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6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RSM Taher Boss Appanyon</t>
        </r>
      </text>
    </comment>
  </commentList>
</comments>
</file>

<file path=xl/sharedStrings.xml><?xml version="1.0" encoding="utf-8"?>
<sst xmlns="http://schemas.openxmlformats.org/spreadsheetml/2006/main" count="439" uniqueCount="240">
  <si>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</si>
  <si>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</si>
  <si>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</si>
  <si>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</si>
  <si>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</si>
  <si>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</si>
  <si>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</si>
  <si>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</si>
  <si>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</si>
  <si>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</si>
  <si>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</si>
  <si>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</si>
  <si>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</si>
  <si>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</si>
  <si>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</si>
  <si>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</si>
  <si>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</si>
  <si>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</si>
  <si>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</si>
  <si>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</si>
  <si>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</si>
  <si>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</si>
  <si>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</si>
  <si>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</si>
  <si>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</si>
  <si>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</si>
  <si>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</si>
  <si>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</si>
  <si>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</si>
  <si>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</si>
  <si>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</si>
  <si>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</si>
  <si>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</si>
  <si>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</si>
  <si>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</si>
  <si>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</si>
  <si>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</si>
  <si>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</si>
  <si>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</si>
  <si>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</si>
  <si>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</si>
  <si>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</si>
  <si>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</si>
  <si>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</si>
  <si>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</si>
  <si>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</si>
  <si>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</si>
  <si>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</si>
  <si>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</si>
  <si>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</si>
  <si>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</si>
  <si>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</si>
  <si>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</si>
  <si>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</si>
  <si>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</si>
  <si>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</si>
  <si>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</si>
  <si>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</si>
  <si>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</si>
  <si>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</si>
  <si>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</si>
  <si>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</si>
  <si>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</si>
  <si>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</si>
  <si>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</si>
  <si>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</si>
  <si>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</si>
  <si>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</si>
  <si>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</si>
  <si>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</si>
  <si>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</si>
  <si>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</si>
  <si>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</si>
  <si>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</si>
  <si>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</si>
  <si>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</si>
  <si>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</si>
  <si>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</si>
  <si>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</si>
  <si>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</si>
  <si>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</si>
  <si>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</si>
  <si>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</si>
  <si>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</si>
  <si>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</si>
  <si>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</si>
  <si>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</si>
  <si>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</si>
  <si>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</si>
  <si>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</si>
  <si>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</si>
  <si>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</si>
  <si>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</si>
  <si>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</si>
  <si>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</si>
  <si>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</si>
  <si>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</si>
  <si>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</si>
  <si>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</si>
  <si>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</si>
  <si>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</si>
  <si>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</si>
  <si>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</si>
  <si>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</si>
  <si>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</si>
  <si>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</si>
  <si>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</si>
  <si>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</si>
  <si>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</si>
  <si>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</si>
  <si>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</si>
  <si>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</si>
  <si>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</si>
  <si>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</si>
  <si>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</si>
  <si>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</si>
  <si>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</si>
  <si>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</si>
  <si>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</si>
  <si>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</si>
  <si>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</si>
  <si>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</si>
  <si>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</si>
  <si>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</si>
  <si>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</si>
  <si>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</si>
  <si>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</si>
  <si>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</si>
  <si>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</si>
  <si>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</si>
  <si>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</si>
  <si>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</si>
  <si>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</si>
  <si>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</si>
  <si>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</si>
  <si>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</si>
  <si>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</si>
  <si>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</si>
  <si>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</si>
  <si>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</si>
  <si>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</si>
  <si>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</si>
  <si>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</si>
  <si>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</si>
  <si>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</si>
  <si>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</si>
  <si>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</si>
  <si>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</si>
  <si>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</si>
  <si>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</si>
  <si>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</si>
  <si>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</si>
  <si>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</si>
  <si>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</si>
  <si>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</si>
  <si>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</si>
  <si>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</si>
  <si>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</si>
  <si>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</si>
  <si>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</si>
  <si>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</si>
  <si>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</si>
  <si>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</si>
  <si>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</si>
  <si>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</si>
  <si>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</si>
  <si>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</si>
  <si>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</si>
  <si>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</si>
  <si>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</si>
  <si>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</si>
  <si>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</si>
  <si>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</si>
  <si>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</si>
  <si>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</si>
  <si>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</si>
  <si>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</si>
  <si>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</si>
  <si>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</si>
  <si>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</si>
  <si>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</si>
  <si>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</si>
  <si>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</si>
  <si>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</si>
  <si>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</si>
  <si>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</si>
  <si>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</si>
  <si>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</si>
  <si>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</si>
  <si>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</si>
  <si>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</si>
  <si>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</si>
  <si>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</si>
  <si>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</si>
  <si>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</si>
  <si>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</si>
  <si>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</si>
  <si>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</si>
  <si>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</si>
  <si>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</si>
  <si>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</si>
  <si>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</si>
  <si>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</si>
  <si>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</si>
  <si>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</si>
  <si>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</si>
  <si>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</si>
  <si>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</si>
  <si>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</si>
  <si>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</si>
  <si>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</si>
  <si>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</si>
  <si>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</si>
  <si>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</si>
  <si>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</si>
  <si>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</si>
  <si>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</si>
  <si>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</si>
  <si>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</si>
  <si>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</si>
  <si>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</si>
  <si>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</si>
  <si>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</si>
  <si>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</si>
  <si>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Friends Elec (Sujon)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</si>
  <si>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</si>
  <si>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</si>
  <si>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</si>
  <si>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</si>
  <si>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</si>
  <si>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</si>
  <si>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</si>
  <si>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</si>
  <si>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</si>
  <si>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</si>
  <si>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</si>
  <si>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Date:16.10.2021</t>
  </si>
  <si>
    <t>Imran Telecom</t>
  </si>
  <si>
    <t>Campaign</t>
  </si>
  <si>
    <t>Dealer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</si>
</sst>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3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43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34" fillId="38" borderId="2" xfId="0" applyFont="1" applyFill="1" applyBorder="1" applyAlignment="1">
      <alignment horizontal="center" vertical="center" wrapText="1"/>
    </xf>
    <xf numFmtId="0" fontId="51" fillId="35" borderId="2" xfId="0" applyFont="1" applyFill="1" applyBorder="1" applyAlignment="1">
      <alignment horizontal="center" vertical="center" wrapText="1"/>
    </xf>
    <xf numFmtId="0" fontId="12" fillId="35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72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2" sqref="H12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133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305">
        <v>2100484</v>
      </c>
      <c r="D5" s="305">
        <v>0</v>
      </c>
      <c r="E5" s="306">
        <f>C5-D5</f>
        <v>2100484</v>
      </c>
      <c r="F5" s="20"/>
      <c r="G5" s="2"/>
    </row>
    <row r="6" spans="1:8">
      <c r="A6" s="324"/>
      <c r="B6" s="28"/>
      <c r="C6" s="305"/>
      <c r="D6" s="305"/>
      <c r="E6" s="307">
        <f t="shared" ref="E6:E69" si="0">E5+C6-D6</f>
        <v>2100484</v>
      </c>
      <c r="F6" s="20"/>
      <c r="G6" s="21"/>
    </row>
    <row r="7" spans="1:8">
      <c r="A7" s="324"/>
      <c r="B7" s="28" t="s">
        <v>206</v>
      </c>
      <c r="C7" s="305">
        <v>0</v>
      </c>
      <c r="D7" s="305">
        <v>0</v>
      </c>
      <c r="E7" s="307">
        <f t="shared" si="0"/>
        <v>2100484</v>
      </c>
      <c r="F7" s="20"/>
      <c r="G7" s="2"/>
      <c r="H7" s="2"/>
    </row>
    <row r="8" spans="1:8">
      <c r="A8" s="324"/>
      <c r="B8" s="28" t="s">
        <v>210</v>
      </c>
      <c r="C8" s="305">
        <v>600000</v>
      </c>
      <c r="D8" s="308">
        <v>2100000</v>
      </c>
      <c r="E8" s="307">
        <f>E7+C8-D8</f>
        <v>600484</v>
      </c>
      <c r="F8" s="20"/>
      <c r="G8" s="2"/>
      <c r="H8" s="2"/>
    </row>
    <row r="9" spans="1:8">
      <c r="A9" s="324"/>
      <c r="B9" s="28" t="s">
        <v>213</v>
      </c>
      <c r="C9" s="305">
        <v>500000</v>
      </c>
      <c r="D9" s="308">
        <v>900000</v>
      </c>
      <c r="E9" s="307">
        <f t="shared" si="0"/>
        <v>200484</v>
      </c>
      <c r="F9" s="20"/>
      <c r="G9" s="2"/>
      <c r="H9" s="2"/>
    </row>
    <row r="10" spans="1:8">
      <c r="A10" s="324"/>
      <c r="B10" s="28" t="s">
        <v>214</v>
      </c>
      <c r="C10" s="309">
        <v>605000</v>
      </c>
      <c r="D10" s="310">
        <v>800000</v>
      </c>
      <c r="E10" s="307">
        <f t="shared" si="0"/>
        <v>5484</v>
      </c>
      <c r="F10" s="20"/>
      <c r="G10" s="2"/>
      <c r="H10" s="2"/>
    </row>
    <row r="11" spans="1:8">
      <c r="A11" s="324"/>
      <c r="B11" s="28" t="s">
        <v>214</v>
      </c>
      <c r="C11" s="305">
        <v>30000</v>
      </c>
      <c r="D11" s="308">
        <v>21096</v>
      </c>
      <c r="E11" s="307">
        <f t="shared" si="0"/>
        <v>14388</v>
      </c>
      <c r="F11" s="303" t="s">
        <v>216</v>
      </c>
      <c r="G11" s="2"/>
      <c r="H11" s="2"/>
    </row>
    <row r="12" spans="1:8">
      <c r="A12" s="324"/>
      <c r="B12" s="28" t="s">
        <v>217</v>
      </c>
      <c r="C12" s="305">
        <v>300000</v>
      </c>
      <c r="D12" s="308">
        <v>300000</v>
      </c>
      <c r="E12" s="307">
        <f t="shared" si="0"/>
        <v>14388</v>
      </c>
      <c r="F12" s="20"/>
      <c r="G12" s="31"/>
      <c r="H12" s="2"/>
    </row>
    <row r="13" spans="1:8">
      <c r="A13" s="324"/>
      <c r="B13" s="28" t="s">
        <v>218</v>
      </c>
      <c r="C13" s="305">
        <v>600000</v>
      </c>
      <c r="D13" s="308">
        <v>400000</v>
      </c>
      <c r="E13" s="307">
        <f t="shared" si="0"/>
        <v>214388</v>
      </c>
      <c r="F13" s="20"/>
      <c r="G13" s="2"/>
      <c r="H13" s="32"/>
    </row>
    <row r="14" spans="1:8">
      <c r="A14" s="324"/>
      <c r="B14" s="28" t="s">
        <v>221</v>
      </c>
      <c r="C14" s="305">
        <v>0</v>
      </c>
      <c r="D14" s="305">
        <v>0</v>
      </c>
      <c r="E14" s="307">
        <f t="shared" si="0"/>
        <v>214388</v>
      </c>
      <c r="F14" s="20"/>
      <c r="G14" s="2"/>
      <c r="H14" s="2"/>
    </row>
    <row r="15" spans="1:8">
      <c r="A15" s="324"/>
      <c r="B15" s="28" t="s">
        <v>223</v>
      </c>
      <c r="C15" s="305">
        <v>1500000</v>
      </c>
      <c r="D15" s="308">
        <v>850000</v>
      </c>
      <c r="E15" s="307">
        <f t="shared" si="0"/>
        <v>864388</v>
      </c>
      <c r="F15" s="20"/>
      <c r="G15" s="2"/>
      <c r="H15" s="12"/>
    </row>
    <row r="16" spans="1:8">
      <c r="A16" s="324"/>
      <c r="B16" s="28" t="s">
        <v>225</v>
      </c>
      <c r="C16" s="305">
        <v>560000</v>
      </c>
      <c r="D16" s="308">
        <v>300000</v>
      </c>
      <c r="E16" s="307">
        <f t="shared" si="0"/>
        <v>1124388</v>
      </c>
      <c r="F16" s="20"/>
      <c r="G16" s="22"/>
      <c r="H16" s="2"/>
    </row>
    <row r="17" spans="1:8">
      <c r="A17" s="324"/>
      <c r="B17" s="28" t="s">
        <v>230</v>
      </c>
      <c r="C17" s="305">
        <v>640000</v>
      </c>
      <c r="D17" s="308">
        <v>900000</v>
      </c>
      <c r="E17" s="307">
        <f t="shared" si="0"/>
        <v>864388</v>
      </c>
      <c r="F17" s="22"/>
      <c r="G17" s="13"/>
      <c r="H17" s="2"/>
    </row>
    <row r="18" spans="1:8">
      <c r="A18" s="324"/>
      <c r="B18" s="28" t="s">
        <v>233</v>
      </c>
      <c r="C18" s="305">
        <v>575000</v>
      </c>
      <c r="D18" s="308">
        <v>400000</v>
      </c>
      <c r="E18" s="307">
        <f>E17+C18-D18</f>
        <v>1039388</v>
      </c>
      <c r="F18" s="20"/>
      <c r="G18" s="31"/>
      <c r="H18" s="2"/>
    </row>
    <row r="19" spans="1:8" ht="12.75" customHeight="1">
      <c r="A19" s="324"/>
      <c r="B19" s="28" t="s">
        <v>234</v>
      </c>
      <c r="C19" s="305">
        <v>465000</v>
      </c>
      <c r="D19" s="310">
        <v>500000</v>
      </c>
      <c r="E19" s="307">
        <f t="shared" si="0"/>
        <v>1004388</v>
      </c>
      <c r="F19" s="20"/>
      <c r="G19" s="31"/>
      <c r="H19" s="2"/>
    </row>
    <row r="20" spans="1:8">
      <c r="A20" s="324"/>
      <c r="B20" s="28" t="s">
        <v>235</v>
      </c>
      <c r="C20" s="305">
        <v>0</v>
      </c>
      <c r="D20" s="305">
        <v>0</v>
      </c>
      <c r="E20" s="307">
        <f t="shared" si="0"/>
        <v>1004388</v>
      </c>
      <c r="F20" s="22"/>
      <c r="G20" s="31"/>
      <c r="H20" s="2"/>
    </row>
    <row r="21" spans="1:8">
      <c r="A21" s="324"/>
      <c r="B21" s="28"/>
      <c r="C21" s="305"/>
      <c r="D21" s="305"/>
      <c r="E21" s="307">
        <f>E20+C21-D21</f>
        <v>1004388</v>
      </c>
      <c r="F21" s="20"/>
      <c r="G21" s="2"/>
      <c r="H21" s="2"/>
    </row>
    <row r="22" spans="1:8">
      <c r="A22" s="324"/>
      <c r="B22" s="28"/>
      <c r="C22" s="305"/>
      <c r="D22" s="305"/>
      <c r="E22" s="307">
        <f t="shared" si="0"/>
        <v>1004388</v>
      </c>
      <c r="F22" s="22"/>
      <c r="G22" s="2"/>
      <c r="H22" s="2"/>
    </row>
    <row r="23" spans="1:8">
      <c r="A23" s="324"/>
      <c r="B23" s="28"/>
      <c r="C23" s="305"/>
      <c r="D23" s="305"/>
      <c r="E23" s="307">
        <f>E22+C23-D23</f>
        <v>1004388</v>
      </c>
      <c r="F23" s="20"/>
      <c r="G23" s="2"/>
      <c r="H23" s="2"/>
    </row>
    <row r="24" spans="1:8">
      <c r="A24" s="324"/>
      <c r="B24" s="28"/>
      <c r="C24" s="305"/>
      <c r="D24" s="305"/>
      <c r="E24" s="307">
        <f t="shared" si="0"/>
        <v>1004388</v>
      </c>
      <c r="F24" s="20"/>
      <c r="G24" s="2"/>
      <c r="H24" s="2"/>
    </row>
    <row r="25" spans="1:8">
      <c r="A25" s="324"/>
      <c r="B25" s="28"/>
      <c r="C25" s="305"/>
      <c r="D25" s="305"/>
      <c r="E25" s="307">
        <f t="shared" si="0"/>
        <v>1004388</v>
      </c>
      <c r="F25" s="20"/>
      <c r="G25" s="2"/>
      <c r="H25" s="2"/>
    </row>
    <row r="26" spans="1:8">
      <c r="A26" s="324"/>
      <c r="B26" s="28"/>
      <c r="C26" s="305"/>
      <c r="D26" s="305"/>
      <c r="E26" s="307">
        <f t="shared" si="0"/>
        <v>1004388</v>
      </c>
      <c r="F26" s="20"/>
      <c r="G26" s="2"/>
      <c r="H26" s="2"/>
    </row>
    <row r="27" spans="1:8">
      <c r="A27" s="324"/>
      <c r="B27" s="28"/>
      <c r="C27" s="305"/>
      <c r="D27" s="305"/>
      <c r="E27" s="307">
        <f t="shared" si="0"/>
        <v>1004388</v>
      </c>
      <c r="F27" s="20"/>
      <c r="G27" s="2"/>
      <c r="H27" s="23"/>
    </row>
    <row r="28" spans="1:8">
      <c r="A28" s="324"/>
      <c r="B28" s="28"/>
      <c r="C28" s="305"/>
      <c r="D28" s="305"/>
      <c r="E28" s="307">
        <f t="shared" si="0"/>
        <v>1004388</v>
      </c>
      <c r="F28" s="20"/>
      <c r="G28" s="2"/>
      <c r="H28" s="23"/>
    </row>
    <row r="29" spans="1:8">
      <c r="A29" s="324"/>
      <c r="B29" s="28"/>
      <c r="C29" s="305"/>
      <c r="D29" s="305"/>
      <c r="E29" s="307">
        <f t="shared" si="0"/>
        <v>1004388</v>
      </c>
      <c r="F29" s="20"/>
      <c r="G29" s="2"/>
      <c r="H29" s="23"/>
    </row>
    <row r="30" spans="1:8">
      <c r="A30" s="324"/>
      <c r="B30" s="28"/>
      <c r="C30" s="305"/>
      <c r="D30" s="305"/>
      <c r="E30" s="307">
        <f t="shared" si="0"/>
        <v>1004388</v>
      </c>
      <c r="F30" s="20"/>
      <c r="G30" s="2"/>
      <c r="H30" s="23"/>
    </row>
    <row r="31" spans="1:8">
      <c r="A31" s="324"/>
      <c r="B31" s="28"/>
      <c r="C31" s="305"/>
      <c r="D31" s="305"/>
      <c r="E31" s="307">
        <f t="shared" si="0"/>
        <v>1004388</v>
      </c>
      <c r="F31" s="20"/>
      <c r="G31" s="2"/>
      <c r="H31" s="23"/>
    </row>
    <row r="32" spans="1:8">
      <c r="A32" s="324"/>
      <c r="B32" s="28"/>
      <c r="C32" s="305"/>
      <c r="D32" s="305"/>
      <c r="E32" s="307">
        <f>E31+C32-D32</f>
        <v>1004388</v>
      </c>
      <c r="F32" s="20"/>
      <c r="G32" s="2"/>
      <c r="H32" s="23"/>
    </row>
    <row r="33" spans="1:8">
      <c r="A33" s="324"/>
      <c r="B33" s="28"/>
      <c r="C33" s="305"/>
      <c r="D33" s="309"/>
      <c r="E33" s="307">
        <f t="shared" si="0"/>
        <v>1004388</v>
      </c>
      <c r="F33" s="20"/>
      <c r="G33" s="2"/>
      <c r="H33" s="23"/>
    </row>
    <row r="34" spans="1:8">
      <c r="A34" s="324"/>
      <c r="B34" s="28"/>
      <c r="C34" s="305"/>
      <c r="D34" s="305"/>
      <c r="E34" s="307">
        <f t="shared" si="0"/>
        <v>1004388</v>
      </c>
      <c r="F34" s="20"/>
      <c r="G34" s="2"/>
      <c r="H34" s="23"/>
    </row>
    <row r="35" spans="1:8">
      <c r="A35" s="324"/>
      <c r="B35" s="28"/>
      <c r="C35" s="305"/>
      <c r="D35" s="305"/>
      <c r="E35" s="307">
        <f t="shared" si="0"/>
        <v>1004388</v>
      </c>
      <c r="F35" s="20"/>
      <c r="G35" s="2"/>
      <c r="H35" s="23"/>
    </row>
    <row r="36" spans="1:8">
      <c r="A36" s="324"/>
      <c r="B36" s="28"/>
      <c r="C36" s="305"/>
      <c r="D36" s="305"/>
      <c r="E36" s="307">
        <f t="shared" si="0"/>
        <v>1004388</v>
      </c>
      <c r="F36" s="20"/>
      <c r="G36" s="2"/>
      <c r="H36" s="23"/>
    </row>
    <row r="37" spans="1:8">
      <c r="A37" s="324"/>
      <c r="B37" s="28"/>
      <c r="C37" s="305"/>
      <c r="D37" s="305"/>
      <c r="E37" s="307">
        <f t="shared" si="0"/>
        <v>1004388</v>
      </c>
      <c r="F37" s="20"/>
      <c r="G37" s="2"/>
      <c r="H37" s="23"/>
    </row>
    <row r="38" spans="1:8">
      <c r="A38" s="324"/>
      <c r="B38" s="28"/>
      <c r="C38" s="305"/>
      <c r="D38" s="305"/>
      <c r="E38" s="307">
        <f t="shared" si="0"/>
        <v>1004388</v>
      </c>
      <c r="F38" s="20"/>
      <c r="G38" s="2"/>
      <c r="H38" s="23"/>
    </row>
    <row r="39" spans="1:8">
      <c r="A39" s="324"/>
      <c r="B39" s="28"/>
      <c r="C39" s="305"/>
      <c r="D39" s="305"/>
      <c r="E39" s="307">
        <f t="shared" si="0"/>
        <v>1004388</v>
      </c>
      <c r="F39" s="20"/>
      <c r="G39" s="2"/>
      <c r="H39" s="23"/>
    </row>
    <row r="40" spans="1:8">
      <c r="A40" s="324"/>
      <c r="B40" s="28"/>
      <c r="C40" s="305"/>
      <c r="D40" s="305"/>
      <c r="E40" s="307">
        <f t="shared" si="0"/>
        <v>1004388</v>
      </c>
      <c r="F40" s="20"/>
      <c r="G40" s="2"/>
      <c r="H40" s="23"/>
    </row>
    <row r="41" spans="1:8">
      <c r="A41" s="324"/>
      <c r="B41" s="28"/>
      <c r="C41" s="305"/>
      <c r="D41" s="305"/>
      <c r="E41" s="307">
        <f t="shared" si="0"/>
        <v>1004388</v>
      </c>
      <c r="F41" s="20"/>
      <c r="G41" s="2"/>
      <c r="H41" s="23"/>
    </row>
    <row r="42" spans="1:8">
      <c r="A42" s="324"/>
      <c r="B42" s="28"/>
      <c r="C42" s="305"/>
      <c r="D42" s="305"/>
      <c r="E42" s="307">
        <f t="shared" si="0"/>
        <v>1004388</v>
      </c>
      <c r="F42" s="20"/>
      <c r="G42" s="2"/>
      <c r="H42" s="23"/>
    </row>
    <row r="43" spans="1:8">
      <c r="A43" s="324"/>
      <c r="B43" s="28"/>
      <c r="C43" s="305"/>
      <c r="D43" s="305"/>
      <c r="E43" s="307">
        <f t="shared" si="0"/>
        <v>1004388</v>
      </c>
      <c r="F43" s="20"/>
      <c r="G43" s="2"/>
      <c r="H43" s="23"/>
    </row>
    <row r="44" spans="1:8">
      <c r="A44" s="324"/>
      <c r="B44" s="28"/>
      <c r="C44" s="305"/>
      <c r="D44" s="305"/>
      <c r="E44" s="307">
        <f t="shared" si="0"/>
        <v>1004388</v>
      </c>
      <c r="F44" s="20"/>
      <c r="G44" s="2"/>
      <c r="H44" s="23"/>
    </row>
    <row r="45" spans="1:8">
      <c r="A45" s="324"/>
      <c r="B45" s="28"/>
      <c r="C45" s="305"/>
      <c r="D45" s="305"/>
      <c r="E45" s="307">
        <f t="shared" si="0"/>
        <v>1004388</v>
      </c>
      <c r="F45" s="20"/>
      <c r="G45" s="2"/>
      <c r="H45" s="23"/>
    </row>
    <row r="46" spans="1:8">
      <c r="A46" s="324"/>
      <c r="B46" s="28"/>
      <c r="C46" s="305"/>
      <c r="D46" s="305"/>
      <c r="E46" s="307">
        <f t="shared" si="0"/>
        <v>1004388</v>
      </c>
      <c r="F46" s="20"/>
      <c r="G46" s="2"/>
      <c r="H46" s="23"/>
    </row>
    <row r="47" spans="1:8">
      <c r="A47" s="324"/>
      <c r="B47" s="28"/>
      <c r="C47" s="305"/>
      <c r="D47" s="305"/>
      <c r="E47" s="307">
        <f t="shared" si="0"/>
        <v>1004388</v>
      </c>
      <c r="F47" s="20"/>
      <c r="G47" s="2"/>
      <c r="H47" s="23"/>
    </row>
    <row r="48" spans="1:8">
      <c r="A48" s="324"/>
      <c r="B48" s="28"/>
      <c r="C48" s="305"/>
      <c r="D48" s="305"/>
      <c r="E48" s="307">
        <f t="shared" si="0"/>
        <v>1004388</v>
      </c>
      <c r="F48" s="20"/>
      <c r="G48" s="2"/>
      <c r="H48" s="23"/>
    </row>
    <row r="49" spans="1:8">
      <c r="A49" s="324"/>
      <c r="B49" s="28"/>
      <c r="C49" s="305"/>
      <c r="D49" s="305"/>
      <c r="E49" s="307">
        <f t="shared" si="0"/>
        <v>1004388</v>
      </c>
      <c r="F49" s="20"/>
      <c r="G49" s="2"/>
      <c r="H49" s="23"/>
    </row>
    <row r="50" spans="1:8">
      <c r="A50" s="324"/>
      <c r="B50" s="28"/>
      <c r="C50" s="305"/>
      <c r="D50" s="305"/>
      <c r="E50" s="307">
        <f t="shared" si="0"/>
        <v>1004388</v>
      </c>
      <c r="F50" s="20"/>
      <c r="G50" s="2"/>
      <c r="H50" s="23"/>
    </row>
    <row r="51" spans="1:8">
      <c r="A51" s="324"/>
      <c r="B51" s="28"/>
      <c r="C51" s="305"/>
      <c r="D51" s="305"/>
      <c r="E51" s="307">
        <f t="shared" si="0"/>
        <v>1004388</v>
      </c>
      <c r="F51" s="20"/>
      <c r="G51" s="2"/>
      <c r="H51" s="23"/>
    </row>
    <row r="52" spans="1:8">
      <c r="A52" s="324"/>
      <c r="B52" s="28"/>
      <c r="C52" s="305"/>
      <c r="D52" s="305"/>
      <c r="E52" s="307">
        <f t="shared" si="0"/>
        <v>1004388</v>
      </c>
      <c r="F52" s="20"/>
      <c r="G52" s="2"/>
      <c r="H52" s="23"/>
    </row>
    <row r="53" spans="1:8">
      <c r="A53" s="324"/>
      <c r="B53" s="28"/>
      <c r="C53" s="305"/>
      <c r="D53" s="305"/>
      <c r="E53" s="307">
        <f t="shared" si="0"/>
        <v>1004388</v>
      </c>
      <c r="F53" s="20"/>
      <c r="G53" s="2"/>
      <c r="H53" s="23"/>
    </row>
    <row r="54" spans="1:8">
      <c r="A54" s="324"/>
      <c r="B54" s="28"/>
      <c r="C54" s="305"/>
      <c r="D54" s="305"/>
      <c r="E54" s="307">
        <f t="shared" si="0"/>
        <v>1004388</v>
      </c>
      <c r="F54" s="20"/>
      <c r="G54" s="2"/>
      <c r="H54" s="23"/>
    </row>
    <row r="55" spans="1:8">
      <c r="A55" s="324"/>
      <c r="B55" s="28"/>
      <c r="C55" s="305"/>
      <c r="D55" s="305"/>
      <c r="E55" s="307">
        <f t="shared" si="0"/>
        <v>1004388</v>
      </c>
      <c r="F55" s="20"/>
      <c r="G55" s="2"/>
    </row>
    <row r="56" spans="1:8">
      <c r="A56" s="324"/>
      <c r="B56" s="28"/>
      <c r="C56" s="305"/>
      <c r="D56" s="305"/>
      <c r="E56" s="307">
        <f t="shared" si="0"/>
        <v>1004388</v>
      </c>
      <c r="F56" s="20"/>
      <c r="G56" s="2"/>
    </row>
    <row r="57" spans="1:8">
      <c r="A57" s="324"/>
      <c r="B57" s="28"/>
      <c r="C57" s="305"/>
      <c r="D57" s="305"/>
      <c r="E57" s="307">
        <f t="shared" si="0"/>
        <v>1004388</v>
      </c>
      <c r="F57" s="20"/>
      <c r="G57" s="2"/>
    </row>
    <row r="58" spans="1:8">
      <c r="A58" s="324"/>
      <c r="B58" s="28"/>
      <c r="C58" s="305"/>
      <c r="D58" s="305"/>
      <c r="E58" s="307">
        <f t="shared" si="0"/>
        <v>1004388</v>
      </c>
      <c r="F58" s="20"/>
      <c r="G58" s="2"/>
    </row>
    <row r="59" spans="1:8">
      <c r="A59" s="324"/>
      <c r="B59" s="28"/>
      <c r="C59" s="305"/>
      <c r="D59" s="305"/>
      <c r="E59" s="307">
        <f t="shared" si="0"/>
        <v>1004388</v>
      </c>
      <c r="F59" s="20"/>
      <c r="G59" s="2"/>
    </row>
    <row r="60" spans="1:8">
      <c r="A60" s="324"/>
      <c r="B60" s="28"/>
      <c r="C60" s="305"/>
      <c r="D60" s="305"/>
      <c r="E60" s="307">
        <f t="shared" si="0"/>
        <v>1004388</v>
      </c>
      <c r="F60" s="20"/>
      <c r="G60" s="2"/>
    </row>
    <row r="61" spans="1:8">
      <c r="A61" s="324"/>
      <c r="B61" s="28"/>
      <c r="C61" s="305"/>
      <c r="D61" s="305"/>
      <c r="E61" s="307">
        <f t="shared" si="0"/>
        <v>1004388</v>
      </c>
      <c r="F61" s="20"/>
      <c r="G61" s="2"/>
    </row>
    <row r="62" spans="1:8">
      <c r="A62" s="324"/>
      <c r="B62" s="28"/>
      <c r="C62" s="305"/>
      <c r="D62" s="305"/>
      <c r="E62" s="307">
        <f t="shared" si="0"/>
        <v>1004388</v>
      </c>
      <c r="F62" s="20"/>
      <c r="G62" s="2"/>
    </row>
    <row r="63" spans="1:8">
      <c r="A63" s="324"/>
      <c r="B63" s="28"/>
      <c r="C63" s="305"/>
      <c r="D63" s="305"/>
      <c r="E63" s="307">
        <f t="shared" si="0"/>
        <v>1004388</v>
      </c>
      <c r="F63" s="20"/>
      <c r="G63" s="2"/>
    </row>
    <row r="64" spans="1:8">
      <c r="A64" s="324"/>
      <c r="B64" s="28"/>
      <c r="C64" s="305"/>
      <c r="D64" s="305"/>
      <c r="E64" s="307">
        <f t="shared" si="0"/>
        <v>1004388</v>
      </c>
      <c r="F64" s="20"/>
      <c r="G64" s="2"/>
    </row>
    <row r="65" spans="1:7">
      <c r="A65" s="324"/>
      <c r="B65" s="28"/>
      <c r="C65" s="305"/>
      <c r="D65" s="305"/>
      <c r="E65" s="307">
        <f t="shared" si="0"/>
        <v>1004388</v>
      </c>
      <c r="F65" s="20"/>
      <c r="G65" s="2"/>
    </row>
    <row r="66" spans="1:7">
      <c r="A66" s="324"/>
      <c r="B66" s="28"/>
      <c r="C66" s="305"/>
      <c r="D66" s="305"/>
      <c r="E66" s="307">
        <f t="shared" si="0"/>
        <v>1004388</v>
      </c>
      <c r="F66" s="20"/>
      <c r="G66" s="2"/>
    </row>
    <row r="67" spans="1:7">
      <c r="A67" s="324"/>
      <c r="B67" s="28"/>
      <c r="C67" s="305"/>
      <c r="D67" s="305"/>
      <c r="E67" s="307">
        <f t="shared" si="0"/>
        <v>1004388</v>
      </c>
      <c r="F67" s="20"/>
      <c r="G67" s="2"/>
    </row>
    <row r="68" spans="1:7">
      <c r="A68" s="324"/>
      <c r="B68" s="28"/>
      <c r="C68" s="305"/>
      <c r="D68" s="305"/>
      <c r="E68" s="307">
        <f t="shared" si="0"/>
        <v>1004388</v>
      </c>
      <c r="F68" s="20"/>
      <c r="G68" s="2"/>
    </row>
    <row r="69" spans="1:7">
      <c r="A69" s="324"/>
      <c r="B69" s="28"/>
      <c r="C69" s="305"/>
      <c r="D69" s="305"/>
      <c r="E69" s="307">
        <f t="shared" si="0"/>
        <v>1004388</v>
      </c>
      <c r="F69" s="20"/>
      <c r="G69" s="2"/>
    </row>
    <row r="70" spans="1:7">
      <c r="A70" s="324"/>
      <c r="B70" s="28"/>
      <c r="C70" s="305"/>
      <c r="D70" s="305"/>
      <c r="E70" s="307">
        <f t="shared" ref="E70:E82" si="1">E69+C70-D70</f>
        <v>1004388</v>
      </c>
      <c r="F70" s="20"/>
      <c r="G70" s="2"/>
    </row>
    <row r="71" spans="1:7">
      <c r="A71" s="324"/>
      <c r="B71" s="28"/>
      <c r="C71" s="305"/>
      <c r="D71" s="305"/>
      <c r="E71" s="307">
        <f t="shared" si="1"/>
        <v>1004388</v>
      </c>
      <c r="F71" s="20"/>
      <c r="G71" s="2"/>
    </row>
    <row r="72" spans="1:7">
      <c r="A72" s="324"/>
      <c r="B72" s="28"/>
      <c r="C72" s="305"/>
      <c r="D72" s="305"/>
      <c r="E72" s="307">
        <f t="shared" si="1"/>
        <v>1004388</v>
      </c>
      <c r="F72" s="20"/>
      <c r="G72" s="2"/>
    </row>
    <row r="73" spans="1:7">
      <c r="A73" s="324"/>
      <c r="B73" s="28"/>
      <c r="C73" s="305"/>
      <c r="D73" s="305"/>
      <c r="E73" s="307">
        <f t="shared" si="1"/>
        <v>1004388</v>
      </c>
      <c r="F73" s="20"/>
      <c r="G73" s="2"/>
    </row>
    <row r="74" spans="1:7">
      <c r="A74" s="324"/>
      <c r="B74" s="28"/>
      <c r="C74" s="305"/>
      <c r="D74" s="305"/>
      <c r="E74" s="307">
        <f t="shared" si="1"/>
        <v>1004388</v>
      </c>
      <c r="F74" s="20"/>
      <c r="G74" s="2"/>
    </row>
    <row r="75" spans="1:7">
      <c r="A75" s="324"/>
      <c r="B75" s="28"/>
      <c r="C75" s="305"/>
      <c r="D75" s="305"/>
      <c r="E75" s="307">
        <f t="shared" si="1"/>
        <v>1004388</v>
      </c>
      <c r="F75" s="22"/>
      <c r="G75" s="2"/>
    </row>
    <row r="76" spans="1:7">
      <c r="A76" s="324"/>
      <c r="B76" s="28"/>
      <c r="C76" s="305"/>
      <c r="D76" s="305"/>
      <c r="E76" s="307">
        <f t="shared" si="1"/>
        <v>1004388</v>
      </c>
      <c r="F76" s="20"/>
      <c r="G76" s="2"/>
    </row>
    <row r="77" spans="1:7">
      <c r="A77" s="324"/>
      <c r="B77" s="28"/>
      <c r="C77" s="305"/>
      <c r="D77" s="305"/>
      <c r="E77" s="307">
        <f t="shared" si="1"/>
        <v>1004388</v>
      </c>
      <c r="F77" s="20"/>
      <c r="G77" s="2"/>
    </row>
    <row r="78" spans="1:7">
      <c r="A78" s="324"/>
      <c r="B78" s="28"/>
      <c r="C78" s="305"/>
      <c r="D78" s="305"/>
      <c r="E78" s="307">
        <f t="shared" si="1"/>
        <v>1004388</v>
      </c>
      <c r="F78" s="20"/>
      <c r="G78" s="2"/>
    </row>
    <row r="79" spans="1:7">
      <c r="A79" s="324"/>
      <c r="B79" s="28"/>
      <c r="C79" s="305"/>
      <c r="D79" s="305"/>
      <c r="E79" s="307">
        <f t="shared" si="1"/>
        <v>1004388</v>
      </c>
      <c r="F79" s="20"/>
      <c r="G79" s="2"/>
    </row>
    <row r="80" spans="1:7">
      <c r="A80" s="324"/>
      <c r="B80" s="28"/>
      <c r="C80" s="305"/>
      <c r="D80" s="305"/>
      <c r="E80" s="307">
        <f t="shared" si="1"/>
        <v>1004388</v>
      </c>
      <c r="F80" s="20"/>
      <c r="G80" s="2"/>
    </row>
    <row r="81" spans="1:7">
      <c r="A81" s="324"/>
      <c r="B81" s="28"/>
      <c r="C81" s="305"/>
      <c r="D81" s="305"/>
      <c r="E81" s="307">
        <f t="shared" si="1"/>
        <v>1004388</v>
      </c>
      <c r="F81" s="20"/>
      <c r="G81" s="2"/>
    </row>
    <row r="82" spans="1:7">
      <c r="A82" s="324"/>
      <c r="B82" s="28"/>
      <c r="C82" s="305"/>
      <c r="D82" s="305"/>
      <c r="E82" s="307">
        <f t="shared" si="1"/>
        <v>1004388</v>
      </c>
      <c r="F82" s="20"/>
      <c r="G82" s="2"/>
    </row>
    <row r="83" spans="1:7">
      <c r="A83" s="324"/>
      <c r="B83" s="33"/>
      <c r="C83" s="307">
        <f>SUM(C5:C72)</f>
        <v>8475484</v>
      </c>
      <c r="D83" s="307">
        <f>SUM(D5:D77)</f>
        <v>7471096</v>
      </c>
      <c r="E83" s="311">
        <f>E71</f>
        <v>1004388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156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207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44</v>
      </c>
      <c r="B4" s="336" t="s">
        <v>45</v>
      </c>
      <c r="C4" s="325" t="s">
        <v>46</v>
      </c>
      <c r="D4" s="325" t="s">
        <v>47</v>
      </c>
      <c r="E4" s="325" t="s">
        <v>48</v>
      </c>
      <c r="F4" s="325" t="s">
        <v>167</v>
      </c>
      <c r="G4" s="325" t="s">
        <v>49</v>
      </c>
      <c r="H4" s="325" t="s">
        <v>176</v>
      </c>
      <c r="I4" s="325" t="s">
        <v>172</v>
      </c>
      <c r="J4" s="325" t="s">
        <v>50</v>
      </c>
      <c r="K4" s="325" t="s">
        <v>51</v>
      </c>
      <c r="L4" s="325" t="s">
        <v>52</v>
      </c>
      <c r="M4" s="325" t="s">
        <v>53</v>
      </c>
      <c r="N4" s="325" t="s">
        <v>54</v>
      </c>
      <c r="O4" s="327" t="s">
        <v>55</v>
      </c>
      <c r="P4" s="338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206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210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213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214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217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218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221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223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225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230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233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234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235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11640</v>
      </c>
      <c r="C37" s="117">
        <f t="shared" ref="C37:P37" si="1">SUM(C6:C36)</f>
        <v>2570</v>
      </c>
      <c r="D37" s="117">
        <f t="shared" si="1"/>
        <v>1260</v>
      </c>
      <c r="E37" s="117">
        <f t="shared" si="1"/>
        <v>8700</v>
      </c>
      <c r="F37" s="117">
        <f t="shared" si="1"/>
        <v>280</v>
      </c>
      <c r="G37" s="117">
        <f>SUM(G6:G36)</f>
        <v>3940</v>
      </c>
      <c r="H37" s="117">
        <f t="shared" si="1"/>
        <v>0</v>
      </c>
      <c r="I37" s="117">
        <f t="shared" si="1"/>
        <v>0</v>
      </c>
      <c r="J37" s="117">
        <f t="shared" si="1"/>
        <v>670</v>
      </c>
      <c r="K37" s="117">
        <f t="shared" si="1"/>
        <v>6240</v>
      </c>
      <c r="L37" s="117">
        <f t="shared" si="1"/>
        <v>0</v>
      </c>
      <c r="M37" s="117">
        <f t="shared" si="1"/>
        <v>1600</v>
      </c>
      <c r="N37" s="133">
        <f t="shared" si="1"/>
        <v>220</v>
      </c>
      <c r="O37" s="117">
        <f t="shared" si="1"/>
        <v>0</v>
      </c>
      <c r="P37" s="118">
        <f t="shared" si="1"/>
        <v>1450</v>
      </c>
      <c r="Q37" s="119">
        <f>SUM(Q6:Q36)</f>
        <v>38570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190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12" zoomScale="120" zoomScaleNormal="120" workbookViewId="0">
      <selection activeCell="E128" sqref="E128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47" t="s">
        <v>208</v>
      </c>
      <c r="B2" s="348"/>
      <c r="C2" s="348"/>
      <c r="D2" s="348"/>
      <c r="E2" s="348"/>
      <c r="F2" s="349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0" t="s">
        <v>128</v>
      </c>
      <c r="B3" s="351"/>
      <c r="C3" s="351"/>
      <c r="D3" s="351"/>
      <c r="E3" s="351"/>
      <c r="F3" s="352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5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4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206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81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210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82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213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82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214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81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217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81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218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81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221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81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223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81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225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81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230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81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233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81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234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81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235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82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/>
      <c r="B18" s="64"/>
      <c r="C18" s="67"/>
      <c r="D18" s="64"/>
      <c r="E18" s="64">
        <f t="shared" si="0"/>
        <v>0</v>
      </c>
      <c r="F18" s="260"/>
      <c r="G18" s="281"/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/>
      <c r="B19" s="64"/>
      <c r="C19" s="67"/>
      <c r="D19" s="64"/>
      <c r="E19" s="64">
        <f>C19+D19</f>
        <v>0</v>
      </c>
      <c r="F19" s="259"/>
      <c r="G19" s="281"/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81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81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81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82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82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81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81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81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81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81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3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4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80"/>
      <c r="D32" s="149"/>
      <c r="E32" s="149">
        <f t="shared" si="0"/>
        <v>0</v>
      </c>
      <c r="F32" s="262"/>
      <c r="G32" s="284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6">
        <f>SUM(B5:B32)</f>
        <v>7384930</v>
      </c>
      <c r="C33" s="317">
        <f>SUM(C5:C32)</f>
        <v>7303026</v>
      </c>
      <c r="D33" s="316">
        <f>SUM(D5:D32)</f>
        <v>36510</v>
      </c>
      <c r="E33" s="316">
        <f>SUM(E5:E32)</f>
        <v>7339536</v>
      </c>
      <c r="F33" s="316">
        <f>B33-E33</f>
        <v>45394</v>
      </c>
      <c r="G33" s="318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2" t="s">
        <v>31</v>
      </c>
      <c r="C35" s="342"/>
      <c r="D35" s="342"/>
      <c r="E35" s="342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5" t="s">
        <v>215</v>
      </c>
      <c r="C37" s="276" t="s">
        <v>153</v>
      </c>
      <c r="D37" s="230">
        <v>3000</v>
      </c>
      <c r="E37" s="207" t="s">
        <v>233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209</v>
      </c>
      <c r="C38" s="134" t="s">
        <v>153</v>
      </c>
      <c r="D38" s="231">
        <v>4340</v>
      </c>
      <c r="E38" s="195" t="s">
        <v>206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219</v>
      </c>
      <c r="C39" s="134" t="s">
        <v>220</v>
      </c>
      <c r="D39" s="231">
        <v>600</v>
      </c>
      <c r="E39" s="195" t="s">
        <v>218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205</v>
      </c>
      <c r="C40" s="134" t="s">
        <v>153</v>
      </c>
      <c r="D40" s="231">
        <v>2580</v>
      </c>
      <c r="E40" s="195" t="s">
        <v>235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226</v>
      </c>
      <c r="C41" s="134" t="s">
        <v>227</v>
      </c>
      <c r="D41" s="231">
        <v>3070</v>
      </c>
      <c r="E41" s="195" t="s">
        <v>233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231</v>
      </c>
      <c r="C43" s="134" t="s">
        <v>153</v>
      </c>
      <c r="D43" s="231">
        <v>500</v>
      </c>
      <c r="E43" s="196" t="s">
        <v>230</v>
      </c>
      <c r="F43" s="153"/>
      <c r="G43" s="343"/>
      <c r="H43" s="343"/>
      <c r="I43" s="343"/>
      <c r="J43" s="343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232</v>
      </c>
      <c r="C44" s="134" t="s">
        <v>153</v>
      </c>
      <c r="D44" s="231">
        <v>1000</v>
      </c>
      <c r="E44" s="195" t="s">
        <v>230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489510</v>
      </c>
      <c r="E46" s="205" t="s">
        <v>235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192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185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185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211640</v>
      </c>
      <c r="E49" s="197" t="s">
        <v>235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221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191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187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187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28550</v>
      </c>
      <c r="E52" s="197" t="s">
        <v>235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194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223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194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185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205</v>
      </c>
      <c r="I55" s="71" t="s">
        <v>153</v>
      </c>
      <c r="J55" s="67">
        <v>1000</v>
      </c>
      <c r="K55" s="190" t="s">
        <v>194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222</v>
      </c>
      <c r="B57" s="69" t="s">
        <v>110</v>
      </c>
      <c r="C57" s="134" t="s">
        <v>95</v>
      </c>
      <c r="D57" s="234">
        <v>13000</v>
      </c>
      <c r="E57" s="199" t="s">
        <v>225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217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206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206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206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224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192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5010</v>
      </c>
      <c r="E80" s="199" t="s">
        <v>233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200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200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10000</v>
      </c>
      <c r="E83" s="198" t="s">
        <v>233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199</v>
      </c>
      <c r="B84" s="69" t="s">
        <v>212</v>
      </c>
      <c r="C84" s="134"/>
      <c r="D84" s="234">
        <v>4000</v>
      </c>
      <c r="E84" s="197" t="s">
        <v>221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229</v>
      </c>
      <c r="B85" s="69" t="s">
        <v>228</v>
      </c>
      <c r="C85" s="134"/>
      <c r="D85" s="234">
        <v>3840</v>
      </c>
      <c r="E85" s="197" t="s">
        <v>225</v>
      </c>
      <c r="F85" s="153"/>
      <c r="G85" s="157"/>
      <c r="H85" s="210" t="s">
        <v>152</v>
      </c>
      <c r="I85" s="71"/>
      <c r="J85" s="67">
        <v>17000</v>
      </c>
      <c r="K85" s="190" t="s">
        <v>192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184</v>
      </c>
      <c r="D86" s="234">
        <v>30540</v>
      </c>
      <c r="E86" s="198" t="s">
        <v>234</v>
      </c>
      <c r="F86" s="153"/>
      <c r="G86" s="157"/>
      <c r="H86" s="210" t="s">
        <v>169</v>
      </c>
      <c r="I86" s="71" t="s">
        <v>184</v>
      </c>
      <c r="J86" s="67">
        <v>48480</v>
      </c>
      <c r="K86" s="190" t="s">
        <v>194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 t="s">
        <v>237</v>
      </c>
      <c r="C87" s="134"/>
      <c r="D87" s="234">
        <v>700</v>
      </c>
      <c r="E87" s="199" t="s">
        <v>235</v>
      </c>
      <c r="F87" s="151"/>
      <c r="G87" s="157"/>
      <c r="H87" s="210" t="s">
        <v>186</v>
      </c>
      <c r="I87" s="71"/>
      <c r="J87" s="67">
        <v>18830</v>
      </c>
      <c r="K87" s="190" t="s">
        <v>189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136"/>
      <c r="C88" s="134"/>
      <c r="D88" s="234"/>
      <c r="E88" s="198"/>
      <c r="F88" s="151"/>
      <c r="G88" s="157"/>
      <c r="H88" s="210" t="s">
        <v>196</v>
      </c>
      <c r="I88" s="71"/>
      <c r="J88" s="67">
        <v>4000</v>
      </c>
      <c r="K88" s="190" t="s">
        <v>194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4"/>
      <c r="B89" s="69"/>
      <c r="C89" s="134"/>
      <c r="D89" s="234"/>
      <c r="E89" s="198"/>
      <c r="F89" s="151"/>
      <c r="G89" s="157"/>
      <c r="H89" s="210" t="s">
        <v>197</v>
      </c>
      <c r="I89" s="71" t="s">
        <v>198</v>
      </c>
      <c r="J89" s="67">
        <v>10000</v>
      </c>
      <c r="K89" s="67" t="s">
        <v>194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193</v>
      </c>
      <c r="I92" s="71"/>
      <c r="J92" s="67">
        <v>16000</v>
      </c>
      <c r="K92" s="190" t="s">
        <v>192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201</v>
      </c>
      <c r="I93" s="71"/>
      <c r="J93" s="67">
        <v>10000</v>
      </c>
      <c r="K93" s="67" t="s">
        <v>194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202</v>
      </c>
      <c r="I94" s="71"/>
      <c r="J94" s="67">
        <v>9000</v>
      </c>
      <c r="K94" s="190" t="s">
        <v>194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203</v>
      </c>
      <c r="I95" s="72"/>
      <c r="J95" s="188">
        <v>2440</v>
      </c>
      <c r="K95" s="189" t="s">
        <v>194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204</v>
      </c>
      <c r="B118" s="193" t="s">
        <v>41</v>
      </c>
      <c r="C118" s="134">
        <v>1713632915</v>
      </c>
      <c r="D118" s="319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0" t="s">
        <v>42</v>
      </c>
      <c r="B119" s="341"/>
      <c r="C119" s="353"/>
      <c r="D119" s="237">
        <f>SUM(D37:D118)</f>
        <v>2041704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0" t="s">
        <v>43</v>
      </c>
      <c r="B121" s="341"/>
      <c r="C121" s="341"/>
      <c r="D121" s="237">
        <f>D119+M121</f>
        <v>2041704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D12" sqref="D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67</v>
      </c>
      <c r="B1" s="355"/>
      <c r="C1" s="355"/>
      <c r="D1" s="355"/>
      <c r="E1" s="356"/>
      <c r="F1" s="5"/>
      <c r="G1" s="5"/>
    </row>
    <row r="2" spans="1:29" ht="21.75">
      <c r="A2" s="363" t="s">
        <v>83</v>
      </c>
      <c r="B2" s="364"/>
      <c r="C2" s="364"/>
      <c r="D2" s="364"/>
      <c r="E2" s="365"/>
      <c r="F2" s="5"/>
      <c r="G2" s="5"/>
    </row>
    <row r="3" spans="1:29" ht="23.25">
      <c r="A3" s="357" t="s">
        <v>236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161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6" t="s">
        <v>162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159</v>
      </c>
      <c r="B6" s="290">
        <v>8000000</v>
      </c>
      <c r="C6" s="46"/>
      <c r="D6" s="46" t="s">
        <v>11</v>
      </c>
      <c r="E6" s="285">
        <v>4183947.895</v>
      </c>
      <c r="F6" s="41"/>
      <c r="G6" s="272" t="s">
        <v>188</v>
      </c>
      <c r="H6" s="273" t="s">
        <v>234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0">
        <v>188276.33095238084</v>
      </c>
      <c r="C7" s="48"/>
      <c r="D7" s="46" t="s">
        <v>21</v>
      </c>
      <c r="E7" s="285">
        <v>1004388</v>
      </c>
      <c r="F7" s="8"/>
      <c r="G7" s="270"/>
      <c r="H7" s="270"/>
      <c r="I7" s="27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4"/>
      <c r="B8" s="290"/>
      <c r="C8" s="48"/>
      <c r="D8" s="295" t="s">
        <v>80</v>
      </c>
      <c r="E8" s="286">
        <v>771158.43595238123</v>
      </c>
      <c r="F8" s="8"/>
      <c r="G8" s="270"/>
      <c r="H8" s="270"/>
      <c r="I8" s="27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0"/>
      <c r="C9" s="46"/>
      <c r="D9" s="274"/>
      <c r="E9" s="287"/>
      <c r="F9" s="8"/>
      <c r="G9" s="265"/>
      <c r="H9" s="369">
        <v>316775</v>
      </c>
      <c r="I9" s="42" t="s">
        <v>238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0">
        <v>38570</v>
      </c>
      <c r="C10" s="47"/>
      <c r="D10" s="295"/>
      <c r="E10" s="288"/>
      <c r="F10" s="8"/>
      <c r="H10" s="33">
        <v>199154</v>
      </c>
      <c r="I10" s="42" t="s">
        <v>239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90">
        <v>0</v>
      </c>
      <c r="C11" s="47"/>
      <c r="D11" s="46" t="s">
        <v>12</v>
      </c>
      <c r="E11" s="285">
        <v>2041704</v>
      </c>
      <c r="F11" s="8"/>
      <c r="G11" s="266"/>
      <c r="H11" s="370">
        <f>H10+H9</f>
        <v>515929</v>
      </c>
      <c r="I11" s="37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91">
        <f>B7+B8-B10-B11</f>
        <v>149706.33095238084</v>
      </c>
      <c r="C12" s="47"/>
      <c r="D12" s="47" t="s">
        <v>81</v>
      </c>
      <c r="E12" s="285">
        <v>147910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92"/>
      <c r="C13" s="47"/>
      <c r="D13" s="46" t="s">
        <v>211</v>
      </c>
      <c r="E13" s="288">
        <v>598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4"/>
      <c r="B14" s="290"/>
      <c r="C14" s="47"/>
      <c r="D14" s="142"/>
      <c r="E14" s="288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3"/>
      <c r="C15" s="47"/>
      <c r="D15" s="142"/>
      <c r="E15" s="288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3">
        <f>B6+B7+B8-B10-B14-B11-B15</f>
        <v>8149706.3309523808</v>
      </c>
      <c r="C16" s="47"/>
      <c r="D16" s="47" t="s">
        <v>7</v>
      </c>
      <c r="E16" s="289">
        <f>E6+E7+E8+E11+E12+E13</f>
        <v>8149706.3309523808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7" t="s">
        <v>23</v>
      </c>
      <c r="E19" s="271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8" t="s">
        <v>35</v>
      </c>
      <c r="E20" s="279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9" t="s">
        <v>150</v>
      </c>
      <c r="B22" s="301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00" t="s">
        <v>164</v>
      </c>
      <c r="B24" s="139">
        <v>22030</v>
      </c>
      <c r="C24" s="140"/>
      <c r="D24" s="51" t="s">
        <v>183</v>
      </c>
      <c r="E24" s="60">
        <v>32570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20" t="s">
        <v>18</v>
      </c>
      <c r="B25" s="302">
        <v>489510</v>
      </c>
      <c r="C25" s="140"/>
      <c r="D25" s="298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2" t="s">
        <v>19</v>
      </c>
      <c r="B26" s="313">
        <v>242575</v>
      </c>
      <c r="C26" s="141"/>
      <c r="D26" s="296" t="s">
        <v>195</v>
      </c>
      <c r="E26" s="297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2021-10-16T16:48:55Z</dcterms:modified>
</cp:coreProperties>
</file>