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25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Handwash 2+ Saban 100+ water 30+ Chandon Dada apel =48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Chandon ASM + Jafor TSM Launch Bill</t>
        </r>
      </text>
    </comment>
  </commentList>
</comments>
</file>

<file path=xl/sharedStrings.xml><?xml version="1.0" encoding="utf-8"?>
<sst xmlns="http://schemas.openxmlformats.org/spreadsheetml/2006/main" count="185" uniqueCount="107">
  <si>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</si>
  <si>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</si>
  <si>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</si>
  <si>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</si>
  <si>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</si>
  <si>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</si>
  <si>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</si>
  <si>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</si>
  <si>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</si>
  <si>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</si>
  <si>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</si>
  <si>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</si>
  <si>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</si>
  <si>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</si>
  <si>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</si>
  <si>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</si>
  <si>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</si>
  <si>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</si>
  <si>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</si>
  <si>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</si>
  <si>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</si>
  <si>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</si>
  <si>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</si>
  <si>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</si>
  <si>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</si>
  <si>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</si>
  <si>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</si>
  <si>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</si>
  <si>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</si>
  <si>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</si>
  <si>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</si>
  <si>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</si>
  <si>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</si>
  <si>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</si>
  <si>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</si>
  <si>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</si>
  <si>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</si>
  <si>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</si>
  <si>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</si>
  <si>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</si>
  <si>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</si>
  <si>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</si>
  <si>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</si>
  <si>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</si>
  <si>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</si>
  <si>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</si>
  <si>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</si>
  <si>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</si>
  <si>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</si>
  <si>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</si>
  <si>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</si>
  <si>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</si>
  <si>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</si>
  <si>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</si>
  <si>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</si>
  <si>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</si>
  <si>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</si>
  <si>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</si>
  <si>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</si>
  <si>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</si>
  <si>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</si>
  <si>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</si>
  <si>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</si>
  <si>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</si>
  <si>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</si>
  <si>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</si>
  <si>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</si>
  <si>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</si>
  <si>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</si>
  <si>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</si>
  <si>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</si>
  <si>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</si>
  <si>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</si>
  <si>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</si>
  <si>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</si>
  <si>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</si>
  <si>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</si>
  <si>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</si>
  <si>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</si>
  <si>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</si>
  <si>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</si>
  <si>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</si>
  <si>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</si>
  <si>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</si>
  <si>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</si>
  <si>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</si>
  <si>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</si>
  <si>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</si>
  <si>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17.08.2021</t>
  </si>
  <si>
    <t>Capital</t>
  </si>
  <si>
    <t>BP Conference</t>
  </si>
  <si>
    <t>18.08.2021</t>
  </si>
  <si>
    <t>19.08.2021</t>
  </si>
  <si>
    <t>19.8.2021</t>
  </si>
  <si>
    <t>Sohan</t>
  </si>
  <si>
    <t>DSR</t>
  </si>
  <si>
    <t>City+Brac+bKash</t>
  </si>
  <si>
    <t>21.08.2021</t>
  </si>
  <si>
    <t>Tonu Bhai</t>
  </si>
  <si>
    <t>C25s=3</t>
  </si>
  <si>
    <t>Company Security = 200000</t>
  </si>
  <si>
    <t>22.08.2021</t>
  </si>
  <si>
    <t>22.8.2021</t>
  </si>
  <si>
    <t>23.08.2021</t>
  </si>
  <si>
    <t>24.08.2021</t>
  </si>
  <si>
    <t>25.08.2021</t>
  </si>
  <si>
    <t>Date: 25.08.2021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</si>
</sst>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4" fillId="41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0" workbookViewId="0">
      <selection activeCell="G31" sqref="G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2" t="s">
        <v>14</v>
      </c>
      <c r="C1" s="242"/>
      <c r="D1" s="242"/>
      <c r="E1" s="242"/>
    </row>
    <row r="2" spans="1:8" ht="16.5" customHeight="1">
      <c r="A2" s="15"/>
      <c r="B2" s="243" t="s">
        <v>68</v>
      </c>
      <c r="C2" s="243"/>
      <c r="D2" s="243"/>
      <c r="E2" s="243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67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71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72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74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76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76</v>
      </c>
      <c r="C12" s="19">
        <v>250000</v>
      </c>
      <c r="D12" s="19">
        <v>0</v>
      </c>
      <c r="E12" s="215">
        <f t="shared" si="0"/>
        <v>1932151</v>
      </c>
      <c r="F12" s="217" t="s">
        <v>77</v>
      </c>
      <c r="G12" s="1"/>
      <c r="H12" s="24"/>
    </row>
    <row r="13" spans="1:8">
      <c r="A13" s="15"/>
      <c r="B13" s="20" t="s">
        <v>78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79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80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81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82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84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85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86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86</v>
      </c>
      <c r="C22" s="19">
        <v>0</v>
      </c>
      <c r="D22" s="175">
        <v>200000</v>
      </c>
      <c r="E22" s="231">
        <f>E21+C22-D22</f>
        <v>1510101</v>
      </c>
      <c r="F22" s="232" t="s">
        <v>87</v>
      </c>
      <c r="G22" s="1"/>
      <c r="H22" s="1"/>
    </row>
    <row r="23" spans="1:9">
      <c r="A23" s="15"/>
      <c r="B23" s="208" t="s">
        <v>88</v>
      </c>
      <c r="C23" s="209">
        <v>0</v>
      </c>
      <c r="D23" s="235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91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 t="s">
        <v>92</v>
      </c>
      <c r="C25" s="19">
        <v>880000</v>
      </c>
      <c r="D25" s="19">
        <v>0</v>
      </c>
      <c r="E25" s="215">
        <f t="shared" si="0"/>
        <v>1971801</v>
      </c>
      <c r="F25" s="12"/>
      <c r="G25" s="1"/>
      <c r="H25" s="1"/>
    </row>
    <row r="26" spans="1:9">
      <c r="A26" s="15"/>
      <c r="B26" s="20" t="s">
        <v>93</v>
      </c>
      <c r="C26" s="19">
        <v>120000</v>
      </c>
      <c r="D26" s="175">
        <v>364900</v>
      </c>
      <c r="E26" s="215">
        <f t="shared" si="0"/>
        <v>1726901</v>
      </c>
      <c r="F26" s="12"/>
      <c r="G26" s="1"/>
      <c r="H26" s="15"/>
    </row>
    <row r="27" spans="1:9">
      <c r="A27" s="15"/>
      <c r="B27" s="20" t="s">
        <v>97</v>
      </c>
      <c r="C27" s="19">
        <v>0</v>
      </c>
      <c r="D27" s="19">
        <v>0</v>
      </c>
      <c r="E27" s="215">
        <f t="shared" si="0"/>
        <v>1726901</v>
      </c>
      <c r="F27" s="12"/>
      <c r="G27" s="1"/>
      <c r="H27" s="15"/>
    </row>
    <row r="28" spans="1:9">
      <c r="A28" s="15"/>
      <c r="B28" s="20" t="s">
        <v>101</v>
      </c>
      <c r="C28" s="19">
        <v>1182000</v>
      </c>
      <c r="D28" s="175">
        <v>1258200</v>
      </c>
      <c r="E28" s="215">
        <f t="shared" si="0"/>
        <v>1650701</v>
      </c>
      <c r="F28" s="12"/>
      <c r="G28" s="1"/>
      <c r="H28" s="15"/>
    </row>
    <row r="29" spans="1:9">
      <c r="A29" s="15"/>
      <c r="B29" s="20" t="s">
        <v>101</v>
      </c>
      <c r="C29" s="19">
        <v>500000</v>
      </c>
      <c r="D29" s="19">
        <v>0</v>
      </c>
      <c r="E29" s="215">
        <f t="shared" si="0"/>
        <v>2150701</v>
      </c>
      <c r="F29" s="12"/>
      <c r="G29" s="1"/>
      <c r="H29" s="15"/>
    </row>
    <row r="30" spans="1:9">
      <c r="A30" s="15"/>
      <c r="B30" s="20" t="s">
        <v>103</v>
      </c>
      <c r="C30" s="19">
        <v>156000</v>
      </c>
      <c r="D30" s="19">
        <v>0</v>
      </c>
      <c r="E30" s="215">
        <f t="shared" si="0"/>
        <v>2306701</v>
      </c>
      <c r="F30" s="12"/>
      <c r="G30" s="1"/>
      <c r="H30" s="15"/>
    </row>
    <row r="31" spans="1:9">
      <c r="A31" s="15"/>
      <c r="B31" s="20" t="s">
        <v>103</v>
      </c>
      <c r="C31" s="19">
        <v>310000</v>
      </c>
      <c r="D31" s="175">
        <v>183193</v>
      </c>
      <c r="E31" s="215">
        <f t="shared" si="0"/>
        <v>2433508</v>
      </c>
      <c r="F31" s="12"/>
      <c r="G31" s="1"/>
      <c r="H31" s="15"/>
    </row>
    <row r="32" spans="1:9">
      <c r="A32" s="15"/>
      <c r="B32" s="20" t="s">
        <v>104</v>
      </c>
      <c r="C32" s="19">
        <v>900000</v>
      </c>
      <c r="D32" s="241">
        <v>432300</v>
      </c>
      <c r="E32" s="215">
        <f t="shared" si="0"/>
        <v>2901208</v>
      </c>
      <c r="F32" s="12"/>
      <c r="G32" s="1"/>
      <c r="H32" s="15"/>
    </row>
    <row r="33" spans="1:8">
      <c r="A33" s="15"/>
      <c r="B33" s="20" t="s">
        <v>105</v>
      </c>
      <c r="C33" s="19">
        <v>800000</v>
      </c>
      <c r="D33" s="19">
        <v>0</v>
      </c>
      <c r="E33" s="215">
        <f t="shared" si="0"/>
        <v>3701208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3701208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3701208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3701208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3701208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3701208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3701208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3701208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3701208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3701208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3701208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3701208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3701208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3701208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3701208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3701208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3701208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3701208</v>
      </c>
      <c r="F50" s="12"/>
      <c r="G50" s="1"/>
      <c r="H50" s="15"/>
    </row>
    <row r="51" spans="2:8">
      <c r="B51" s="20"/>
      <c r="C51" s="19"/>
      <c r="D51" s="19"/>
      <c r="E51" s="215">
        <f t="shared" si="1"/>
        <v>3701208</v>
      </c>
      <c r="F51" s="12"/>
      <c r="G51" s="1"/>
      <c r="H51" s="15"/>
    </row>
    <row r="52" spans="2:8">
      <c r="B52" s="20"/>
      <c r="C52" s="19"/>
      <c r="D52" s="19"/>
      <c r="E52" s="215">
        <f t="shared" si="1"/>
        <v>3701208</v>
      </c>
      <c r="F52" s="12"/>
      <c r="G52" s="1"/>
      <c r="H52" s="15"/>
    </row>
    <row r="53" spans="2:8">
      <c r="B53" s="20"/>
      <c r="C53" s="19"/>
      <c r="D53" s="19"/>
      <c r="E53" s="215">
        <f t="shared" si="1"/>
        <v>3701208</v>
      </c>
      <c r="F53" s="12"/>
      <c r="G53" s="1"/>
      <c r="H53" s="15"/>
    </row>
    <row r="54" spans="2:8">
      <c r="B54" s="20"/>
      <c r="C54" s="19"/>
      <c r="D54" s="19"/>
      <c r="E54" s="215">
        <f t="shared" si="1"/>
        <v>3701208</v>
      </c>
      <c r="F54" s="12"/>
      <c r="G54" s="1"/>
    </row>
    <row r="55" spans="2:8">
      <c r="B55" s="20"/>
      <c r="C55" s="19"/>
      <c r="D55" s="19"/>
      <c r="E55" s="215">
        <f t="shared" si="1"/>
        <v>3701208</v>
      </c>
      <c r="F55" s="12"/>
      <c r="G55" s="1"/>
    </row>
    <row r="56" spans="2:8">
      <c r="B56" s="20"/>
      <c r="C56" s="19"/>
      <c r="D56" s="19"/>
      <c r="E56" s="215">
        <f t="shared" si="1"/>
        <v>3701208</v>
      </c>
      <c r="F56" s="12"/>
      <c r="G56" s="1"/>
    </row>
    <row r="57" spans="2:8">
      <c r="B57" s="20"/>
      <c r="C57" s="19"/>
      <c r="D57" s="19"/>
      <c r="E57" s="215">
        <f t="shared" si="1"/>
        <v>3701208</v>
      </c>
      <c r="F57" s="12"/>
      <c r="G57" s="1"/>
    </row>
    <row r="58" spans="2:8">
      <c r="B58" s="20"/>
      <c r="C58" s="19"/>
      <c r="D58" s="19"/>
      <c r="E58" s="215">
        <f t="shared" si="1"/>
        <v>3701208</v>
      </c>
      <c r="F58" s="12"/>
      <c r="G58" s="1"/>
    </row>
    <row r="59" spans="2:8">
      <c r="B59" s="20"/>
      <c r="C59" s="19"/>
      <c r="D59" s="19"/>
      <c r="E59" s="215">
        <f t="shared" si="1"/>
        <v>3701208</v>
      </c>
      <c r="F59" s="12"/>
      <c r="G59" s="1"/>
    </row>
    <row r="60" spans="2:8">
      <c r="B60" s="20"/>
      <c r="C60" s="19"/>
      <c r="D60" s="19"/>
      <c r="E60" s="215">
        <f t="shared" si="1"/>
        <v>3701208</v>
      </c>
      <c r="F60" s="12"/>
      <c r="G60" s="1"/>
    </row>
    <row r="61" spans="2:8">
      <c r="B61" s="20"/>
      <c r="C61" s="19"/>
      <c r="D61" s="19"/>
      <c r="E61" s="215">
        <f t="shared" si="1"/>
        <v>3701208</v>
      </c>
      <c r="F61" s="12"/>
      <c r="G61" s="1"/>
    </row>
    <row r="62" spans="2:8">
      <c r="B62" s="20"/>
      <c r="C62" s="19"/>
      <c r="D62" s="19"/>
      <c r="E62" s="215">
        <f t="shared" si="1"/>
        <v>3701208</v>
      </c>
      <c r="F62" s="12"/>
      <c r="G62" s="1"/>
    </row>
    <row r="63" spans="2:8">
      <c r="B63" s="20"/>
      <c r="C63" s="19"/>
      <c r="D63" s="19"/>
      <c r="E63" s="215">
        <f t="shared" si="1"/>
        <v>3701208</v>
      </c>
      <c r="F63" s="12"/>
      <c r="G63" s="1"/>
    </row>
    <row r="64" spans="2:8">
      <c r="B64" s="20"/>
      <c r="C64" s="19"/>
      <c r="D64" s="19"/>
      <c r="E64" s="215">
        <f t="shared" si="1"/>
        <v>3701208</v>
      </c>
      <c r="F64" s="12"/>
      <c r="G64" s="1"/>
    </row>
    <row r="65" spans="2:7">
      <c r="B65" s="20"/>
      <c r="C65" s="19"/>
      <c r="D65" s="19"/>
      <c r="E65" s="215">
        <f t="shared" si="1"/>
        <v>3701208</v>
      </c>
      <c r="F65" s="12"/>
      <c r="G65" s="1"/>
    </row>
    <row r="66" spans="2:7">
      <c r="B66" s="20"/>
      <c r="C66" s="19"/>
      <c r="D66" s="19"/>
      <c r="E66" s="215">
        <f t="shared" si="1"/>
        <v>3701208</v>
      </c>
      <c r="F66" s="12"/>
      <c r="G66" s="1"/>
    </row>
    <row r="67" spans="2:7">
      <c r="B67" s="20"/>
      <c r="C67" s="19"/>
      <c r="D67" s="19"/>
      <c r="E67" s="215">
        <f t="shared" si="1"/>
        <v>3701208</v>
      </c>
      <c r="F67" s="12"/>
      <c r="G67" s="1"/>
    </row>
    <row r="68" spans="2:7">
      <c r="B68" s="20"/>
      <c r="C68" s="19"/>
      <c r="D68" s="19"/>
      <c r="E68" s="215">
        <f t="shared" si="1"/>
        <v>3701208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3701208</v>
      </c>
      <c r="F69" s="12"/>
      <c r="G69" s="1"/>
    </row>
    <row r="70" spans="2:7">
      <c r="B70" s="20"/>
      <c r="C70" s="19"/>
      <c r="D70" s="19"/>
      <c r="E70" s="215">
        <f t="shared" si="2"/>
        <v>3701208</v>
      </c>
      <c r="F70" s="12"/>
      <c r="G70" s="1"/>
    </row>
    <row r="71" spans="2:7">
      <c r="B71" s="20"/>
      <c r="C71" s="19"/>
      <c r="D71" s="19"/>
      <c r="E71" s="215">
        <f t="shared" si="2"/>
        <v>3701208</v>
      </c>
      <c r="F71" s="12"/>
      <c r="G71" s="1"/>
    </row>
    <row r="72" spans="2:7">
      <c r="B72" s="20"/>
      <c r="C72" s="19"/>
      <c r="D72" s="19"/>
      <c r="E72" s="21">
        <f t="shared" si="2"/>
        <v>3701208</v>
      </c>
      <c r="F72" s="12"/>
      <c r="G72" s="1"/>
    </row>
    <row r="73" spans="2:7">
      <c r="B73" s="20"/>
      <c r="C73" s="19"/>
      <c r="D73" s="19"/>
      <c r="E73" s="21">
        <f t="shared" si="2"/>
        <v>3701208</v>
      </c>
      <c r="F73" s="12"/>
      <c r="G73" s="1"/>
    </row>
    <row r="74" spans="2:7">
      <c r="B74" s="20"/>
      <c r="C74" s="19"/>
      <c r="D74" s="19"/>
      <c r="E74" s="21">
        <f t="shared" si="2"/>
        <v>3701208</v>
      </c>
      <c r="F74" s="14"/>
      <c r="G74" s="1"/>
    </row>
    <row r="75" spans="2:7">
      <c r="B75" s="20"/>
      <c r="C75" s="19"/>
      <c r="D75" s="19"/>
      <c r="E75" s="21">
        <f t="shared" si="2"/>
        <v>3701208</v>
      </c>
      <c r="F75" s="12"/>
      <c r="G75" s="1"/>
    </row>
    <row r="76" spans="2:7">
      <c r="B76" s="20"/>
      <c r="C76" s="19"/>
      <c r="D76" s="19"/>
      <c r="E76" s="21">
        <f t="shared" si="2"/>
        <v>3701208</v>
      </c>
      <c r="F76" s="12"/>
      <c r="G76" s="1"/>
    </row>
    <row r="77" spans="2:7">
      <c r="B77" s="20"/>
      <c r="C77" s="19"/>
      <c r="D77" s="19"/>
      <c r="E77" s="21">
        <f t="shared" si="2"/>
        <v>3701208</v>
      </c>
      <c r="F77" s="12"/>
      <c r="G77" s="1"/>
    </row>
    <row r="78" spans="2:7">
      <c r="B78" s="20"/>
      <c r="C78" s="19"/>
      <c r="D78" s="19"/>
      <c r="E78" s="21">
        <f t="shared" si="2"/>
        <v>3701208</v>
      </c>
      <c r="F78" s="12"/>
      <c r="G78" s="1"/>
    </row>
    <row r="79" spans="2:7">
      <c r="B79" s="20"/>
      <c r="C79" s="19"/>
      <c r="D79" s="19"/>
      <c r="E79" s="21">
        <f t="shared" si="2"/>
        <v>3701208</v>
      </c>
      <c r="F79" s="12"/>
      <c r="G79" s="1"/>
    </row>
    <row r="80" spans="2:7">
      <c r="B80" s="20"/>
      <c r="C80" s="19"/>
      <c r="D80" s="19"/>
      <c r="E80" s="21">
        <f t="shared" si="2"/>
        <v>3701208</v>
      </c>
      <c r="F80" s="12"/>
      <c r="G80" s="1"/>
    </row>
    <row r="81" spans="2:7">
      <c r="B81" s="20"/>
      <c r="C81" s="19"/>
      <c r="D81" s="19"/>
      <c r="E81" s="21">
        <f t="shared" si="2"/>
        <v>3701208</v>
      </c>
      <c r="F81" s="12"/>
      <c r="G81" s="1"/>
    </row>
    <row r="82" spans="2:7">
      <c r="B82" s="25"/>
      <c r="C82" s="21">
        <f>SUM(C4:C71)</f>
        <v>15247651</v>
      </c>
      <c r="D82" s="21">
        <f>SUM(D4:D76)</f>
        <v>11546443</v>
      </c>
      <c r="E82" s="32">
        <f>E70</f>
        <v>3701208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topLeftCell="I1" workbookViewId="0">
      <pane ySplit="5" topLeftCell="A22" activePane="bottomLeft" state="frozen"/>
      <selection pane="bottomLeft" activeCell="Q46" sqref="Q46:R46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4" t="s">
        <v>14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</row>
    <row r="2" spans="1:26" s="125" customFormat="1" ht="18">
      <c r="A2" s="245" t="s">
        <v>48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3" spans="1:26" s="126" customFormat="1" ht="16.5" thickBot="1">
      <c r="A3" s="246" t="s">
        <v>69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8"/>
      <c r="U3" s="50"/>
      <c r="V3" s="5"/>
      <c r="W3" s="5"/>
      <c r="X3" s="5"/>
      <c r="Y3" s="5"/>
      <c r="Z3" s="11"/>
    </row>
    <row r="4" spans="1:26" s="128" customFormat="1">
      <c r="A4" s="249" t="s">
        <v>30</v>
      </c>
      <c r="B4" s="251" t="s">
        <v>31</v>
      </c>
      <c r="C4" s="253" t="s">
        <v>32</v>
      </c>
      <c r="D4" s="253" t="s">
        <v>33</v>
      </c>
      <c r="E4" s="253" t="s">
        <v>34</v>
      </c>
      <c r="F4" s="253" t="s">
        <v>35</v>
      </c>
      <c r="G4" s="253" t="s">
        <v>36</v>
      </c>
      <c r="H4" s="253" t="s">
        <v>61</v>
      </c>
      <c r="I4" s="253" t="s">
        <v>60</v>
      </c>
      <c r="J4" s="253" t="s">
        <v>37</v>
      </c>
      <c r="K4" s="253" t="s">
        <v>38</v>
      </c>
      <c r="L4" s="253" t="s">
        <v>39</v>
      </c>
      <c r="M4" s="253" t="s">
        <v>40</v>
      </c>
      <c r="N4" s="253" t="s">
        <v>41</v>
      </c>
      <c r="O4" s="259" t="s">
        <v>62</v>
      </c>
      <c r="P4" s="261" t="s">
        <v>90</v>
      </c>
      <c r="Q4" s="257" t="s">
        <v>17</v>
      </c>
      <c r="R4" s="255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50"/>
      <c r="B5" s="252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60"/>
      <c r="P5" s="262"/>
      <c r="Q5" s="258"/>
      <c r="R5" s="256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67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71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73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74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76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78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79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80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81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82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83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84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85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86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88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91</v>
      </c>
      <c r="B21" s="144"/>
      <c r="C21" s="137"/>
      <c r="D21" s="145"/>
      <c r="E21" s="145">
        <v>610</v>
      </c>
      <c r="F21" s="145"/>
      <c r="G21" s="145">
        <v>50</v>
      </c>
      <c r="H21" s="145"/>
      <c r="I21" s="145"/>
      <c r="J21" s="145">
        <v>260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1080</v>
      </c>
      <c r="T21" s="142"/>
      <c r="U21" s="4"/>
    </row>
    <row r="22" spans="1:25" s="9" customFormat="1">
      <c r="A22" s="136" t="s">
        <v>92</v>
      </c>
      <c r="B22" s="144">
        <v>500</v>
      </c>
      <c r="C22" s="137"/>
      <c r="D22" s="145"/>
      <c r="E22" s="145"/>
      <c r="F22" s="145"/>
      <c r="G22" s="145">
        <v>70</v>
      </c>
      <c r="H22" s="145"/>
      <c r="I22" s="145"/>
      <c r="J22" s="145">
        <v>170</v>
      </c>
      <c r="K22" s="145">
        <v>160</v>
      </c>
      <c r="L22" s="145"/>
      <c r="M22" s="145"/>
      <c r="N22" s="177">
        <v>100</v>
      </c>
      <c r="O22" s="145"/>
      <c r="P22" s="145"/>
      <c r="Q22" s="145"/>
      <c r="R22" s="147"/>
      <c r="S22" s="141">
        <f t="shared" si="0"/>
        <v>1000</v>
      </c>
      <c r="T22" s="142"/>
      <c r="U22" s="4"/>
    </row>
    <row r="23" spans="1:25" s="152" customFormat="1">
      <c r="A23" s="136" t="s">
        <v>97</v>
      </c>
      <c r="B23" s="144"/>
      <c r="C23" s="137"/>
      <c r="D23" s="145">
        <v>308</v>
      </c>
      <c r="E23" s="145"/>
      <c r="F23" s="145">
        <v>400</v>
      </c>
      <c r="G23" s="145"/>
      <c r="H23" s="145"/>
      <c r="I23" s="145"/>
      <c r="J23" s="145">
        <v>50</v>
      </c>
      <c r="K23" s="145">
        <v>80</v>
      </c>
      <c r="L23" s="145"/>
      <c r="M23" s="145"/>
      <c r="N23" s="177"/>
      <c r="O23" s="145"/>
      <c r="P23" s="145"/>
      <c r="Q23" s="145"/>
      <c r="R23" s="147"/>
      <c r="S23" s="141">
        <f t="shared" si="0"/>
        <v>838</v>
      </c>
      <c r="T23" s="151"/>
      <c r="U23" s="4"/>
    </row>
    <row r="24" spans="1:25" s="9" customFormat="1">
      <c r="A24" s="136" t="s">
        <v>102</v>
      </c>
      <c r="B24" s="144"/>
      <c r="C24" s="137"/>
      <c r="D24" s="145"/>
      <c r="E24" s="145"/>
      <c r="F24" s="145"/>
      <c r="G24" s="145">
        <v>70</v>
      </c>
      <c r="H24" s="145"/>
      <c r="I24" s="145"/>
      <c r="J24" s="145">
        <v>170</v>
      </c>
      <c r="K24" s="145">
        <v>160</v>
      </c>
      <c r="L24" s="145"/>
      <c r="M24" s="145"/>
      <c r="N24" s="177"/>
      <c r="O24" s="145"/>
      <c r="P24" s="145"/>
      <c r="Q24" s="145"/>
      <c r="R24" s="147"/>
      <c r="S24" s="141">
        <f t="shared" si="0"/>
        <v>400</v>
      </c>
      <c r="T24" s="142"/>
      <c r="U24" s="4"/>
      <c r="W24" s="153"/>
      <c r="X24" s="153"/>
      <c r="Y24" s="153"/>
    </row>
    <row r="25" spans="1:25" s="152" customFormat="1">
      <c r="A25" s="136" t="s">
        <v>103</v>
      </c>
      <c r="B25" s="144">
        <v>500</v>
      </c>
      <c r="C25" s="137"/>
      <c r="D25" s="145"/>
      <c r="E25" s="145"/>
      <c r="F25" s="145"/>
      <c r="G25" s="145">
        <v>100</v>
      </c>
      <c r="H25" s="145"/>
      <c r="I25" s="145"/>
      <c r="J25" s="145">
        <v>240</v>
      </c>
      <c r="K25" s="145">
        <v>160</v>
      </c>
      <c r="L25" s="145"/>
      <c r="M25" s="145"/>
      <c r="N25" s="177"/>
      <c r="O25" s="145"/>
      <c r="P25" s="145"/>
      <c r="Q25" s="145"/>
      <c r="R25" s="147"/>
      <c r="S25" s="141">
        <f t="shared" si="0"/>
        <v>1000</v>
      </c>
      <c r="T25" s="151"/>
      <c r="U25" s="4"/>
    </row>
    <row r="26" spans="1:25" s="9" customFormat="1">
      <c r="A26" s="136" t="s">
        <v>104</v>
      </c>
      <c r="B26" s="144"/>
      <c r="C26" s="137"/>
      <c r="D26" s="145"/>
      <c r="E26" s="145"/>
      <c r="F26" s="145"/>
      <c r="G26" s="145">
        <v>70</v>
      </c>
      <c r="H26" s="145"/>
      <c r="I26" s="145"/>
      <c r="J26" s="145">
        <v>110</v>
      </c>
      <c r="K26" s="145">
        <v>160</v>
      </c>
      <c r="L26" s="145"/>
      <c r="M26" s="145"/>
      <c r="N26" s="177"/>
      <c r="O26" s="145"/>
      <c r="P26" s="145"/>
      <c r="Q26" s="145"/>
      <c r="R26" s="147"/>
      <c r="S26" s="141">
        <f t="shared" si="0"/>
        <v>340</v>
      </c>
      <c r="T26" s="142"/>
      <c r="U26" s="4"/>
    </row>
    <row r="27" spans="1:25" s="9" customFormat="1">
      <c r="A27" s="136" t="s">
        <v>105</v>
      </c>
      <c r="B27" s="144"/>
      <c r="C27" s="137"/>
      <c r="D27" s="145"/>
      <c r="E27" s="145"/>
      <c r="F27" s="145"/>
      <c r="G27" s="145">
        <v>100</v>
      </c>
      <c r="H27" s="145"/>
      <c r="I27" s="145"/>
      <c r="J27" s="145">
        <v>180</v>
      </c>
      <c r="K27" s="145">
        <v>160</v>
      </c>
      <c r="L27" s="145"/>
      <c r="M27" s="145"/>
      <c r="N27" s="177"/>
      <c r="O27" s="145"/>
      <c r="P27" s="145"/>
      <c r="Q27" s="145"/>
      <c r="R27" s="147"/>
      <c r="S27" s="141">
        <f t="shared" si="0"/>
        <v>440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4800</v>
      </c>
      <c r="C37" s="163">
        <f t="shared" ref="C37:R37" si="1">SUM(C6:C36)</f>
        <v>860</v>
      </c>
      <c r="D37" s="163">
        <f t="shared" si="1"/>
        <v>3658</v>
      </c>
      <c r="E37" s="163">
        <f t="shared" si="1"/>
        <v>4420</v>
      </c>
      <c r="F37" s="163">
        <f t="shared" si="1"/>
        <v>400</v>
      </c>
      <c r="G37" s="163">
        <f>SUM(G6:G36)</f>
        <v>1780</v>
      </c>
      <c r="H37" s="163">
        <f t="shared" si="1"/>
        <v>0</v>
      </c>
      <c r="I37" s="163">
        <f t="shared" si="1"/>
        <v>0</v>
      </c>
      <c r="J37" s="163">
        <f t="shared" si="1"/>
        <v>1650</v>
      </c>
      <c r="K37" s="163">
        <f t="shared" si="1"/>
        <v>3200</v>
      </c>
      <c r="L37" s="163">
        <f t="shared" si="1"/>
        <v>0</v>
      </c>
      <c r="M37" s="163">
        <f t="shared" si="1"/>
        <v>0</v>
      </c>
      <c r="N37" s="180">
        <f t="shared" si="1"/>
        <v>140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25458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G51" sqref="G51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9" t="s">
        <v>14</v>
      </c>
      <c r="B1" s="269"/>
      <c r="C1" s="269"/>
      <c r="D1" s="269"/>
      <c r="E1" s="269"/>
      <c r="F1" s="269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70" t="s">
        <v>70</v>
      </c>
      <c r="B2" s="270"/>
      <c r="C2" s="270"/>
      <c r="D2" s="270"/>
      <c r="E2" s="270"/>
      <c r="F2" s="270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1" t="s">
        <v>49</v>
      </c>
      <c r="B3" s="271"/>
      <c r="C3" s="271"/>
      <c r="D3" s="271"/>
      <c r="E3" s="271"/>
      <c r="F3" s="271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>
        <v>-242540</v>
      </c>
      <c r="D30" s="45"/>
      <c r="E30" s="45">
        <f t="shared" si="0"/>
        <v>-242540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-242540</v>
      </c>
      <c r="D33" s="45">
        <f>SUM(D5:D32)</f>
        <v>0</v>
      </c>
      <c r="E33" s="45">
        <f>SUM(E5:E32)</f>
        <v>-242540</v>
      </c>
      <c r="F33" s="45">
        <f>B33-E33</f>
        <v>242540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2" t="s">
        <v>23</v>
      </c>
      <c r="B35" s="273"/>
      <c r="C35" s="273"/>
      <c r="D35" s="274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6" t="s">
        <v>13</v>
      </c>
      <c r="B36" s="277"/>
      <c r="C36" s="277"/>
      <c r="D36" s="278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139720</v>
      </c>
      <c r="D38" s="41" t="s">
        <v>91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66</v>
      </c>
      <c r="B39" s="186" t="s">
        <v>75</v>
      </c>
      <c r="C39" s="45">
        <v>4470</v>
      </c>
      <c r="D39" s="68" t="s">
        <v>65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66</v>
      </c>
      <c r="B40" s="41"/>
      <c r="C40" s="45">
        <v>1000</v>
      </c>
      <c r="D40" s="41" t="s">
        <v>78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57</v>
      </c>
      <c r="C41" s="45">
        <v>38960</v>
      </c>
      <c r="D41" s="41" t="s">
        <v>58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59</v>
      </c>
      <c r="B42" s="41" t="s">
        <v>56</v>
      </c>
      <c r="C42" s="45">
        <v>17270</v>
      </c>
      <c r="D42" s="41" t="s">
        <v>86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94</v>
      </c>
      <c r="B43" s="41" t="s">
        <v>95</v>
      </c>
      <c r="C43" s="45">
        <v>500</v>
      </c>
      <c r="D43" s="41" t="s">
        <v>93</v>
      </c>
      <c r="E43" s="50"/>
      <c r="F43" s="275" t="s">
        <v>24</v>
      </c>
      <c r="G43" s="275"/>
      <c r="H43" s="275"/>
      <c r="I43" s="275"/>
      <c r="J43" s="275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 t="s">
        <v>98</v>
      </c>
      <c r="B44" s="186" t="s">
        <v>99</v>
      </c>
      <c r="C44" s="194">
        <v>40620</v>
      </c>
      <c r="D44" s="45" t="s">
        <v>97</v>
      </c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9" t="s">
        <v>96</v>
      </c>
      <c r="B50" s="280"/>
      <c r="C50" s="212">
        <v>0</v>
      </c>
      <c r="D50" s="213" t="s">
        <v>92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3" t="s">
        <v>47</v>
      </c>
      <c r="G62" s="263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4" t="s">
        <v>28</v>
      </c>
      <c r="B113" s="265"/>
      <c r="C113" s="102">
        <f>SUM(C37:C112)</f>
        <v>242540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6" t="s">
        <v>29</v>
      </c>
      <c r="B115" s="267"/>
      <c r="C115" s="107">
        <f>C113+L136</f>
        <v>242540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8"/>
      <c r="G170" s="268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sqref="A1:E1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1" t="s">
        <v>50</v>
      </c>
      <c r="B1" s="282"/>
      <c r="C1" s="282"/>
      <c r="D1" s="282"/>
      <c r="E1" s="283"/>
      <c r="F1" s="1"/>
      <c r="G1" s="1"/>
    </row>
    <row r="2" spans="1:29" ht="21.75">
      <c r="A2" s="290" t="s">
        <v>49</v>
      </c>
      <c r="B2" s="291"/>
      <c r="C2" s="291"/>
      <c r="D2" s="291"/>
      <c r="E2" s="292"/>
      <c r="F2" s="1"/>
      <c r="G2" s="1"/>
    </row>
    <row r="3" spans="1:29" ht="24" thickBot="1">
      <c r="A3" s="284" t="s">
        <v>106</v>
      </c>
      <c r="B3" s="285"/>
      <c r="C3" s="285"/>
      <c r="D3" s="285"/>
      <c r="E3" s="286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3" t="s">
        <v>100</v>
      </c>
      <c r="B4" s="294"/>
      <c r="C4" s="294"/>
      <c r="D4" s="294"/>
      <c r="E4" s="295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6" t="s">
        <v>89</v>
      </c>
      <c r="B5" s="237">
        <v>6000000</v>
      </c>
      <c r="C5" s="238"/>
      <c r="D5" s="239" t="s">
        <v>10</v>
      </c>
      <c r="E5" s="240">
        <v>1578870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340920</v>
      </c>
      <c r="C6" s="35"/>
      <c r="D6" s="201" t="s">
        <v>15</v>
      </c>
      <c r="E6" s="36">
        <v>3701208</v>
      </c>
      <c r="F6" s="1"/>
      <c r="G6" s="210" t="s">
        <v>64</v>
      </c>
      <c r="H6" s="219">
        <v>250000</v>
      </c>
      <c r="I6" s="214" t="s">
        <v>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774914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25458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242540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315462</v>
      </c>
      <c r="C11" s="33"/>
      <c r="D11" s="201" t="s">
        <v>55</v>
      </c>
      <c r="E11" s="36">
        <v>17930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4"/>
      <c r="B14" s="35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6315462</v>
      </c>
      <c r="C16" s="33"/>
      <c r="D16" s="201" t="s">
        <v>6</v>
      </c>
      <c r="E16" s="36">
        <f>E5+E6+E7+E10+E11+E12</f>
        <v>6315462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7" t="s">
        <v>13</v>
      </c>
      <c r="B18" s="288"/>
      <c r="C18" s="288"/>
      <c r="D18" s="288"/>
      <c r="E18" s="289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2021-08-25T17:02:16Z</dcterms:modified>
</cp:coreProperties>
</file>