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08.10.2021\"/>
    </mc:Choice>
  </mc:AlternateContent>
  <bookViews>
    <workbookView xWindow="-120" yWindow="-120" windowWidth="20730" windowHeight="11310" tabRatio="599" activeTab="2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BTRC Actual Product Color Page Print Cost Agreement Paper
TSM Jafar vai Korese</t>
        </r>
      </text>
    </comment>
  </commentList>
</comments>
</file>

<file path=xl/sharedStrings.xml><?xml version="1.0" encoding="utf-8"?>
<sst xmlns="http://schemas.openxmlformats.org/spreadsheetml/2006/main" count="132" uniqueCount="79">
  <si>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</si>
  <si>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</si>
  <si>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</si>
  <si>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</si>
  <si>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</si>
  <si>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</si>
  <si>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</si>
  <si>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</si>
  <si>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</si>
  <si>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</si>
  <si>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</si>
  <si>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</si>
  <si>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</si>
  <si>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</si>
  <si>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</si>
  <si>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</si>
  <si>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</si>
  <si>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</si>
  <si>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</si>
  <si>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</si>
  <si>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</si>
  <si>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</si>
  <si>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</si>
  <si>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</si>
  <si>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</si>
  <si>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</si>
  <si>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</si>
  <si>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</si>
  <si>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</si>
  <si>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</si>
  <si>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</si>
  <si>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</si>
  <si>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</si>
  <si>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</si>
  <si>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</si>
  <si>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</si>
  <si>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</si>
  <si>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</si>
  <si>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</si>
  <si>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</si>
  <si>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</si>
  <si>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</si>
  <si>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</si>
  <si>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</si>
  <si>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</si>
  <si>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</si>
  <si>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</si>
  <si>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</si>
  <si>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</si>
  <si>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</si>
  <si>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</si>
  <si>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</si>
  <si>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</si>
  <si>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</si>
  <si>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</si>
  <si>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</si>
  <si>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</si>
  <si>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</si>
  <si>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</si>
  <si>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</si>
  <si>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</si>
  <si>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</si>
  <si>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</si>
  <si>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</si>
  <si>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</si>
  <si>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</si>
  <si>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</si>
  <si>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</si>
  <si>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</si>
  <si>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</si>
  <si>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</si>
  <si>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</si>
  <si>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</si>
  <si>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</si>
  <si>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</si>
  <si>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07.10.2021</t>
  </si>
  <si>
    <t>09.10.2021</t>
  </si>
  <si>
    <t>bKash Jafor(-)</t>
  </si>
  <si>
    <t>Date: 09.10.2021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</si>
</sst>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1" fillId="40" borderId="3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H18" sqref="H1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1" t="s">
        <v>14</v>
      </c>
      <c r="C1" s="261"/>
      <c r="D1" s="261"/>
      <c r="E1" s="261"/>
    </row>
    <row r="2" spans="1:11" ht="16.5" customHeight="1">
      <c r="A2" s="15"/>
      <c r="B2" s="262" t="s">
        <v>68</v>
      </c>
      <c r="C2" s="262"/>
      <c r="D2" s="262"/>
      <c r="E2" s="26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65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70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72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73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74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75</v>
      </c>
      <c r="C11" s="19">
        <v>1030000</v>
      </c>
      <c r="D11" s="19">
        <v>0</v>
      </c>
      <c r="E11" s="198">
        <f t="shared" si="0"/>
        <v>1135050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76</v>
      </c>
      <c r="C12" s="19">
        <v>0</v>
      </c>
      <c r="D12" s="19">
        <v>0</v>
      </c>
      <c r="E12" s="198">
        <f t="shared" si="0"/>
        <v>1135050</v>
      </c>
      <c r="F12" s="12"/>
      <c r="G12" s="1"/>
      <c r="H12" s="24"/>
      <c r="I12" s="1"/>
      <c r="J12" s="15"/>
      <c r="K12" s="15"/>
    </row>
    <row r="13" spans="1:11">
      <c r="A13" s="15"/>
      <c r="B13" s="20"/>
      <c r="C13" s="19"/>
      <c r="D13" s="19"/>
      <c r="E13" s="198">
        <f t="shared" si="0"/>
        <v>1135050</v>
      </c>
      <c r="F13" s="12"/>
      <c r="G13" s="1"/>
      <c r="H13" s="1"/>
      <c r="I13" s="1"/>
      <c r="J13" s="15"/>
      <c r="K13" s="15"/>
    </row>
    <row r="14" spans="1:11">
      <c r="A14" s="15"/>
      <c r="B14" s="193"/>
      <c r="C14" s="194"/>
      <c r="D14" s="194"/>
      <c r="E14" s="198">
        <f t="shared" si="0"/>
        <v>1135050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198">
        <f t="shared" si="0"/>
        <v>1135050</v>
      </c>
      <c r="F15" s="12"/>
      <c r="G15" s="14"/>
      <c r="H15" s="1"/>
      <c r="I15" s="1"/>
      <c r="J15" s="15"/>
      <c r="K15" s="15"/>
    </row>
    <row r="16" spans="1:11">
      <c r="A16" s="15"/>
      <c r="B16" s="195"/>
      <c r="C16" s="196"/>
      <c r="D16" s="196"/>
      <c r="E16" s="198">
        <f t="shared" si="0"/>
        <v>1135050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98">
        <f>E16+C17-D17</f>
        <v>1135050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98">
        <f t="shared" si="0"/>
        <v>1135050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98">
        <f t="shared" si="0"/>
        <v>1135050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98">
        <f>E19+C20-D20</f>
        <v>1135050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8">
        <f>E20+C21-D21</f>
        <v>1135050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1135050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1135050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1135050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1135050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1135050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1135050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1135050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1135050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1135050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1135050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1135050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1135050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1135050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1135050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1135050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1135050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1135050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1135050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1135050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1135050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1135050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1135050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1135050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1135050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1135050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1135050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1135050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1135050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1135050</v>
      </c>
      <c r="F50" s="12"/>
      <c r="G50" s="1"/>
      <c r="H50" s="15"/>
    </row>
    <row r="51" spans="2:8">
      <c r="B51" s="25"/>
      <c r="C51" s="21">
        <f>SUM(C5:C50)</f>
        <v>4214100</v>
      </c>
      <c r="D51" s="21">
        <f>SUM(D5:D50)</f>
        <v>3079050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40" sqref="Q40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7" t="s">
        <v>14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</row>
    <row r="2" spans="1:24" s="118" customFormat="1" ht="18">
      <c r="A2" s="268" t="s">
        <v>48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</row>
    <row r="3" spans="1:24" s="119" customFormat="1" ht="16.5" thickBot="1">
      <c r="A3" s="269" t="s">
        <v>69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1"/>
      <c r="S3" s="49"/>
      <c r="T3" s="5"/>
      <c r="U3" s="5"/>
      <c r="V3" s="5"/>
      <c r="W3" s="5"/>
      <c r="X3" s="11"/>
    </row>
    <row r="4" spans="1:24" s="121" customFormat="1">
      <c r="A4" s="272" t="s">
        <v>30</v>
      </c>
      <c r="B4" s="274" t="s">
        <v>31</v>
      </c>
      <c r="C4" s="263" t="s">
        <v>32</v>
      </c>
      <c r="D4" s="263" t="s">
        <v>33</v>
      </c>
      <c r="E4" s="263" t="s">
        <v>34</v>
      </c>
      <c r="F4" s="263" t="s">
        <v>35</v>
      </c>
      <c r="G4" s="263" t="s">
        <v>36</v>
      </c>
      <c r="H4" s="263" t="s">
        <v>59</v>
      </c>
      <c r="I4" s="263" t="s">
        <v>37</v>
      </c>
      <c r="J4" s="263" t="s">
        <v>38</v>
      </c>
      <c r="K4" s="263" t="s">
        <v>39</v>
      </c>
      <c r="L4" s="263" t="s">
        <v>40</v>
      </c>
      <c r="M4" s="263" t="s">
        <v>41</v>
      </c>
      <c r="N4" s="265" t="s">
        <v>62</v>
      </c>
      <c r="O4" s="278" t="s">
        <v>17</v>
      </c>
      <c r="P4" s="276" t="s">
        <v>42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3"/>
      <c r="B5" s="275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6"/>
      <c r="O5" s="279"/>
      <c r="P5" s="277"/>
      <c r="Q5" s="125" t="s">
        <v>43</v>
      </c>
      <c r="S5" s="126"/>
      <c r="T5" s="127"/>
      <c r="U5" s="127"/>
      <c r="V5" s="127"/>
      <c r="W5" s="127"/>
      <c r="X5" s="128"/>
    </row>
    <row r="6" spans="1:24" s="9" customFormat="1">
      <c r="A6" s="129" t="s">
        <v>70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71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72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44</v>
      </c>
      <c r="V8" s="26"/>
      <c r="W8" s="3"/>
    </row>
    <row r="9" spans="1:24" s="9" customFormat="1">
      <c r="A9" s="129" t="s">
        <v>73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74</v>
      </c>
      <c r="B10" s="260">
        <v>500</v>
      </c>
      <c r="C10" s="130"/>
      <c r="D10" s="138"/>
      <c r="E10" s="138"/>
      <c r="F10" s="138"/>
      <c r="G10" s="138">
        <v>50</v>
      </c>
      <c r="H10" s="138"/>
      <c r="I10" s="138">
        <v>90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720</v>
      </c>
      <c r="R10" s="135"/>
      <c r="S10" s="26"/>
      <c r="T10" s="26"/>
      <c r="U10" s="3"/>
      <c r="V10" s="26"/>
      <c r="W10" s="3"/>
    </row>
    <row r="11" spans="1:24" s="9" customFormat="1">
      <c r="A11" s="129" t="s">
        <v>75</v>
      </c>
      <c r="B11" s="137">
        <v>500</v>
      </c>
      <c r="C11" s="130"/>
      <c r="D11" s="138">
        <v>475</v>
      </c>
      <c r="E11" s="138"/>
      <c r="F11" s="138"/>
      <c r="G11" s="138">
        <v>70</v>
      </c>
      <c r="H11" s="138"/>
      <c r="I11" s="138">
        <v>150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1355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76</v>
      </c>
      <c r="B12" s="137"/>
      <c r="C12" s="130"/>
      <c r="D12" s="138"/>
      <c r="E12" s="138"/>
      <c r="F12" s="138"/>
      <c r="G12" s="138">
        <v>100</v>
      </c>
      <c r="H12" s="138"/>
      <c r="I12" s="138">
        <v>120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380</v>
      </c>
      <c r="R12" s="135"/>
      <c r="S12" s="26"/>
      <c r="T12" s="26"/>
      <c r="U12" s="3"/>
      <c r="V12" s="26"/>
      <c r="W12" s="3"/>
    </row>
    <row r="13" spans="1:24" s="9" customFormat="1">
      <c r="A13" s="129"/>
      <c r="B13" s="137"/>
      <c r="C13" s="130"/>
      <c r="D13" s="138"/>
      <c r="E13" s="138"/>
      <c r="F13" s="138"/>
      <c r="G13" s="138"/>
      <c r="H13" s="138"/>
      <c r="I13" s="138"/>
      <c r="J13" s="138"/>
      <c r="K13" s="141"/>
      <c r="L13" s="138"/>
      <c r="M13" s="168"/>
      <c r="N13" s="138"/>
      <c r="O13" s="138"/>
      <c r="P13" s="140"/>
      <c r="Q13" s="134">
        <f t="shared" si="0"/>
        <v>0</v>
      </c>
      <c r="R13" s="135"/>
      <c r="S13" s="136"/>
      <c r="T13" s="26"/>
      <c r="U13" s="26"/>
      <c r="V13" s="26"/>
      <c r="W13" s="26"/>
    </row>
    <row r="14" spans="1:24" s="9" customFormat="1">
      <c r="A14" s="129"/>
      <c r="B14" s="137"/>
      <c r="C14" s="130"/>
      <c r="D14" s="138"/>
      <c r="E14" s="138"/>
      <c r="F14" s="138"/>
      <c r="G14" s="138"/>
      <c r="H14" s="138"/>
      <c r="I14" s="138"/>
      <c r="J14" s="138"/>
      <c r="K14" s="142"/>
      <c r="L14" s="138"/>
      <c r="M14" s="168"/>
      <c r="N14" s="138"/>
      <c r="O14" s="138"/>
      <c r="P14" s="140"/>
      <c r="Q14" s="134">
        <f t="shared" si="0"/>
        <v>0</v>
      </c>
      <c r="R14" s="135"/>
      <c r="S14" s="143"/>
      <c r="T14" s="26"/>
      <c r="U14" s="3"/>
      <c r="V14" s="26"/>
      <c r="W14" s="3"/>
    </row>
    <row r="15" spans="1:24" s="9" customFormat="1">
      <c r="A15" s="129"/>
      <c r="B15" s="137"/>
      <c r="C15" s="130"/>
      <c r="D15" s="138"/>
      <c r="E15" s="138"/>
      <c r="F15" s="138"/>
      <c r="G15" s="138"/>
      <c r="H15" s="138"/>
      <c r="I15" s="138"/>
      <c r="J15" s="138"/>
      <c r="K15" s="131"/>
      <c r="L15" s="138"/>
      <c r="M15" s="168"/>
      <c r="N15" s="138"/>
      <c r="O15" s="138"/>
      <c r="P15" s="140"/>
      <c r="Q15" s="134">
        <f t="shared" si="0"/>
        <v>0</v>
      </c>
      <c r="R15" s="135"/>
      <c r="S15" s="4"/>
      <c r="T15" s="26"/>
      <c r="U15" s="26"/>
      <c r="V15" s="26"/>
      <c r="W15" s="26"/>
    </row>
    <row r="16" spans="1:24" s="9" customFormat="1">
      <c r="A16" s="129"/>
      <c r="B16" s="137"/>
      <c r="C16" s="130"/>
      <c r="D16" s="138"/>
      <c r="E16" s="138"/>
      <c r="F16" s="138"/>
      <c r="G16" s="138"/>
      <c r="H16" s="138"/>
      <c r="I16" s="138"/>
      <c r="J16" s="138"/>
      <c r="K16" s="138"/>
      <c r="L16" s="138"/>
      <c r="M16" s="168"/>
      <c r="N16" s="138"/>
      <c r="O16" s="138"/>
      <c r="P16" s="140"/>
      <c r="Q16" s="134">
        <f t="shared" si="0"/>
        <v>0</v>
      </c>
      <c r="R16" s="135"/>
      <c r="S16" s="4"/>
      <c r="T16" s="26"/>
      <c r="U16" s="3"/>
      <c r="V16" s="26"/>
      <c r="W16" s="3"/>
    </row>
    <row r="17" spans="1:23" s="9" customFormat="1">
      <c r="A17" s="129"/>
      <c r="B17" s="137"/>
      <c r="C17" s="130"/>
      <c r="D17" s="138"/>
      <c r="E17" s="138"/>
      <c r="F17" s="138"/>
      <c r="G17" s="138"/>
      <c r="H17" s="138"/>
      <c r="I17" s="138"/>
      <c r="J17" s="138"/>
      <c r="K17" s="138"/>
      <c r="L17" s="138"/>
      <c r="M17" s="168"/>
      <c r="N17" s="140"/>
      <c r="O17" s="138"/>
      <c r="P17" s="140"/>
      <c r="Q17" s="134">
        <f t="shared" si="0"/>
        <v>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/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45</v>
      </c>
      <c r="B37" s="155">
        <f>SUM(B6:B36)</f>
        <v>1500</v>
      </c>
      <c r="C37" s="156">
        <f t="shared" ref="C37:P37" si="1">SUM(C6:C36)</f>
        <v>450</v>
      </c>
      <c r="D37" s="156">
        <f t="shared" si="1"/>
        <v>555</v>
      </c>
      <c r="E37" s="156">
        <f t="shared" si="1"/>
        <v>1900</v>
      </c>
      <c r="F37" s="156">
        <f t="shared" si="1"/>
        <v>0</v>
      </c>
      <c r="G37" s="156">
        <f>SUM(G6:G36)</f>
        <v>420</v>
      </c>
      <c r="H37" s="156">
        <f t="shared" si="1"/>
        <v>0</v>
      </c>
      <c r="I37" s="156">
        <f t="shared" si="1"/>
        <v>680</v>
      </c>
      <c r="J37" s="156">
        <f t="shared" si="1"/>
        <v>720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6225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abSelected="1" topLeftCell="A37" zoomScale="120" zoomScaleNormal="120" workbookViewId="0">
      <selection activeCell="H113" sqref="H113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6" t="s">
        <v>14</v>
      </c>
      <c r="B1" s="286"/>
      <c r="C1" s="286"/>
      <c r="D1" s="286"/>
      <c r="E1" s="286"/>
      <c r="F1" s="286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7" t="s">
        <v>60</v>
      </c>
      <c r="B2" s="287"/>
      <c r="C2" s="287"/>
      <c r="D2" s="287"/>
      <c r="E2" s="287"/>
      <c r="F2" s="287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88" t="s">
        <v>49</v>
      </c>
      <c r="B3" s="288"/>
      <c r="C3" s="288"/>
      <c r="D3" s="288"/>
      <c r="E3" s="288"/>
      <c r="F3" s="288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18</v>
      </c>
      <c r="C4" s="248" t="s">
        <v>19</v>
      </c>
      <c r="D4" s="247" t="s">
        <v>20</v>
      </c>
      <c r="E4" s="247" t="s">
        <v>21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22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22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22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22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22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22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22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22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22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22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22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22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22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22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22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22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22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22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22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22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22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22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22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22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22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22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-438910</v>
      </c>
      <c r="D31" s="44"/>
      <c r="E31" s="44">
        <f t="shared" si="0"/>
        <v>-438910</v>
      </c>
      <c r="F31" s="44"/>
      <c r="G31" s="61"/>
      <c r="H31" s="59" t="s">
        <v>22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-438910</v>
      </c>
      <c r="D33" s="44">
        <f>SUM(D5:D32)</f>
        <v>0</v>
      </c>
      <c r="E33" s="44">
        <f>SUM(E5:E32)</f>
        <v>-438910</v>
      </c>
      <c r="F33" s="44">
        <f>B33-E33</f>
        <v>438910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89" t="s">
        <v>23</v>
      </c>
      <c r="B35" s="290"/>
      <c r="C35" s="290"/>
      <c r="D35" s="291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5" t="s">
        <v>13</v>
      </c>
      <c r="B36" s="296"/>
      <c r="C36" s="296"/>
      <c r="D36" s="297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53</v>
      </c>
      <c r="B41" s="213" t="s">
        <v>56</v>
      </c>
      <c r="C41" s="222">
        <v>38960</v>
      </c>
      <c r="D41" s="213" t="s">
        <v>57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58</v>
      </c>
      <c r="B42" s="213" t="s">
        <v>55</v>
      </c>
      <c r="C42" s="222">
        <v>15270</v>
      </c>
      <c r="D42" s="213" t="s">
        <v>67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66</v>
      </c>
      <c r="B43" s="215"/>
      <c r="C43" s="222">
        <v>250000</v>
      </c>
      <c r="D43" s="216"/>
      <c r="E43" s="49"/>
      <c r="F43" s="292" t="s">
        <v>24</v>
      </c>
      <c r="G43" s="293"/>
      <c r="H43" s="293"/>
      <c r="I43" s="293"/>
      <c r="J43" s="294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1"/>
      <c r="D44" s="40"/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/>
      <c r="B45" s="177"/>
      <c r="C45" s="221"/>
      <c r="D45" s="44"/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52</v>
      </c>
      <c r="B46" s="40" t="s">
        <v>54</v>
      </c>
      <c r="C46" s="221">
        <v>134680</v>
      </c>
      <c r="D46" s="40" t="s">
        <v>74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/>
      <c r="B47" s="40"/>
      <c r="C47" s="221"/>
      <c r="D47" s="44"/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/>
      <c r="B48" s="40"/>
      <c r="C48" s="221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80" t="s">
        <v>47</v>
      </c>
      <c r="G62" s="280"/>
      <c r="H62" s="172"/>
      <c r="I62" s="172"/>
      <c r="J62" s="83" t="s">
        <v>25</v>
      </c>
      <c r="K62" s="84" t="s">
        <v>26</v>
      </c>
      <c r="L62" s="85" t="s">
        <v>27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1" t="s">
        <v>28</v>
      </c>
      <c r="B113" s="282"/>
      <c r="C113" s="236">
        <f>SUM(C37:C112)</f>
        <v>438910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3" t="s">
        <v>29</v>
      </c>
      <c r="B115" s="284"/>
      <c r="C115" s="234">
        <f>C113+L136</f>
        <v>438910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23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5"/>
      <c r="G170" s="285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opLeftCell="A3" zoomScaleNormal="100" workbookViewId="0">
      <selection activeCell="G12" sqref="G12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8" t="s">
        <v>50</v>
      </c>
      <c r="B1" s="299"/>
      <c r="C1" s="299"/>
      <c r="D1" s="299"/>
      <c r="E1" s="300"/>
      <c r="F1" s="1"/>
      <c r="G1" s="1"/>
    </row>
    <row r="2" spans="1:29" ht="21.75">
      <c r="A2" s="307" t="s">
        <v>49</v>
      </c>
      <c r="B2" s="308"/>
      <c r="C2" s="308"/>
      <c r="D2" s="308"/>
      <c r="E2" s="309"/>
      <c r="F2" s="1"/>
      <c r="G2" s="1"/>
    </row>
    <row r="3" spans="1:29" ht="24" thickBot="1">
      <c r="A3" s="301" t="s">
        <v>78</v>
      </c>
      <c r="B3" s="302"/>
      <c r="C3" s="302"/>
      <c r="D3" s="302"/>
      <c r="E3" s="303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0" t="s">
        <v>63</v>
      </c>
      <c r="B4" s="311"/>
      <c r="C4" s="311"/>
      <c r="D4" s="311"/>
      <c r="E4" s="312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61</v>
      </c>
      <c r="B5" s="254">
        <v>6000000</v>
      </c>
      <c r="C5" s="210"/>
      <c r="D5" s="211" t="s">
        <v>10</v>
      </c>
      <c r="E5" s="252">
        <v>3565230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65410</v>
      </c>
      <c r="C6" s="35"/>
      <c r="D6" s="189" t="s">
        <v>15</v>
      </c>
      <c r="E6" s="201">
        <v>1135050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16</v>
      </c>
      <c r="E7" s="253">
        <v>405945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6225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200">
        <v>0</v>
      </c>
      <c r="C10" s="33"/>
      <c r="D10" s="189" t="s">
        <v>13</v>
      </c>
      <c r="E10" s="201">
        <v>438910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59185</v>
      </c>
      <c r="C11" s="33"/>
      <c r="D11" s="189" t="s">
        <v>64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51</v>
      </c>
      <c r="E12" s="253">
        <v>0</v>
      </c>
      <c r="F12" s="1" t="s">
        <v>46</v>
      </c>
      <c r="G12" s="27"/>
      <c r="H12" s="18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77</v>
      </c>
      <c r="B14" s="200">
        <v>500000</v>
      </c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5559185</v>
      </c>
      <c r="C16" s="33"/>
      <c r="D16" s="189" t="s">
        <v>6</v>
      </c>
      <c r="E16" s="201">
        <f>E5+E6+E7+E10+E11+E12</f>
        <v>5559185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4" t="s">
        <v>13</v>
      </c>
      <c r="B18" s="305"/>
      <c r="C18" s="305"/>
      <c r="D18" s="305"/>
      <c r="E18" s="306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2021-10-10T12:43:11Z</dcterms:modified>
</cp:coreProperties>
</file>