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3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</commentList>
</comments>
</file>

<file path=xl/sharedStrings.xml><?xml version="1.0" encoding="utf-8"?>
<sst xmlns="http://schemas.openxmlformats.org/spreadsheetml/2006/main" count="415" uniqueCount="220">
  <si>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</si>
  <si>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</si>
  <si>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</si>
  <si>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</si>
  <si>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</si>
  <si>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</si>
  <si>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</si>
  <si>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</si>
  <si>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</si>
  <si>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</si>
  <si>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</si>
  <si>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</si>
  <si>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</si>
  <si>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</si>
  <si>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</si>
  <si>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</si>
  <si>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</si>
  <si>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</si>
  <si>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</si>
  <si>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</si>
  <si>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</si>
  <si>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</si>
  <si>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</si>
  <si>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</si>
  <si>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</si>
  <si>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</si>
  <si>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</si>
  <si>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</si>
  <si>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</si>
  <si>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</si>
  <si>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</si>
  <si>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</si>
  <si>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</si>
  <si>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</si>
  <si>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</si>
  <si>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</si>
  <si>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</si>
  <si>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</si>
  <si>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</si>
  <si>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</si>
  <si>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</si>
  <si>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</si>
  <si>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</si>
  <si>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</si>
  <si>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</si>
  <si>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</si>
  <si>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</si>
  <si>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</si>
  <si>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</si>
  <si>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</si>
  <si>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</si>
  <si>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</si>
  <si>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</si>
  <si>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</si>
  <si>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</si>
  <si>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</si>
  <si>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</si>
  <si>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</si>
  <si>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</si>
  <si>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</si>
  <si>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</si>
  <si>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</si>
  <si>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</si>
  <si>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</si>
  <si>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</si>
  <si>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</si>
  <si>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</si>
  <si>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</si>
  <si>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</si>
  <si>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</si>
  <si>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</si>
  <si>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</si>
  <si>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</si>
  <si>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</si>
  <si>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</si>
  <si>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</si>
  <si>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</si>
  <si>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</si>
  <si>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</si>
  <si>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</si>
  <si>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</si>
  <si>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</si>
  <si>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</si>
  <si>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</si>
  <si>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</si>
  <si>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</si>
  <si>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</si>
  <si>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</si>
  <si>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</si>
  <si>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</si>
  <si>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</si>
  <si>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</si>
  <si>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</si>
  <si>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</si>
  <si>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</si>
  <si>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</si>
  <si>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</si>
  <si>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</si>
  <si>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</si>
  <si>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</si>
  <si>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</si>
  <si>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</si>
  <si>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</si>
  <si>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</si>
  <si>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</si>
  <si>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</si>
  <si>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</si>
  <si>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</si>
  <si>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</si>
  <si>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</si>
  <si>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</si>
  <si>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</si>
  <si>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</si>
  <si>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</si>
  <si>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</si>
  <si>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</si>
  <si>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</si>
  <si>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</si>
  <si>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</si>
  <si>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</si>
  <si>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</si>
  <si>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</si>
  <si>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</si>
  <si>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</si>
  <si>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</si>
  <si>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</si>
  <si>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</si>
  <si>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</si>
  <si>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</si>
  <si>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</si>
  <si>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</si>
  <si>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</si>
  <si>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</si>
  <si>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</si>
  <si>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</si>
  <si>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</si>
  <si>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</si>
  <si>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</si>
  <si>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</si>
  <si>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</si>
  <si>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</si>
  <si>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</si>
  <si>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</si>
  <si>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</si>
  <si>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</si>
  <si>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</si>
  <si>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</si>
  <si>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</si>
  <si>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</si>
  <si>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</si>
  <si>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</si>
  <si>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</si>
  <si>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</si>
  <si>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</si>
  <si>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</si>
  <si>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</si>
  <si>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</si>
  <si>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</si>
  <si>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</si>
  <si>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</si>
  <si>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</si>
  <si>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</si>
  <si>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</si>
  <si>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</si>
  <si>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</si>
  <si>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</si>
  <si>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</si>
  <si>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</si>
  <si>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</si>
  <si>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</si>
  <si>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</si>
  <si>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</si>
  <si>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</si>
  <si>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</si>
  <si>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</si>
  <si>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</si>
  <si>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</si>
  <si>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</si>
  <si>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</si>
  <si>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</si>
  <si>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</si>
  <si>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</si>
  <si>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</si>
  <si>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</si>
  <si>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</si>
  <si>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</si>
  <si>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</si>
  <si>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</si>
  <si>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</si>
  <si>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</si>
  <si>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</si>
  <si>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</si>
  <si>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</si>
  <si>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</si>
  <si>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</si>
  <si>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</si>
  <si>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</si>
  <si>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</si>
  <si>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</si>
  <si>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</si>
  <si>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</si>
  <si>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</si>
  <si>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Doyarampur</t>
  </si>
  <si>
    <t>30.9.2021</t>
  </si>
  <si>
    <t>Biswash Telecom</t>
  </si>
  <si>
    <t>Momtaj Telecom</t>
  </si>
  <si>
    <t>Utshob telecom</t>
  </si>
  <si>
    <t>Chaskoir</t>
  </si>
  <si>
    <t>Daffodils</t>
  </si>
  <si>
    <t>Murad</t>
  </si>
  <si>
    <t>02.10.2021</t>
  </si>
  <si>
    <t>Month : October-2021</t>
  </si>
  <si>
    <t>Balance Statement October-2021</t>
  </si>
  <si>
    <t>Atik</t>
  </si>
  <si>
    <t>Safiul</t>
  </si>
  <si>
    <t>03.10.2021</t>
  </si>
  <si>
    <t>Symphony  Balance(+)</t>
  </si>
  <si>
    <t>Date:03.10.2021</t>
  </si>
  <si>
    <t>Satata Mobile</t>
  </si>
  <si>
    <t>Sathi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</si>
</sst>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0" fontId="45" fillId="34" borderId="4" xfId="0" applyFont="1" applyFill="1" applyBorder="1" applyAlignment="1">
      <alignment horizontal="left" vertic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72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M16" sqref="M16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133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9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19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19"/>
      <c r="B7" s="28" t="s">
        <v>210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19"/>
      <c r="B8" s="28" t="s">
        <v>215</v>
      </c>
      <c r="C8" s="27">
        <v>600000</v>
      </c>
      <c r="D8" s="129">
        <v>2100000</v>
      </c>
      <c r="E8" s="29">
        <f>E7+C8-D8</f>
        <v>600484</v>
      </c>
      <c r="F8" s="20"/>
      <c r="G8" s="2"/>
      <c r="H8" s="2"/>
    </row>
    <row r="9" spans="1:8">
      <c r="A9" s="319"/>
      <c r="B9" s="28"/>
      <c r="C9" s="27"/>
      <c r="D9" s="27"/>
      <c r="E9" s="29">
        <f t="shared" si="0"/>
        <v>600484</v>
      </c>
      <c r="F9" s="20"/>
      <c r="G9" s="2"/>
      <c r="H9" s="2"/>
    </row>
    <row r="10" spans="1:8">
      <c r="A10" s="319"/>
      <c r="B10" s="28"/>
      <c r="C10" s="30"/>
      <c r="D10" s="30"/>
      <c r="E10" s="29">
        <f t="shared" si="0"/>
        <v>600484</v>
      </c>
      <c r="F10" s="20"/>
      <c r="G10" s="2"/>
      <c r="H10" s="2"/>
    </row>
    <row r="11" spans="1:8">
      <c r="A11" s="319"/>
      <c r="B11" s="28"/>
      <c r="C11" s="27"/>
      <c r="D11" s="27"/>
      <c r="E11" s="29">
        <f t="shared" si="0"/>
        <v>600484</v>
      </c>
      <c r="F11" s="20"/>
      <c r="G11" s="2"/>
      <c r="H11" s="2"/>
    </row>
    <row r="12" spans="1:8">
      <c r="A12" s="319"/>
      <c r="B12" s="28"/>
      <c r="C12" s="27"/>
      <c r="D12" s="27"/>
      <c r="E12" s="29">
        <f t="shared" si="0"/>
        <v>600484</v>
      </c>
      <c r="F12" s="20"/>
      <c r="G12" s="31"/>
      <c r="H12" s="2"/>
    </row>
    <row r="13" spans="1:8">
      <c r="A13" s="319"/>
      <c r="B13" s="28"/>
      <c r="C13" s="27"/>
      <c r="D13" s="27"/>
      <c r="E13" s="29">
        <f t="shared" si="0"/>
        <v>600484</v>
      </c>
      <c r="F13" s="20"/>
      <c r="G13" s="2"/>
      <c r="H13" s="32"/>
    </row>
    <row r="14" spans="1:8">
      <c r="A14" s="319"/>
      <c r="B14" s="28"/>
      <c r="C14" s="27"/>
      <c r="D14" s="27"/>
      <c r="E14" s="29">
        <f t="shared" si="0"/>
        <v>600484</v>
      </c>
      <c r="F14" s="20"/>
      <c r="G14" s="2"/>
      <c r="H14" s="2"/>
    </row>
    <row r="15" spans="1:8">
      <c r="A15" s="319"/>
      <c r="B15" s="28"/>
      <c r="C15" s="27"/>
      <c r="D15" s="27"/>
      <c r="E15" s="29">
        <f t="shared" si="0"/>
        <v>600484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600484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600484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600484</v>
      </c>
      <c r="F18" s="20"/>
      <c r="G18" s="31"/>
      <c r="H18" s="2"/>
    </row>
    <row r="19" spans="1:8" ht="12.75" customHeight="1">
      <c r="A19" s="319"/>
      <c r="B19" s="28"/>
      <c r="C19" s="27"/>
      <c r="D19" s="30"/>
      <c r="E19" s="29">
        <f t="shared" si="0"/>
        <v>600484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600484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600484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600484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600484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600484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600484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600484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600484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600484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600484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600484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600484</v>
      </c>
      <c r="F31" s="20"/>
      <c r="G31" s="2"/>
      <c r="H31" s="23"/>
    </row>
    <row r="32" spans="1:8">
      <c r="A32" s="319"/>
      <c r="B32" s="28"/>
      <c r="C32" s="27"/>
      <c r="D32" s="27"/>
      <c r="E32" s="29">
        <f>E31+C32-D32</f>
        <v>600484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600484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600484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600484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600484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600484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si="0"/>
        <v>600484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0"/>
        <v>600484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0"/>
        <v>600484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0"/>
        <v>600484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0"/>
        <v>600484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0"/>
        <v>600484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0"/>
        <v>600484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0"/>
        <v>600484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0"/>
        <v>600484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0"/>
        <v>600484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0"/>
        <v>600484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0"/>
        <v>600484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0"/>
        <v>600484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0"/>
        <v>600484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0"/>
        <v>600484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0"/>
        <v>600484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0"/>
        <v>600484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0"/>
        <v>600484</v>
      </c>
      <c r="F55" s="20"/>
      <c r="G55" s="2"/>
    </row>
    <row r="56" spans="1:8">
      <c r="A56" s="319"/>
      <c r="B56" s="28"/>
      <c r="C56" s="27"/>
      <c r="D56" s="27"/>
      <c r="E56" s="29">
        <f t="shared" si="0"/>
        <v>600484</v>
      </c>
      <c r="F56" s="20"/>
      <c r="G56" s="2"/>
    </row>
    <row r="57" spans="1:8">
      <c r="A57" s="319"/>
      <c r="B57" s="28"/>
      <c r="C57" s="27"/>
      <c r="D57" s="27"/>
      <c r="E57" s="29">
        <f t="shared" si="0"/>
        <v>600484</v>
      </c>
      <c r="F57" s="20"/>
      <c r="G57" s="2"/>
    </row>
    <row r="58" spans="1:8">
      <c r="A58" s="319"/>
      <c r="B58" s="28"/>
      <c r="C58" s="27"/>
      <c r="D58" s="27"/>
      <c r="E58" s="29">
        <f t="shared" si="0"/>
        <v>600484</v>
      </c>
      <c r="F58" s="20"/>
      <c r="G58" s="2"/>
    </row>
    <row r="59" spans="1:8">
      <c r="A59" s="319"/>
      <c r="B59" s="28"/>
      <c r="C59" s="27"/>
      <c r="D59" s="27"/>
      <c r="E59" s="29">
        <f t="shared" si="0"/>
        <v>600484</v>
      </c>
      <c r="F59" s="20"/>
      <c r="G59" s="2"/>
    </row>
    <row r="60" spans="1:8">
      <c r="A60" s="319"/>
      <c r="B60" s="28"/>
      <c r="C60" s="27"/>
      <c r="D60" s="27"/>
      <c r="E60" s="29">
        <f t="shared" si="0"/>
        <v>600484</v>
      </c>
      <c r="F60" s="20"/>
      <c r="G60" s="2"/>
    </row>
    <row r="61" spans="1:8">
      <c r="A61" s="319"/>
      <c r="B61" s="28"/>
      <c r="C61" s="27"/>
      <c r="D61" s="27"/>
      <c r="E61" s="29">
        <f t="shared" si="0"/>
        <v>600484</v>
      </c>
      <c r="F61" s="20"/>
      <c r="G61" s="2"/>
    </row>
    <row r="62" spans="1:8">
      <c r="A62" s="319"/>
      <c r="B62" s="28"/>
      <c r="C62" s="27"/>
      <c r="D62" s="27"/>
      <c r="E62" s="29">
        <f t="shared" si="0"/>
        <v>600484</v>
      </c>
      <c r="F62" s="20"/>
      <c r="G62" s="2"/>
    </row>
    <row r="63" spans="1:8">
      <c r="A63" s="319"/>
      <c r="B63" s="28"/>
      <c r="C63" s="27"/>
      <c r="D63" s="27"/>
      <c r="E63" s="29">
        <f t="shared" si="0"/>
        <v>600484</v>
      </c>
      <c r="F63" s="20"/>
      <c r="G63" s="2"/>
    </row>
    <row r="64" spans="1:8">
      <c r="A64" s="319"/>
      <c r="B64" s="28"/>
      <c r="C64" s="27"/>
      <c r="D64" s="27"/>
      <c r="E64" s="29">
        <f t="shared" si="0"/>
        <v>600484</v>
      </c>
      <c r="F64" s="20"/>
      <c r="G64" s="2"/>
    </row>
    <row r="65" spans="1:7">
      <c r="A65" s="319"/>
      <c r="B65" s="28"/>
      <c r="C65" s="27"/>
      <c r="D65" s="27"/>
      <c r="E65" s="29">
        <f t="shared" si="0"/>
        <v>600484</v>
      </c>
      <c r="F65" s="20"/>
      <c r="G65" s="2"/>
    </row>
    <row r="66" spans="1:7">
      <c r="A66" s="319"/>
      <c r="B66" s="28"/>
      <c r="C66" s="27"/>
      <c r="D66" s="27"/>
      <c r="E66" s="29">
        <f t="shared" si="0"/>
        <v>600484</v>
      </c>
      <c r="F66" s="20"/>
      <c r="G66" s="2"/>
    </row>
    <row r="67" spans="1:7">
      <c r="A67" s="319"/>
      <c r="B67" s="28"/>
      <c r="C67" s="27"/>
      <c r="D67" s="27"/>
      <c r="E67" s="29">
        <f t="shared" si="0"/>
        <v>600484</v>
      </c>
      <c r="F67" s="20"/>
      <c r="G67" s="2"/>
    </row>
    <row r="68" spans="1:7">
      <c r="A68" s="319"/>
      <c r="B68" s="28"/>
      <c r="C68" s="27"/>
      <c r="D68" s="27"/>
      <c r="E68" s="29">
        <f t="shared" si="0"/>
        <v>600484</v>
      </c>
      <c r="F68" s="20"/>
      <c r="G68" s="2"/>
    </row>
    <row r="69" spans="1:7">
      <c r="A69" s="319"/>
      <c r="B69" s="28"/>
      <c r="C69" s="27"/>
      <c r="D69" s="27"/>
      <c r="E69" s="29">
        <f t="shared" si="0"/>
        <v>600484</v>
      </c>
      <c r="F69" s="20"/>
      <c r="G69" s="2"/>
    </row>
    <row r="70" spans="1:7">
      <c r="A70" s="319"/>
      <c r="B70" s="28"/>
      <c r="C70" s="27"/>
      <c r="D70" s="27"/>
      <c r="E70" s="29">
        <f t="shared" ref="E70:E82" si="1">E69+C70-D70</f>
        <v>600484</v>
      </c>
      <c r="F70" s="20"/>
      <c r="G70" s="2"/>
    </row>
    <row r="71" spans="1:7">
      <c r="A71" s="319"/>
      <c r="B71" s="28"/>
      <c r="C71" s="27"/>
      <c r="D71" s="27"/>
      <c r="E71" s="29">
        <f t="shared" si="1"/>
        <v>600484</v>
      </c>
      <c r="F71" s="20"/>
      <c r="G71" s="2"/>
    </row>
    <row r="72" spans="1:7">
      <c r="A72" s="319"/>
      <c r="B72" s="28"/>
      <c r="C72" s="27"/>
      <c r="D72" s="27"/>
      <c r="E72" s="29">
        <f t="shared" si="1"/>
        <v>600484</v>
      </c>
      <c r="F72" s="20"/>
      <c r="G72" s="2"/>
    </row>
    <row r="73" spans="1:7">
      <c r="A73" s="319"/>
      <c r="B73" s="28"/>
      <c r="C73" s="27"/>
      <c r="D73" s="27"/>
      <c r="E73" s="29">
        <f t="shared" si="1"/>
        <v>600484</v>
      </c>
      <c r="F73" s="20"/>
      <c r="G73" s="2"/>
    </row>
    <row r="74" spans="1:7">
      <c r="A74" s="319"/>
      <c r="B74" s="28"/>
      <c r="C74" s="27"/>
      <c r="D74" s="27"/>
      <c r="E74" s="29">
        <f t="shared" si="1"/>
        <v>600484</v>
      </c>
      <c r="F74" s="20"/>
      <c r="G74" s="2"/>
    </row>
    <row r="75" spans="1:7">
      <c r="A75" s="319"/>
      <c r="B75" s="28"/>
      <c r="C75" s="27"/>
      <c r="D75" s="27"/>
      <c r="E75" s="29">
        <f t="shared" si="1"/>
        <v>600484</v>
      </c>
      <c r="F75" s="22"/>
      <c r="G75" s="2"/>
    </row>
    <row r="76" spans="1:7">
      <c r="A76" s="319"/>
      <c r="B76" s="28"/>
      <c r="C76" s="27"/>
      <c r="D76" s="27"/>
      <c r="E76" s="29">
        <f t="shared" si="1"/>
        <v>600484</v>
      </c>
      <c r="F76" s="20"/>
      <c r="G76" s="2"/>
    </row>
    <row r="77" spans="1:7">
      <c r="A77" s="319"/>
      <c r="B77" s="28"/>
      <c r="C77" s="27"/>
      <c r="D77" s="27"/>
      <c r="E77" s="29">
        <f t="shared" si="1"/>
        <v>600484</v>
      </c>
      <c r="F77" s="20"/>
      <c r="G77" s="2"/>
    </row>
    <row r="78" spans="1:7">
      <c r="A78" s="319"/>
      <c r="B78" s="28"/>
      <c r="C78" s="27"/>
      <c r="D78" s="27"/>
      <c r="E78" s="29">
        <f t="shared" si="1"/>
        <v>600484</v>
      </c>
      <c r="F78" s="20"/>
      <c r="G78" s="2"/>
    </row>
    <row r="79" spans="1:7">
      <c r="A79" s="319"/>
      <c r="B79" s="28"/>
      <c r="C79" s="27"/>
      <c r="D79" s="27"/>
      <c r="E79" s="29">
        <f t="shared" si="1"/>
        <v>600484</v>
      </c>
      <c r="F79" s="20"/>
      <c r="G79" s="2"/>
    </row>
    <row r="80" spans="1:7">
      <c r="A80" s="319"/>
      <c r="B80" s="28"/>
      <c r="C80" s="27"/>
      <c r="D80" s="27"/>
      <c r="E80" s="29">
        <f t="shared" si="1"/>
        <v>600484</v>
      </c>
      <c r="F80" s="20"/>
      <c r="G80" s="2"/>
    </row>
    <row r="81" spans="1:7">
      <c r="A81" s="319"/>
      <c r="B81" s="28"/>
      <c r="C81" s="27"/>
      <c r="D81" s="27"/>
      <c r="E81" s="29">
        <f t="shared" si="1"/>
        <v>600484</v>
      </c>
      <c r="F81" s="20"/>
      <c r="G81" s="2"/>
    </row>
    <row r="82" spans="1:7">
      <c r="A82" s="319"/>
      <c r="B82" s="28"/>
      <c r="C82" s="27"/>
      <c r="D82" s="27"/>
      <c r="E82" s="29">
        <f t="shared" si="1"/>
        <v>600484</v>
      </c>
      <c r="F82" s="20"/>
      <c r="G82" s="2"/>
    </row>
    <row r="83" spans="1:7">
      <c r="A83" s="319"/>
      <c r="B83" s="33"/>
      <c r="C83" s="29">
        <f>SUM(C5:C72)</f>
        <v>2700484</v>
      </c>
      <c r="D83" s="29">
        <f>SUM(D5:D77)</f>
        <v>2100000</v>
      </c>
      <c r="E83" s="44">
        <f>E71</f>
        <v>600484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82" customFormat="1" ht="18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83" customFormat="1" ht="16.5" thickBot="1">
      <c r="A3" s="326" t="s">
        <v>211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65"/>
      <c r="T3" s="8"/>
      <c r="U3" s="8"/>
      <c r="V3" s="8"/>
      <c r="W3" s="8"/>
      <c r="X3" s="18"/>
    </row>
    <row r="4" spans="1:24" s="84" customFormat="1" ht="12.75" customHeight="1">
      <c r="A4" s="329" t="s">
        <v>44</v>
      </c>
      <c r="B4" s="331" t="s">
        <v>45</v>
      </c>
      <c r="C4" s="320" t="s">
        <v>46</v>
      </c>
      <c r="D4" s="320" t="s">
        <v>47</v>
      </c>
      <c r="E4" s="320" t="s">
        <v>48</v>
      </c>
      <c r="F4" s="320" t="s">
        <v>168</v>
      </c>
      <c r="G4" s="320" t="s">
        <v>49</v>
      </c>
      <c r="H4" s="320" t="s">
        <v>177</v>
      </c>
      <c r="I4" s="320" t="s">
        <v>173</v>
      </c>
      <c r="J4" s="320" t="s">
        <v>50</v>
      </c>
      <c r="K4" s="320" t="s">
        <v>51</v>
      </c>
      <c r="L4" s="320" t="s">
        <v>52</v>
      </c>
      <c r="M4" s="320" t="s">
        <v>53</v>
      </c>
      <c r="N4" s="320" t="s">
        <v>54</v>
      </c>
      <c r="O4" s="322" t="s">
        <v>55</v>
      </c>
      <c r="P4" s="333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210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215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560</v>
      </c>
      <c r="L7" s="93"/>
      <c r="M7" s="93">
        <v>1600</v>
      </c>
      <c r="N7" s="130"/>
      <c r="O7" s="93"/>
      <c r="P7" s="95"/>
      <c r="Q7" s="96">
        <f t="shared" si="0"/>
        <v>3260</v>
      </c>
      <c r="R7" s="97"/>
      <c r="S7" s="36"/>
      <c r="T7" s="36"/>
      <c r="U7" s="36"/>
      <c r="V7" s="36"/>
      <c r="W7" s="36"/>
    </row>
    <row r="8" spans="1:24" s="14" customFormat="1">
      <c r="A8" s="91"/>
      <c r="B8" s="99"/>
      <c r="C8" s="92"/>
      <c r="D8" s="100"/>
      <c r="E8" s="100"/>
      <c r="F8" s="100"/>
      <c r="G8" s="100"/>
      <c r="H8" s="100"/>
      <c r="I8" s="100"/>
      <c r="J8" s="101"/>
      <c r="K8" s="100"/>
      <c r="L8" s="100"/>
      <c r="M8" s="100"/>
      <c r="N8" s="131"/>
      <c r="O8" s="100"/>
      <c r="P8" s="102"/>
      <c r="Q8" s="96">
        <f>SUM(B8:P8)</f>
        <v>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/>
      <c r="B9" s="99"/>
      <c r="C9" s="92"/>
      <c r="D9" s="100"/>
      <c r="E9" s="100"/>
      <c r="F9" s="100"/>
      <c r="G9" s="100"/>
      <c r="H9" s="100"/>
      <c r="I9" s="100"/>
      <c r="J9" s="101"/>
      <c r="K9" s="100"/>
      <c r="L9" s="100"/>
      <c r="M9" s="100"/>
      <c r="N9" s="131"/>
      <c r="O9" s="100"/>
      <c r="P9" s="102"/>
      <c r="Q9" s="96">
        <f t="shared" si="0"/>
        <v>0</v>
      </c>
      <c r="R9" s="97"/>
      <c r="S9" s="10"/>
      <c r="T9" s="10"/>
      <c r="U9" s="36"/>
      <c r="V9" s="36"/>
      <c r="W9" s="36"/>
    </row>
    <row r="10" spans="1:24" s="14" customFormat="1">
      <c r="A10" s="91"/>
      <c r="B10" s="99"/>
      <c r="C10" s="9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31"/>
      <c r="O10" s="100"/>
      <c r="P10" s="102"/>
      <c r="Q10" s="96">
        <f t="shared" si="0"/>
        <v>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1850</v>
      </c>
      <c r="C37" s="118">
        <f t="shared" ref="C37:P37" si="1">SUM(C6:C36)</f>
        <v>420</v>
      </c>
      <c r="D37" s="118">
        <f t="shared" si="1"/>
        <v>360</v>
      </c>
      <c r="E37" s="118">
        <f t="shared" si="1"/>
        <v>1540</v>
      </c>
      <c r="F37" s="118">
        <f t="shared" si="1"/>
        <v>0</v>
      </c>
      <c r="G37" s="118">
        <f>SUM(G6:G36)</f>
        <v>1020</v>
      </c>
      <c r="H37" s="118">
        <f t="shared" si="1"/>
        <v>0</v>
      </c>
      <c r="I37" s="118">
        <f t="shared" si="1"/>
        <v>0</v>
      </c>
      <c r="J37" s="118">
        <f t="shared" si="1"/>
        <v>280</v>
      </c>
      <c r="K37" s="118">
        <f t="shared" si="1"/>
        <v>1200</v>
      </c>
      <c r="L37" s="118">
        <f t="shared" si="1"/>
        <v>0</v>
      </c>
      <c r="M37" s="118">
        <f t="shared" si="1"/>
        <v>1600</v>
      </c>
      <c r="N37" s="134">
        <f t="shared" si="1"/>
        <v>0</v>
      </c>
      <c r="O37" s="118">
        <f t="shared" si="1"/>
        <v>0</v>
      </c>
      <c r="P37" s="119">
        <f t="shared" si="1"/>
        <v>0</v>
      </c>
      <c r="Q37" s="120">
        <f>SUM(Q6:Q36)</f>
        <v>8270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9" t="s">
        <v>16</v>
      </c>
      <c r="B1" s="340"/>
      <c r="C1" s="340"/>
      <c r="D1" s="340"/>
      <c r="E1" s="340"/>
      <c r="F1" s="341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2" t="s">
        <v>212</v>
      </c>
      <c r="B2" s="343"/>
      <c r="C2" s="343"/>
      <c r="D2" s="343"/>
      <c r="E2" s="343"/>
      <c r="F2" s="344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5" t="s">
        <v>128</v>
      </c>
      <c r="B3" s="346"/>
      <c r="C3" s="346"/>
      <c r="D3" s="346"/>
      <c r="E3" s="346"/>
      <c r="F3" s="347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210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215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1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/>
      <c r="B7" s="64"/>
      <c r="C7" s="68"/>
      <c r="D7" s="64"/>
      <c r="E7" s="64">
        <f t="shared" si="0"/>
        <v>0</v>
      </c>
      <c r="F7" s="261"/>
      <c r="G7" s="291"/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/>
      <c r="B8" s="64"/>
      <c r="C8" s="68"/>
      <c r="D8" s="64"/>
      <c r="E8" s="64">
        <f t="shared" si="0"/>
        <v>0</v>
      </c>
      <c r="F8" s="262"/>
      <c r="G8" s="290"/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/>
      <c r="B9" s="64"/>
      <c r="C9" s="68"/>
      <c r="D9" s="64"/>
      <c r="E9" s="64">
        <f t="shared" si="0"/>
        <v>0</v>
      </c>
      <c r="F9" s="263"/>
      <c r="G9" s="290"/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863220</v>
      </c>
      <c r="C33" s="289">
        <f>SUM(C5:C32)</f>
        <v>924016</v>
      </c>
      <c r="D33" s="212">
        <f>SUM(D5:D32)</f>
        <v>6670</v>
      </c>
      <c r="E33" s="212">
        <f>SUM(E5:E32)</f>
        <v>930686</v>
      </c>
      <c r="F33" s="267">
        <f>B33-E33</f>
        <v>-67466</v>
      </c>
      <c r="G33" s="306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7" t="s">
        <v>31</v>
      </c>
      <c r="C35" s="337"/>
      <c r="D35" s="337"/>
      <c r="E35" s="337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209</v>
      </c>
      <c r="C37" s="282" t="s">
        <v>154</v>
      </c>
      <c r="D37" s="233">
        <v>1000</v>
      </c>
      <c r="E37" s="208" t="s">
        <v>196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74" t="s">
        <v>213</v>
      </c>
      <c r="C38" s="66" t="s">
        <v>154</v>
      </c>
      <c r="D38" s="234">
        <v>3000</v>
      </c>
      <c r="E38" s="197" t="s">
        <v>215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214</v>
      </c>
      <c r="C39" s="135" t="s">
        <v>154</v>
      </c>
      <c r="D39" s="234">
        <v>4340</v>
      </c>
      <c r="E39" s="196" t="s">
        <v>210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137" t="s">
        <v>209</v>
      </c>
      <c r="C40" s="135" t="s">
        <v>154</v>
      </c>
      <c r="D40" s="234">
        <v>2680</v>
      </c>
      <c r="E40" s="196" t="s">
        <v>215</v>
      </c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38"/>
      <c r="H43" s="338"/>
      <c r="I43" s="338"/>
      <c r="J43" s="338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315970</v>
      </c>
      <c r="E46" s="206" t="s">
        <v>210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23500</v>
      </c>
      <c r="E52" s="198" t="s">
        <v>215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20080</v>
      </c>
      <c r="E53" s="200" t="s">
        <v>215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209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55580</v>
      </c>
      <c r="E67" s="199" t="s">
        <v>215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210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29420</v>
      </c>
      <c r="E70" s="199" t="s">
        <v>210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210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210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22260</v>
      </c>
      <c r="E79" s="200" t="s">
        <v>215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122</v>
      </c>
      <c r="B80" s="70" t="s">
        <v>112</v>
      </c>
      <c r="C80" s="135" t="s">
        <v>97</v>
      </c>
      <c r="D80" s="237">
        <v>9000</v>
      </c>
      <c r="E80" s="199" t="s">
        <v>164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122</v>
      </c>
      <c r="B81" s="70" t="s">
        <v>174</v>
      </c>
      <c r="C81" s="135"/>
      <c r="D81" s="237">
        <v>15930</v>
      </c>
      <c r="E81" s="200" t="s">
        <v>203</v>
      </c>
      <c r="F81" s="152"/>
      <c r="G81" s="158"/>
      <c r="H81" s="213" t="s">
        <v>174</v>
      </c>
      <c r="I81" s="72"/>
      <c r="J81" s="68">
        <v>15930</v>
      </c>
      <c r="K81" s="191" t="s">
        <v>203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186</v>
      </c>
      <c r="B82" s="137" t="s">
        <v>180</v>
      </c>
      <c r="C82" s="135"/>
      <c r="D82" s="237">
        <v>500</v>
      </c>
      <c r="E82" s="199" t="s">
        <v>179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132</v>
      </c>
      <c r="B83" s="70" t="s">
        <v>137</v>
      </c>
      <c r="C83" s="135" t="s">
        <v>183</v>
      </c>
      <c r="D83" s="237">
        <v>3500</v>
      </c>
      <c r="E83" s="199" t="s">
        <v>182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/>
      <c r="B84" s="70"/>
      <c r="C84" s="135"/>
      <c r="D84" s="237"/>
      <c r="E84" s="199"/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181</v>
      </c>
      <c r="B85" s="70" t="s">
        <v>153</v>
      </c>
      <c r="C85" s="135"/>
      <c r="D85" s="237">
        <v>14000</v>
      </c>
      <c r="E85" s="199" t="s">
        <v>215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171</v>
      </c>
      <c r="B86" s="70" t="s">
        <v>170</v>
      </c>
      <c r="C86" s="135" t="s">
        <v>185</v>
      </c>
      <c r="D86" s="237">
        <v>40540</v>
      </c>
      <c r="E86" s="199" t="s">
        <v>210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126</v>
      </c>
      <c r="B87" s="70" t="s">
        <v>188</v>
      </c>
      <c r="C87" s="135"/>
      <c r="D87" s="237">
        <v>18830</v>
      </c>
      <c r="E87" s="199" t="s">
        <v>191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305" t="s">
        <v>202</v>
      </c>
      <c r="B88" s="70" t="s">
        <v>198</v>
      </c>
      <c r="C88" s="135"/>
      <c r="D88" s="237">
        <v>4000</v>
      </c>
      <c r="E88" s="199" t="s">
        <v>196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201</v>
      </c>
      <c r="B89" s="70" t="s">
        <v>218</v>
      </c>
      <c r="C89" s="135"/>
      <c r="D89" s="237">
        <v>5250</v>
      </c>
      <c r="E89" s="198" t="s">
        <v>215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 t="s">
        <v>155</v>
      </c>
      <c r="B90" s="70" t="s">
        <v>219</v>
      </c>
      <c r="C90" s="135"/>
      <c r="D90" s="237">
        <v>8840</v>
      </c>
      <c r="E90" s="198" t="s">
        <v>215</v>
      </c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253"/>
      <c r="B91" s="70"/>
      <c r="C91" s="135"/>
      <c r="D91" s="237"/>
      <c r="E91" s="200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 t="s">
        <v>125</v>
      </c>
      <c r="B92" s="70" t="s">
        <v>195</v>
      </c>
      <c r="C92" s="135"/>
      <c r="D92" s="237">
        <v>16000</v>
      </c>
      <c r="E92" s="200" t="s">
        <v>194</v>
      </c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 t="s">
        <v>207</v>
      </c>
      <c r="B93" s="70" t="s">
        <v>204</v>
      </c>
      <c r="C93" s="135"/>
      <c r="D93" s="237">
        <v>10000</v>
      </c>
      <c r="E93" s="198" t="s">
        <v>196</v>
      </c>
      <c r="F93" s="158"/>
      <c r="G93" s="158"/>
      <c r="H93" s="213" t="s">
        <v>204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205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206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208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5" t="s">
        <v>42</v>
      </c>
      <c r="B119" s="336"/>
      <c r="C119" s="348"/>
      <c r="D119" s="240">
        <f>SUM(D37:D118)</f>
        <v>1928844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5" t="s">
        <v>43</v>
      </c>
      <c r="B121" s="336"/>
      <c r="C121" s="336"/>
      <c r="D121" s="240">
        <f>D119+M121</f>
        <v>1928844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9" t="s">
        <v>67</v>
      </c>
      <c r="B1" s="350"/>
      <c r="C1" s="350"/>
      <c r="D1" s="350"/>
      <c r="E1" s="351"/>
      <c r="F1" s="5"/>
      <c r="G1" s="5"/>
    </row>
    <row r="2" spans="1:29" ht="21.75">
      <c r="A2" s="358" t="s">
        <v>83</v>
      </c>
      <c r="B2" s="359"/>
      <c r="C2" s="359"/>
      <c r="D2" s="359"/>
      <c r="E2" s="360"/>
      <c r="F2" s="5"/>
      <c r="G2" s="5"/>
    </row>
    <row r="3" spans="1:29" ht="23.25">
      <c r="A3" s="352" t="s">
        <v>217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1" t="s">
        <v>162</v>
      </c>
      <c r="B4" s="362"/>
      <c r="C4" s="362"/>
      <c r="D4" s="362"/>
      <c r="E4" s="36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1" t="s">
        <v>163</v>
      </c>
      <c r="B5" s="362"/>
      <c r="C5" s="362"/>
      <c r="D5" s="362"/>
      <c r="E5" s="363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2775772.2902381001</v>
      </c>
      <c r="F6" s="41"/>
      <c r="G6" s="278" t="s">
        <v>190</v>
      </c>
      <c r="H6" s="279" t="s">
        <v>210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21273.689285714274</v>
      </c>
      <c r="C7" s="48"/>
      <c r="D7" s="46" t="s">
        <v>21</v>
      </c>
      <c r="E7" s="295">
        <v>600484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7"/>
      <c r="B8" s="300"/>
      <c r="C8" s="48"/>
      <c r="D8" s="309" t="s">
        <v>80</v>
      </c>
      <c r="E8" s="296">
        <v>487711.39904761408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6270</v>
      </c>
      <c r="C10" s="47"/>
      <c r="D10" s="309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1928844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15003.689285714274</v>
      </c>
      <c r="C12" s="47"/>
      <c r="D12" s="47" t="s">
        <v>81</v>
      </c>
      <c r="E12" s="295">
        <v>123760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216</v>
      </c>
      <c r="E13" s="298">
        <v>2098432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8015003.6892857142</v>
      </c>
      <c r="C16" s="47"/>
      <c r="D16" s="47" t="s">
        <v>7</v>
      </c>
      <c r="E16" s="299">
        <f>E6+E7+E8+E11+E12+E13</f>
        <v>8015003.6892857142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5" t="s">
        <v>15</v>
      </c>
      <c r="B18" s="356"/>
      <c r="C18" s="356"/>
      <c r="D18" s="356"/>
      <c r="E18" s="357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56000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13" t="s">
        <v>151</v>
      </c>
      <c r="B22" s="315">
        <v>20000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4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39" t="s">
        <v>18</v>
      </c>
      <c r="B25" s="364">
        <v>315970</v>
      </c>
      <c r="C25" s="141"/>
      <c r="D25" s="312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8">
        <v>242575</v>
      </c>
      <c r="C26" s="142"/>
      <c r="D26" s="310" t="s">
        <v>197</v>
      </c>
      <c r="E26" s="311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2021-10-03T15:54:21Z</dcterms:modified>
</cp:coreProperties>
</file>