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7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</commentList>
</comments>
</file>

<file path=xl/sharedStrings.xml><?xml version="1.0" encoding="utf-8"?>
<sst xmlns="http://schemas.openxmlformats.org/spreadsheetml/2006/main" count="138" uniqueCount="84">
  <si>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</si>
  <si>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</si>
  <si>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</si>
  <si>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</si>
  <si>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</si>
  <si>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</si>
  <si>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</si>
  <si>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</si>
  <si>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</si>
  <si>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</si>
  <si>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</si>
  <si>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</si>
  <si>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</si>
  <si>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</si>
  <si>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</si>
  <si>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</si>
  <si>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</si>
  <si>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</si>
  <si>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</si>
  <si>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</si>
  <si>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</si>
  <si>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</si>
  <si>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</si>
  <si>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</si>
  <si>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</si>
  <si>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</si>
  <si>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</si>
  <si>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</si>
  <si>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</si>
  <si>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</si>
  <si>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</si>
  <si>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</si>
  <si>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</si>
  <si>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</si>
  <si>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</si>
  <si>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</si>
  <si>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</si>
  <si>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</si>
  <si>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</si>
  <si>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</si>
  <si>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</si>
  <si>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</si>
  <si>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</si>
  <si>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</si>
  <si>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</si>
  <si>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</si>
  <si>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</si>
  <si>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</si>
  <si>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</si>
  <si>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</si>
  <si>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</si>
  <si>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</si>
  <si>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</si>
  <si>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</si>
  <si>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</si>
  <si>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</si>
  <si>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</si>
  <si>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</si>
  <si>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</si>
  <si>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</si>
  <si>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</si>
  <si>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</si>
  <si>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</si>
  <si>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</si>
  <si>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</si>
  <si>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</si>
  <si>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</si>
  <si>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</si>
  <si>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</si>
  <si>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</si>
  <si>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</si>
  <si>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</si>
  <si>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</si>
  <si>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</si>
  <si>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</si>
  <si>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</si>
  <si>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4.09.2021</t>
  </si>
  <si>
    <t>05.08.2021</t>
  </si>
  <si>
    <t>05.09.2021</t>
  </si>
  <si>
    <t>06.09.2021</t>
  </si>
  <si>
    <t>2,50,000=Sarthok Dhar Niyese</t>
  </si>
  <si>
    <t>Bank add</t>
  </si>
  <si>
    <t>07.09.2021</t>
  </si>
  <si>
    <t>Date: 07.09.2021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</si>
</sst>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G18" sqref="G18: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14</v>
      </c>
      <c r="C1" s="239"/>
      <c r="D1" s="239"/>
      <c r="E1" s="239"/>
    </row>
    <row r="2" spans="1:8" ht="16.5" customHeight="1">
      <c r="A2" s="15"/>
      <c r="B2" s="240" t="s">
        <v>69</v>
      </c>
      <c r="C2" s="240"/>
      <c r="D2" s="240"/>
      <c r="E2" s="240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68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/>
      <c r="E6" s="236">
        <f t="shared" si="0"/>
        <v>4068858</v>
      </c>
      <c r="F6" s="237" t="s">
        <v>80</v>
      </c>
      <c r="G6" s="1"/>
      <c r="H6" s="1"/>
    </row>
    <row r="7" spans="1:8">
      <c r="A7" s="15"/>
      <c r="B7" s="20" t="s">
        <v>70</v>
      </c>
      <c r="C7" s="19">
        <v>0</v>
      </c>
      <c r="D7" s="175">
        <v>1189500</v>
      </c>
      <c r="E7" s="21">
        <f t="shared" si="0"/>
        <v>2879358</v>
      </c>
      <c r="F7" s="12"/>
      <c r="G7" s="1"/>
      <c r="H7" s="1"/>
    </row>
    <row r="8" spans="1:8">
      <c r="A8" s="15"/>
      <c r="B8" s="20" t="s">
        <v>72</v>
      </c>
      <c r="C8" s="19">
        <v>58000</v>
      </c>
      <c r="D8" s="19">
        <v>0</v>
      </c>
      <c r="E8" s="215">
        <f t="shared" si="0"/>
        <v>2937358</v>
      </c>
      <c r="F8" s="12"/>
      <c r="G8" s="1"/>
      <c r="H8" s="1"/>
    </row>
    <row r="9" spans="1:8">
      <c r="A9" s="15"/>
      <c r="B9" s="20" t="s">
        <v>72</v>
      </c>
      <c r="C9" s="22">
        <v>372000</v>
      </c>
      <c r="D9" s="238">
        <v>1458300</v>
      </c>
      <c r="E9" s="215">
        <f t="shared" si="0"/>
        <v>1851058</v>
      </c>
      <c r="F9" s="12"/>
      <c r="G9" s="1"/>
      <c r="H9" s="1"/>
    </row>
    <row r="10" spans="1:8">
      <c r="A10" s="15"/>
      <c r="B10" s="20" t="s">
        <v>73</v>
      </c>
      <c r="C10" s="19">
        <v>0</v>
      </c>
      <c r="D10" s="19">
        <v>0</v>
      </c>
      <c r="E10" s="215">
        <f t="shared" si="0"/>
        <v>1851058</v>
      </c>
      <c r="F10" s="12"/>
      <c r="G10" s="1"/>
      <c r="H10" s="1"/>
    </row>
    <row r="11" spans="1:8">
      <c r="A11" s="15"/>
      <c r="B11" s="20" t="s">
        <v>78</v>
      </c>
      <c r="C11" s="19">
        <v>1835000</v>
      </c>
      <c r="D11" s="175">
        <v>509700</v>
      </c>
      <c r="E11" s="215">
        <f t="shared" si="0"/>
        <v>3176358</v>
      </c>
      <c r="F11" s="12"/>
      <c r="G11" s="23"/>
      <c r="H11" s="1"/>
    </row>
    <row r="12" spans="1:8">
      <c r="A12" s="15"/>
      <c r="B12" s="20" t="s">
        <v>79</v>
      </c>
      <c r="C12" s="19">
        <v>448000</v>
      </c>
      <c r="D12" s="19">
        <v>0</v>
      </c>
      <c r="E12" s="215">
        <f t="shared" si="0"/>
        <v>3624358</v>
      </c>
      <c r="F12" s="12"/>
      <c r="G12" s="1"/>
      <c r="H12" s="24"/>
    </row>
    <row r="13" spans="1:8">
      <c r="A13" s="15"/>
      <c r="B13" s="20" t="s">
        <v>82</v>
      </c>
      <c r="C13" s="19">
        <v>502000</v>
      </c>
      <c r="D13" s="175">
        <v>106708</v>
      </c>
      <c r="E13" s="215">
        <f t="shared" si="0"/>
        <v>4019650</v>
      </c>
      <c r="F13" s="12"/>
      <c r="G13" s="1"/>
      <c r="H13" s="1"/>
    </row>
    <row r="14" spans="1:8">
      <c r="A14" s="15"/>
      <c r="B14" s="206"/>
      <c r="C14" s="207"/>
      <c r="D14" s="207"/>
      <c r="E14" s="215">
        <f t="shared" si="0"/>
        <v>4019650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4019650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4019650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4019650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4019650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4019650</v>
      </c>
      <c r="F19" s="14"/>
      <c r="H19" s="1"/>
    </row>
    <row r="20" spans="1:9">
      <c r="A20" s="15"/>
      <c r="B20" s="20"/>
      <c r="C20" s="19"/>
      <c r="D20" s="19"/>
      <c r="E20" s="215">
        <f>E19+C20-D20</f>
        <v>4019650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4019650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4019650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4019650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4019650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4019650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4019650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4019650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4019650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4019650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4019650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4019650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4019650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4019650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4019650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4019650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4019650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4019650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4019650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4019650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4019650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4019650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4019650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4019650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4019650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4019650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4019650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4019650</v>
      </c>
      <c r="F47" s="12"/>
      <c r="G47" s="1"/>
      <c r="H47" s="15"/>
    </row>
    <row r="48" spans="1:8">
      <c r="B48" s="20"/>
      <c r="C48" s="19"/>
      <c r="D48" s="19"/>
      <c r="E48" s="215">
        <f t="shared" si="1"/>
        <v>4019650</v>
      </c>
      <c r="F48" s="12"/>
      <c r="G48" s="1"/>
      <c r="H48" s="15"/>
    </row>
    <row r="49" spans="2:8">
      <c r="B49" s="20"/>
      <c r="C49" s="19"/>
      <c r="D49" s="19"/>
      <c r="E49" s="215">
        <f t="shared" si="1"/>
        <v>4019650</v>
      </c>
      <c r="F49" s="12"/>
      <c r="G49" s="1"/>
      <c r="H49" s="15"/>
    </row>
    <row r="50" spans="2:8">
      <c r="B50" s="20"/>
      <c r="C50" s="19"/>
      <c r="D50" s="19"/>
      <c r="E50" s="215">
        <f t="shared" si="1"/>
        <v>4019650</v>
      </c>
      <c r="F50" s="12"/>
      <c r="G50" s="1"/>
      <c r="H50" s="15"/>
    </row>
    <row r="51" spans="2:8">
      <c r="B51" s="25"/>
      <c r="C51" s="21">
        <f>SUM(C5:C50)</f>
        <v>7283858</v>
      </c>
      <c r="D51" s="21">
        <f>SUM(D5:D50)</f>
        <v>3264208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T35" sqref="T35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7" t="s">
        <v>14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25" customFormat="1" ht="18">
      <c r="A2" s="248" t="s">
        <v>48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26" customFormat="1" ht="16.5" thickBot="1">
      <c r="A3" s="249" t="s">
        <v>71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50"/>
      <c r="T3" s="5"/>
      <c r="U3" s="5"/>
      <c r="V3" s="5"/>
      <c r="W3" s="5"/>
      <c r="X3" s="11"/>
    </row>
    <row r="4" spans="1:24" s="128" customFormat="1">
      <c r="A4" s="252" t="s">
        <v>30</v>
      </c>
      <c r="B4" s="254" t="s">
        <v>31</v>
      </c>
      <c r="C4" s="241" t="s">
        <v>32</v>
      </c>
      <c r="D4" s="241" t="s">
        <v>33</v>
      </c>
      <c r="E4" s="241" t="s">
        <v>34</v>
      </c>
      <c r="F4" s="241" t="s">
        <v>35</v>
      </c>
      <c r="G4" s="241" t="s">
        <v>36</v>
      </c>
      <c r="H4" s="241" t="s">
        <v>59</v>
      </c>
      <c r="I4" s="241" t="s">
        <v>37</v>
      </c>
      <c r="J4" s="241" t="s">
        <v>38</v>
      </c>
      <c r="K4" s="241" t="s">
        <v>39</v>
      </c>
      <c r="L4" s="241" t="s">
        <v>40</v>
      </c>
      <c r="M4" s="241" t="s">
        <v>41</v>
      </c>
      <c r="N4" s="245" t="s">
        <v>64</v>
      </c>
      <c r="O4" s="243" t="s">
        <v>17</v>
      </c>
      <c r="P4" s="256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6"/>
      <c r="O5" s="244"/>
      <c r="P5" s="257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70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72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74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77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79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82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77"/>
      <c r="N12" s="145"/>
      <c r="O12" s="145"/>
      <c r="P12" s="147"/>
      <c r="Q12" s="141">
        <f t="shared" si="0"/>
        <v>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1300</v>
      </c>
      <c r="C37" s="163">
        <f t="shared" ref="C37:P37" si="1">SUM(C6:C36)</f>
        <v>0</v>
      </c>
      <c r="D37" s="163">
        <f t="shared" si="1"/>
        <v>1125</v>
      </c>
      <c r="E37" s="163">
        <f t="shared" si="1"/>
        <v>890</v>
      </c>
      <c r="F37" s="163">
        <f t="shared" si="1"/>
        <v>0</v>
      </c>
      <c r="G37" s="163">
        <f>SUM(G6:G36)</f>
        <v>710</v>
      </c>
      <c r="H37" s="163">
        <f t="shared" si="1"/>
        <v>0</v>
      </c>
      <c r="I37" s="163">
        <f t="shared" si="1"/>
        <v>820</v>
      </c>
      <c r="J37" s="163">
        <f t="shared" si="1"/>
        <v>960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5825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E51" sqref="E51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4" t="s">
        <v>14</v>
      </c>
      <c r="B1" s="264"/>
      <c r="C1" s="264"/>
      <c r="D1" s="264"/>
      <c r="E1" s="264"/>
      <c r="F1" s="264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5" t="s">
        <v>61</v>
      </c>
      <c r="B2" s="265"/>
      <c r="C2" s="265"/>
      <c r="D2" s="265"/>
      <c r="E2" s="265"/>
      <c r="F2" s="265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6" t="s">
        <v>49</v>
      </c>
      <c r="B3" s="266"/>
      <c r="C3" s="266"/>
      <c r="D3" s="266"/>
      <c r="E3" s="266"/>
      <c r="F3" s="266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-177770</v>
      </c>
      <c r="D30" s="45"/>
      <c r="E30" s="45">
        <f t="shared" si="0"/>
        <v>-177770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-177770</v>
      </c>
      <c r="D33" s="45">
        <f>SUM(D5:D32)</f>
        <v>0</v>
      </c>
      <c r="E33" s="45">
        <f>SUM(E5:E32)</f>
        <v>-177770</v>
      </c>
      <c r="F33" s="45">
        <f>B33-E33</f>
        <v>177770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7" t="s">
        <v>23</v>
      </c>
      <c r="B35" s="268"/>
      <c r="C35" s="268"/>
      <c r="D35" s="269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1" t="s">
        <v>13</v>
      </c>
      <c r="B36" s="272"/>
      <c r="C36" s="272"/>
      <c r="D36" s="273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75</v>
      </c>
      <c r="B38" s="41"/>
      <c r="C38" s="45">
        <v>8490</v>
      </c>
      <c r="D38" s="41" t="s">
        <v>76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79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53</v>
      </c>
      <c r="B40" s="41" t="s">
        <v>56</v>
      </c>
      <c r="C40" s="45">
        <v>38960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58</v>
      </c>
      <c r="B41" s="41" t="s">
        <v>55</v>
      </c>
      <c r="C41" s="45">
        <v>17270</v>
      </c>
      <c r="D41" s="41" t="s">
        <v>62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/>
      <c r="B42" s="186"/>
      <c r="C42" s="45"/>
      <c r="D42" s="68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0" t="s">
        <v>24</v>
      </c>
      <c r="G43" s="270"/>
      <c r="H43" s="270"/>
      <c r="I43" s="270"/>
      <c r="J43" s="270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4" t="s">
        <v>65</v>
      </c>
      <c r="B50" s="275"/>
      <c r="C50" s="212"/>
      <c r="D50" s="213" t="s">
        <v>70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8" t="s">
        <v>47</v>
      </c>
      <c r="G62" s="258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9" t="s">
        <v>28</v>
      </c>
      <c r="B113" s="260"/>
      <c r="C113" s="102">
        <f>SUM(C37:C112)</f>
        <v>177770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1" t="s">
        <v>29</v>
      </c>
      <c r="B115" s="262"/>
      <c r="C115" s="107">
        <f>C113+L136</f>
        <v>177770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3"/>
      <c r="G170" s="263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13" sqref="I1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7" style="15" bestFit="1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83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66</v>
      </c>
      <c r="B4" s="289"/>
      <c r="C4" s="289"/>
      <c r="D4" s="289"/>
      <c r="E4" s="290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1514640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88890</v>
      </c>
      <c r="C6" s="35"/>
      <c r="D6" s="201" t="s">
        <v>15</v>
      </c>
      <c r="E6" s="36">
        <v>4019650</v>
      </c>
      <c r="F6" s="1"/>
      <c r="G6" s="210" t="s">
        <v>81</v>
      </c>
      <c r="H6" s="218">
        <v>250000</v>
      </c>
      <c r="I6" s="214" t="s">
        <v>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246447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5825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177770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83065</v>
      </c>
      <c r="C11" s="33"/>
      <c r="D11" s="201" t="s">
        <v>67</v>
      </c>
      <c r="E11" s="36">
        <v>17850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106708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6083065</v>
      </c>
      <c r="C16" s="33"/>
      <c r="D16" s="201" t="s">
        <v>6</v>
      </c>
      <c r="E16" s="36">
        <f>E5+E6+E7+E10+E11+E12</f>
        <v>6083065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2021-09-07T17:11:50Z</dcterms:modified>
</cp:coreProperties>
</file>