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fi\Desktop\May'21\"/>
    </mc:Choice>
  </mc:AlternateContent>
  <bookViews>
    <workbookView xWindow="0" yWindow="0" windowWidth="20490" windowHeight="7155"/>
  </bookViews>
  <sheets>
    <sheet name="Primary Target" sheetId="1" r:id="rId1"/>
    <sheet name="Sheet1" sheetId="4" state="hidden" r:id="rId2"/>
    <sheet name="Secondary Target" sheetId="3" r:id="rId3"/>
  </sheets>
  <externalReferences>
    <externalReference r:id="rId4"/>
  </externalReferences>
  <definedNames>
    <definedName name="_xlnm._FilterDatabase" localSheetId="0" hidden="1">'Primary Target'!$A$2:$T$22</definedName>
    <definedName name="_xlnm._FilterDatabase" localSheetId="2" hidden="1">'Secondary Target'!$A$2:$U$97</definedName>
    <definedName name="_xlnm._FilterDatabase" localSheetId="1" hidden="1">Sheet1!$B$3:$I$120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H22" i="1"/>
  <c r="H106" i="4" l="1"/>
  <c r="I106" i="4" s="1"/>
  <c r="G5" i="4" l="1"/>
  <c r="H5" i="4" s="1"/>
  <c r="I5" i="4" s="1"/>
  <c r="G6" i="4"/>
  <c r="H6" i="4" s="1"/>
  <c r="I6" i="4" s="1"/>
  <c r="G7" i="4"/>
  <c r="H7" i="4" s="1"/>
  <c r="I7" i="4" s="1"/>
  <c r="G8" i="4"/>
  <c r="H8" i="4" s="1"/>
  <c r="I8" i="4" s="1"/>
  <c r="G9" i="4"/>
  <c r="H9" i="4" s="1"/>
  <c r="I9" i="4" s="1"/>
  <c r="G10" i="4"/>
  <c r="H10" i="4" s="1"/>
  <c r="I10" i="4" s="1"/>
  <c r="G11" i="4"/>
  <c r="H11" i="4" s="1"/>
  <c r="I11" i="4" s="1"/>
  <c r="G12" i="4"/>
  <c r="H12" i="4" s="1"/>
  <c r="I12" i="4" s="1"/>
  <c r="G13" i="4"/>
  <c r="H13" i="4" s="1"/>
  <c r="I13" i="4" s="1"/>
  <c r="G14" i="4"/>
  <c r="H14" i="4" s="1"/>
  <c r="I14" i="4" s="1"/>
  <c r="G15" i="4"/>
  <c r="H15" i="4" s="1"/>
  <c r="I15" i="4" s="1"/>
  <c r="G16" i="4"/>
  <c r="H16" i="4" s="1"/>
  <c r="I16" i="4" s="1"/>
  <c r="G17" i="4"/>
  <c r="H17" i="4" s="1"/>
  <c r="I17" i="4" s="1"/>
  <c r="G18" i="4"/>
  <c r="H18" i="4" s="1"/>
  <c r="I18" i="4" s="1"/>
  <c r="G19" i="4"/>
  <c r="H19" i="4" s="1"/>
  <c r="I19" i="4" s="1"/>
  <c r="G20" i="4"/>
  <c r="H20" i="4" s="1"/>
  <c r="I20" i="4" s="1"/>
  <c r="G21" i="4"/>
  <c r="H21" i="4" s="1"/>
  <c r="I21" i="4" s="1"/>
  <c r="G22" i="4"/>
  <c r="H22" i="4" s="1"/>
  <c r="I22" i="4" s="1"/>
  <c r="G23" i="4"/>
  <c r="H23" i="4" s="1"/>
  <c r="I23" i="4" s="1"/>
  <c r="G24" i="4"/>
  <c r="H24" i="4" s="1"/>
  <c r="I24" i="4" s="1"/>
  <c r="G25" i="4"/>
  <c r="H25" i="4" s="1"/>
  <c r="I25" i="4" s="1"/>
  <c r="G26" i="4"/>
  <c r="H26" i="4" s="1"/>
  <c r="I26" i="4" s="1"/>
  <c r="G27" i="4"/>
  <c r="H27" i="4" s="1"/>
  <c r="I27" i="4" s="1"/>
  <c r="G28" i="4"/>
  <c r="H28" i="4" s="1"/>
  <c r="I28" i="4" s="1"/>
  <c r="G29" i="4"/>
  <c r="H29" i="4" s="1"/>
  <c r="I29" i="4" s="1"/>
  <c r="G30" i="4"/>
  <c r="H30" i="4" s="1"/>
  <c r="I30" i="4" s="1"/>
  <c r="G31" i="4"/>
  <c r="H31" i="4" s="1"/>
  <c r="I31" i="4" s="1"/>
  <c r="G32" i="4"/>
  <c r="H32" i="4" s="1"/>
  <c r="I32" i="4" s="1"/>
  <c r="G33" i="4"/>
  <c r="H33" i="4" s="1"/>
  <c r="I33" i="4" s="1"/>
  <c r="G34" i="4"/>
  <c r="H34" i="4" s="1"/>
  <c r="I34" i="4" s="1"/>
  <c r="G35" i="4"/>
  <c r="H35" i="4" s="1"/>
  <c r="I35" i="4" s="1"/>
  <c r="G36" i="4"/>
  <c r="H36" i="4" s="1"/>
  <c r="I36" i="4" s="1"/>
  <c r="G37" i="4"/>
  <c r="H37" i="4" s="1"/>
  <c r="I37" i="4" s="1"/>
  <c r="G38" i="4"/>
  <c r="H38" i="4" s="1"/>
  <c r="I38" i="4" s="1"/>
  <c r="G39" i="4"/>
  <c r="H39" i="4" s="1"/>
  <c r="I39" i="4" s="1"/>
  <c r="G40" i="4"/>
  <c r="H40" i="4" s="1"/>
  <c r="I40" i="4" s="1"/>
  <c r="G41" i="4"/>
  <c r="H41" i="4" s="1"/>
  <c r="I41" i="4" s="1"/>
  <c r="G42" i="4"/>
  <c r="H42" i="4" s="1"/>
  <c r="I42" i="4" s="1"/>
  <c r="G43" i="4"/>
  <c r="H43" i="4" s="1"/>
  <c r="I43" i="4" s="1"/>
  <c r="G44" i="4"/>
  <c r="H44" i="4" s="1"/>
  <c r="I44" i="4" s="1"/>
  <c r="G45" i="4"/>
  <c r="H45" i="4" s="1"/>
  <c r="I45" i="4" s="1"/>
  <c r="G46" i="4"/>
  <c r="H46" i="4" s="1"/>
  <c r="I46" i="4" s="1"/>
  <c r="G47" i="4"/>
  <c r="H47" i="4" s="1"/>
  <c r="I47" i="4" s="1"/>
  <c r="G48" i="4"/>
  <c r="H48" i="4" s="1"/>
  <c r="I48" i="4" s="1"/>
  <c r="G49" i="4"/>
  <c r="H49" i="4" s="1"/>
  <c r="I49" i="4" s="1"/>
  <c r="G50" i="4"/>
  <c r="H50" i="4" s="1"/>
  <c r="I50" i="4" s="1"/>
  <c r="G51" i="4"/>
  <c r="H51" i="4" s="1"/>
  <c r="I51" i="4" s="1"/>
  <c r="G52" i="4"/>
  <c r="H52" i="4" s="1"/>
  <c r="I52" i="4" s="1"/>
  <c r="G53" i="4"/>
  <c r="H53" i="4" s="1"/>
  <c r="I53" i="4" s="1"/>
  <c r="G54" i="4"/>
  <c r="H54" i="4" s="1"/>
  <c r="I54" i="4" s="1"/>
  <c r="G55" i="4"/>
  <c r="H55" i="4" s="1"/>
  <c r="I55" i="4" s="1"/>
  <c r="G56" i="4"/>
  <c r="H56" i="4" s="1"/>
  <c r="I56" i="4" s="1"/>
  <c r="G57" i="4"/>
  <c r="H57" i="4" s="1"/>
  <c r="I57" i="4" s="1"/>
  <c r="G58" i="4"/>
  <c r="H58" i="4" s="1"/>
  <c r="I58" i="4" s="1"/>
  <c r="G59" i="4"/>
  <c r="H59" i="4" s="1"/>
  <c r="I59" i="4" s="1"/>
  <c r="G60" i="4"/>
  <c r="H60" i="4" s="1"/>
  <c r="I60" i="4" s="1"/>
  <c r="G61" i="4"/>
  <c r="H61" i="4" s="1"/>
  <c r="I61" i="4" s="1"/>
  <c r="G62" i="4"/>
  <c r="H62" i="4" s="1"/>
  <c r="I62" i="4" s="1"/>
  <c r="G63" i="4"/>
  <c r="H63" i="4" s="1"/>
  <c r="I63" i="4" s="1"/>
  <c r="G64" i="4"/>
  <c r="H64" i="4" s="1"/>
  <c r="I64" i="4" s="1"/>
  <c r="G65" i="4"/>
  <c r="H65" i="4" s="1"/>
  <c r="I65" i="4" s="1"/>
  <c r="G66" i="4"/>
  <c r="H66" i="4" s="1"/>
  <c r="I66" i="4" s="1"/>
  <c r="G67" i="4"/>
  <c r="H67" i="4" s="1"/>
  <c r="I67" i="4" s="1"/>
  <c r="G68" i="4"/>
  <c r="H68" i="4" s="1"/>
  <c r="I68" i="4" s="1"/>
  <c r="G69" i="4"/>
  <c r="H69" i="4" s="1"/>
  <c r="I69" i="4" s="1"/>
  <c r="G70" i="4"/>
  <c r="H70" i="4" s="1"/>
  <c r="I70" i="4" s="1"/>
  <c r="G71" i="4"/>
  <c r="H71" i="4" s="1"/>
  <c r="I71" i="4" s="1"/>
  <c r="G72" i="4"/>
  <c r="H72" i="4" s="1"/>
  <c r="I72" i="4" s="1"/>
  <c r="G73" i="4"/>
  <c r="H73" i="4" s="1"/>
  <c r="I73" i="4" s="1"/>
  <c r="G74" i="4"/>
  <c r="H74" i="4" s="1"/>
  <c r="I74" i="4" s="1"/>
  <c r="G75" i="4"/>
  <c r="H75" i="4" s="1"/>
  <c r="I75" i="4" s="1"/>
  <c r="G76" i="4"/>
  <c r="H76" i="4" s="1"/>
  <c r="I76" i="4" s="1"/>
  <c r="G77" i="4"/>
  <c r="H77" i="4" s="1"/>
  <c r="I77" i="4" s="1"/>
  <c r="G78" i="4"/>
  <c r="H78" i="4" s="1"/>
  <c r="I78" i="4" s="1"/>
  <c r="G79" i="4"/>
  <c r="H79" i="4" s="1"/>
  <c r="I79" i="4" s="1"/>
  <c r="G80" i="4"/>
  <c r="H80" i="4" s="1"/>
  <c r="I80" i="4" s="1"/>
  <c r="G81" i="4"/>
  <c r="H81" i="4" s="1"/>
  <c r="I81" i="4" s="1"/>
  <c r="G82" i="4"/>
  <c r="H82" i="4" s="1"/>
  <c r="I82" i="4" s="1"/>
  <c r="G83" i="4"/>
  <c r="H83" i="4" s="1"/>
  <c r="I83" i="4" s="1"/>
  <c r="G84" i="4"/>
  <c r="H84" i="4" s="1"/>
  <c r="I84" i="4" s="1"/>
  <c r="G85" i="4"/>
  <c r="H85" i="4" s="1"/>
  <c r="I85" i="4" s="1"/>
  <c r="G86" i="4"/>
  <c r="H86" i="4" s="1"/>
  <c r="I86" i="4" s="1"/>
  <c r="G87" i="4"/>
  <c r="H87" i="4" s="1"/>
  <c r="I87" i="4" s="1"/>
  <c r="G88" i="4"/>
  <c r="H88" i="4" s="1"/>
  <c r="I88" i="4" s="1"/>
  <c r="G89" i="4"/>
  <c r="H89" i="4" s="1"/>
  <c r="I89" i="4" s="1"/>
  <c r="G90" i="4"/>
  <c r="H90" i="4" s="1"/>
  <c r="I90" i="4" s="1"/>
  <c r="G91" i="4"/>
  <c r="H91" i="4" s="1"/>
  <c r="I91" i="4" s="1"/>
  <c r="G92" i="4"/>
  <c r="H92" i="4" s="1"/>
  <c r="I92" i="4" s="1"/>
  <c r="G93" i="4"/>
  <c r="H93" i="4" s="1"/>
  <c r="I93" i="4" s="1"/>
  <c r="G94" i="4"/>
  <c r="H94" i="4" s="1"/>
  <c r="I94" i="4" s="1"/>
  <c r="G95" i="4"/>
  <c r="H95" i="4" s="1"/>
  <c r="I95" i="4" s="1"/>
  <c r="G96" i="4"/>
  <c r="H96" i="4" s="1"/>
  <c r="I96" i="4" s="1"/>
  <c r="G97" i="4"/>
  <c r="H97" i="4" s="1"/>
  <c r="I97" i="4" s="1"/>
  <c r="G98" i="4"/>
  <c r="H98" i="4" s="1"/>
  <c r="I98" i="4" s="1"/>
  <c r="G99" i="4"/>
  <c r="H99" i="4" s="1"/>
  <c r="I99" i="4" s="1"/>
  <c r="G100" i="4"/>
  <c r="H100" i="4" s="1"/>
  <c r="I100" i="4" s="1"/>
  <c r="G101" i="4"/>
  <c r="H101" i="4" s="1"/>
  <c r="I101" i="4" s="1"/>
  <c r="G102" i="4"/>
  <c r="H102" i="4" s="1"/>
  <c r="I102" i="4" s="1"/>
  <c r="G103" i="4"/>
  <c r="H103" i="4" s="1"/>
  <c r="I103" i="4" s="1"/>
  <c r="G104" i="4"/>
  <c r="H104" i="4" s="1"/>
  <c r="I104" i="4" s="1"/>
  <c r="G105" i="4"/>
  <c r="H105" i="4" s="1"/>
  <c r="I105" i="4" s="1"/>
  <c r="G107" i="4"/>
  <c r="H107" i="4" s="1"/>
  <c r="I107" i="4" s="1"/>
  <c r="G108" i="4"/>
  <c r="H108" i="4" s="1"/>
  <c r="I108" i="4" s="1"/>
  <c r="G109" i="4"/>
  <c r="H109" i="4" s="1"/>
  <c r="I109" i="4" s="1"/>
  <c r="G110" i="4"/>
  <c r="H110" i="4" s="1"/>
  <c r="I110" i="4" s="1"/>
  <c r="G111" i="4"/>
  <c r="H111" i="4" s="1"/>
  <c r="I111" i="4" s="1"/>
  <c r="G112" i="4"/>
  <c r="H112" i="4" s="1"/>
  <c r="I112" i="4" s="1"/>
  <c r="G113" i="4"/>
  <c r="H113" i="4" s="1"/>
  <c r="I113" i="4" s="1"/>
  <c r="G114" i="4"/>
  <c r="H114" i="4" s="1"/>
  <c r="I114" i="4" s="1"/>
  <c r="G115" i="4"/>
  <c r="H115" i="4" s="1"/>
  <c r="I115" i="4" s="1"/>
  <c r="G116" i="4"/>
  <c r="H116" i="4" s="1"/>
  <c r="I116" i="4" s="1"/>
  <c r="G117" i="4"/>
  <c r="H117" i="4" s="1"/>
  <c r="I117" i="4" s="1"/>
  <c r="G118" i="4"/>
  <c r="H118" i="4" s="1"/>
  <c r="I118" i="4" s="1"/>
  <c r="G119" i="4"/>
  <c r="H119" i="4" s="1"/>
  <c r="I119" i="4" s="1"/>
  <c r="G120" i="4"/>
  <c r="H120" i="4" s="1"/>
  <c r="I120" i="4" s="1"/>
  <c r="G4" i="4"/>
  <c r="H4" i="4" s="1"/>
  <c r="I4" i="4" s="1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F22" i="1" l="1"/>
  <c r="G22" i="1"/>
  <c r="K97" i="3"/>
  <c r="O97" i="3"/>
  <c r="S97" i="3"/>
  <c r="W97" i="3"/>
  <c r="AA97" i="3"/>
  <c r="AE97" i="3"/>
  <c r="AI97" i="3"/>
  <c r="AJ97" i="3"/>
  <c r="T97" i="3"/>
  <c r="L97" i="3"/>
  <c r="P97" i="3"/>
  <c r="X97" i="3"/>
  <c r="AB97" i="3"/>
  <c r="AF97" i="3"/>
  <c r="I97" i="3"/>
  <c r="M97" i="3"/>
  <c r="Q97" i="3"/>
  <c r="U97" i="3"/>
  <c r="Y97" i="3"/>
  <c r="AC97" i="3"/>
  <c r="AG97" i="3"/>
  <c r="AK97" i="3"/>
  <c r="J97" i="3"/>
  <c r="N97" i="3"/>
  <c r="R97" i="3"/>
  <c r="V97" i="3"/>
  <c r="Z97" i="3"/>
  <c r="AD97" i="3"/>
  <c r="AH97" i="3"/>
  <c r="AL97" i="3"/>
  <c r="G97" i="3" l="1"/>
  <c r="H97" i="3"/>
</calcChain>
</file>

<file path=xl/sharedStrings.xml><?xml version="1.0" encoding="utf-8"?>
<sst xmlns="http://schemas.openxmlformats.org/spreadsheetml/2006/main" count="1111" uniqueCount="519">
  <si>
    <t>SL</t>
  </si>
  <si>
    <t>Distributors</t>
  </si>
  <si>
    <t>Dealer ID</t>
  </si>
  <si>
    <t>Region/
Cluster</t>
  </si>
  <si>
    <t>Zone</t>
  </si>
  <si>
    <t>B67</t>
  </si>
  <si>
    <t>B68</t>
  </si>
  <si>
    <t>B24</t>
  </si>
  <si>
    <t>BL96</t>
  </si>
  <si>
    <t>BL120</t>
  </si>
  <si>
    <t>D74</t>
  </si>
  <si>
    <t>D82</t>
  </si>
  <si>
    <t>D41_SKD</t>
  </si>
  <si>
    <t>D47</t>
  </si>
  <si>
    <t>D54+_SKD</t>
  </si>
  <si>
    <t>L42</t>
  </si>
  <si>
    <t>L45</t>
  </si>
  <si>
    <t>L46_SKD</t>
  </si>
  <si>
    <t>L95</t>
  </si>
  <si>
    <t>L140</t>
  </si>
  <si>
    <t>L135_SKD</t>
  </si>
  <si>
    <t>L250i</t>
  </si>
  <si>
    <t>L260_SKD</t>
  </si>
  <si>
    <t>L270_SKD</t>
  </si>
  <si>
    <t>T92</t>
  </si>
  <si>
    <t>V99plus_SKD</t>
  </si>
  <si>
    <t>i67_SKD</t>
  </si>
  <si>
    <t>i99_SKD</t>
  </si>
  <si>
    <t>Atom_SKD</t>
  </si>
  <si>
    <t>Z18_SKD</t>
  </si>
  <si>
    <t>Z32_SKD</t>
  </si>
  <si>
    <t>Z30_SKD</t>
  </si>
  <si>
    <t>Z35_3GB_SKD</t>
  </si>
  <si>
    <t>Z40_3GB_SKD</t>
  </si>
  <si>
    <t>Z30pro_SKD</t>
  </si>
  <si>
    <t>Biponon Communications</t>
  </si>
  <si>
    <t>DEL-0057</t>
  </si>
  <si>
    <t>Chattogram</t>
  </si>
  <si>
    <t>Cox's Bazar</t>
  </si>
  <si>
    <t>Dhaka Telecom</t>
  </si>
  <si>
    <t>DEL-0021</t>
  </si>
  <si>
    <t>Noakhali</t>
  </si>
  <si>
    <t>Fantasy Telecom</t>
  </si>
  <si>
    <t>DEL-0023</t>
  </si>
  <si>
    <t>Rangamati</t>
  </si>
  <si>
    <t>Himel Mobile Center</t>
  </si>
  <si>
    <t>DEL-0172</t>
  </si>
  <si>
    <t>M Enterprise</t>
  </si>
  <si>
    <t>DEL-0039</t>
  </si>
  <si>
    <t>Chandpur</t>
  </si>
  <si>
    <t>M/S Sholav Bitan</t>
  </si>
  <si>
    <t>DEL-0162</t>
  </si>
  <si>
    <t>M/S. Alam Trade Link</t>
  </si>
  <si>
    <t>DEL-0145</t>
  </si>
  <si>
    <t>M/S. Lotus Telecom</t>
  </si>
  <si>
    <t>DEL-0173</t>
  </si>
  <si>
    <t>M/S. Murad Enterprise</t>
  </si>
  <si>
    <t>DEL-0146</t>
  </si>
  <si>
    <t>Cumilla</t>
  </si>
  <si>
    <t>Mobile Heaven</t>
  </si>
  <si>
    <t>DEL-0139</t>
  </si>
  <si>
    <t>Mobile Shop</t>
  </si>
  <si>
    <t>DEL-0054</t>
  </si>
  <si>
    <t>Mobile Village</t>
  </si>
  <si>
    <t>DEL-0055</t>
  </si>
  <si>
    <t>Mobile Zone*Patia</t>
  </si>
  <si>
    <t>DEL-0056</t>
  </si>
  <si>
    <t>Nashua Associate</t>
  </si>
  <si>
    <t>DEL-0152</t>
  </si>
  <si>
    <t>Polly Mobile Distribution</t>
  </si>
  <si>
    <t>DEL-0075</t>
  </si>
  <si>
    <t>Prime Mobile Center</t>
  </si>
  <si>
    <t>DEL-0076</t>
  </si>
  <si>
    <t>R.K Mobile Center</t>
  </si>
  <si>
    <t>DEL-0181</t>
  </si>
  <si>
    <t>Salim Telecom &amp; Electronics</t>
  </si>
  <si>
    <t>DEL-0085</t>
  </si>
  <si>
    <t>Sarker Telecom</t>
  </si>
  <si>
    <t>DEL-0129</t>
  </si>
  <si>
    <t>Satkania Store</t>
  </si>
  <si>
    <t>DEL-0092</t>
  </si>
  <si>
    <t>Shifa Enterprise</t>
  </si>
  <si>
    <t>DEL-0177</t>
  </si>
  <si>
    <t>Sibgat Telecom</t>
  </si>
  <si>
    <t>DEL-0161</t>
  </si>
  <si>
    <t>Toyabiya Telecom</t>
  </si>
  <si>
    <t>DEL-0110</t>
  </si>
  <si>
    <t>Bismillah Telecom</t>
  </si>
  <si>
    <t>DEL-0009</t>
  </si>
  <si>
    <t>Dhaka North</t>
  </si>
  <si>
    <t>Jamalpur</t>
  </si>
  <si>
    <t>M/S Saidur Electronics</t>
  </si>
  <si>
    <t>DEL-0163</t>
  </si>
  <si>
    <t>Mymensingh</t>
  </si>
  <si>
    <t>M/S Siddique Enterprise</t>
  </si>
  <si>
    <t>DEL-0098</t>
  </si>
  <si>
    <t>M/S Zaman Enterprise</t>
  </si>
  <si>
    <t>DEL-0138</t>
  </si>
  <si>
    <t>M/S. Mukul Enterprise</t>
  </si>
  <si>
    <t>DEL-0059</t>
  </si>
  <si>
    <t>M/S. Sujan Telecom</t>
  </si>
  <si>
    <t>DEL-0101</t>
  </si>
  <si>
    <t>Kishoreganj</t>
  </si>
  <si>
    <t>MM Communication</t>
  </si>
  <si>
    <t>DEL-0119</t>
  </si>
  <si>
    <t>Uttara</t>
  </si>
  <si>
    <t>Mobile House</t>
  </si>
  <si>
    <t>DEL-0050</t>
  </si>
  <si>
    <t>Mirpur</t>
  </si>
  <si>
    <t>Mobile point</t>
  </si>
  <si>
    <t>DEL-0053</t>
  </si>
  <si>
    <t>Mawna</t>
  </si>
  <si>
    <t>Nabil Enterprise</t>
  </si>
  <si>
    <t>DEL-0062</t>
  </si>
  <si>
    <t>Gulshan</t>
  </si>
  <si>
    <t>Rathura Enterprise</t>
  </si>
  <si>
    <t>DEL-0079</t>
  </si>
  <si>
    <t>Gazipur</t>
  </si>
  <si>
    <t>Rathura Enterprise – 2</t>
  </si>
  <si>
    <t>DEL-0131</t>
  </si>
  <si>
    <t>Repon Enterprise</t>
  </si>
  <si>
    <t>DEL-0080</t>
  </si>
  <si>
    <t>Shaheen Multimedia &amp; Telecom</t>
  </si>
  <si>
    <t>DEL-0094</t>
  </si>
  <si>
    <t>Shisha Stationary &amp; Electronics</t>
  </si>
  <si>
    <t>DEL-0097</t>
  </si>
  <si>
    <t>Shore Distribution</t>
  </si>
  <si>
    <t>DEL-0169</t>
  </si>
  <si>
    <t>Savar</t>
  </si>
  <si>
    <t>Star Telecom</t>
  </si>
  <si>
    <t>DEL-0149</t>
  </si>
  <si>
    <t>TM Communication</t>
  </si>
  <si>
    <t>DEL-0107</t>
  </si>
  <si>
    <t>Trade Plus</t>
  </si>
  <si>
    <t>DEL-0136</t>
  </si>
  <si>
    <t>Zaara Corporation</t>
  </si>
  <si>
    <t>DEL-0114</t>
  </si>
  <si>
    <t>Ananda Electronics</t>
  </si>
  <si>
    <t>DEL-0006</t>
  </si>
  <si>
    <t>Dhaka South</t>
  </si>
  <si>
    <t>Dhanmondi</t>
  </si>
  <si>
    <t>Anika Traders</t>
  </si>
  <si>
    <t>DEL-0178</t>
  </si>
  <si>
    <t>Paltan</t>
  </si>
  <si>
    <t>Dohar Enterprise</t>
  </si>
  <si>
    <t>DEL-0022</t>
  </si>
  <si>
    <t>Munshiganj</t>
  </si>
  <si>
    <t>Gopa Telecom</t>
  </si>
  <si>
    <t>DEL-0027</t>
  </si>
  <si>
    <t>Sylhet</t>
  </si>
  <si>
    <t>M K Trading Co.</t>
  </si>
  <si>
    <t>DEL-0160</t>
  </si>
  <si>
    <t>Ctg. Road</t>
  </si>
  <si>
    <t>Mehereen Telecom</t>
  </si>
  <si>
    <t>DEL-0121</t>
  </si>
  <si>
    <t>MM Telecom</t>
  </si>
  <si>
    <t>DEL-0185</t>
  </si>
  <si>
    <t>Nandan World Link</t>
  </si>
  <si>
    <t>DEL-0063</t>
  </si>
  <si>
    <t>Expectra PTE Ltd.</t>
  </si>
  <si>
    <t>DEL-0066</t>
  </si>
  <si>
    <t>New Samanta Telecom</t>
  </si>
  <si>
    <t>DEL-0067</t>
  </si>
  <si>
    <t>Narsingdi</t>
  </si>
  <si>
    <t>Nishat Telecom</t>
  </si>
  <si>
    <t>DEL-0123</t>
  </si>
  <si>
    <t>One Telecom</t>
  </si>
  <si>
    <t>DEL-0070</t>
  </si>
  <si>
    <t>One Telecom (CTG Road)</t>
  </si>
  <si>
    <t>DEL-0072</t>
  </si>
  <si>
    <t>One Telecom* Jatrabari</t>
  </si>
  <si>
    <t>DEL-0124</t>
  </si>
  <si>
    <t>One Telecom* Narayangonj</t>
  </si>
  <si>
    <t>DEL-0071</t>
  </si>
  <si>
    <t>Narayanganj</t>
  </si>
  <si>
    <t>Saif Telecom</t>
  </si>
  <si>
    <t>DEL-0084</t>
  </si>
  <si>
    <t>Samiya Telecom</t>
  </si>
  <si>
    <t>DEL-0088</t>
  </si>
  <si>
    <t>Samiya Telecom-2</t>
  </si>
  <si>
    <t>DEL-0128</t>
  </si>
  <si>
    <t>Satata Mobile Centre</t>
  </si>
  <si>
    <t>DEL-0091</t>
  </si>
  <si>
    <t>Hobiganj</t>
  </si>
  <si>
    <t>Star Tel</t>
  </si>
  <si>
    <t>DEL-0100</t>
  </si>
  <si>
    <t>StarTel Distribution-2</t>
  </si>
  <si>
    <t>DEL-0170</t>
  </si>
  <si>
    <t>Tahia Enterprise</t>
  </si>
  <si>
    <t>DEL-0171</t>
  </si>
  <si>
    <t>Zeshan Telecom</t>
  </si>
  <si>
    <t>DEL-0115</t>
  </si>
  <si>
    <t>A One Tel</t>
  </si>
  <si>
    <t>DEL-0153</t>
  </si>
  <si>
    <t>Khulna</t>
  </si>
  <si>
    <t>Barishal</t>
  </si>
  <si>
    <t>Barisal Mobile Sales Center</t>
  </si>
  <si>
    <t>DEL-0187</t>
  </si>
  <si>
    <t>Click Mobile Corner</t>
  </si>
  <si>
    <t>DEL-0174</t>
  </si>
  <si>
    <t>Desh Link</t>
  </si>
  <si>
    <t>DEL-0019</t>
  </si>
  <si>
    <t>Faridpur</t>
  </si>
  <si>
    <t>Hello Prithibi</t>
  </si>
  <si>
    <t>DEL-0030</t>
  </si>
  <si>
    <t>Jashore</t>
  </si>
  <si>
    <t>Ideal Communication</t>
  </si>
  <si>
    <t>DEL-0033</t>
  </si>
  <si>
    <t>Konica Trading</t>
  </si>
  <si>
    <t>DEL-0038</t>
  </si>
  <si>
    <t>Jhenaidah</t>
  </si>
  <si>
    <t>M/S Faiz Enterprise</t>
  </si>
  <si>
    <t>DEL-0024</t>
  </si>
  <si>
    <t>Madaripur</t>
  </si>
  <si>
    <t>M/S Saad Telecom</t>
  </si>
  <si>
    <t>DEL-0148</t>
  </si>
  <si>
    <t>M/S. Alif Telecom</t>
  </si>
  <si>
    <t>DEL-0183</t>
  </si>
  <si>
    <t>Patuakhali</t>
  </si>
  <si>
    <t>M/S. National Electronics</t>
  </si>
  <si>
    <t>DEL-0041</t>
  </si>
  <si>
    <t>M/S. Panguchi Enterprise</t>
  </si>
  <si>
    <t>DEL-0042</t>
  </si>
  <si>
    <t>M/S. Rasel Enterprise</t>
  </si>
  <si>
    <t>DEL-0140</t>
  </si>
  <si>
    <t>Max Tel</t>
  </si>
  <si>
    <t>DEL-0046</t>
  </si>
  <si>
    <t>Mobile Plus</t>
  </si>
  <si>
    <t>DEL-0052</t>
  </si>
  <si>
    <t>Satkhira</t>
  </si>
  <si>
    <t>Mridha Telecom</t>
  </si>
  <si>
    <t>DEL-0047</t>
  </si>
  <si>
    <t>My Fone</t>
  </si>
  <si>
    <t>DEL-0061</t>
  </si>
  <si>
    <t>Noor Electronics</t>
  </si>
  <si>
    <t>DEL-0164</t>
  </si>
  <si>
    <t>S S Enterprise</t>
  </si>
  <si>
    <t>DEL-0083</t>
  </si>
  <si>
    <t>Shadhin Telecom</t>
  </si>
  <si>
    <t>DEL-0093</t>
  </si>
  <si>
    <t>Toushi Mobile Showroom &amp; Servicing</t>
  </si>
  <si>
    <t>DEL-0137</t>
  </si>
  <si>
    <t>Winner Electronics</t>
  </si>
  <si>
    <t>DEL-0111</t>
  </si>
  <si>
    <t>Biswa Bani Telecom</t>
  </si>
  <si>
    <t>DEL-0011</t>
  </si>
  <si>
    <t>Rajshahi</t>
  </si>
  <si>
    <t>Kushtia</t>
  </si>
  <si>
    <t>Haque Enterprise</t>
  </si>
  <si>
    <t>DEL-0028</t>
  </si>
  <si>
    <t>Naogaon</t>
  </si>
  <si>
    <t>Hello Naogaon</t>
  </si>
  <si>
    <t>DEL-0029</t>
  </si>
  <si>
    <t>Hello Rajshahi</t>
  </si>
  <si>
    <t>DEL-0031</t>
  </si>
  <si>
    <t>M. R. Traders</t>
  </si>
  <si>
    <t>DEL-0040</t>
  </si>
  <si>
    <t>M/S Chowdhury Enterprise</t>
  </si>
  <si>
    <t>DEL-0130</t>
  </si>
  <si>
    <t>Bogura</t>
  </si>
  <si>
    <t>DEL-0168</t>
  </si>
  <si>
    <t>Mohima Telecom</t>
  </si>
  <si>
    <t>DEL-0127</t>
  </si>
  <si>
    <t>Mugdho Corporation</t>
  </si>
  <si>
    <t>DEL-0179</t>
  </si>
  <si>
    <t>New Sarker Electronics</t>
  </si>
  <si>
    <t>DEL-0068</t>
  </si>
  <si>
    <t>Prithibi Corporation</t>
  </si>
  <si>
    <t>DEL-0077</t>
  </si>
  <si>
    <t>Priyo Telecom</t>
  </si>
  <si>
    <t>DEL-0133</t>
  </si>
  <si>
    <t>Tangail</t>
  </si>
  <si>
    <t>Rhyme Enterprise</t>
  </si>
  <si>
    <t>DEL-0186</t>
  </si>
  <si>
    <t>Pabna</t>
  </si>
  <si>
    <t>S.M Tel</t>
  </si>
  <si>
    <t>DEL-0082</t>
  </si>
  <si>
    <t>Sarkar Telecom* Sirajgonj</t>
  </si>
  <si>
    <t>DEL-0155</t>
  </si>
  <si>
    <t>Satata Enterprise</t>
  </si>
  <si>
    <t>DEL-0090</t>
  </si>
  <si>
    <t>Tulip Distribution</t>
  </si>
  <si>
    <t>DEL-0158</t>
  </si>
  <si>
    <t>Feroz Telecom</t>
  </si>
  <si>
    <t>DEL-0025</t>
  </si>
  <si>
    <t>Rangpur</t>
  </si>
  <si>
    <t>M/S. MM Trade Link</t>
  </si>
  <si>
    <t>DEL-0182</t>
  </si>
  <si>
    <t>M/S. Nodi Nishat Enterprise</t>
  </si>
  <si>
    <t>DEL-0166</t>
  </si>
  <si>
    <t>Dinajpur</t>
  </si>
  <si>
    <t>M/S. Sky Tel</t>
  </si>
  <si>
    <t>DEL-0180</t>
  </si>
  <si>
    <t>Missing Link Trade and Distribution</t>
  </si>
  <si>
    <t>DEL-0048</t>
  </si>
  <si>
    <t>Pacific Electronics</t>
  </si>
  <si>
    <t>DEL-0073</t>
  </si>
  <si>
    <t>Gaibandha</t>
  </si>
  <si>
    <t>Pacific Electronics – 2</t>
  </si>
  <si>
    <t>DEL-0142</t>
  </si>
  <si>
    <t>Paul Telecom</t>
  </si>
  <si>
    <t>DEL-0074</t>
  </si>
  <si>
    <t>Shahil Distribution</t>
  </si>
  <si>
    <t>DEL-0135</t>
  </si>
  <si>
    <t>Thakurgaon</t>
  </si>
  <si>
    <t>Swaranika  Enterprise</t>
  </si>
  <si>
    <t>DEL-0151</t>
  </si>
  <si>
    <t>Tarek &amp; Brothers</t>
  </si>
  <si>
    <t>DEL-0106</t>
  </si>
  <si>
    <t>World Media</t>
  </si>
  <si>
    <t>DEL-0112</t>
  </si>
  <si>
    <t>National Total</t>
  </si>
  <si>
    <t>Value</t>
  </si>
  <si>
    <t>QTY</t>
  </si>
  <si>
    <t>DSR ID</t>
  </si>
  <si>
    <t>DSR Name</t>
  </si>
  <si>
    <t>Md. Iqbal Hossain</t>
  </si>
  <si>
    <t>Md. Rubel</t>
  </si>
  <si>
    <t>Md. Mehedi Hasan</t>
  </si>
  <si>
    <t>Md. Shohel Rana</t>
  </si>
  <si>
    <t>Md. Robiul Islam</t>
  </si>
  <si>
    <t>Md. Nasir Uddin</t>
  </si>
  <si>
    <t>Md. Babu</t>
  </si>
  <si>
    <t>Ripon</t>
  </si>
  <si>
    <t>Mobile collection and ghori ghor</t>
  </si>
  <si>
    <t>DSR-0524</t>
  </si>
  <si>
    <t>DSR-0576</t>
  </si>
  <si>
    <t>Md. Habubur Rahman</t>
  </si>
  <si>
    <t>DSR-0019</t>
  </si>
  <si>
    <t>Nure Alam</t>
  </si>
  <si>
    <t>DSR-0044</t>
  </si>
  <si>
    <t>Khushi Mohon Ray</t>
  </si>
  <si>
    <t>DSR-0069</t>
  </si>
  <si>
    <t>Md. Sumon Sikder</t>
  </si>
  <si>
    <t>DSR-0077</t>
  </si>
  <si>
    <t>Md.Limon Khan</t>
  </si>
  <si>
    <t>DSR-0107</t>
  </si>
  <si>
    <t>Shadhin</t>
  </si>
  <si>
    <t>DSR-0113</t>
  </si>
  <si>
    <t>Md. Rakibul</t>
  </si>
  <si>
    <t>DSR-0123</t>
  </si>
  <si>
    <t>Mir Awal</t>
  </si>
  <si>
    <t>DSR-0133</t>
  </si>
  <si>
    <t>DSR-0141</t>
  </si>
  <si>
    <t>Syed Shafiqur Islam</t>
  </si>
  <si>
    <t>DSR-0142</t>
  </si>
  <si>
    <t xml:space="preserve">Md. Daulat Khan </t>
  </si>
  <si>
    <t>DSR-0525</t>
  </si>
  <si>
    <t>Shohel</t>
  </si>
  <si>
    <t>DSR-0703</t>
  </si>
  <si>
    <t>Mizan</t>
  </si>
  <si>
    <t>DSR-0352</t>
  </si>
  <si>
    <t>Sheuly</t>
  </si>
  <si>
    <t>DSR-0353</t>
  </si>
  <si>
    <t>Biplob Hossain</t>
  </si>
  <si>
    <t>DSR-0588</t>
  </si>
  <si>
    <t>Md. Ramjan khan</t>
  </si>
  <si>
    <t>DSR-0464</t>
  </si>
  <si>
    <t>Biddut Hossain</t>
  </si>
  <si>
    <t>DSR-0465</t>
  </si>
  <si>
    <t>Mostafa Kamal</t>
  </si>
  <si>
    <t>DSR-0466</t>
  </si>
  <si>
    <t>DSR-0467</t>
  </si>
  <si>
    <t>Shahin Reza</t>
  </si>
  <si>
    <t>DSR-0584</t>
  </si>
  <si>
    <t>Md. Selim Hossain</t>
  </si>
  <si>
    <t>DSR-0220</t>
  </si>
  <si>
    <t>Md. Ekram hossain</t>
  </si>
  <si>
    <t>DSR-0221</t>
  </si>
  <si>
    <t>Md. Fazlul halim Panna</t>
  </si>
  <si>
    <t>DSR-0222</t>
  </si>
  <si>
    <t>Shakib Al Hasan</t>
  </si>
  <si>
    <t>DSR-0354</t>
  </si>
  <si>
    <t>Subodh Biswas</t>
  </si>
  <si>
    <t>DSR-0223</t>
  </si>
  <si>
    <t>Md. Zahidul Islam</t>
  </si>
  <si>
    <t>DSR-0234</t>
  </si>
  <si>
    <t>Md. Samim Reza</t>
  </si>
  <si>
    <t>DSR-0236</t>
  </si>
  <si>
    <t>Rubel</t>
  </si>
  <si>
    <t>DSR-0158</t>
  </si>
  <si>
    <t>Al amin Noyon</t>
  </si>
  <si>
    <t>DSR-0159</t>
  </si>
  <si>
    <t>DSR-0156</t>
  </si>
  <si>
    <t>Protic Basak</t>
  </si>
  <si>
    <t>DSR-0155</t>
  </si>
  <si>
    <t>Ramu Ghosh</t>
  </si>
  <si>
    <t>DSR-0217</t>
  </si>
  <si>
    <t>Md. Sohid</t>
  </si>
  <si>
    <t>DSR-0621</t>
  </si>
  <si>
    <t>Md. Abdul Alim</t>
  </si>
  <si>
    <t>DSR-0216</t>
  </si>
  <si>
    <t>Md. Azizul Bari Separ</t>
  </si>
  <si>
    <t>DSR-0162</t>
  </si>
  <si>
    <t>Md. Sahin Alom</t>
  </si>
  <si>
    <t>DSR-0218</t>
  </si>
  <si>
    <t>Md. Shawon Ali</t>
  </si>
  <si>
    <t>DSR-0622</t>
  </si>
  <si>
    <t>Md. Zisan</t>
  </si>
  <si>
    <t>DSR-0244</t>
  </si>
  <si>
    <t>Md. Atikur Rahman</t>
  </si>
  <si>
    <t>DSR-0243</t>
  </si>
  <si>
    <t>Md. Mosaibur Rahman</t>
  </si>
  <si>
    <t>DSR-0245</t>
  </si>
  <si>
    <t>Md. Sajedur Rahman</t>
  </si>
  <si>
    <t>DSR-0228</t>
  </si>
  <si>
    <t>Md. Karimul Islam</t>
  </si>
  <si>
    <t>Sarkar Telecom, Sirajgonj</t>
  </si>
  <si>
    <t>DSR-0225</t>
  </si>
  <si>
    <t>Bikash Chandra Das</t>
  </si>
  <si>
    <t>DSR-0229</t>
  </si>
  <si>
    <t>Krishno Kumar Ghosh</t>
  </si>
  <si>
    <t>DSR-0227</t>
  </si>
  <si>
    <t>Md. Salim Babu</t>
  </si>
  <si>
    <t>DSR-0230</t>
  </si>
  <si>
    <t>Md. Shafiq Sheikh</t>
  </si>
  <si>
    <t>DSR-0246</t>
  </si>
  <si>
    <t>Md. Haider Ali</t>
  </si>
  <si>
    <t>DSR-0247</t>
  </si>
  <si>
    <t>Md. Atiq Islam</t>
  </si>
  <si>
    <t>DSR-0248</t>
  </si>
  <si>
    <t>Kamrul</t>
  </si>
  <si>
    <t>DSR-0619</t>
  </si>
  <si>
    <t>Md. Murad Rahman</t>
  </si>
  <si>
    <t>DSR-0349</t>
  </si>
  <si>
    <t>Shafiur</t>
  </si>
  <si>
    <t>DSR-0350</t>
  </si>
  <si>
    <t>Masud Rana</t>
  </si>
  <si>
    <t>DSR-0351</t>
  </si>
  <si>
    <t>Aminul Islam Tutul</t>
  </si>
  <si>
    <t>DSR-0157</t>
  </si>
  <si>
    <t>Md. Estiak Ahmed</t>
  </si>
  <si>
    <t>DSR-0661</t>
  </si>
  <si>
    <t>Md. Riaz Hosain</t>
  </si>
  <si>
    <t>DSR-0026</t>
  </si>
  <si>
    <t>DSR-0477</t>
  </si>
  <si>
    <t>Md. Samsuzzaman Talha</t>
  </si>
  <si>
    <t>DSR-0001</t>
  </si>
  <si>
    <t>Mr. Shanto</t>
  </si>
  <si>
    <t>DSR-0698</t>
  </si>
  <si>
    <t>Anitish Ghosh Tonmoy</t>
  </si>
  <si>
    <t>DSR-0614</t>
  </si>
  <si>
    <t>Md. Rezaul Karim</t>
  </si>
  <si>
    <t>DSR-0617</t>
  </si>
  <si>
    <t>Pappu Kumer Roy Biddut</t>
  </si>
  <si>
    <t>DSR-0616</t>
  </si>
  <si>
    <t>Mithu Kumar Ghosh</t>
  </si>
  <si>
    <t>DSR-0699</t>
  </si>
  <si>
    <t>Mr. Bappy</t>
  </si>
  <si>
    <t>DSR-0160</t>
  </si>
  <si>
    <t>Abu Bakkar Siddiq</t>
  </si>
  <si>
    <t>DSR-0131</t>
  </si>
  <si>
    <t>Md. Bayzid Bostami</t>
  </si>
  <si>
    <t>DSR-0098</t>
  </si>
  <si>
    <t>Md. Faruk Hossain</t>
  </si>
  <si>
    <t>DSR-0079</t>
  </si>
  <si>
    <t>Md. Mahbub Alam</t>
  </si>
  <si>
    <t>DSR-0161</t>
  </si>
  <si>
    <t>Md. Nasim Sahana (Pappu)</t>
  </si>
  <si>
    <t>DSR-0114</t>
  </si>
  <si>
    <t>Md. Rajiul Islam</t>
  </si>
  <si>
    <t>DSR-0006</t>
  </si>
  <si>
    <t>Md. Rasheduzzaman Milon</t>
  </si>
  <si>
    <t>DSR-0036</t>
  </si>
  <si>
    <t>Md. Ruhul Islam</t>
  </si>
  <si>
    <t>DSR-0575</t>
  </si>
  <si>
    <t>DSR-0744</t>
  </si>
  <si>
    <t>Somor</t>
  </si>
  <si>
    <t>DSR-0636</t>
  </si>
  <si>
    <t>Md. Johorul Islam</t>
  </si>
  <si>
    <t>DSR-0495</t>
  </si>
  <si>
    <t>Md. Monowar Hossain</t>
  </si>
  <si>
    <t>DSR-0496</t>
  </si>
  <si>
    <t>Md. Belal Hossain</t>
  </si>
  <si>
    <t>DSR-0497</t>
  </si>
  <si>
    <t>DSR-0498</t>
  </si>
  <si>
    <t>Md. Khairul Islam</t>
  </si>
  <si>
    <t>DSR-0058</t>
  </si>
  <si>
    <t>Md. Sagor Ahmed</t>
  </si>
  <si>
    <t>DSR-0083</t>
  </si>
  <si>
    <t>Md. Ashikur Rahman</t>
  </si>
  <si>
    <t>DSR-0309</t>
  </si>
  <si>
    <t>Md.Maruf-Un-Nabe Munna</t>
  </si>
  <si>
    <t>DSR-0310</t>
  </si>
  <si>
    <t>Md. Ashik Rahman</t>
  </si>
  <si>
    <t>DSR-0706</t>
  </si>
  <si>
    <t xml:space="preserve"> Md. Roni Ali</t>
  </si>
  <si>
    <t>DSR-0311</t>
  </si>
  <si>
    <t>Md. Atiqul Islam</t>
  </si>
  <si>
    <t>DSR-0312</t>
  </si>
  <si>
    <t>Md.Rabiul Islam (Robi)</t>
  </si>
  <si>
    <t>DSR-0590</t>
  </si>
  <si>
    <t>Md. Shipon Sarker</t>
  </si>
  <si>
    <t>Pacific Electronics-2</t>
  </si>
  <si>
    <t>DSR-0599</t>
  </si>
  <si>
    <t xml:space="preserve">Md. Fozle Rabbi </t>
  </si>
  <si>
    <t>DSR-0600</t>
  </si>
  <si>
    <t>Md. Manzir Hossain Mohaddes</t>
  </si>
  <si>
    <t>DSR-0598</t>
  </si>
  <si>
    <t>DSR-0258</t>
  </si>
  <si>
    <t>Md.Mithul</t>
  </si>
  <si>
    <t>DSR-0259</t>
  </si>
  <si>
    <t>Mr. Golzar Rahaman</t>
  </si>
  <si>
    <t>DSR-0260</t>
  </si>
  <si>
    <t>Md. Nazmul Hossain Sajol</t>
  </si>
  <si>
    <t>DSR-0634</t>
  </si>
  <si>
    <t>Md. Moznu Mia</t>
  </si>
  <si>
    <t>Feedback target</t>
  </si>
  <si>
    <t>Given Target</t>
  </si>
  <si>
    <t>GAP</t>
  </si>
  <si>
    <t>GAP %</t>
  </si>
  <si>
    <t>New Distributor</t>
  </si>
  <si>
    <t>Huge Stock</t>
  </si>
  <si>
    <t>Already 60 lacs floor stock which is almost 100% in his monthly target</t>
  </si>
  <si>
    <t>Already 66 lacs taka floor stock which is almost 80%-90% floor stock of his monthly target</t>
  </si>
  <si>
    <t>Investment problem</t>
  </si>
  <si>
    <t>Very Low floor stock</t>
  </si>
  <si>
    <t>Month end lift 60 Lac product</t>
  </si>
  <si>
    <t>Didn't lift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</si>
</sst>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0"/>
      <name val="Bahnschrift"/>
      <family val="2"/>
    </font>
    <font>
      <b/>
      <sz val="11"/>
      <color theme="1"/>
      <name val="Bahnschrift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164" fontId="4" fillId="4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2" fillId="3" borderId="0" xfId="0" applyFont="1" applyFill="1"/>
    <xf numFmtId="164" fontId="2" fillId="3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164" fontId="3" fillId="2" borderId="1" xfId="1" applyNumberFormat="1" applyFont="1" applyFill="1" applyBorder="1"/>
    <xf numFmtId="0" fontId="4" fillId="0" borderId="0" xfId="0" applyFont="1"/>
    <xf numFmtId="164" fontId="2" fillId="0" borderId="0" xfId="0" applyNumberFormat="1" applyFont="1"/>
    <xf numFmtId="43" fontId="2" fillId="3" borderId="1" xfId="1" applyFont="1" applyFill="1" applyBorder="1"/>
    <xf numFmtId="164" fontId="2" fillId="3" borderId="1" xfId="1" applyNumberFormat="1" applyFont="1" applyFill="1" applyBorder="1"/>
    <xf numFmtId="0" fontId="4" fillId="4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9" fontId="0" fillId="0" borderId="1" xfId="2" applyFont="1" applyBorder="1"/>
    <xf numFmtId="0" fontId="6" fillId="0" borderId="0" xfId="0" applyFont="1"/>
    <xf numFmtId="0" fontId="7" fillId="0" borderId="0" xfId="0" applyFont="1"/>
  </cellXfs>
  <cellStyles count="9">
    <cellStyle name="Comma" xfId="1" builtinId="3"/>
    <cellStyle name="Comma 2" xfId="5"/>
    <cellStyle name="Comma 2 2" xfId="8"/>
    <cellStyle name="Normal" xfId="0" builtinId="0"/>
    <cellStyle name="Normal 2" xfId="3"/>
    <cellStyle name="Normal 2 2" xfId="6"/>
    <cellStyle name="Normal 3" xfId="4"/>
    <cellStyle name="Percent" xfId="2" builtinId="5"/>
    <cellStyle name="Percent 5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mam%20Mehedi%20Hasan/Drive%20D/Drive%20D/2021/TARGET/MAY/Target%20given%20to%20RSM/Primary%20Target%20for%20May%202021%20given%20tar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ary Target"/>
      <sheetName val="Secondary Target"/>
    </sheetNames>
    <sheetDataSet>
      <sheetData sheetId="0">
        <row r="3">
          <cell r="B3" t="str">
            <v>Biponon Communications</v>
          </cell>
          <cell r="C3" t="str">
            <v>DEL-0057</v>
          </cell>
          <cell r="D3" t="str">
            <v>Chattogram</v>
          </cell>
          <cell r="E3" t="str">
            <v>Cox's Bazar</v>
          </cell>
          <cell r="F3">
            <v>4113154.7043904755</v>
          </cell>
        </row>
        <row r="4">
          <cell r="B4" t="str">
            <v>Dhaka Telecom</v>
          </cell>
          <cell r="C4" t="str">
            <v>DEL-0021</v>
          </cell>
          <cell r="D4" t="str">
            <v>Chattogram</v>
          </cell>
          <cell r="E4" t="str">
            <v>Noakhali</v>
          </cell>
          <cell r="F4">
            <v>6261367.2950047627</v>
          </cell>
        </row>
        <row r="5">
          <cell r="B5" t="str">
            <v>Fantasy Telecom</v>
          </cell>
          <cell r="C5" t="str">
            <v>DEL-0023</v>
          </cell>
          <cell r="D5" t="str">
            <v>Chattogram</v>
          </cell>
          <cell r="E5" t="str">
            <v>Rangamati</v>
          </cell>
          <cell r="F5">
            <v>3103447.1033142847</v>
          </cell>
        </row>
        <row r="6">
          <cell r="B6" t="str">
            <v>Himel Mobile Center</v>
          </cell>
          <cell r="C6" t="str">
            <v>DEL-0172</v>
          </cell>
          <cell r="D6" t="str">
            <v>Chattogram</v>
          </cell>
          <cell r="E6" t="str">
            <v>Noakhali</v>
          </cell>
          <cell r="F6">
            <v>2709577.2688952382</v>
          </cell>
        </row>
        <row r="7">
          <cell r="B7" t="str">
            <v>M Enterprise</v>
          </cell>
          <cell r="C7" t="str">
            <v>DEL-0039</v>
          </cell>
          <cell r="D7" t="str">
            <v>Chattogram</v>
          </cell>
          <cell r="E7" t="str">
            <v>Chandpur</v>
          </cell>
          <cell r="F7">
            <v>7877965.1125285728</v>
          </cell>
        </row>
        <row r="8">
          <cell r="B8" t="str">
            <v>M/S Sholav Bitan</v>
          </cell>
          <cell r="C8" t="str">
            <v>DEL-0162</v>
          </cell>
          <cell r="D8" t="str">
            <v>Chattogram</v>
          </cell>
          <cell r="E8" t="str">
            <v>Chattogram</v>
          </cell>
          <cell r="F8">
            <v>16945386.525919046</v>
          </cell>
        </row>
        <row r="9">
          <cell r="B9" t="str">
            <v>M/S. Alam Trade Link</v>
          </cell>
          <cell r="C9" t="str">
            <v>DEL-0145</v>
          </cell>
          <cell r="D9" t="str">
            <v>Chattogram</v>
          </cell>
          <cell r="E9" t="str">
            <v>Chandpur</v>
          </cell>
          <cell r="F9">
            <v>8448466.1425952408</v>
          </cell>
        </row>
        <row r="10">
          <cell r="B10" t="str">
            <v>M/S. Lotus Telecom</v>
          </cell>
          <cell r="C10" t="str">
            <v>DEL-0173</v>
          </cell>
          <cell r="D10" t="str">
            <v>Chattogram</v>
          </cell>
          <cell r="E10" t="str">
            <v>Chandpur</v>
          </cell>
          <cell r="F10">
            <v>6204739.0068095233</v>
          </cell>
        </row>
        <row r="11">
          <cell r="B11" t="str">
            <v>M/S. Murad Enterprise</v>
          </cell>
          <cell r="C11" t="str">
            <v>DEL-0146</v>
          </cell>
          <cell r="D11" t="str">
            <v>Chattogram</v>
          </cell>
          <cell r="E11" t="str">
            <v>Cumilla</v>
          </cell>
          <cell r="F11">
            <v>4848453.8347714292</v>
          </cell>
        </row>
        <row r="12">
          <cell r="B12" t="str">
            <v>Mobile Heaven</v>
          </cell>
          <cell r="C12" t="str">
            <v>DEL-0139</v>
          </cell>
          <cell r="D12" t="str">
            <v>Chattogram</v>
          </cell>
          <cell r="E12" t="str">
            <v>Cox's Bazar</v>
          </cell>
          <cell r="F12">
            <v>2623245.0852142856</v>
          </cell>
        </row>
        <row r="13">
          <cell r="B13" t="str">
            <v>Mobile Shop</v>
          </cell>
          <cell r="C13" t="str">
            <v>DEL-0054</v>
          </cell>
          <cell r="D13" t="str">
            <v>Chattogram</v>
          </cell>
          <cell r="E13" t="str">
            <v>Noakhali</v>
          </cell>
          <cell r="F13">
            <v>9884804.5761333331</v>
          </cell>
        </row>
        <row r="14">
          <cell r="B14" t="str">
            <v>Mobile Village</v>
          </cell>
          <cell r="C14" t="str">
            <v>DEL-0055</v>
          </cell>
          <cell r="D14" t="str">
            <v>Chattogram</v>
          </cell>
          <cell r="E14" t="str">
            <v>Cox's Bazar</v>
          </cell>
          <cell r="F14">
            <v>2343199.2692142855</v>
          </cell>
        </row>
        <row r="15">
          <cell r="B15" t="str">
            <v>Mobile Zone*Patia</v>
          </cell>
          <cell r="C15" t="str">
            <v>DEL-0056</v>
          </cell>
          <cell r="D15" t="str">
            <v>Chattogram</v>
          </cell>
          <cell r="E15" t="str">
            <v>Chattogram</v>
          </cell>
          <cell r="F15">
            <v>3644306.2776904758</v>
          </cell>
        </row>
        <row r="16">
          <cell r="B16" t="str">
            <v>Nashua Associate</v>
          </cell>
          <cell r="C16" t="str">
            <v>DEL-0152</v>
          </cell>
          <cell r="D16" t="str">
            <v>Chattogram</v>
          </cell>
          <cell r="E16" t="str">
            <v>Cumilla</v>
          </cell>
          <cell r="F16">
            <v>12439587.783757143</v>
          </cell>
        </row>
        <row r="17">
          <cell r="B17" t="str">
            <v>Polly Mobile Distribution</v>
          </cell>
          <cell r="C17" t="str">
            <v>DEL-0075</v>
          </cell>
          <cell r="D17" t="str">
            <v>Chattogram</v>
          </cell>
          <cell r="E17" t="str">
            <v>Rangamati</v>
          </cell>
          <cell r="F17">
            <v>3182390.6273952378</v>
          </cell>
        </row>
        <row r="18">
          <cell r="B18" t="str">
            <v>Prime Mobile Center</v>
          </cell>
          <cell r="C18" t="str">
            <v>DEL-0076</v>
          </cell>
          <cell r="D18" t="str">
            <v>Chattogram</v>
          </cell>
          <cell r="E18" t="str">
            <v>Cox's Bazar</v>
          </cell>
          <cell r="F18">
            <v>3479454.7890476189</v>
          </cell>
        </row>
        <row r="19">
          <cell r="B19" t="str">
            <v>R.K Mobile Center</v>
          </cell>
          <cell r="C19" t="str">
            <v>DEL-0181</v>
          </cell>
          <cell r="D19" t="str">
            <v>Chattogram</v>
          </cell>
          <cell r="E19" t="str">
            <v>Noakhali</v>
          </cell>
          <cell r="F19">
            <v>9996172.4823238086</v>
          </cell>
        </row>
        <row r="20">
          <cell r="B20" t="str">
            <v>Salim Telecom &amp; Electronics</v>
          </cell>
          <cell r="C20" t="str">
            <v>DEL-0085</v>
          </cell>
          <cell r="D20" t="str">
            <v>Chattogram</v>
          </cell>
          <cell r="E20" t="str">
            <v>Chandpur</v>
          </cell>
          <cell r="F20">
            <v>8668810.2327619046</v>
          </cell>
        </row>
        <row r="21">
          <cell r="B21" t="str">
            <v>Sarker Telecom</v>
          </cell>
          <cell r="C21" t="str">
            <v>DEL-0129</v>
          </cell>
          <cell r="D21" t="str">
            <v>Chattogram</v>
          </cell>
          <cell r="E21" t="str">
            <v>Cumilla</v>
          </cell>
          <cell r="F21">
            <v>5117489.7545666676</v>
          </cell>
        </row>
        <row r="22">
          <cell r="B22" t="str">
            <v>Satkania Store</v>
          </cell>
          <cell r="C22" t="str">
            <v>DEL-0092</v>
          </cell>
          <cell r="D22" t="str">
            <v>Chattogram</v>
          </cell>
          <cell r="E22" t="str">
            <v>Rangamati</v>
          </cell>
          <cell r="F22">
            <v>9240304.5155333318</v>
          </cell>
        </row>
        <row r="23">
          <cell r="B23" t="str">
            <v>Shifa Enterprise</v>
          </cell>
          <cell r="C23" t="str">
            <v>DEL-0177</v>
          </cell>
          <cell r="D23" t="str">
            <v>Chattogram</v>
          </cell>
          <cell r="E23" t="str">
            <v>Cox's Bazar</v>
          </cell>
          <cell r="F23">
            <v>9339910.4084142875</v>
          </cell>
        </row>
        <row r="24">
          <cell r="B24" t="str">
            <v>Sibgat Telecom</v>
          </cell>
          <cell r="C24" t="str">
            <v>DEL-0161</v>
          </cell>
          <cell r="D24" t="str">
            <v>Chattogram</v>
          </cell>
          <cell r="E24" t="str">
            <v>Chattogram</v>
          </cell>
          <cell r="F24">
            <v>23274870.320176192</v>
          </cell>
        </row>
        <row r="25">
          <cell r="B25" t="str">
            <v>Toyabiya Telecom</v>
          </cell>
          <cell r="C25" t="str">
            <v>DEL-0110</v>
          </cell>
          <cell r="D25" t="str">
            <v>Chattogram</v>
          </cell>
          <cell r="E25" t="str">
            <v>Rangamati</v>
          </cell>
          <cell r="F25">
            <v>4839822.6212380938</v>
          </cell>
        </row>
        <row r="26">
          <cell r="B26" t="str">
            <v>Bismillah Telecom</v>
          </cell>
          <cell r="C26" t="str">
            <v>DEL-0009</v>
          </cell>
          <cell r="D26" t="str">
            <v>Dhaka North</v>
          </cell>
          <cell r="E26" t="str">
            <v>Jamalpur</v>
          </cell>
          <cell r="F26">
            <v>7157406.1820238121</v>
          </cell>
        </row>
        <row r="27">
          <cell r="B27" t="str">
            <v>M/S Saidur Electronics</v>
          </cell>
          <cell r="C27" t="str">
            <v>DEL-0163</v>
          </cell>
          <cell r="D27" t="str">
            <v>Dhaka North</v>
          </cell>
          <cell r="E27" t="str">
            <v>Mymensingh</v>
          </cell>
          <cell r="F27">
            <v>12756618.26742381</v>
          </cell>
        </row>
        <row r="28">
          <cell r="B28" t="str">
            <v>M/S Siddique Enterprise</v>
          </cell>
          <cell r="C28" t="str">
            <v>DEL-0098</v>
          </cell>
          <cell r="D28" t="str">
            <v>Dhaka North</v>
          </cell>
          <cell r="E28" t="str">
            <v>Jamalpur</v>
          </cell>
          <cell r="F28">
            <v>22214628.298376191</v>
          </cell>
        </row>
        <row r="29">
          <cell r="B29" t="str">
            <v>M/S Zaman Enterprise</v>
          </cell>
          <cell r="C29" t="str">
            <v>DEL-0138</v>
          </cell>
          <cell r="D29" t="str">
            <v>Dhaka North</v>
          </cell>
          <cell r="E29" t="str">
            <v>Mymensingh</v>
          </cell>
          <cell r="F29">
            <v>21887105.015614282</v>
          </cell>
        </row>
        <row r="30">
          <cell r="B30" t="str">
            <v>M/S. Mukul Enterprise</v>
          </cell>
          <cell r="C30" t="str">
            <v>DEL-0059</v>
          </cell>
          <cell r="D30" t="str">
            <v>Dhaka North</v>
          </cell>
          <cell r="E30" t="str">
            <v>Jamalpur</v>
          </cell>
          <cell r="F30">
            <v>7882035.9759571431</v>
          </cell>
        </row>
        <row r="31">
          <cell r="B31" t="str">
            <v>M/S. Sujan Telecom</v>
          </cell>
          <cell r="C31" t="str">
            <v>DEL-0101</v>
          </cell>
          <cell r="D31" t="str">
            <v>Dhaka North</v>
          </cell>
          <cell r="E31" t="str">
            <v>Kishoreganj</v>
          </cell>
          <cell r="F31">
            <v>7371866.3777523814</v>
          </cell>
        </row>
        <row r="32">
          <cell r="B32" t="str">
            <v>MM Communication</v>
          </cell>
          <cell r="C32" t="str">
            <v>DEL-0119</v>
          </cell>
          <cell r="D32" t="str">
            <v>Dhaka North</v>
          </cell>
          <cell r="E32" t="str">
            <v>Uttara</v>
          </cell>
          <cell r="F32">
            <v>13803807.188476192</v>
          </cell>
        </row>
        <row r="33">
          <cell r="B33" t="str">
            <v>Mobile House</v>
          </cell>
          <cell r="C33" t="str">
            <v>DEL-0050</v>
          </cell>
          <cell r="D33" t="str">
            <v>Dhaka North</v>
          </cell>
          <cell r="E33" t="str">
            <v>Mirpur</v>
          </cell>
          <cell r="F33">
            <v>24759375.790357146</v>
          </cell>
        </row>
        <row r="34">
          <cell r="B34" t="str">
            <v>Mobile point</v>
          </cell>
          <cell r="C34" t="str">
            <v>DEL-0053</v>
          </cell>
          <cell r="D34" t="str">
            <v>Dhaka North</v>
          </cell>
          <cell r="E34" t="str">
            <v>Mawna</v>
          </cell>
          <cell r="F34">
            <v>5944051.3758285725</v>
          </cell>
        </row>
        <row r="35">
          <cell r="B35" t="str">
            <v>Nabil Enterprise</v>
          </cell>
          <cell r="C35" t="str">
            <v>DEL-0062</v>
          </cell>
          <cell r="D35" t="str">
            <v>Dhaka North</v>
          </cell>
          <cell r="E35" t="str">
            <v>Gulshan</v>
          </cell>
          <cell r="F35">
            <v>24258978.40439048</v>
          </cell>
        </row>
        <row r="36">
          <cell r="B36" t="str">
            <v>Rathura Enterprise</v>
          </cell>
          <cell r="C36" t="str">
            <v>DEL-0079</v>
          </cell>
          <cell r="D36" t="str">
            <v>Dhaka North</v>
          </cell>
          <cell r="E36" t="str">
            <v>Gazipur</v>
          </cell>
          <cell r="F36">
            <v>36202787.776204765</v>
          </cell>
        </row>
        <row r="37">
          <cell r="B37" t="str">
            <v>Rathura Enterprise – 2</v>
          </cell>
          <cell r="C37" t="str">
            <v>DEL-0131</v>
          </cell>
          <cell r="D37" t="str">
            <v>Dhaka North</v>
          </cell>
          <cell r="E37" t="str">
            <v>Mawna</v>
          </cell>
          <cell r="F37">
            <v>12104884.431119049</v>
          </cell>
        </row>
        <row r="38">
          <cell r="B38" t="str">
            <v>Repon Enterprise</v>
          </cell>
          <cell r="C38" t="str">
            <v>DEL-0080</v>
          </cell>
          <cell r="D38" t="str">
            <v>Dhaka North</v>
          </cell>
          <cell r="E38" t="str">
            <v>Kishoreganj</v>
          </cell>
          <cell r="F38">
            <v>11078825.652547617</v>
          </cell>
        </row>
        <row r="39">
          <cell r="B39" t="str">
            <v>Shaheen Multimedia &amp; Telecom</v>
          </cell>
          <cell r="C39" t="str">
            <v>DEL-0094</v>
          </cell>
          <cell r="D39" t="str">
            <v>Dhaka North</v>
          </cell>
          <cell r="E39" t="str">
            <v>Kishoreganj</v>
          </cell>
          <cell r="F39">
            <v>12443171.905666668</v>
          </cell>
        </row>
        <row r="40">
          <cell r="B40" t="str">
            <v>Shisha Stationary &amp; Electronics</v>
          </cell>
          <cell r="C40" t="str">
            <v>DEL-0097</v>
          </cell>
          <cell r="D40" t="str">
            <v>Dhaka North</v>
          </cell>
          <cell r="E40" t="str">
            <v>Mymensingh</v>
          </cell>
          <cell r="F40">
            <v>5556346.0331095243</v>
          </cell>
        </row>
        <row r="41">
          <cell r="B41" t="str">
            <v>Shore Distribution</v>
          </cell>
          <cell r="C41" t="str">
            <v>DEL-0169</v>
          </cell>
          <cell r="D41" t="str">
            <v>Dhaka North</v>
          </cell>
          <cell r="E41" t="str">
            <v>Savar</v>
          </cell>
          <cell r="F41">
            <v>12472988.967871428</v>
          </cell>
        </row>
        <row r="42">
          <cell r="B42" t="str">
            <v>Star Telecom</v>
          </cell>
          <cell r="C42" t="str">
            <v>DEL-0149</v>
          </cell>
          <cell r="D42" t="str">
            <v>Dhaka North</v>
          </cell>
          <cell r="E42" t="str">
            <v>Savar</v>
          </cell>
          <cell r="F42">
            <v>8540244.588076191</v>
          </cell>
        </row>
        <row r="43">
          <cell r="B43" t="str">
            <v>TM Communication</v>
          </cell>
          <cell r="C43" t="str">
            <v>DEL-0107</v>
          </cell>
          <cell r="D43" t="str">
            <v>Dhaka North</v>
          </cell>
          <cell r="E43" t="str">
            <v>Uttara</v>
          </cell>
          <cell r="F43">
            <v>16673080.527861906</v>
          </cell>
        </row>
        <row r="44">
          <cell r="B44" t="str">
            <v>Trade Plus</v>
          </cell>
          <cell r="C44" t="str">
            <v>DEL-0136</v>
          </cell>
          <cell r="D44" t="str">
            <v>Dhaka North</v>
          </cell>
          <cell r="E44" t="str">
            <v>Mirpur</v>
          </cell>
          <cell r="F44">
            <v>6169185.7830999997</v>
          </cell>
        </row>
        <row r="45">
          <cell r="B45" t="str">
            <v>Zaara Corporation</v>
          </cell>
          <cell r="C45" t="str">
            <v>DEL-0114</v>
          </cell>
          <cell r="D45" t="str">
            <v>Dhaka North</v>
          </cell>
          <cell r="E45" t="str">
            <v>Savar</v>
          </cell>
          <cell r="F45">
            <v>11516822.084542856</v>
          </cell>
        </row>
        <row r="46">
          <cell r="B46" t="str">
            <v>Ananda Electronics</v>
          </cell>
          <cell r="C46" t="str">
            <v>DEL-0006</v>
          </cell>
          <cell r="D46" t="str">
            <v>Dhaka South</v>
          </cell>
          <cell r="E46" t="str">
            <v>Dhanmondi</v>
          </cell>
          <cell r="F46">
            <v>4239317.9458238101</v>
          </cell>
        </row>
        <row r="47">
          <cell r="B47" t="str">
            <v>Anika Traders</v>
          </cell>
          <cell r="C47" t="str">
            <v>DEL-0178</v>
          </cell>
          <cell r="D47" t="str">
            <v>Dhaka South</v>
          </cell>
          <cell r="E47" t="str">
            <v>Paltan</v>
          </cell>
          <cell r="F47">
            <v>5138565.3516142862</v>
          </cell>
        </row>
        <row r="48">
          <cell r="B48" t="str">
            <v>Dohar Enterprise</v>
          </cell>
          <cell r="C48" t="str">
            <v>DEL-0022</v>
          </cell>
          <cell r="D48" t="str">
            <v>Dhaka South</v>
          </cell>
          <cell r="E48" t="str">
            <v>Munshiganj</v>
          </cell>
          <cell r="F48">
            <v>5630768.793080952</v>
          </cell>
        </row>
        <row r="49">
          <cell r="B49" t="str">
            <v>Gopa Telecom</v>
          </cell>
          <cell r="C49" t="str">
            <v>DEL-0027</v>
          </cell>
          <cell r="D49" t="str">
            <v>Dhaka South</v>
          </cell>
          <cell r="E49" t="str">
            <v>Sylhet</v>
          </cell>
          <cell r="F49">
            <v>10701989.020090476</v>
          </cell>
        </row>
        <row r="50">
          <cell r="B50" t="str">
            <v>M K Trading Co.</v>
          </cell>
          <cell r="C50" t="str">
            <v>DEL-0160</v>
          </cell>
          <cell r="D50" t="str">
            <v>Dhaka South</v>
          </cell>
          <cell r="E50" t="str">
            <v>Ctg. Road</v>
          </cell>
          <cell r="F50">
            <v>8487569.3427238092</v>
          </cell>
        </row>
        <row r="51">
          <cell r="B51" t="str">
            <v>Mehereen Telecom</v>
          </cell>
          <cell r="C51" t="str">
            <v>DEL-0121</v>
          </cell>
          <cell r="D51" t="str">
            <v>Dhaka South</v>
          </cell>
          <cell r="E51" t="str">
            <v>Munshiganj</v>
          </cell>
          <cell r="F51">
            <v>9983235.7606714293</v>
          </cell>
        </row>
        <row r="52">
          <cell r="B52" t="str">
            <v>MM Telecom</v>
          </cell>
          <cell r="C52" t="str">
            <v>DEL-0185</v>
          </cell>
          <cell r="D52" t="str">
            <v>Dhaka South</v>
          </cell>
          <cell r="E52" t="str">
            <v>Dhanmondi</v>
          </cell>
          <cell r="F52">
            <v>6217464.994938096</v>
          </cell>
        </row>
        <row r="53">
          <cell r="B53" t="str">
            <v>Nandan World Link</v>
          </cell>
          <cell r="C53" t="str">
            <v>DEL-0063</v>
          </cell>
          <cell r="D53" t="str">
            <v>Dhaka South</v>
          </cell>
          <cell r="E53" t="str">
            <v>Munshiganj</v>
          </cell>
          <cell r="F53">
            <v>10143400.580728572</v>
          </cell>
        </row>
        <row r="54">
          <cell r="B54" t="str">
            <v>Expectra PTE Ltd.</v>
          </cell>
          <cell r="C54" t="str">
            <v>DEL-0066</v>
          </cell>
          <cell r="D54" t="str">
            <v>Dhaka South</v>
          </cell>
          <cell r="E54" t="str">
            <v>Sylhet</v>
          </cell>
          <cell r="F54">
            <v>2589848.249590477</v>
          </cell>
        </row>
        <row r="55">
          <cell r="B55" t="str">
            <v>New Samanta Telecom</v>
          </cell>
          <cell r="C55" t="str">
            <v>DEL-0067</v>
          </cell>
          <cell r="D55" t="str">
            <v>Dhaka South</v>
          </cell>
          <cell r="E55" t="str">
            <v>Narsingdi</v>
          </cell>
          <cell r="F55">
            <v>3681138.3969428572</v>
          </cell>
        </row>
        <row r="56">
          <cell r="B56" t="str">
            <v>Nishat Telecom</v>
          </cell>
          <cell r="C56" t="str">
            <v>DEL-0123</v>
          </cell>
          <cell r="D56" t="str">
            <v>Dhaka South</v>
          </cell>
          <cell r="E56" t="str">
            <v>Dhanmondi</v>
          </cell>
          <cell r="F56">
            <v>8647046.8423047625</v>
          </cell>
        </row>
        <row r="57">
          <cell r="B57" t="str">
            <v>One Telecom</v>
          </cell>
          <cell r="C57" t="str">
            <v>DEL-0070</v>
          </cell>
          <cell r="D57" t="str">
            <v>Dhaka South</v>
          </cell>
          <cell r="E57" t="str">
            <v>Paltan</v>
          </cell>
          <cell r="F57">
            <v>15672951.682204764</v>
          </cell>
        </row>
        <row r="58">
          <cell r="B58" t="str">
            <v>One Telecom (CTG Road)</v>
          </cell>
          <cell r="C58" t="str">
            <v>DEL-0072</v>
          </cell>
          <cell r="D58" t="str">
            <v>Dhaka South</v>
          </cell>
          <cell r="E58" t="str">
            <v>Ctg. Road</v>
          </cell>
          <cell r="F58">
            <v>12946687.140266666</v>
          </cell>
        </row>
        <row r="59">
          <cell r="B59" t="str">
            <v>One Telecom* Jatrabari</v>
          </cell>
          <cell r="C59" t="str">
            <v>DEL-0124</v>
          </cell>
          <cell r="D59" t="str">
            <v>Dhaka South</v>
          </cell>
          <cell r="E59" t="str">
            <v>Paltan</v>
          </cell>
          <cell r="F59">
            <v>10207256.81425238</v>
          </cell>
        </row>
        <row r="60">
          <cell r="B60" t="str">
            <v>One Telecom* Narayangonj</v>
          </cell>
          <cell r="C60" t="str">
            <v>DEL-0071</v>
          </cell>
          <cell r="D60" t="str">
            <v>Dhaka South</v>
          </cell>
          <cell r="E60" t="str">
            <v>Narayanganj</v>
          </cell>
          <cell r="F60">
            <v>12042886.007495238</v>
          </cell>
        </row>
        <row r="61">
          <cell r="B61" t="str">
            <v>Saif Telecom</v>
          </cell>
          <cell r="C61" t="str">
            <v>DEL-0084</v>
          </cell>
          <cell r="D61" t="str">
            <v>Dhaka South</v>
          </cell>
          <cell r="E61" t="str">
            <v>Dhanmondi</v>
          </cell>
          <cell r="F61">
            <v>12255430.749447618</v>
          </cell>
        </row>
        <row r="62">
          <cell r="B62" t="str">
            <v>Samiya Telecom</v>
          </cell>
          <cell r="C62" t="str">
            <v>DEL-0088</v>
          </cell>
          <cell r="D62" t="str">
            <v>Dhaka South</v>
          </cell>
          <cell r="E62" t="str">
            <v>Narsingdi</v>
          </cell>
          <cell r="F62">
            <v>11250656.30612381</v>
          </cell>
        </row>
        <row r="63">
          <cell r="B63" t="str">
            <v>Samiya Telecom-2</v>
          </cell>
          <cell r="C63" t="str">
            <v>DEL-0128</v>
          </cell>
          <cell r="D63" t="str">
            <v>Dhaka South</v>
          </cell>
          <cell r="E63" t="str">
            <v>Narsingdi</v>
          </cell>
          <cell r="F63">
            <v>7023836.0417380957</v>
          </cell>
        </row>
        <row r="64">
          <cell r="B64" t="str">
            <v>Satata Mobile Centre</v>
          </cell>
          <cell r="C64" t="str">
            <v>DEL-0091</v>
          </cell>
          <cell r="D64" t="str">
            <v>Dhaka South</v>
          </cell>
          <cell r="E64" t="str">
            <v>Hobiganj</v>
          </cell>
          <cell r="F64">
            <v>6558940.3637952385</v>
          </cell>
        </row>
        <row r="65">
          <cell r="B65" t="str">
            <v>Star Tel</v>
          </cell>
          <cell r="C65" t="str">
            <v>DEL-0100</v>
          </cell>
          <cell r="D65" t="str">
            <v>Dhaka South</v>
          </cell>
          <cell r="E65" t="str">
            <v>Sylhet</v>
          </cell>
          <cell r="F65">
            <v>17771820.526314285</v>
          </cell>
        </row>
        <row r="66">
          <cell r="B66" t="str">
            <v>StarTel Distribution-2</v>
          </cell>
          <cell r="C66" t="str">
            <v>DEL-0170</v>
          </cell>
          <cell r="D66" t="str">
            <v>Dhaka South</v>
          </cell>
          <cell r="E66" t="str">
            <v>Sylhet</v>
          </cell>
          <cell r="F66">
            <v>5686024.220271429</v>
          </cell>
        </row>
        <row r="67">
          <cell r="B67" t="str">
            <v>Tahia Enterprise</v>
          </cell>
          <cell r="C67" t="str">
            <v>DEL-0171</v>
          </cell>
          <cell r="D67" t="str">
            <v>Dhaka South</v>
          </cell>
          <cell r="E67" t="str">
            <v>Narayanganj</v>
          </cell>
          <cell r="F67">
            <v>12115478.496485714</v>
          </cell>
        </row>
        <row r="68">
          <cell r="B68" t="str">
            <v>Zeshan Telecom</v>
          </cell>
          <cell r="C68" t="str">
            <v>DEL-0115</v>
          </cell>
          <cell r="D68" t="str">
            <v>Dhaka South</v>
          </cell>
          <cell r="E68" t="str">
            <v>Hobiganj</v>
          </cell>
          <cell r="F68">
            <v>9006889.1785190497</v>
          </cell>
        </row>
        <row r="69">
          <cell r="B69" t="str">
            <v>A One Tel</v>
          </cell>
          <cell r="C69" t="str">
            <v>DEL-0153</v>
          </cell>
          <cell r="D69" t="str">
            <v>Khulna</v>
          </cell>
          <cell r="E69" t="str">
            <v>Barishal</v>
          </cell>
          <cell r="F69">
            <v>13487238.466342855</v>
          </cell>
        </row>
        <row r="70">
          <cell r="B70" t="str">
            <v>Barisal Mobile Sales Center</v>
          </cell>
          <cell r="C70" t="str">
            <v>DEL-0187</v>
          </cell>
          <cell r="D70" t="str">
            <v>Khulna</v>
          </cell>
          <cell r="E70" t="str">
            <v>Barishal</v>
          </cell>
          <cell r="F70">
            <v>2945979.4496476194</v>
          </cell>
        </row>
        <row r="71">
          <cell r="B71" t="str">
            <v>Click Mobile Corner</v>
          </cell>
          <cell r="C71" t="str">
            <v>DEL-0174</v>
          </cell>
          <cell r="D71" t="str">
            <v>Khulna</v>
          </cell>
          <cell r="E71" t="str">
            <v>Barishal</v>
          </cell>
          <cell r="F71">
            <v>4572249.501852382</v>
          </cell>
        </row>
        <row r="72">
          <cell r="B72" t="str">
            <v>Desh Link</v>
          </cell>
          <cell r="C72" t="str">
            <v>DEL-0019</v>
          </cell>
          <cell r="D72" t="str">
            <v>Khulna</v>
          </cell>
          <cell r="E72" t="str">
            <v>Faridpur</v>
          </cell>
          <cell r="F72">
            <v>10171153.566504762</v>
          </cell>
        </row>
        <row r="73">
          <cell r="B73" t="str">
            <v>Hello Prithibi</v>
          </cell>
          <cell r="C73" t="str">
            <v>DEL-0030</v>
          </cell>
          <cell r="D73" t="str">
            <v>Khulna</v>
          </cell>
          <cell r="E73" t="str">
            <v>Jashore</v>
          </cell>
          <cell r="F73">
            <v>4269026.2266904768</v>
          </cell>
        </row>
        <row r="74">
          <cell r="B74" t="str">
            <v>Ideal Communication</v>
          </cell>
          <cell r="C74" t="str">
            <v>DEL-0033</v>
          </cell>
          <cell r="D74" t="str">
            <v>Khulna</v>
          </cell>
          <cell r="E74" t="str">
            <v>Jashore</v>
          </cell>
          <cell r="F74">
            <v>27266464.463633336</v>
          </cell>
        </row>
        <row r="75">
          <cell r="B75" t="str">
            <v>Konica Trading</v>
          </cell>
          <cell r="C75" t="str">
            <v>DEL-0038</v>
          </cell>
          <cell r="D75" t="str">
            <v>Khulna</v>
          </cell>
          <cell r="E75" t="str">
            <v>Jhenaidah</v>
          </cell>
          <cell r="F75">
            <v>20959934.568766665</v>
          </cell>
        </row>
        <row r="76">
          <cell r="B76" t="str">
            <v>M/S Faiz Enterprise</v>
          </cell>
          <cell r="C76" t="str">
            <v>DEL-0024</v>
          </cell>
          <cell r="D76" t="str">
            <v>Khulna</v>
          </cell>
          <cell r="E76" t="str">
            <v>Madaripur</v>
          </cell>
          <cell r="F76">
            <v>3155232.2430999996</v>
          </cell>
        </row>
        <row r="77">
          <cell r="B77" t="str">
            <v>M/S Saad Telecom</v>
          </cell>
          <cell r="C77" t="str">
            <v>DEL-0148</v>
          </cell>
          <cell r="D77" t="str">
            <v>Khulna</v>
          </cell>
          <cell r="E77" t="str">
            <v>Madaripur</v>
          </cell>
          <cell r="F77">
            <v>3845935.4287666664</v>
          </cell>
        </row>
        <row r="78">
          <cell r="B78" t="str">
            <v>M/S. Alif Telecom</v>
          </cell>
          <cell r="C78" t="str">
            <v>DEL-0183</v>
          </cell>
          <cell r="D78" t="str">
            <v>Khulna</v>
          </cell>
          <cell r="E78" t="str">
            <v>Patuakhali</v>
          </cell>
          <cell r="F78">
            <v>5732088.2667523809</v>
          </cell>
        </row>
        <row r="79">
          <cell r="B79" t="str">
            <v>M/S. National Electronics</v>
          </cell>
          <cell r="C79" t="str">
            <v>DEL-0041</v>
          </cell>
          <cell r="D79" t="str">
            <v>Khulna</v>
          </cell>
          <cell r="E79" t="str">
            <v>Faridpur</v>
          </cell>
          <cell r="F79">
            <v>7724310.7677047644</v>
          </cell>
        </row>
        <row r="80">
          <cell r="B80" t="str">
            <v>M/S. Panguchi Enterprise</v>
          </cell>
          <cell r="C80" t="str">
            <v>DEL-0042</v>
          </cell>
          <cell r="D80" t="str">
            <v>Khulna</v>
          </cell>
          <cell r="E80" t="str">
            <v>Khulna</v>
          </cell>
          <cell r="F80">
            <v>9077575.6619619057</v>
          </cell>
        </row>
        <row r="81">
          <cell r="B81" t="str">
            <v>M/S. Rasel Enterprise</v>
          </cell>
          <cell r="C81" t="str">
            <v>DEL-0140</v>
          </cell>
          <cell r="D81" t="str">
            <v>Khulna</v>
          </cell>
          <cell r="E81" t="str">
            <v>Faridpur</v>
          </cell>
          <cell r="F81">
            <v>6415618.6181619056</v>
          </cell>
        </row>
        <row r="82">
          <cell r="B82" t="str">
            <v>Max Tel</v>
          </cell>
          <cell r="C82" t="str">
            <v>DEL-0046</v>
          </cell>
          <cell r="D82" t="str">
            <v>Khulna</v>
          </cell>
          <cell r="E82" t="str">
            <v>Khulna</v>
          </cell>
          <cell r="F82">
            <v>21233916.260476187</v>
          </cell>
        </row>
        <row r="83">
          <cell r="B83" t="str">
            <v>Mobile Plus</v>
          </cell>
          <cell r="C83" t="str">
            <v>DEL-0052</v>
          </cell>
          <cell r="D83" t="str">
            <v>Khulna</v>
          </cell>
          <cell r="E83" t="str">
            <v>Satkhira</v>
          </cell>
          <cell r="F83">
            <v>18221390.595047619</v>
          </cell>
        </row>
        <row r="84">
          <cell r="B84" t="str">
            <v>Mridha Telecom</v>
          </cell>
          <cell r="C84" t="str">
            <v>DEL-0047</v>
          </cell>
          <cell r="D84" t="str">
            <v>Khulna</v>
          </cell>
          <cell r="E84" t="str">
            <v>Madaripur</v>
          </cell>
          <cell r="F84">
            <v>6055126.5744952383</v>
          </cell>
        </row>
        <row r="85">
          <cell r="B85" t="str">
            <v>My Fone</v>
          </cell>
          <cell r="C85" t="str">
            <v>DEL-0061</v>
          </cell>
          <cell r="D85" t="str">
            <v>Khulna</v>
          </cell>
          <cell r="E85" t="str">
            <v>Patuakhali</v>
          </cell>
          <cell r="F85">
            <v>10862712.582323806</v>
          </cell>
        </row>
        <row r="86">
          <cell r="B86" t="str">
            <v>Noor Electronics</v>
          </cell>
          <cell r="C86" t="str">
            <v>DEL-0164</v>
          </cell>
          <cell r="D86" t="str">
            <v>Khulna</v>
          </cell>
          <cell r="E86" t="str">
            <v>Patuakhali</v>
          </cell>
          <cell r="F86">
            <v>11592645.153590478</v>
          </cell>
        </row>
        <row r="87">
          <cell r="B87" t="str">
            <v>S S Enterprise</v>
          </cell>
          <cell r="C87" t="str">
            <v>DEL-0083</v>
          </cell>
          <cell r="D87" t="str">
            <v>Khulna</v>
          </cell>
          <cell r="E87" t="str">
            <v>Jhenaidah</v>
          </cell>
          <cell r="F87">
            <v>8543826.9231571443</v>
          </cell>
        </row>
        <row r="88">
          <cell r="B88" t="str">
            <v>Shadhin Telecom</v>
          </cell>
          <cell r="C88" t="str">
            <v>DEL-0093</v>
          </cell>
          <cell r="D88" t="str">
            <v>Khulna</v>
          </cell>
          <cell r="E88" t="str">
            <v>Khulna</v>
          </cell>
          <cell r="F88">
            <v>8295509.3737952393</v>
          </cell>
        </row>
        <row r="89">
          <cell r="B89" t="str">
            <v>Toushi Mobile Showroom &amp; Servicing</v>
          </cell>
          <cell r="C89" t="str">
            <v>DEL-0137</v>
          </cell>
          <cell r="D89" t="str">
            <v>Khulna</v>
          </cell>
          <cell r="E89" t="str">
            <v>Faridpur</v>
          </cell>
          <cell r="F89">
            <v>3596442.1672190484</v>
          </cell>
        </row>
        <row r="90">
          <cell r="B90" t="str">
            <v>Winner Electronics</v>
          </cell>
          <cell r="C90" t="str">
            <v>DEL-0111</v>
          </cell>
          <cell r="D90" t="str">
            <v>Khulna</v>
          </cell>
          <cell r="E90" t="str">
            <v>Madaripur</v>
          </cell>
          <cell r="F90">
            <v>9224154.3997857161</v>
          </cell>
        </row>
        <row r="91">
          <cell r="B91" t="str">
            <v>Biswa Bani Telecom</v>
          </cell>
          <cell r="C91" t="str">
            <v>DEL-0011</v>
          </cell>
          <cell r="D91" t="str">
            <v>Rajshahi</v>
          </cell>
          <cell r="E91" t="str">
            <v>Kushtia</v>
          </cell>
          <cell r="F91">
            <v>4960450.7281142846</v>
          </cell>
        </row>
        <row r="92">
          <cell r="B92" t="str">
            <v>Haque Enterprise</v>
          </cell>
          <cell r="C92" t="str">
            <v>DEL-0028</v>
          </cell>
          <cell r="D92" t="str">
            <v>Rajshahi</v>
          </cell>
          <cell r="E92" t="str">
            <v>Naogaon</v>
          </cell>
          <cell r="F92">
            <v>8175098.4647666682</v>
          </cell>
        </row>
        <row r="93">
          <cell r="B93" t="str">
            <v>Hello Naogaon</v>
          </cell>
          <cell r="C93" t="str">
            <v>DEL-0029</v>
          </cell>
          <cell r="D93" t="str">
            <v>Rajshahi</v>
          </cell>
          <cell r="E93" t="str">
            <v>Naogaon</v>
          </cell>
          <cell r="F93">
            <v>14161049.979795238</v>
          </cell>
        </row>
        <row r="94">
          <cell r="B94" t="str">
            <v>Hello Rajshahi</v>
          </cell>
          <cell r="C94" t="str">
            <v>DEL-0031</v>
          </cell>
          <cell r="D94" t="str">
            <v>Rajshahi</v>
          </cell>
          <cell r="E94" t="str">
            <v>Rajshahi</v>
          </cell>
          <cell r="F94">
            <v>11446859.521714283</v>
          </cell>
        </row>
        <row r="95">
          <cell r="B95" t="str">
            <v>M. R. Traders</v>
          </cell>
          <cell r="C95" t="str">
            <v>DEL-0040</v>
          </cell>
          <cell r="D95" t="str">
            <v>Rajshahi</v>
          </cell>
          <cell r="E95" t="str">
            <v>Kushtia</v>
          </cell>
          <cell r="F95">
            <v>11212446.223095238</v>
          </cell>
        </row>
        <row r="96">
          <cell r="B96" t="str">
            <v>M/S Chowdhury Enterprise</v>
          </cell>
          <cell r="C96" t="str">
            <v>DEL-0130</v>
          </cell>
          <cell r="D96" t="str">
            <v>Rajshahi</v>
          </cell>
          <cell r="E96" t="str">
            <v>Bogura</v>
          </cell>
          <cell r="F96">
            <v>10536061.600238096</v>
          </cell>
        </row>
        <row r="97">
          <cell r="B97" t="str">
            <v>Mobile Collection &amp; Ghori Ghor</v>
          </cell>
          <cell r="C97" t="str">
            <v>DEL-0168</v>
          </cell>
          <cell r="D97" t="str">
            <v>Rajshahi</v>
          </cell>
          <cell r="E97" t="str">
            <v>Bogura</v>
          </cell>
          <cell r="F97">
            <v>8818444.7921571434</v>
          </cell>
        </row>
        <row r="98">
          <cell r="B98" t="str">
            <v>Mohima Telecom</v>
          </cell>
          <cell r="C98" t="str">
            <v>DEL-0127</v>
          </cell>
          <cell r="D98" t="str">
            <v>Rajshahi</v>
          </cell>
          <cell r="E98" t="str">
            <v>Kushtia</v>
          </cell>
          <cell r="F98">
            <v>10415630.148619048</v>
          </cell>
        </row>
        <row r="99">
          <cell r="B99" t="str">
            <v>Mugdho Corporation</v>
          </cell>
          <cell r="C99" t="str">
            <v>DEL-0179</v>
          </cell>
          <cell r="D99" t="str">
            <v>Rajshahi</v>
          </cell>
          <cell r="E99" t="str">
            <v>Rajshahi</v>
          </cell>
          <cell r="F99">
            <v>17318114.400961906</v>
          </cell>
        </row>
        <row r="100">
          <cell r="B100" t="str">
            <v>New Sarker Electronics</v>
          </cell>
          <cell r="C100" t="str">
            <v>DEL-0068</v>
          </cell>
          <cell r="D100" t="str">
            <v>Rajshahi</v>
          </cell>
          <cell r="E100" t="str">
            <v>Bogura</v>
          </cell>
          <cell r="F100">
            <v>22243296.321961906</v>
          </cell>
        </row>
        <row r="101">
          <cell r="B101" t="str">
            <v>Prithibi Corporation</v>
          </cell>
          <cell r="C101" t="str">
            <v>DEL-0077</v>
          </cell>
          <cell r="D101" t="str">
            <v>Rajshahi</v>
          </cell>
          <cell r="E101" t="str">
            <v>Rajshahi</v>
          </cell>
          <cell r="F101">
            <v>3626068.8461904768</v>
          </cell>
        </row>
        <row r="102">
          <cell r="B102" t="str">
            <v>Priyo Telecom</v>
          </cell>
          <cell r="C102" t="str">
            <v>DEL-0133</v>
          </cell>
          <cell r="D102" t="str">
            <v>Rajshahi</v>
          </cell>
          <cell r="E102" t="str">
            <v>Tangail</v>
          </cell>
          <cell r="F102">
            <v>5070884.1915523829</v>
          </cell>
        </row>
        <row r="103">
          <cell r="B103" t="str">
            <v>Rhyme Enterprise</v>
          </cell>
          <cell r="C103" t="str">
            <v>DEL-0186</v>
          </cell>
          <cell r="D103" t="str">
            <v>Rajshahi</v>
          </cell>
          <cell r="E103" t="str">
            <v>Pabna</v>
          </cell>
          <cell r="F103">
            <v>7372142.5046476191</v>
          </cell>
        </row>
        <row r="104">
          <cell r="B104" t="str">
            <v>S.M Tel</v>
          </cell>
          <cell r="C104" t="str">
            <v>DEL-0082</v>
          </cell>
          <cell r="D104" t="str">
            <v>Rajshahi</v>
          </cell>
          <cell r="E104" t="str">
            <v>Tangail</v>
          </cell>
          <cell r="F104">
            <v>23125420.595571429</v>
          </cell>
        </row>
        <row r="105">
          <cell r="B105" t="str">
            <v>Sarkar Telecom* Sirajgonj</v>
          </cell>
          <cell r="C105" t="str">
            <v>DEL-0155</v>
          </cell>
          <cell r="D105" t="str">
            <v>Rajshahi</v>
          </cell>
          <cell r="E105" t="str">
            <v>Pabna</v>
          </cell>
          <cell r="F105">
            <v>11574169.593761904</v>
          </cell>
        </row>
        <row r="106">
          <cell r="B106" t="str">
            <v>Satata Enterprise</v>
          </cell>
          <cell r="C106" t="str">
            <v>DEL-0090</v>
          </cell>
          <cell r="D106" t="str">
            <v>Rajshahi</v>
          </cell>
          <cell r="E106" t="str">
            <v>Pabna</v>
          </cell>
          <cell r="F106">
            <v>9380072.9401999991</v>
          </cell>
        </row>
        <row r="107">
          <cell r="B107" t="str">
            <v>Tulip Distribution</v>
          </cell>
          <cell r="C107" t="str">
            <v>DEL-0158</v>
          </cell>
          <cell r="D107" t="str">
            <v>Rajshahi</v>
          </cell>
          <cell r="E107" t="str">
            <v>Pabna</v>
          </cell>
          <cell r="F107">
            <v>10233176.904114285</v>
          </cell>
        </row>
        <row r="108">
          <cell r="B108" t="str">
            <v>Feroz Telecom</v>
          </cell>
          <cell r="C108" t="str">
            <v>DEL-0025</v>
          </cell>
          <cell r="D108" t="str">
            <v>Rangpur</v>
          </cell>
          <cell r="E108" t="str">
            <v>Rangpur</v>
          </cell>
          <cell r="F108">
            <v>13793360.539090477</v>
          </cell>
        </row>
        <row r="109">
          <cell r="B109" t="str">
            <v>M/S. MM Trade Link</v>
          </cell>
          <cell r="C109" t="str">
            <v>DEL-0182</v>
          </cell>
          <cell r="D109" t="str">
            <v>Rangpur</v>
          </cell>
          <cell r="E109" t="str">
            <v>Rangpur</v>
          </cell>
          <cell r="F109">
            <v>8969271.0651952401</v>
          </cell>
        </row>
        <row r="110">
          <cell r="B110" t="str">
            <v>M/S. Nodi Nishat Enterprise</v>
          </cell>
          <cell r="C110" t="str">
            <v>DEL-0166</v>
          </cell>
          <cell r="D110" t="str">
            <v>Rangpur</v>
          </cell>
          <cell r="E110" t="str">
            <v>Dinajpur</v>
          </cell>
          <cell r="F110">
            <v>8973995.9466952384</v>
          </cell>
        </row>
        <row r="111">
          <cell r="B111" t="str">
            <v>M/S. Sky Tel</v>
          </cell>
          <cell r="C111" t="str">
            <v>DEL-0180</v>
          </cell>
          <cell r="D111" t="str">
            <v>Rangpur</v>
          </cell>
          <cell r="E111" t="str">
            <v>Dinajpur</v>
          </cell>
          <cell r="F111">
            <v>14944666.46092857</v>
          </cell>
        </row>
        <row r="112">
          <cell r="B112" t="str">
            <v>Missing Link Trade and Distribution</v>
          </cell>
          <cell r="C112" t="str">
            <v>DEL-0048</v>
          </cell>
          <cell r="D112" t="str">
            <v>Rangpur</v>
          </cell>
          <cell r="E112" t="str">
            <v>Rangpur</v>
          </cell>
          <cell r="F112">
            <v>8828188.1631904766</v>
          </cell>
        </row>
        <row r="113">
          <cell r="B113" t="str">
            <v>Pacific Electronics</v>
          </cell>
          <cell r="C113" t="str">
            <v>DEL-0073</v>
          </cell>
          <cell r="D113" t="str">
            <v>Rangpur</v>
          </cell>
          <cell r="E113" t="str">
            <v>Gaibandha</v>
          </cell>
          <cell r="F113">
            <v>10142170.095085716</v>
          </cell>
        </row>
        <row r="114">
          <cell r="B114" t="str">
            <v>Pacific Electronics – 2</v>
          </cell>
          <cell r="C114" t="str">
            <v>DEL-0142</v>
          </cell>
          <cell r="D114" t="str">
            <v>Rangpur</v>
          </cell>
          <cell r="E114" t="str">
            <v>Gaibandha</v>
          </cell>
          <cell r="F114">
            <v>8458314.7985285725</v>
          </cell>
        </row>
        <row r="115">
          <cell r="B115" t="str">
            <v>Paul Telecom</v>
          </cell>
          <cell r="C115" t="str">
            <v>DEL-0074</v>
          </cell>
          <cell r="D115" t="str">
            <v>Rangpur</v>
          </cell>
          <cell r="E115" t="str">
            <v>Dinajpur</v>
          </cell>
          <cell r="F115">
            <v>3758406.2003714293</v>
          </cell>
        </row>
        <row r="116">
          <cell r="B116" t="str">
            <v>Shahil Distribution</v>
          </cell>
          <cell r="C116" t="str">
            <v>DEL-0135</v>
          </cell>
          <cell r="D116" t="str">
            <v>Rangpur</v>
          </cell>
          <cell r="E116" t="str">
            <v>Thakurgaon</v>
          </cell>
          <cell r="F116">
            <v>15158092.496823808</v>
          </cell>
        </row>
        <row r="117">
          <cell r="B117" t="str">
            <v>Swaranika  Enterprise</v>
          </cell>
          <cell r="C117" t="str">
            <v>DEL-0151</v>
          </cell>
          <cell r="D117" t="str">
            <v>Rangpur</v>
          </cell>
          <cell r="E117" t="str">
            <v>Thakurgaon</v>
          </cell>
          <cell r="F117">
            <v>11173037.903761907</v>
          </cell>
        </row>
        <row r="118">
          <cell r="B118" t="str">
            <v>Tarek &amp; Brothers</v>
          </cell>
          <cell r="C118" t="str">
            <v>DEL-0106</v>
          </cell>
          <cell r="D118" t="str">
            <v>Rangpur</v>
          </cell>
          <cell r="E118" t="str">
            <v>Dinajpur</v>
          </cell>
          <cell r="F118">
            <v>21704277.660880957</v>
          </cell>
        </row>
        <row r="119">
          <cell r="B119" t="str">
            <v>World Media</v>
          </cell>
          <cell r="C119" t="str">
            <v>DEL-0112</v>
          </cell>
          <cell r="D119" t="str">
            <v>Rangpur</v>
          </cell>
          <cell r="E119" t="str">
            <v>Rangpur</v>
          </cell>
          <cell r="F119">
            <v>15720771.351276193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showGridLines="0" tabSelected="1" zoomScale="80" zoomScaleNormal="8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F14" sqref="F14"/>
    </sheetView>
  </sheetViews>
  <sheetFormatPr defaultColWidth="9.125" defaultRowHeight="14.25"/>
  <cols>
    <col min="1" max="1" width="13.25" style="1" bestFit="1" customWidth="1"/>
    <col min="2" max="2" width="33.875" style="2" bestFit="1" customWidth="1"/>
    <col min="3" max="3" width="14" style="2" bestFit="1" customWidth="1"/>
    <col min="4" max="4" width="12.625" style="2" bestFit="1" customWidth="1"/>
    <col min="5" max="5" width="12" style="2" bestFit="1" customWidth="1"/>
    <col min="6" max="6" width="14.875" style="2" bestFit="1" customWidth="1"/>
    <col min="7" max="7" width="12" style="2" customWidth="1"/>
    <col min="8" max="8" width="10.875" style="2" bestFit="1" customWidth="1"/>
    <col min="9" max="12" width="12" style="2" bestFit="1" customWidth="1"/>
    <col min="13" max="13" width="10.875" style="2" bestFit="1" customWidth="1"/>
    <col min="14" max="15" width="12" style="2" bestFit="1" customWidth="1"/>
    <col min="16" max="16" width="15.5" style="2" bestFit="1" customWidth="1"/>
    <col min="17" max="17" width="12" style="2" bestFit="1" customWidth="1"/>
    <col min="18" max="18" width="14.25" style="2" bestFit="1" customWidth="1"/>
    <col min="19" max="19" width="12" style="2" bestFit="1" customWidth="1"/>
    <col min="20" max="20" width="15.25" style="2" bestFit="1" customWidth="1"/>
    <col min="21" max="22" width="10.25" style="2" bestFit="1" customWidth="1"/>
    <col min="23" max="23" width="9.375" style="2" bestFit="1" customWidth="1"/>
    <col min="24" max="24" width="14.375" style="2" bestFit="1" customWidth="1"/>
    <col min="25" max="25" width="10.5" style="2" bestFit="1" customWidth="1"/>
    <col min="26" max="26" width="9.375" style="2" bestFit="1" customWidth="1"/>
    <col min="27" max="31" width="10.875" style="2" bestFit="1" customWidth="1"/>
    <col min="32" max="32" width="13.375" style="2" bestFit="1" customWidth="1"/>
    <col min="33" max="33" width="14" style="2" bestFit="1" customWidth="1"/>
    <col min="34" max="34" width="12.125" style="2" bestFit="1" customWidth="1"/>
    <col min="35" max="35" width="12" style="2" bestFit="1" customWidth="1"/>
    <col min="36" max="36" width="13.25" style="2" bestFit="1" customWidth="1"/>
    <col min="37" max="16384" width="9.125" style="2"/>
  </cols>
  <sheetData>
    <row r="1" spans="1:37">
      <c r="H1" s="2">
        <v>916.28499999999997</v>
      </c>
      <c r="I1" s="2">
        <v>916.28499999999997</v>
      </c>
      <c r="J1" s="2">
        <v>896.23500000000001</v>
      </c>
      <c r="K1" s="2">
        <v>969.41750000000002</v>
      </c>
      <c r="L1" s="2">
        <v>1032.575</v>
      </c>
      <c r="M1" s="2">
        <v>1101.7474999999999</v>
      </c>
      <c r="N1" s="2">
        <v>1066.6600000000001</v>
      </c>
      <c r="O1" s="2">
        <v>1176</v>
      </c>
      <c r="P1" s="2">
        <v>1120.7950000000001</v>
      </c>
      <c r="Q1" s="2">
        <v>1422.3785714285714</v>
      </c>
      <c r="R1" s="2">
        <v>1178.94</v>
      </c>
      <c r="S1" s="2">
        <v>1062.6500000000001</v>
      </c>
      <c r="T1" s="2">
        <v>1188.8238095238096</v>
      </c>
      <c r="U1" s="2">
        <v>1150.8699999999999</v>
      </c>
      <c r="V1" s="2">
        <v>1306.2574999999999</v>
      </c>
      <c r="W1" s="2">
        <v>1246.9619</v>
      </c>
      <c r="X1" s="2">
        <v>1150.8699999999999</v>
      </c>
      <c r="Y1" s="2">
        <v>1364.2404761904761</v>
      </c>
      <c r="Z1" s="2">
        <v>1403.3333333333333</v>
      </c>
      <c r="AA1" s="2">
        <v>1208.0125</v>
      </c>
      <c r="AB1" s="2">
        <v>3548.43</v>
      </c>
      <c r="AC1" s="2">
        <v>5427.89</v>
      </c>
      <c r="AD1" s="2">
        <v>6405.2142857142853</v>
      </c>
      <c r="AE1" s="2">
        <v>6610.7</v>
      </c>
      <c r="AF1" s="2">
        <v>7066.79</v>
      </c>
      <c r="AG1" s="2">
        <v>7778.4762000000001</v>
      </c>
      <c r="AH1" s="2">
        <v>9066.5400000000009</v>
      </c>
      <c r="AI1" s="2">
        <v>9504.5761904761912</v>
      </c>
      <c r="AJ1" s="2">
        <v>9502.5714000000007</v>
      </c>
      <c r="AK1" s="2">
        <v>9873.4524000000001</v>
      </c>
    </row>
    <row r="2" spans="1:37" s="6" customFormat="1" ht="45" customHeight="1">
      <c r="A2" s="3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312</v>
      </c>
      <c r="G2" s="4" t="s">
        <v>313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</row>
    <row r="3" spans="1:37" ht="15">
      <c r="A3" s="7">
        <v>89</v>
      </c>
      <c r="B3" s="13" t="s">
        <v>269</v>
      </c>
      <c r="C3" s="8" t="s">
        <v>270</v>
      </c>
      <c r="D3" s="8" t="s">
        <v>246</v>
      </c>
      <c r="E3" s="9" t="s">
        <v>271</v>
      </c>
      <c r="F3" s="19">
        <f t="shared" ref="F3:F21" si="0">SUMPRODUCT($H$1:$AK$1,H3:AK3)</f>
        <v>5595047.4970476199</v>
      </c>
      <c r="G3" s="19">
        <f t="shared" ref="G3:G21" si="1">SUM(H3:AK3)</f>
        <v>3603</v>
      </c>
      <c r="H3" s="10">
        <v>150</v>
      </c>
      <c r="I3" s="10">
        <v>240</v>
      </c>
      <c r="J3" s="10">
        <v>300</v>
      </c>
      <c r="K3" s="10">
        <v>280</v>
      </c>
      <c r="L3" s="10">
        <v>253</v>
      </c>
      <c r="M3" s="10">
        <v>103</v>
      </c>
      <c r="N3" s="10">
        <v>138</v>
      </c>
      <c r="O3" s="10">
        <v>215</v>
      </c>
      <c r="P3" s="10">
        <v>215</v>
      </c>
      <c r="Q3" s="10">
        <v>141</v>
      </c>
      <c r="R3" s="10">
        <v>194</v>
      </c>
      <c r="S3" s="10">
        <v>175</v>
      </c>
      <c r="T3" s="10">
        <v>280</v>
      </c>
      <c r="U3" s="10">
        <v>78</v>
      </c>
      <c r="V3" s="10">
        <v>103</v>
      </c>
      <c r="W3" s="10">
        <v>171</v>
      </c>
      <c r="X3" s="10">
        <v>72</v>
      </c>
      <c r="Y3" s="10">
        <v>96</v>
      </c>
      <c r="Z3" s="10">
        <v>63</v>
      </c>
      <c r="AA3" s="10">
        <v>91</v>
      </c>
      <c r="AB3" s="10">
        <v>5</v>
      </c>
      <c r="AC3" s="10">
        <v>61</v>
      </c>
      <c r="AD3" s="10">
        <v>4</v>
      </c>
      <c r="AE3" s="10">
        <v>20</v>
      </c>
      <c r="AF3" s="10">
        <v>4</v>
      </c>
      <c r="AG3" s="10">
        <v>49</v>
      </c>
      <c r="AH3" s="10">
        <v>24</v>
      </c>
      <c r="AI3" s="20">
        <v>26</v>
      </c>
      <c r="AJ3" s="20">
        <v>28</v>
      </c>
      <c r="AK3" s="20">
        <v>24</v>
      </c>
    </row>
    <row r="4" spans="1:37" ht="15">
      <c r="A4" s="7">
        <v>90</v>
      </c>
      <c r="B4" s="13" t="s">
        <v>275</v>
      </c>
      <c r="C4" s="8" t="s">
        <v>276</v>
      </c>
      <c r="D4" s="8" t="s">
        <v>246</v>
      </c>
      <c r="E4" s="9" t="s">
        <v>271</v>
      </c>
      <c r="F4" s="19">
        <f t="shared" si="0"/>
        <v>20536555.261833332</v>
      </c>
      <c r="G4" s="19">
        <f t="shared" si="1"/>
        <v>11192</v>
      </c>
      <c r="H4" s="10">
        <v>429</v>
      </c>
      <c r="I4" s="10">
        <v>686</v>
      </c>
      <c r="J4" s="10">
        <v>858</v>
      </c>
      <c r="K4" s="10">
        <v>801</v>
      </c>
      <c r="L4" s="10">
        <v>722</v>
      </c>
      <c r="M4" s="10">
        <v>295</v>
      </c>
      <c r="N4" s="10">
        <v>396</v>
      </c>
      <c r="O4" s="10">
        <v>615</v>
      </c>
      <c r="P4" s="10">
        <v>615</v>
      </c>
      <c r="Q4" s="10">
        <v>402</v>
      </c>
      <c r="R4" s="10">
        <v>554</v>
      </c>
      <c r="S4" s="10">
        <v>500</v>
      </c>
      <c r="T4" s="10">
        <v>800</v>
      </c>
      <c r="U4" s="10">
        <v>222</v>
      </c>
      <c r="V4" s="10">
        <v>294</v>
      </c>
      <c r="W4" s="10">
        <v>487</v>
      </c>
      <c r="X4" s="10">
        <v>289</v>
      </c>
      <c r="Y4" s="10">
        <v>386</v>
      </c>
      <c r="Z4" s="10">
        <v>253</v>
      </c>
      <c r="AA4" s="10">
        <v>364</v>
      </c>
      <c r="AB4" s="10">
        <v>18</v>
      </c>
      <c r="AC4" s="10">
        <v>304</v>
      </c>
      <c r="AD4" s="10">
        <v>20</v>
      </c>
      <c r="AE4" s="10">
        <v>101</v>
      </c>
      <c r="AF4" s="10">
        <v>20</v>
      </c>
      <c r="AG4" s="10">
        <v>243</v>
      </c>
      <c r="AH4" s="10">
        <v>122</v>
      </c>
      <c r="AI4" s="20">
        <v>132</v>
      </c>
      <c r="AJ4" s="20">
        <v>142</v>
      </c>
      <c r="AK4" s="20">
        <v>122</v>
      </c>
    </row>
    <row r="5" spans="1:37" ht="15">
      <c r="A5" s="7">
        <v>91</v>
      </c>
      <c r="B5" s="13" t="s">
        <v>244</v>
      </c>
      <c r="C5" s="8" t="s">
        <v>245</v>
      </c>
      <c r="D5" s="8" t="s">
        <v>246</v>
      </c>
      <c r="E5" s="9" t="s">
        <v>247</v>
      </c>
      <c r="F5" s="19">
        <f t="shared" si="0"/>
        <v>5347105.5612380952</v>
      </c>
      <c r="G5" s="19">
        <f t="shared" si="1"/>
        <v>2780</v>
      </c>
      <c r="H5" s="10">
        <v>107</v>
      </c>
      <c r="I5" s="10">
        <v>172</v>
      </c>
      <c r="J5" s="10">
        <v>214</v>
      </c>
      <c r="K5" s="10">
        <v>200</v>
      </c>
      <c r="L5" s="10">
        <v>180</v>
      </c>
      <c r="M5" s="10">
        <v>74</v>
      </c>
      <c r="N5" s="10">
        <v>99</v>
      </c>
      <c r="O5" s="10">
        <v>154</v>
      </c>
      <c r="P5" s="10">
        <v>154</v>
      </c>
      <c r="Q5" s="10">
        <v>100</v>
      </c>
      <c r="R5" s="10">
        <v>139</v>
      </c>
      <c r="S5" s="10">
        <v>125</v>
      </c>
      <c r="T5" s="10">
        <v>200</v>
      </c>
      <c r="U5" s="10">
        <v>56</v>
      </c>
      <c r="V5" s="10">
        <v>74</v>
      </c>
      <c r="W5" s="10">
        <v>122</v>
      </c>
      <c r="X5" s="10">
        <v>60</v>
      </c>
      <c r="Y5" s="10">
        <v>80</v>
      </c>
      <c r="Z5" s="10">
        <v>52</v>
      </c>
      <c r="AA5" s="10">
        <v>76</v>
      </c>
      <c r="AB5" s="10">
        <v>4</v>
      </c>
      <c r="AC5" s="10">
        <v>85</v>
      </c>
      <c r="AD5" s="10">
        <v>6</v>
      </c>
      <c r="AE5" s="10">
        <v>28</v>
      </c>
      <c r="AF5" s="10">
        <v>6</v>
      </c>
      <c r="AG5" s="10">
        <v>68</v>
      </c>
      <c r="AH5" s="10">
        <v>34</v>
      </c>
      <c r="AI5" s="20">
        <v>37</v>
      </c>
      <c r="AJ5" s="20">
        <v>40</v>
      </c>
      <c r="AK5" s="20">
        <v>34</v>
      </c>
    </row>
    <row r="6" spans="1:37" ht="15">
      <c r="A6" s="7">
        <v>92</v>
      </c>
      <c r="B6" s="13" t="s">
        <v>261</v>
      </c>
      <c r="C6" s="8" t="s">
        <v>262</v>
      </c>
      <c r="D6" s="8" t="s">
        <v>246</v>
      </c>
      <c r="E6" s="9" t="s">
        <v>247</v>
      </c>
      <c r="F6" s="19">
        <f t="shared" si="0"/>
        <v>11974066.061085716</v>
      </c>
      <c r="G6" s="19">
        <f t="shared" si="1"/>
        <v>6696</v>
      </c>
      <c r="H6" s="10">
        <v>257</v>
      </c>
      <c r="I6" s="10">
        <v>412</v>
      </c>
      <c r="J6" s="10">
        <v>515</v>
      </c>
      <c r="K6" s="10">
        <v>480</v>
      </c>
      <c r="L6" s="10">
        <v>433</v>
      </c>
      <c r="M6" s="10">
        <v>177</v>
      </c>
      <c r="N6" s="10">
        <v>237</v>
      </c>
      <c r="O6" s="10">
        <v>369</v>
      </c>
      <c r="P6" s="10">
        <v>369</v>
      </c>
      <c r="Q6" s="10">
        <v>241</v>
      </c>
      <c r="R6" s="10">
        <v>332</v>
      </c>
      <c r="S6" s="10">
        <v>300</v>
      </c>
      <c r="T6" s="10">
        <v>480</v>
      </c>
      <c r="U6" s="10">
        <v>133</v>
      </c>
      <c r="V6" s="10">
        <v>176</v>
      </c>
      <c r="W6" s="10">
        <v>292</v>
      </c>
      <c r="X6" s="10">
        <v>181</v>
      </c>
      <c r="Y6" s="10">
        <v>241</v>
      </c>
      <c r="Z6" s="10">
        <v>159</v>
      </c>
      <c r="AA6" s="10">
        <v>227</v>
      </c>
      <c r="AB6" s="10">
        <v>11</v>
      </c>
      <c r="AC6" s="10">
        <v>170</v>
      </c>
      <c r="AD6" s="10">
        <v>11</v>
      </c>
      <c r="AE6" s="10">
        <v>57</v>
      </c>
      <c r="AF6" s="10">
        <v>11</v>
      </c>
      <c r="AG6" s="10">
        <v>136</v>
      </c>
      <c r="AH6" s="10">
        <v>68</v>
      </c>
      <c r="AI6" s="20">
        <v>74</v>
      </c>
      <c r="AJ6" s="20">
        <v>79</v>
      </c>
      <c r="AK6" s="20">
        <v>68</v>
      </c>
    </row>
    <row r="7" spans="1:37" ht="15">
      <c r="A7" s="7">
        <v>93</v>
      </c>
      <c r="B7" s="13" t="s">
        <v>255</v>
      </c>
      <c r="C7" s="8" t="s">
        <v>256</v>
      </c>
      <c r="D7" s="8" t="s">
        <v>246</v>
      </c>
      <c r="E7" s="9" t="s">
        <v>247</v>
      </c>
      <c r="F7" s="19">
        <f t="shared" si="0"/>
        <v>10967765.990480952</v>
      </c>
      <c r="G7" s="19">
        <f t="shared" si="1"/>
        <v>5779</v>
      </c>
      <c r="H7" s="10">
        <v>214</v>
      </c>
      <c r="I7" s="10">
        <v>343</v>
      </c>
      <c r="J7" s="10">
        <v>429</v>
      </c>
      <c r="K7" s="10">
        <v>400</v>
      </c>
      <c r="L7" s="10">
        <v>361</v>
      </c>
      <c r="M7" s="10">
        <v>148</v>
      </c>
      <c r="N7" s="10">
        <v>198</v>
      </c>
      <c r="O7" s="10">
        <v>308</v>
      </c>
      <c r="P7" s="10">
        <v>308</v>
      </c>
      <c r="Q7" s="10">
        <v>201</v>
      </c>
      <c r="R7" s="10">
        <v>278</v>
      </c>
      <c r="S7" s="10">
        <v>250</v>
      </c>
      <c r="T7" s="10">
        <v>400</v>
      </c>
      <c r="U7" s="10">
        <v>111</v>
      </c>
      <c r="V7" s="10">
        <v>147</v>
      </c>
      <c r="W7" s="10">
        <v>244</v>
      </c>
      <c r="X7" s="10">
        <v>169</v>
      </c>
      <c r="Y7" s="10">
        <v>225</v>
      </c>
      <c r="Z7" s="10">
        <v>148</v>
      </c>
      <c r="AA7" s="10">
        <v>212</v>
      </c>
      <c r="AB7" s="10">
        <v>11</v>
      </c>
      <c r="AC7" s="10">
        <v>170</v>
      </c>
      <c r="AD7" s="10">
        <v>11</v>
      </c>
      <c r="AE7" s="10">
        <v>57</v>
      </c>
      <c r="AF7" s="10">
        <v>11</v>
      </c>
      <c r="AG7" s="10">
        <v>136</v>
      </c>
      <c r="AH7" s="10">
        <v>68</v>
      </c>
      <c r="AI7" s="20">
        <v>74</v>
      </c>
      <c r="AJ7" s="20">
        <v>79</v>
      </c>
      <c r="AK7" s="20">
        <v>68</v>
      </c>
    </row>
    <row r="8" spans="1:37" ht="15">
      <c r="A8" s="7">
        <v>94</v>
      </c>
      <c r="B8" s="13" t="s">
        <v>267</v>
      </c>
      <c r="C8" s="8" t="s">
        <v>268</v>
      </c>
      <c r="D8" s="8" t="s">
        <v>246</v>
      </c>
      <c r="E8" s="9" t="s">
        <v>246</v>
      </c>
      <c r="F8" s="19">
        <f t="shared" si="0"/>
        <v>4156264.2336809523</v>
      </c>
      <c r="G8" s="19">
        <f t="shared" si="1"/>
        <v>2582</v>
      </c>
      <c r="H8" s="10">
        <v>107</v>
      </c>
      <c r="I8" s="10">
        <v>172</v>
      </c>
      <c r="J8" s="10">
        <v>214</v>
      </c>
      <c r="K8" s="10">
        <v>200</v>
      </c>
      <c r="L8" s="10">
        <v>180</v>
      </c>
      <c r="M8" s="10">
        <v>74</v>
      </c>
      <c r="N8" s="10">
        <v>99</v>
      </c>
      <c r="O8" s="10">
        <v>154</v>
      </c>
      <c r="P8" s="10">
        <v>154</v>
      </c>
      <c r="Q8" s="10">
        <v>100</v>
      </c>
      <c r="R8" s="10">
        <v>139</v>
      </c>
      <c r="S8" s="10">
        <v>125</v>
      </c>
      <c r="T8" s="10">
        <v>200</v>
      </c>
      <c r="U8" s="10">
        <v>56</v>
      </c>
      <c r="V8" s="10">
        <v>74</v>
      </c>
      <c r="W8" s="10">
        <v>122</v>
      </c>
      <c r="X8" s="10">
        <v>48</v>
      </c>
      <c r="Y8" s="10">
        <v>64</v>
      </c>
      <c r="Z8" s="10">
        <v>42</v>
      </c>
      <c r="AA8" s="10">
        <v>61</v>
      </c>
      <c r="AB8" s="10">
        <v>3</v>
      </c>
      <c r="AC8" s="10">
        <v>49</v>
      </c>
      <c r="AD8" s="10">
        <v>3</v>
      </c>
      <c r="AE8" s="10">
        <v>16</v>
      </c>
      <c r="AF8" s="10">
        <v>3</v>
      </c>
      <c r="AG8" s="10">
        <v>39</v>
      </c>
      <c r="AH8" s="10">
        <v>20</v>
      </c>
      <c r="AI8" s="20">
        <v>21</v>
      </c>
      <c r="AJ8" s="20">
        <v>23</v>
      </c>
      <c r="AK8" s="20">
        <v>20</v>
      </c>
    </row>
    <row r="9" spans="1:37" ht="15">
      <c r="A9" s="7">
        <v>95</v>
      </c>
      <c r="B9" s="13" t="s">
        <v>272</v>
      </c>
      <c r="C9" s="8" t="s">
        <v>273</v>
      </c>
      <c r="D9" s="8" t="s">
        <v>246</v>
      </c>
      <c r="E9" s="9" t="s">
        <v>274</v>
      </c>
      <c r="F9" s="19">
        <f t="shared" si="0"/>
        <v>7864677.8742142851</v>
      </c>
      <c r="G9" s="19">
        <f t="shared" si="1"/>
        <v>5388</v>
      </c>
      <c r="H9" s="10">
        <v>236</v>
      </c>
      <c r="I9" s="10">
        <v>378</v>
      </c>
      <c r="J9" s="10">
        <v>472</v>
      </c>
      <c r="K9" s="10">
        <v>440</v>
      </c>
      <c r="L9" s="10">
        <v>397</v>
      </c>
      <c r="M9" s="10">
        <v>162</v>
      </c>
      <c r="N9" s="10">
        <v>218</v>
      </c>
      <c r="O9" s="10">
        <v>338</v>
      </c>
      <c r="P9" s="10">
        <v>338</v>
      </c>
      <c r="Q9" s="10">
        <v>221</v>
      </c>
      <c r="R9" s="10">
        <v>305</v>
      </c>
      <c r="S9" s="10">
        <v>275</v>
      </c>
      <c r="T9" s="10">
        <v>440</v>
      </c>
      <c r="U9" s="10">
        <v>122</v>
      </c>
      <c r="V9" s="10">
        <v>162</v>
      </c>
      <c r="W9" s="10">
        <v>268</v>
      </c>
      <c r="X9" s="10">
        <v>72</v>
      </c>
      <c r="Y9" s="10">
        <v>96</v>
      </c>
      <c r="Z9" s="10">
        <v>63</v>
      </c>
      <c r="AA9" s="10">
        <v>91</v>
      </c>
      <c r="AB9" s="10">
        <v>5</v>
      </c>
      <c r="AC9" s="10">
        <v>73</v>
      </c>
      <c r="AD9" s="10">
        <v>5</v>
      </c>
      <c r="AE9" s="10">
        <v>24</v>
      </c>
      <c r="AF9" s="10">
        <v>5</v>
      </c>
      <c r="AG9" s="10">
        <v>58</v>
      </c>
      <c r="AH9" s="10">
        <v>29</v>
      </c>
      <c r="AI9" s="20">
        <v>32</v>
      </c>
      <c r="AJ9" s="20">
        <v>34</v>
      </c>
      <c r="AK9" s="20">
        <v>29</v>
      </c>
    </row>
    <row r="10" spans="1:37" ht="15">
      <c r="A10" s="7">
        <v>96</v>
      </c>
      <c r="B10" s="13" t="s">
        <v>248</v>
      </c>
      <c r="C10" s="8" t="s">
        <v>249</v>
      </c>
      <c r="D10" s="8" t="s">
        <v>246</v>
      </c>
      <c r="E10" s="9" t="s">
        <v>250</v>
      </c>
      <c r="F10" s="19">
        <f t="shared" si="0"/>
        <v>8895817.2467142828</v>
      </c>
      <c r="G10" s="19">
        <f t="shared" si="1"/>
        <v>6641</v>
      </c>
      <c r="H10" s="10">
        <v>300</v>
      </c>
      <c r="I10" s="10">
        <v>480</v>
      </c>
      <c r="J10" s="10">
        <v>600</v>
      </c>
      <c r="K10" s="10">
        <v>561</v>
      </c>
      <c r="L10" s="10">
        <v>505</v>
      </c>
      <c r="M10" s="10">
        <v>207</v>
      </c>
      <c r="N10" s="10">
        <v>277</v>
      </c>
      <c r="O10" s="10">
        <v>431</v>
      </c>
      <c r="P10" s="10">
        <v>431</v>
      </c>
      <c r="Q10" s="10">
        <v>281</v>
      </c>
      <c r="R10" s="10">
        <v>388</v>
      </c>
      <c r="S10" s="10">
        <v>350</v>
      </c>
      <c r="T10" s="10">
        <v>560</v>
      </c>
      <c r="U10" s="10">
        <v>156</v>
      </c>
      <c r="V10" s="10">
        <v>206</v>
      </c>
      <c r="W10" s="10">
        <v>341</v>
      </c>
      <c r="X10" s="10">
        <v>72</v>
      </c>
      <c r="Y10" s="10">
        <v>96</v>
      </c>
      <c r="Z10" s="10">
        <v>63</v>
      </c>
      <c r="AA10" s="10">
        <v>91</v>
      </c>
      <c r="AB10" s="10">
        <v>5</v>
      </c>
      <c r="AC10" s="10">
        <v>61</v>
      </c>
      <c r="AD10" s="10">
        <v>4</v>
      </c>
      <c r="AE10" s="10">
        <v>20</v>
      </c>
      <c r="AF10" s="10">
        <v>4</v>
      </c>
      <c r="AG10" s="10">
        <v>49</v>
      </c>
      <c r="AH10" s="10">
        <v>24</v>
      </c>
      <c r="AI10" s="20">
        <v>26</v>
      </c>
      <c r="AJ10" s="20">
        <v>28</v>
      </c>
      <c r="AK10" s="20">
        <v>24</v>
      </c>
    </row>
    <row r="11" spans="1:37" ht="15">
      <c r="A11" s="7">
        <v>97</v>
      </c>
      <c r="B11" s="13" t="s">
        <v>279</v>
      </c>
      <c r="C11" s="8" t="s">
        <v>280</v>
      </c>
      <c r="D11" s="8" t="s">
        <v>246</v>
      </c>
      <c r="E11" s="9" t="s">
        <v>274</v>
      </c>
      <c r="F11" s="19">
        <f t="shared" si="0"/>
        <v>10016649.361742858</v>
      </c>
      <c r="G11" s="19">
        <f t="shared" si="1"/>
        <v>5519</v>
      </c>
      <c r="H11" s="10">
        <v>214</v>
      </c>
      <c r="I11" s="10">
        <v>343</v>
      </c>
      <c r="J11" s="10">
        <v>429</v>
      </c>
      <c r="K11" s="10">
        <v>400</v>
      </c>
      <c r="L11" s="10">
        <v>361</v>
      </c>
      <c r="M11" s="10">
        <v>148</v>
      </c>
      <c r="N11" s="10">
        <v>198</v>
      </c>
      <c r="O11" s="10">
        <v>308</v>
      </c>
      <c r="P11" s="10">
        <v>308</v>
      </c>
      <c r="Q11" s="10">
        <v>201</v>
      </c>
      <c r="R11" s="10">
        <v>278</v>
      </c>
      <c r="S11" s="10">
        <v>250</v>
      </c>
      <c r="T11" s="10">
        <v>400</v>
      </c>
      <c r="U11" s="10">
        <v>111</v>
      </c>
      <c r="V11" s="10">
        <v>147</v>
      </c>
      <c r="W11" s="10">
        <v>244</v>
      </c>
      <c r="X11" s="10">
        <v>132</v>
      </c>
      <c r="Y11" s="10">
        <v>177</v>
      </c>
      <c r="Z11" s="10">
        <v>115</v>
      </c>
      <c r="AA11" s="10">
        <v>167</v>
      </c>
      <c r="AB11" s="10">
        <v>8</v>
      </c>
      <c r="AC11" s="10">
        <v>146</v>
      </c>
      <c r="AD11" s="10">
        <v>10</v>
      </c>
      <c r="AE11" s="10">
        <v>49</v>
      </c>
      <c r="AF11" s="10">
        <v>10</v>
      </c>
      <c r="AG11" s="10">
        <v>116</v>
      </c>
      <c r="AH11" s="10">
        <v>59</v>
      </c>
      <c r="AI11" s="20">
        <v>63</v>
      </c>
      <c r="AJ11" s="20">
        <v>68</v>
      </c>
      <c r="AK11" s="20">
        <v>59</v>
      </c>
    </row>
    <row r="12" spans="1:37" ht="15">
      <c r="A12" s="7">
        <v>98</v>
      </c>
      <c r="B12" s="13" t="s">
        <v>277</v>
      </c>
      <c r="C12" s="8" t="s">
        <v>278</v>
      </c>
      <c r="D12" s="8" t="s">
        <v>246</v>
      </c>
      <c r="E12" s="9" t="s">
        <v>274</v>
      </c>
      <c r="F12" s="19">
        <f t="shared" si="0"/>
        <v>10091947.136861905</v>
      </c>
      <c r="G12" s="19">
        <f t="shared" si="1"/>
        <v>5576</v>
      </c>
      <c r="H12" s="10">
        <v>214</v>
      </c>
      <c r="I12" s="10">
        <v>343</v>
      </c>
      <c r="J12" s="10">
        <v>429</v>
      </c>
      <c r="K12" s="10">
        <v>400</v>
      </c>
      <c r="L12" s="10">
        <v>361</v>
      </c>
      <c r="M12" s="10">
        <v>148</v>
      </c>
      <c r="N12" s="10">
        <v>198</v>
      </c>
      <c r="O12" s="10">
        <v>308</v>
      </c>
      <c r="P12" s="10">
        <v>308</v>
      </c>
      <c r="Q12" s="10">
        <v>201</v>
      </c>
      <c r="R12" s="10">
        <v>278</v>
      </c>
      <c r="S12" s="10">
        <v>250</v>
      </c>
      <c r="T12" s="10">
        <v>400</v>
      </c>
      <c r="U12" s="10">
        <v>111</v>
      </c>
      <c r="V12" s="10">
        <v>147</v>
      </c>
      <c r="W12" s="10">
        <v>244</v>
      </c>
      <c r="X12" s="10">
        <v>145</v>
      </c>
      <c r="Y12" s="10">
        <v>193</v>
      </c>
      <c r="Z12" s="10">
        <v>127</v>
      </c>
      <c r="AA12" s="10">
        <v>182</v>
      </c>
      <c r="AB12" s="10">
        <v>9</v>
      </c>
      <c r="AC12" s="10">
        <v>146</v>
      </c>
      <c r="AD12" s="10">
        <v>10</v>
      </c>
      <c r="AE12" s="10">
        <v>49</v>
      </c>
      <c r="AF12" s="10">
        <v>10</v>
      </c>
      <c r="AG12" s="10">
        <v>116</v>
      </c>
      <c r="AH12" s="10">
        <v>59</v>
      </c>
      <c r="AI12" s="20">
        <v>63</v>
      </c>
      <c r="AJ12" s="20">
        <v>68</v>
      </c>
      <c r="AK12" s="20">
        <v>59</v>
      </c>
    </row>
    <row r="13" spans="1:37" ht="15">
      <c r="A13" s="7">
        <v>99</v>
      </c>
      <c r="B13" s="13" t="s">
        <v>263</v>
      </c>
      <c r="C13" s="8" t="s">
        <v>264</v>
      </c>
      <c r="D13" s="8" t="s">
        <v>246</v>
      </c>
      <c r="E13" s="9" t="s">
        <v>246</v>
      </c>
      <c r="F13" s="19">
        <f t="shared" si="0"/>
        <v>15524136.079490475</v>
      </c>
      <c r="G13" s="19">
        <f t="shared" si="1"/>
        <v>9065</v>
      </c>
      <c r="H13" s="10">
        <v>364</v>
      </c>
      <c r="I13" s="10">
        <v>583</v>
      </c>
      <c r="J13" s="10">
        <v>729</v>
      </c>
      <c r="K13" s="10">
        <v>681</v>
      </c>
      <c r="L13" s="10">
        <v>613</v>
      </c>
      <c r="M13" s="10">
        <v>251</v>
      </c>
      <c r="N13" s="10">
        <v>336</v>
      </c>
      <c r="O13" s="10">
        <v>523</v>
      </c>
      <c r="P13" s="10">
        <v>523</v>
      </c>
      <c r="Q13" s="10">
        <v>341</v>
      </c>
      <c r="R13" s="10">
        <v>471</v>
      </c>
      <c r="S13" s="10">
        <v>425</v>
      </c>
      <c r="T13" s="10">
        <v>680</v>
      </c>
      <c r="U13" s="10">
        <v>189</v>
      </c>
      <c r="V13" s="10">
        <v>250</v>
      </c>
      <c r="W13" s="10">
        <v>414</v>
      </c>
      <c r="X13" s="10">
        <v>193</v>
      </c>
      <c r="Y13" s="10">
        <v>257</v>
      </c>
      <c r="Z13" s="10">
        <v>169</v>
      </c>
      <c r="AA13" s="10">
        <v>243</v>
      </c>
      <c r="AB13" s="10">
        <v>12</v>
      </c>
      <c r="AC13" s="10">
        <v>206</v>
      </c>
      <c r="AD13" s="10">
        <v>14</v>
      </c>
      <c r="AE13" s="10">
        <v>69</v>
      </c>
      <c r="AF13" s="10">
        <v>14</v>
      </c>
      <c r="AG13" s="10">
        <v>165</v>
      </c>
      <c r="AH13" s="10">
        <v>82</v>
      </c>
      <c r="AI13" s="20">
        <v>90</v>
      </c>
      <c r="AJ13" s="20">
        <v>96</v>
      </c>
      <c r="AK13" s="20">
        <v>82</v>
      </c>
    </row>
    <row r="14" spans="1:37" s="12" customFormat="1" ht="15">
      <c r="A14" s="7">
        <v>100</v>
      </c>
      <c r="B14" s="13" t="s">
        <v>281</v>
      </c>
      <c r="C14" s="8" t="s">
        <v>282</v>
      </c>
      <c r="D14" s="8" t="s">
        <v>246</v>
      </c>
      <c r="E14" s="9" t="s">
        <v>274</v>
      </c>
      <c r="F14" s="19">
        <f t="shared" si="0"/>
        <v>9691013.1652380936</v>
      </c>
      <c r="G14" s="19">
        <f t="shared" si="1"/>
        <v>6460</v>
      </c>
      <c r="H14" s="10">
        <v>279</v>
      </c>
      <c r="I14" s="10">
        <v>446</v>
      </c>
      <c r="J14" s="10">
        <v>557</v>
      </c>
      <c r="K14" s="10">
        <v>521</v>
      </c>
      <c r="L14" s="10">
        <v>469</v>
      </c>
      <c r="M14" s="10">
        <v>192</v>
      </c>
      <c r="N14" s="10">
        <v>257</v>
      </c>
      <c r="O14" s="10">
        <v>400</v>
      </c>
      <c r="P14" s="10">
        <v>400</v>
      </c>
      <c r="Q14" s="10">
        <v>261</v>
      </c>
      <c r="R14" s="10">
        <v>361</v>
      </c>
      <c r="S14" s="10">
        <v>325</v>
      </c>
      <c r="T14" s="10">
        <v>520</v>
      </c>
      <c r="U14" s="10">
        <v>144</v>
      </c>
      <c r="V14" s="10">
        <v>191</v>
      </c>
      <c r="W14" s="10">
        <v>317</v>
      </c>
      <c r="X14" s="10">
        <v>96</v>
      </c>
      <c r="Y14" s="10">
        <v>129</v>
      </c>
      <c r="Z14" s="10">
        <v>84</v>
      </c>
      <c r="AA14" s="10">
        <v>121</v>
      </c>
      <c r="AB14" s="10">
        <v>6</v>
      </c>
      <c r="AC14" s="10">
        <v>97</v>
      </c>
      <c r="AD14" s="10">
        <v>6</v>
      </c>
      <c r="AE14" s="10">
        <v>32</v>
      </c>
      <c r="AF14" s="10">
        <v>6</v>
      </c>
      <c r="AG14" s="10">
        <v>78</v>
      </c>
      <c r="AH14" s="10">
        <v>39</v>
      </c>
      <c r="AI14" s="20">
        <v>42</v>
      </c>
      <c r="AJ14" s="20">
        <v>45</v>
      </c>
      <c r="AK14" s="20">
        <v>39</v>
      </c>
    </row>
    <row r="15" spans="1:37" ht="15">
      <c r="A15" s="7">
        <v>101</v>
      </c>
      <c r="B15" s="13" t="s">
        <v>253</v>
      </c>
      <c r="C15" s="8" t="s">
        <v>254</v>
      </c>
      <c r="D15" s="8" t="s">
        <v>246</v>
      </c>
      <c r="E15" s="9" t="s">
        <v>246</v>
      </c>
      <c r="F15" s="19">
        <f t="shared" si="0"/>
        <v>11030429.108866666</v>
      </c>
      <c r="G15" s="19">
        <f t="shared" si="1"/>
        <v>6769</v>
      </c>
      <c r="H15" s="10">
        <v>279</v>
      </c>
      <c r="I15" s="10">
        <v>446</v>
      </c>
      <c r="J15" s="10">
        <v>557</v>
      </c>
      <c r="K15" s="10">
        <v>521</v>
      </c>
      <c r="L15" s="10">
        <v>469</v>
      </c>
      <c r="M15" s="10">
        <v>192</v>
      </c>
      <c r="N15" s="10">
        <v>257</v>
      </c>
      <c r="O15" s="10">
        <v>400</v>
      </c>
      <c r="P15" s="10">
        <v>400</v>
      </c>
      <c r="Q15" s="10">
        <v>261</v>
      </c>
      <c r="R15" s="10">
        <v>361</v>
      </c>
      <c r="S15" s="10">
        <v>325</v>
      </c>
      <c r="T15" s="10">
        <v>520</v>
      </c>
      <c r="U15" s="10">
        <v>144</v>
      </c>
      <c r="V15" s="10">
        <v>191</v>
      </c>
      <c r="W15" s="10">
        <v>317</v>
      </c>
      <c r="X15" s="10">
        <v>132</v>
      </c>
      <c r="Y15" s="10">
        <v>177</v>
      </c>
      <c r="Z15" s="10">
        <v>116</v>
      </c>
      <c r="AA15" s="10">
        <v>167</v>
      </c>
      <c r="AB15" s="10">
        <v>8</v>
      </c>
      <c r="AC15" s="10">
        <v>134</v>
      </c>
      <c r="AD15" s="10">
        <v>9</v>
      </c>
      <c r="AE15" s="10">
        <v>44</v>
      </c>
      <c r="AF15" s="10">
        <v>9</v>
      </c>
      <c r="AG15" s="10">
        <v>107</v>
      </c>
      <c r="AH15" s="10">
        <v>53</v>
      </c>
      <c r="AI15" s="20">
        <v>58</v>
      </c>
      <c r="AJ15" s="20">
        <v>62</v>
      </c>
      <c r="AK15" s="20">
        <v>53</v>
      </c>
    </row>
    <row r="16" spans="1:37" ht="15">
      <c r="A16" s="7">
        <v>102</v>
      </c>
      <c r="B16" s="13" t="s">
        <v>251</v>
      </c>
      <c r="C16" s="8" t="s">
        <v>252</v>
      </c>
      <c r="D16" s="8" t="s">
        <v>246</v>
      </c>
      <c r="E16" s="9" t="s">
        <v>250</v>
      </c>
      <c r="F16" s="19">
        <f t="shared" si="0"/>
        <v>13439806.394400002</v>
      </c>
      <c r="G16" s="19">
        <f t="shared" si="1"/>
        <v>8334</v>
      </c>
      <c r="H16" s="10">
        <v>343</v>
      </c>
      <c r="I16" s="10">
        <v>549</v>
      </c>
      <c r="J16" s="10">
        <v>686</v>
      </c>
      <c r="K16" s="10">
        <v>641</v>
      </c>
      <c r="L16" s="10">
        <v>577</v>
      </c>
      <c r="M16" s="10">
        <v>236</v>
      </c>
      <c r="N16" s="10">
        <v>317</v>
      </c>
      <c r="O16" s="10">
        <v>492</v>
      </c>
      <c r="P16" s="10">
        <v>492</v>
      </c>
      <c r="Q16" s="10">
        <v>321</v>
      </c>
      <c r="R16" s="10">
        <v>444</v>
      </c>
      <c r="S16" s="10">
        <v>400</v>
      </c>
      <c r="T16" s="10">
        <v>640</v>
      </c>
      <c r="U16" s="10">
        <v>178</v>
      </c>
      <c r="V16" s="10">
        <v>235</v>
      </c>
      <c r="W16" s="10">
        <v>390</v>
      </c>
      <c r="X16" s="10">
        <v>169</v>
      </c>
      <c r="Y16" s="10">
        <v>225</v>
      </c>
      <c r="Z16" s="10">
        <v>148</v>
      </c>
      <c r="AA16" s="10">
        <v>212</v>
      </c>
      <c r="AB16" s="10">
        <v>11</v>
      </c>
      <c r="AC16" s="10">
        <v>158</v>
      </c>
      <c r="AD16" s="10">
        <v>10</v>
      </c>
      <c r="AE16" s="10">
        <v>53</v>
      </c>
      <c r="AF16" s="10">
        <v>10</v>
      </c>
      <c r="AG16" s="10">
        <v>126</v>
      </c>
      <c r="AH16" s="10">
        <v>64</v>
      </c>
      <c r="AI16" s="20">
        <v>69</v>
      </c>
      <c r="AJ16" s="20">
        <v>74</v>
      </c>
      <c r="AK16" s="20">
        <v>64</v>
      </c>
    </row>
    <row r="17" spans="1:37" ht="15">
      <c r="A17" s="7">
        <v>103</v>
      </c>
      <c r="B17" s="13" t="s">
        <v>324</v>
      </c>
      <c r="C17" s="8" t="s">
        <v>260</v>
      </c>
      <c r="D17" s="8" t="s">
        <v>246</v>
      </c>
      <c r="E17" s="9" t="s">
        <v>259</v>
      </c>
      <c r="F17" s="19">
        <f t="shared" si="0"/>
        <v>8430548.7147428598</v>
      </c>
      <c r="G17" s="19">
        <f t="shared" si="1"/>
        <v>4901</v>
      </c>
      <c r="H17" s="10">
        <v>193</v>
      </c>
      <c r="I17" s="10">
        <v>309</v>
      </c>
      <c r="J17" s="10">
        <v>386</v>
      </c>
      <c r="K17" s="10">
        <v>360</v>
      </c>
      <c r="L17" s="10">
        <v>325</v>
      </c>
      <c r="M17" s="10">
        <v>133</v>
      </c>
      <c r="N17" s="10">
        <v>178</v>
      </c>
      <c r="O17" s="10">
        <v>277</v>
      </c>
      <c r="P17" s="10">
        <v>277</v>
      </c>
      <c r="Q17" s="10">
        <v>181</v>
      </c>
      <c r="R17" s="10">
        <v>250</v>
      </c>
      <c r="S17" s="10">
        <v>225</v>
      </c>
      <c r="T17" s="10">
        <v>360</v>
      </c>
      <c r="U17" s="10">
        <v>100</v>
      </c>
      <c r="V17" s="10">
        <v>132</v>
      </c>
      <c r="W17" s="10">
        <v>219</v>
      </c>
      <c r="X17" s="10">
        <v>120</v>
      </c>
      <c r="Y17" s="10">
        <v>161</v>
      </c>
      <c r="Z17" s="10">
        <v>105</v>
      </c>
      <c r="AA17" s="10">
        <v>152</v>
      </c>
      <c r="AB17" s="10">
        <v>8</v>
      </c>
      <c r="AC17" s="10">
        <v>121</v>
      </c>
      <c r="AD17" s="10">
        <v>8</v>
      </c>
      <c r="AE17" s="10">
        <v>40</v>
      </c>
      <c r="AF17" s="10">
        <v>8</v>
      </c>
      <c r="AG17" s="10">
        <v>87</v>
      </c>
      <c r="AH17" s="10">
        <v>43</v>
      </c>
      <c r="AI17" s="20">
        <v>49</v>
      </c>
      <c r="AJ17" s="20">
        <v>51</v>
      </c>
      <c r="AK17" s="20">
        <v>43</v>
      </c>
    </row>
    <row r="18" spans="1:37" ht="15">
      <c r="A18" s="7">
        <v>104</v>
      </c>
      <c r="B18" s="13" t="s">
        <v>257</v>
      </c>
      <c r="C18" s="8" t="s">
        <v>258</v>
      </c>
      <c r="D18" s="8" t="s">
        <v>246</v>
      </c>
      <c r="E18" s="9" t="s">
        <v>250</v>
      </c>
      <c r="F18" s="19">
        <f t="shared" si="0"/>
        <v>9862117.2515952382</v>
      </c>
      <c r="G18" s="19">
        <f t="shared" si="1"/>
        <v>5544</v>
      </c>
      <c r="H18" s="10">
        <v>214</v>
      </c>
      <c r="I18" s="10">
        <v>343</v>
      </c>
      <c r="J18" s="10">
        <v>429</v>
      </c>
      <c r="K18" s="10">
        <v>400</v>
      </c>
      <c r="L18" s="10">
        <v>361</v>
      </c>
      <c r="M18" s="10">
        <v>148</v>
      </c>
      <c r="N18" s="10">
        <v>198</v>
      </c>
      <c r="O18" s="10">
        <v>308</v>
      </c>
      <c r="P18" s="10">
        <v>308</v>
      </c>
      <c r="Q18" s="10">
        <v>201</v>
      </c>
      <c r="R18" s="10">
        <v>278</v>
      </c>
      <c r="S18" s="10">
        <v>250</v>
      </c>
      <c r="T18" s="10">
        <v>400</v>
      </c>
      <c r="U18" s="10">
        <v>111</v>
      </c>
      <c r="V18" s="10">
        <v>147</v>
      </c>
      <c r="W18" s="10">
        <v>244</v>
      </c>
      <c r="X18" s="10">
        <v>145</v>
      </c>
      <c r="Y18" s="10">
        <v>193</v>
      </c>
      <c r="Z18" s="10">
        <v>127</v>
      </c>
      <c r="AA18" s="10">
        <v>182</v>
      </c>
      <c r="AB18" s="10">
        <v>9</v>
      </c>
      <c r="AC18" s="10">
        <v>134</v>
      </c>
      <c r="AD18" s="10">
        <v>9</v>
      </c>
      <c r="AE18" s="10">
        <v>44</v>
      </c>
      <c r="AF18" s="10">
        <v>9</v>
      </c>
      <c r="AG18" s="10">
        <v>113</v>
      </c>
      <c r="AH18" s="10">
        <v>56</v>
      </c>
      <c r="AI18" s="20">
        <v>61</v>
      </c>
      <c r="AJ18" s="20">
        <v>66</v>
      </c>
      <c r="AK18" s="20">
        <v>56</v>
      </c>
    </row>
    <row r="19" spans="1:37" ht="15">
      <c r="A19" s="7">
        <v>105</v>
      </c>
      <c r="B19" s="13" t="s">
        <v>265</v>
      </c>
      <c r="C19" s="8" t="s">
        <v>266</v>
      </c>
      <c r="D19" s="8" t="s">
        <v>246</v>
      </c>
      <c r="E19" s="9" t="s">
        <v>259</v>
      </c>
      <c r="F19" s="19">
        <f t="shared" si="0"/>
        <v>20179498.692590475</v>
      </c>
      <c r="G19" s="19">
        <f t="shared" si="1"/>
        <v>10488</v>
      </c>
      <c r="H19" s="10">
        <v>386</v>
      </c>
      <c r="I19" s="10">
        <v>618</v>
      </c>
      <c r="J19" s="10">
        <v>772</v>
      </c>
      <c r="K19" s="10">
        <v>721</v>
      </c>
      <c r="L19" s="10">
        <v>649</v>
      </c>
      <c r="M19" s="10">
        <v>265</v>
      </c>
      <c r="N19" s="10">
        <v>356</v>
      </c>
      <c r="O19" s="10">
        <v>554</v>
      </c>
      <c r="P19" s="10">
        <v>554</v>
      </c>
      <c r="Q19" s="10">
        <v>361</v>
      </c>
      <c r="R19" s="10">
        <v>504</v>
      </c>
      <c r="S19" s="10">
        <v>448</v>
      </c>
      <c r="T19" s="10">
        <v>718</v>
      </c>
      <c r="U19" s="10">
        <v>200</v>
      </c>
      <c r="V19" s="10">
        <v>264</v>
      </c>
      <c r="W19" s="10">
        <v>436</v>
      </c>
      <c r="X19" s="10">
        <v>314</v>
      </c>
      <c r="Y19" s="10">
        <v>418</v>
      </c>
      <c r="Z19" s="10">
        <v>274</v>
      </c>
      <c r="AA19" s="10">
        <v>394</v>
      </c>
      <c r="AB19" s="10">
        <v>20</v>
      </c>
      <c r="AC19" s="10">
        <v>316</v>
      </c>
      <c r="AD19" s="10">
        <v>21</v>
      </c>
      <c r="AE19" s="10">
        <v>105</v>
      </c>
      <c r="AF19" s="10">
        <v>21</v>
      </c>
      <c r="AG19" s="10">
        <v>256</v>
      </c>
      <c r="AH19" s="10">
        <v>128</v>
      </c>
      <c r="AI19" s="20">
        <v>138</v>
      </c>
      <c r="AJ19" s="20">
        <v>149</v>
      </c>
      <c r="AK19" s="20">
        <v>128</v>
      </c>
    </row>
    <row r="20" spans="1:37" ht="15">
      <c r="A20" s="7">
        <v>111</v>
      </c>
      <c r="B20" s="13" t="s">
        <v>295</v>
      </c>
      <c r="C20" s="8" t="s">
        <v>296</v>
      </c>
      <c r="D20" s="8" t="s">
        <v>246</v>
      </c>
      <c r="E20" s="9" t="s">
        <v>259</v>
      </c>
      <c r="F20" s="19">
        <f t="shared" si="0"/>
        <v>11455078.116309522</v>
      </c>
      <c r="G20" s="19">
        <f t="shared" si="1"/>
        <v>7143</v>
      </c>
      <c r="H20" s="10">
        <v>265</v>
      </c>
      <c r="I20" s="10">
        <v>423</v>
      </c>
      <c r="J20" s="10">
        <v>529</v>
      </c>
      <c r="K20" s="10">
        <v>332</v>
      </c>
      <c r="L20" s="10">
        <v>299</v>
      </c>
      <c r="M20" s="10">
        <v>216</v>
      </c>
      <c r="N20" s="10">
        <v>289</v>
      </c>
      <c r="O20" s="10">
        <v>496</v>
      </c>
      <c r="P20" s="10">
        <v>496</v>
      </c>
      <c r="Q20" s="10">
        <v>372</v>
      </c>
      <c r="R20" s="10">
        <v>496</v>
      </c>
      <c r="S20" s="10">
        <v>346</v>
      </c>
      <c r="T20" s="10">
        <v>554</v>
      </c>
      <c r="U20" s="10">
        <v>206</v>
      </c>
      <c r="V20" s="10">
        <v>309</v>
      </c>
      <c r="W20" s="10">
        <v>359</v>
      </c>
      <c r="X20" s="10">
        <v>132</v>
      </c>
      <c r="Y20" s="10">
        <v>198</v>
      </c>
      <c r="Z20" s="10">
        <v>132</v>
      </c>
      <c r="AA20" s="10">
        <v>193</v>
      </c>
      <c r="AB20" s="10">
        <v>8</v>
      </c>
      <c r="AC20" s="10">
        <v>101</v>
      </c>
      <c r="AD20" s="10">
        <v>7</v>
      </c>
      <c r="AE20" s="10">
        <v>39</v>
      </c>
      <c r="AF20" s="10">
        <v>9</v>
      </c>
      <c r="AG20" s="10">
        <v>102</v>
      </c>
      <c r="AH20" s="10">
        <v>60</v>
      </c>
      <c r="AI20" s="10">
        <v>55</v>
      </c>
      <c r="AJ20" s="10">
        <v>60</v>
      </c>
      <c r="AK20" s="10">
        <v>60</v>
      </c>
    </row>
    <row r="21" spans="1:37" ht="15">
      <c r="A21" s="7">
        <v>112</v>
      </c>
      <c r="B21" s="13" t="s">
        <v>298</v>
      </c>
      <c r="C21" s="8" t="s">
        <v>299</v>
      </c>
      <c r="D21" s="8" t="s">
        <v>246</v>
      </c>
      <c r="E21" s="9" t="s">
        <v>259</v>
      </c>
      <c r="F21" s="19">
        <f t="shared" si="0"/>
        <v>7604414.4901999999</v>
      </c>
      <c r="G21" s="19">
        <f t="shared" si="1"/>
        <v>4107</v>
      </c>
      <c r="H21" s="10">
        <v>131</v>
      </c>
      <c r="I21" s="10">
        <v>209</v>
      </c>
      <c r="J21" s="10">
        <v>261</v>
      </c>
      <c r="K21" s="10">
        <v>164</v>
      </c>
      <c r="L21" s="10">
        <v>148</v>
      </c>
      <c r="M21" s="10">
        <v>124</v>
      </c>
      <c r="N21" s="10">
        <v>166</v>
      </c>
      <c r="O21" s="10">
        <v>286</v>
      </c>
      <c r="P21" s="10">
        <v>286</v>
      </c>
      <c r="Q21" s="10">
        <v>214</v>
      </c>
      <c r="R21" s="10">
        <v>286</v>
      </c>
      <c r="S21" s="10">
        <v>199</v>
      </c>
      <c r="T21" s="10">
        <v>319</v>
      </c>
      <c r="U21" s="10">
        <v>119</v>
      </c>
      <c r="V21" s="10">
        <v>178</v>
      </c>
      <c r="W21" s="10">
        <v>207</v>
      </c>
      <c r="X21" s="10">
        <v>76</v>
      </c>
      <c r="Y21" s="10">
        <v>114</v>
      </c>
      <c r="Z21" s="10">
        <v>76</v>
      </c>
      <c r="AA21" s="10">
        <v>111</v>
      </c>
      <c r="AB21" s="10">
        <v>7</v>
      </c>
      <c r="AC21" s="10">
        <v>85</v>
      </c>
      <c r="AD21" s="10">
        <v>6</v>
      </c>
      <c r="AE21" s="10">
        <v>35</v>
      </c>
      <c r="AF21" s="10">
        <v>7</v>
      </c>
      <c r="AG21" s="10">
        <v>89</v>
      </c>
      <c r="AH21" s="10">
        <v>52</v>
      </c>
      <c r="AI21" s="10">
        <v>48</v>
      </c>
      <c r="AJ21" s="10">
        <v>52</v>
      </c>
      <c r="AK21" s="10">
        <v>52</v>
      </c>
    </row>
    <row r="22" spans="1:37" s="16" customFormat="1" ht="15">
      <c r="A22" s="14" t="s">
        <v>311</v>
      </c>
      <c r="B22" s="14"/>
      <c r="C22" s="14"/>
      <c r="D22" s="14"/>
      <c r="E22" s="14"/>
      <c r="F22" s="15">
        <f>SUM(F3:F21)</f>
        <v>202662938.23833334</v>
      </c>
      <c r="G22" s="15">
        <f>SUM(G3:G21)</f>
        <v>118567</v>
      </c>
      <c r="H22" s="15">
        <f>SUM(H3:H21)</f>
        <v>4682</v>
      </c>
      <c r="I22" s="15">
        <f>SUM(I3:I21)</f>
        <v>7495</v>
      </c>
      <c r="J22" s="15">
        <f>SUM(J3:J21)</f>
        <v>9366</v>
      </c>
      <c r="K22" s="15">
        <f>SUM(K3:K21)</f>
        <v>8503</v>
      </c>
      <c r="L22" s="15">
        <f>SUM(L3:L21)</f>
        <v>7663</v>
      </c>
      <c r="M22" s="15">
        <f>SUM(M3:M21)</f>
        <v>3293</v>
      </c>
      <c r="N22" s="15">
        <f>SUM(N3:N21)</f>
        <v>4412</v>
      </c>
      <c r="O22" s="15">
        <f>SUM(O3:O21)</f>
        <v>6936</v>
      </c>
      <c r="P22" s="15">
        <f>SUM(P3:P21)</f>
        <v>6936</v>
      </c>
      <c r="Q22" s="15">
        <f>SUM(Q3:Q21)</f>
        <v>4602</v>
      </c>
      <c r="R22" s="15">
        <f>SUM(R3:R21)</f>
        <v>6336</v>
      </c>
      <c r="S22" s="15">
        <f>SUM(S3:S21)</f>
        <v>5543</v>
      </c>
      <c r="T22" s="15">
        <f>SUM(T3:T21)</f>
        <v>8871</v>
      </c>
      <c r="U22" s="15">
        <f>SUM(U3:U21)</f>
        <v>2547</v>
      </c>
      <c r="V22" s="15">
        <f>SUM(V3:V21)</f>
        <v>3427</v>
      </c>
      <c r="W22" s="15">
        <f>SUM(W3:W21)</f>
        <v>5438</v>
      </c>
      <c r="X22" s="15">
        <f>SUM(X3:X21)</f>
        <v>2617</v>
      </c>
      <c r="Y22" s="15">
        <f>SUM(Y3:Y21)</f>
        <v>3526</v>
      </c>
      <c r="Z22" s="15">
        <f>SUM(Z3:Z21)</f>
        <v>2316</v>
      </c>
      <c r="AA22" s="15">
        <f>SUM(AA3:AA21)</f>
        <v>3337</v>
      </c>
      <c r="AB22" s="15">
        <f>SUM(AB3:AB21)</f>
        <v>168</v>
      </c>
      <c r="AC22" s="15">
        <f>SUM(AC3:AC21)</f>
        <v>2617</v>
      </c>
      <c r="AD22" s="15">
        <f>SUM(AD3:AD21)</f>
        <v>174</v>
      </c>
      <c r="AE22" s="15">
        <f>SUM(AE3:AE21)</f>
        <v>882</v>
      </c>
      <c r="AF22" s="15">
        <f>SUM(AF3:AF21)</f>
        <v>177</v>
      </c>
      <c r="AG22" s="15">
        <f>SUM(AG3:AG21)</f>
        <v>2133</v>
      </c>
      <c r="AH22" s="15">
        <f>SUM(AH3:AH21)</f>
        <v>1084</v>
      </c>
      <c r="AI22" s="15">
        <f>SUM(AI3:AI21)</f>
        <v>1158</v>
      </c>
      <c r="AJ22" s="15">
        <f>SUM(AJ3:AJ21)</f>
        <v>1244</v>
      </c>
      <c r="AK22" s="15">
        <f>SUM(AK3:AK21)</f>
        <v>1084</v>
      </c>
    </row>
    <row r="25" spans="1:37">
      <c r="H25" s="17"/>
    </row>
  </sheetData>
  <autoFilter ref="A2:T22">
    <sortState ref="A3:R120">
      <sortCondition ref="D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J120"/>
  <sheetViews>
    <sheetView topLeftCell="B1" workbookViewId="0">
      <selection activeCell="F32" sqref="F32"/>
    </sheetView>
  </sheetViews>
  <sheetFormatPr defaultRowHeight="15"/>
  <cols>
    <col min="2" max="2" width="29.5" bestFit="1" customWidth="1"/>
    <col min="3" max="3" width="8.25" bestFit="1" customWidth="1"/>
    <col min="4" max="4" width="13.125" bestFit="1" customWidth="1"/>
    <col min="5" max="5" width="10.75" bestFit="1" customWidth="1"/>
    <col min="6" max="6" width="13" bestFit="1" customWidth="1"/>
    <col min="7" max="7" width="11.875" bestFit="1" customWidth="1"/>
    <col min="8" max="9" width="10.75" bestFit="1" customWidth="1"/>
    <col min="10" max="10" width="75.625" bestFit="1" customWidth="1"/>
  </cols>
  <sheetData>
    <row r="3" spans="2:10">
      <c r="B3" s="11" t="s">
        <v>1</v>
      </c>
      <c r="C3" s="11" t="s">
        <v>2</v>
      </c>
      <c r="D3" s="11" t="s">
        <v>3</v>
      </c>
      <c r="E3" s="11" t="s">
        <v>4</v>
      </c>
      <c r="F3" s="11" t="s">
        <v>507</v>
      </c>
      <c r="G3" s="11" t="s">
        <v>508</v>
      </c>
      <c r="H3" s="11" t="s">
        <v>509</v>
      </c>
      <c r="I3" s="11" t="s">
        <v>510</v>
      </c>
    </row>
    <row r="4" spans="2:10">
      <c r="B4" s="11" t="s">
        <v>50</v>
      </c>
      <c r="C4" s="11" t="s">
        <v>51</v>
      </c>
      <c r="D4" s="11" t="s">
        <v>37</v>
      </c>
      <c r="E4" s="11" t="s">
        <v>37</v>
      </c>
      <c r="F4" s="21">
        <v>23008480.729219042</v>
      </c>
      <c r="G4" s="11">
        <f>VLOOKUP(B4,'[1]Primary Target'!$B$3:$F$119,5,0)</f>
        <v>16945386.525919046</v>
      </c>
      <c r="H4" s="21">
        <f>F4-G4</f>
        <v>6063094.2032999955</v>
      </c>
      <c r="I4" s="22">
        <f t="shared" ref="I4:I68" si="0">H4/F4</f>
        <v>0.26351562602742046</v>
      </c>
      <c r="J4" t="s">
        <v>518</v>
      </c>
    </row>
    <row r="5" spans="2:10">
      <c r="B5" s="11" t="s">
        <v>83</v>
      </c>
      <c r="C5" s="11" t="s">
        <v>84</v>
      </c>
      <c r="D5" s="11" t="s">
        <v>37</v>
      </c>
      <c r="E5" s="11" t="s">
        <v>37</v>
      </c>
      <c r="F5" s="21">
        <v>15232586.260052381</v>
      </c>
      <c r="G5" s="11">
        <f>VLOOKUP(B5,'[1]Primary Target'!$B$3:$F$119,5,0)</f>
        <v>23274870.320176192</v>
      </c>
      <c r="H5" s="21">
        <f t="shared" ref="H5:H68" si="1">F5-G5</f>
        <v>-8042284.0601238105</v>
      </c>
      <c r="I5" s="22">
        <f t="shared" si="0"/>
        <v>-0.5279657651580012</v>
      </c>
      <c r="J5" t="s">
        <v>517</v>
      </c>
    </row>
    <row r="6" spans="2:10" hidden="1">
      <c r="B6" s="11" t="s">
        <v>65</v>
      </c>
      <c r="C6" s="11" t="s">
        <v>66</v>
      </c>
      <c r="D6" s="11" t="s">
        <v>37</v>
      </c>
      <c r="E6" s="11" t="s">
        <v>37</v>
      </c>
      <c r="F6" s="21">
        <v>3644306.2776904758</v>
      </c>
      <c r="G6" s="11">
        <f>VLOOKUP(B6,'[1]Primary Target'!$B$3:$F$119,5,0)</f>
        <v>3644306.2776904758</v>
      </c>
      <c r="H6" s="21">
        <f t="shared" si="1"/>
        <v>0</v>
      </c>
      <c r="I6" s="22">
        <f t="shared" si="0"/>
        <v>0</v>
      </c>
    </row>
    <row r="7" spans="2:10" hidden="1">
      <c r="B7" s="11" t="s">
        <v>81</v>
      </c>
      <c r="C7" s="11" t="s">
        <v>82</v>
      </c>
      <c r="D7" s="11" t="s">
        <v>37</v>
      </c>
      <c r="E7" s="11" t="s">
        <v>38</v>
      </c>
      <c r="F7" s="21">
        <v>9420486.6332904752</v>
      </c>
      <c r="G7" s="11">
        <f>VLOOKUP(B7,'[1]Primary Target'!$B$3:$F$119,5,0)</f>
        <v>9339910.4084142875</v>
      </c>
      <c r="H7" s="21">
        <f t="shared" si="1"/>
        <v>80576.224876187742</v>
      </c>
      <c r="I7" s="22">
        <f t="shared" si="0"/>
        <v>8.5532975113455818E-3</v>
      </c>
    </row>
    <row r="8" spans="2:10" hidden="1">
      <c r="B8" s="11" t="s">
        <v>59</v>
      </c>
      <c r="C8" s="11" t="s">
        <v>60</v>
      </c>
      <c r="D8" s="11" t="s">
        <v>37</v>
      </c>
      <c r="E8" s="11" t="s">
        <v>38</v>
      </c>
      <c r="F8" s="21">
        <v>2824322.9613857153</v>
      </c>
      <c r="G8" s="11">
        <f>VLOOKUP(B8,'[1]Primary Target'!$B$3:$F$119,5,0)</f>
        <v>2623245.0852142856</v>
      </c>
      <c r="H8" s="21">
        <f t="shared" si="1"/>
        <v>201077.87617142964</v>
      </c>
      <c r="I8" s="22">
        <f t="shared" si="0"/>
        <v>7.119507185282152E-2</v>
      </c>
    </row>
    <row r="9" spans="2:10" hidden="1">
      <c r="B9" s="11" t="s">
        <v>35</v>
      </c>
      <c r="C9" s="11" t="s">
        <v>36</v>
      </c>
      <c r="D9" s="11" t="s">
        <v>37</v>
      </c>
      <c r="E9" s="11" t="s">
        <v>38</v>
      </c>
      <c r="F9" s="21">
        <v>4589095.0430333326</v>
      </c>
      <c r="G9" s="11">
        <f>VLOOKUP(B9,'[1]Primary Target'!$B$3:$F$119,5,0)</f>
        <v>4113154.7043904755</v>
      </c>
      <c r="H9" s="21">
        <f t="shared" si="1"/>
        <v>475940.33864285704</v>
      </c>
      <c r="I9" s="22">
        <f t="shared" si="0"/>
        <v>0.10371115310966988</v>
      </c>
    </row>
    <row r="10" spans="2:10" hidden="1">
      <c r="B10" s="11" t="s">
        <v>71</v>
      </c>
      <c r="C10" s="11" t="s">
        <v>72</v>
      </c>
      <c r="D10" s="11" t="s">
        <v>37</v>
      </c>
      <c r="E10" s="11" t="s">
        <v>38</v>
      </c>
      <c r="F10" s="21">
        <v>4152058.0083857146</v>
      </c>
      <c r="G10" s="11">
        <f>VLOOKUP(B10,'[1]Primary Target'!$B$3:$F$119,5,0)</f>
        <v>3479454.7890476189</v>
      </c>
      <c r="H10" s="21">
        <f t="shared" si="1"/>
        <v>672603.21933809575</v>
      </c>
      <c r="I10" s="22">
        <f t="shared" si="0"/>
        <v>0.16199273179220303</v>
      </c>
    </row>
    <row r="11" spans="2:10" hidden="1">
      <c r="B11" s="11" t="s">
        <v>63</v>
      </c>
      <c r="C11" s="11" t="s">
        <v>64</v>
      </c>
      <c r="D11" s="11" t="s">
        <v>37</v>
      </c>
      <c r="E11" s="11" t="s">
        <v>38</v>
      </c>
      <c r="F11" s="21">
        <v>2343199.2692142855</v>
      </c>
      <c r="G11" s="11">
        <f>VLOOKUP(B11,'[1]Primary Target'!$B$3:$F$119,5,0)</f>
        <v>2343199.2692142855</v>
      </c>
      <c r="H11" s="21">
        <f t="shared" si="1"/>
        <v>0</v>
      </c>
      <c r="I11" s="22">
        <f t="shared" si="0"/>
        <v>0</v>
      </c>
    </row>
    <row r="12" spans="2:10" hidden="1">
      <c r="B12" s="11" t="s">
        <v>42</v>
      </c>
      <c r="C12" s="11" t="s">
        <v>43</v>
      </c>
      <c r="D12" s="11" t="s">
        <v>37</v>
      </c>
      <c r="E12" s="11" t="s">
        <v>44</v>
      </c>
      <c r="F12" s="21">
        <v>3112949.6747142849</v>
      </c>
      <c r="G12" s="11">
        <f>VLOOKUP(B12,'[1]Primary Target'!$B$3:$F$119,5,0)</f>
        <v>3103447.1033142847</v>
      </c>
      <c r="H12" s="21">
        <f t="shared" si="1"/>
        <v>9502.5714000002481</v>
      </c>
      <c r="I12" s="22">
        <f t="shared" si="0"/>
        <v>3.0525939680899018E-3</v>
      </c>
    </row>
    <row r="13" spans="2:10" hidden="1">
      <c r="B13" s="11" t="s">
        <v>69</v>
      </c>
      <c r="C13" s="11" t="s">
        <v>70</v>
      </c>
      <c r="D13" s="11" t="s">
        <v>37</v>
      </c>
      <c r="E13" s="11" t="s">
        <v>44</v>
      </c>
      <c r="F13" s="21">
        <v>3262966.8522714279</v>
      </c>
      <c r="G13" s="11">
        <f>VLOOKUP(B13,'[1]Primary Target'!$B$3:$F$119,5,0)</f>
        <v>3182390.6273952378</v>
      </c>
      <c r="H13" s="21">
        <f t="shared" si="1"/>
        <v>80576.22487619007</v>
      </c>
      <c r="I13" s="22">
        <f t="shared" si="0"/>
        <v>2.4694159801255434E-2</v>
      </c>
    </row>
    <row r="14" spans="2:10" hidden="1">
      <c r="B14" s="11" t="s">
        <v>85</v>
      </c>
      <c r="C14" s="11" t="s">
        <v>86</v>
      </c>
      <c r="D14" s="11" t="s">
        <v>37</v>
      </c>
      <c r="E14" s="11" t="s">
        <v>44</v>
      </c>
      <c r="F14" s="21">
        <v>5449805.9139761897</v>
      </c>
      <c r="G14" s="11">
        <f>VLOOKUP(B14,'[1]Primary Target'!$B$3:$F$119,5,0)</f>
        <v>4839822.6212380938</v>
      </c>
      <c r="H14" s="21">
        <f t="shared" si="1"/>
        <v>609983.29273809586</v>
      </c>
      <c r="I14" s="22">
        <f t="shared" si="0"/>
        <v>0.11192752592780883</v>
      </c>
    </row>
    <row r="15" spans="2:10" hidden="1">
      <c r="B15" s="11" t="s">
        <v>79</v>
      </c>
      <c r="C15" s="11" t="s">
        <v>80</v>
      </c>
      <c r="D15" s="11" t="s">
        <v>37</v>
      </c>
      <c r="E15" s="11" t="s">
        <v>44</v>
      </c>
      <c r="F15" s="21">
        <v>8849153.2698666677</v>
      </c>
      <c r="G15" s="11">
        <f>VLOOKUP(B15,'[1]Primary Target'!$B$3:$F$119,5,0)</f>
        <v>9240304.5155333318</v>
      </c>
      <c r="H15" s="21">
        <f t="shared" si="1"/>
        <v>-391151.24566666409</v>
      </c>
      <c r="I15" s="22">
        <f t="shared" si="0"/>
        <v>-4.4202109935039882E-2</v>
      </c>
    </row>
    <row r="16" spans="2:10" hidden="1">
      <c r="B16" s="11" t="s">
        <v>73</v>
      </c>
      <c r="C16" s="11" t="s">
        <v>74</v>
      </c>
      <c r="D16" s="11" t="s">
        <v>37</v>
      </c>
      <c r="E16" s="11" t="s">
        <v>41</v>
      </c>
      <c r="F16" s="21">
        <v>10076748.707199996</v>
      </c>
      <c r="G16" s="11">
        <f>VLOOKUP(B16,'[1]Primary Target'!$B$3:$F$119,5,0)</f>
        <v>9996172.4823238086</v>
      </c>
      <c r="H16" s="21">
        <f t="shared" si="1"/>
        <v>80576.224876187742</v>
      </c>
      <c r="I16" s="22">
        <f t="shared" si="0"/>
        <v>7.9962522850862364E-3</v>
      </c>
    </row>
    <row r="17" spans="2:10" hidden="1">
      <c r="B17" s="11" t="s">
        <v>61</v>
      </c>
      <c r="C17" s="11" t="s">
        <v>62</v>
      </c>
      <c r="D17" s="11" t="s">
        <v>37</v>
      </c>
      <c r="E17" s="11" t="s">
        <v>41</v>
      </c>
      <c r="F17" s="21">
        <v>9965380.8010095228</v>
      </c>
      <c r="G17" s="11">
        <f>VLOOKUP(B17,'[1]Primary Target'!$B$3:$F$119,5,0)</f>
        <v>9884804.5761333331</v>
      </c>
      <c r="H17" s="21">
        <f t="shared" si="1"/>
        <v>80576.224876189604</v>
      </c>
      <c r="I17" s="22">
        <f t="shared" si="0"/>
        <v>8.0856142364401154E-3</v>
      </c>
    </row>
    <row r="18" spans="2:10" hidden="1">
      <c r="B18" s="11" t="s">
        <v>39</v>
      </c>
      <c r="C18" s="11" t="s">
        <v>40</v>
      </c>
      <c r="D18" s="11" t="s">
        <v>37</v>
      </c>
      <c r="E18" s="11" t="s">
        <v>41</v>
      </c>
      <c r="F18" s="21">
        <v>6360948.6626809537</v>
      </c>
      <c r="G18" s="11">
        <f>VLOOKUP(B18,'[1]Primary Target'!$B$3:$F$119,5,0)</f>
        <v>6261367.2950047627</v>
      </c>
      <c r="H18" s="21">
        <f t="shared" si="1"/>
        <v>99581.367676191032</v>
      </c>
      <c r="I18" s="22">
        <f t="shared" si="0"/>
        <v>1.5655112618723824E-2</v>
      </c>
    </row>
    <row r="19" spans="2:10" hidden="1">
      <c r="B19" s="11" t="s">
        <v>45</v>
      </c>
      <c r="C19" s="11" t="s">
        <v>46</v>
      </c>
      <c r="D19" s="11" t="s">
        <v>37</v>
      </c>
      <c r="E19" s="11" t="s">
        <v>41</v>
      </c>
      <c r="F19" s="21">
        <v>2508499.3927238095</v>
      </c>
      <c r="G19" s="11">
        <f>VLOOKUP(B19,'[1]Primary Target'!$B$3:$F$119,5,0)</f>
        <v>2709577.2688952382</v>
      </c>
      <c r="H19" s="21">
        <f t="shared" si="1"/>
        <v>-201077.87617142871</v>
      </c>
      <c r="I19" s="22">
        <f t="shared" si="0"/>
        <v>-8.0158630595916505E-2</v>
      </c>
    </row>
    <row r="20" spans="2:10" hidden="1">
      <c r="B20" s="11" t="s">
        <v>54</v>
      </c>
      <c r="C20" s="11" t="s">
        <v>55</v>
      </c>
      <c r="D20" s="11" t="s">
        <v>37</v>
      </c>
      <c r="E20" s="11" t="s">
        <v>49</v>
      </c>
      <c r="F20" s="21">
        <v>6285315.2316857139</v>
      </c>
      <c r="G20" s="11">
        <f>VLOOKUP(B20,'[1]Primary Target'!$B$3:$F$119,5,0)</f>
        <v>6204739.0068095233</v>
      </c>
      <c r="H20" s="21">
        <f t="shared" si="1"/>
        <v>80576.224876190536</v>
      </c>
      <c r="I20" s="22">
        <f t="shared" si="0"/>
        <v>1.2819758740180178E-2</v>
      </c>
    </row>
    <row r="21" spans="2:10" hidden="1">
      <c r="B21" s="11" t="s">
        <v>52</v>
      </c>
      <c r="C21" s="11" t="s">
        <v>53</v>
      </c>
      <c r="D21" s="11" t="s">
        <v>37</v>
      </c>
      <c r="E21" s="11" t="s">
        <v>49</v>
      </c>
      <c r="F21" s="21">
        <v>8567794.4150714297</v>
      </c>
      <c r="G21" s="11">
        <f>VLOOKUP(B21,'[1]Primary Target'!$B$3:$F$119,5,0)</f>
        <v>8448466.1425952408</v>
      </c>
      <c r="H21" s="21">
        <f t="shared" si="1"/>
        <v>119328.27247618884</v>
      </c>
      <c r="I21" s="22">
        <f t="shared" si="0"/>
        <v>1.3927536854325186E-2</v>
      </c>
    </row>
    <row r="22" spans="2:10" hidden="1">
      <c r="B22" s="11" t="s">
        <v>75</v>
      </c>
      <c r="C22" s="11" t="s">
        <v>76</v>
      </c>
      <c r="D22" s="11" t="s">
        <v>37</v>
      </c>
      <c r="E22" s="11" t="s">
        <v>49</v>
      </c>
      <c r="F22" s="21">
        <v>8798753.7196380943</v>
      </c>
      <c r="G22" s="11">
        <f>VLOOKUP(B22,'[1]Primary Target'!$B$3:$F$119,5,0)</f>
        <v>8668810.2327619046</v>
      </c>
      <c r="H22" s="21">
        <f t="shared" si="1"/>
        <v>129943.48687618971</v>
      </c>
      <c r="I22" s="22">
        <f t="shared" si="0"/>
        <v>1.4768396868089005E-2</v>
      </c>
    </row>
    <row r="23" spans="2:10" hidden="1">
      <c r="B23" s="11" t="s">
        <v>47</v>
      </c>
      <c r="C23" s="11" t="s">
        <v>48</v>
      </c>
      <c r="D23" s="11" t="s">
        <v>37</v>
      </c>
      <c r="E23" s="11" t="s">
        <v>49</v>
      </c>
      <c r="F23" s="21">
        <v>7486813.866861905</v>
      </c>
      <c r="G23" s="11">
        <f>VLOOKUP(B23,'[1]Primary Target'!$B$3:$F$119,5,0)</f>
        <v>7877965.1125285728</v>
      </c>
      <c r="H23" s="21">
        <f t="shared" si="1"/>
        <v>-391151.24566666782</v>
      </c>
      <c r="I23" s="22">
        <f t="shared" si="0"/>
        <v>-5.2245354649189203E-2</v>
      </c>
    </row>
    <row r="24" spans="2:10" hidden="1">
      <c r="B24" s="11" t="s">
        <v>67</v>
      </c>
      <c r="C24" s="11" t="s">
        <v>68</v>
      </c>
      <c r="D24" s="11" t="s">
        <v>37</v>
      </c>
      <c r="E24" s="11" t="s">
        <v>58</v>
      </c>
      <c r="F24" s="21">
        <v>12520164.00863333</v>
      </c>
      <c r="G24" s="11">
        <f>VLOOKUP(B24,'[1]Primary Target'!$B$3:$F$119,5,0)</f>
        <v>12439587.783757143</v>
      </c>
      <c r="H24" s="21">
        <f t="shared" si="1"/>
        <v>80576.224876187742</v>
      </c>
      <c r="I24" s="22">
        <f t="shared" si="0"/>
        <v>6.4357164028063909E-3</v>
      </c>
    </row>
    <row r="25" spans="2:10" hidden="1">
      <c r="B25" s="11" t="s">
        <v>77</v>
      </c>
      <c r="C25" s="11" t="s">
        <v>78</v>
      </c>
      <c r="D25" s="11" t="s">
        <v>37</v>
      </c>
      <c r="E25" s="11" t="s">
        <v>58</v>
      </c>
      <c r="F25" s="21">
        <v>5198065.9794428581</v>
      </c>
      <c r="G25" s="11">
        <f>VLOOKUP(B25,'[1]Primary Target'!$B$3:$F$119,5,0)</f>
        <v>5117489.7545666676</v>
      </c>
      <c r="H25" s="21">
        <f t="shared" si="1"/>
        <v>80576.224876190536</v>
      </c>
      <c r="I25" s="22">
        <f t="shared" si="0"/>
        <v>1.550119317354777E-2</v>
      </c>
    </row>
    <row r="26" spans="2:10" hidden="1">
      <c r="B26" s="11" t="s">
        <v>56</v>
      </c>
      <c r="C26" s="11" t="s">
        <v>57</v>
      </c>
      <c r="D26" s="11" t="s">
        <v>37</v>
      </c>
      <c r="E26" s="11" t="s">
        <v>58</v>
      </c>
      <c r="F26" s="21">
        <v>4929030.0596476197</v>
      </c>
      <c r="G26" s="11">
        <f>VLOOKUP(B26,'[1]Primary Target'!$B$3:$F$119,5,0)</f>
        <v>4848453.8347714292</v>
      </c>
      <c r="H26" s="21">
        <f t="shared" si="1"/>
        <v>80576.224876190536</v>
      </c>
      <c r="I26" s="22">
        <f t="shared" si="0"/>
        <v>1.6347278044790619E-2</v>
      </c>
    </row>
    <row r="27" spans="2:10" hidden="1">
      <c r="B27" s="11" t="s">
        <v>87</v>
      </c>
      <c r="C27" s="11" t="s">
        <v>88</v>
      </c>
      <c r="D27" s="11" t="s">
        <v>89</v>
      </c>
      <c r="E27" s="11" t="s">
        <v>90</v>
      </c>
      <c r="F27" s="21">
        <v>7062264.798104763</v>
      </c>
      <c r="G27" s="11">
        <f>VLOOKUP(B27,'[1]Primary Target'!$B$3:$F$119,5,0)</f>
        <v>7157406.1820238121</v>
      </c>
      <c r="H27" s="21">
        <f t="shared" si="1"/>
        <v>-95141.383919049054</v>
      </c>
      <c r="I27" s="22">
        <f t="shared" si="0"/>
        <v>-1.3471795045773602E-2</v>
      </c>
    </row>
    <row r="28" spans="2:10" hidden="1">
      <c r="B28" s="11" t="s">
        <v>91</v>
      </c>
      <c r="C28" s="11" t="s">
        <v>92</v>
      </c>
      <c r="D28" s="11" t="s">
        <v>89</v>
      </c>
      <c r="E28" s="11" t="s">
        <v>93</v>
      </c>
      <c r="F28" s="21">
        <v>12042471.815823808</v>
      </c>
      <c r="G28" s="11">
        <f>VLOOKUP(B28,'[1]Primary Target'!$B$3:$F$119,5,0)</f>
        <v>12756618.26742381</v>
      </c>
      <c r="H28" s="21">
        <f t="shared" si="1"/>
        <v>-714146.45160000212</v>
      </c>
      <c r="I28" s="22">
        <f t="shared" si="0"/>
        <v>-5.9302314551536978E-2</v>
      </c>
    </row>
    <row r="29" spans="2:10" hidden="1">
      <c r="B29" s="11" t="s">
        <v>94</v>
      </c>
      <c r="C29" s="11" t="s">
        <v>95</v>
      </c>
      <c r="D29" s="11" t="s">
        <v>89</v>
      </c>
      <c r="E29" s="11" t="s">
        <v>90</v>
      </c>
      <c r="F29" s="21">
        <v>22508864.879895236</v>
      </c>
      <c r="G29" s="11">
        <f>VLOOKUP(B29,'[1]Primary Target'!$B$3:$F$119,5,0)</f>
        <v>22214628.298376191</v>
      </c>
      <c r="H29" s="21">
        <f t="shared" si="1"/>
        <v>294236.58151904494</v>
      </c>
      <c r="I29" s="22">
        <f t="shared" si="0"/>
        <v>1.3072031090375198E-2</v>
      </c>
    </row>
    <row r="30" spans="2:10" hidden="1">
      <c r="B30" s="11" t="s">
        <v>96</v>
      </c>
      <c r="C30" s="11" t="s">
        <v>97</v>
      </c>
      <c r="D30" s="11" t="s">
        <v>89</v>
      </c>
      <c r="E30" s="11" t="s">
        <v>93</v>
      </c>
      <c r="F30" s="21">
        <v>20101412.636195239</v>
      </c>
      <c r="G30" s="11">
        <f>VLOOKUP(B30,'[1]Primary Target'!$B$3:$F$119,5,0)</f>
        <v>21887105.015614282</v>
      </c>
      <c r="H30" s="21">
        <f t="shared" si="1"/>
        <v>-1785692.3794190437</v>
      </c>
      <c r="I30" s="22">
        <f t="shared" si="0"/>
        <v>-8.8834173584580303E-2</v>
      </c>
    </row>
    <row r="31" spans="2:10" hidden="1">
      <c r="B31" s="11" t="s">
        <v>98</v>
      </c>
      <c r="C31" s="11" t="s">
        <v>99</v>
      </c>
      <c r="D31" s="11" t="s">
        <v>89</v>
      </c>
      <c r="E31" s="11" t="s">
        <v>90</v>
      </c>
      <c r="F31" s="21">
        <v>8093820.9750904758</v>
      </c>
      <c r="G31" s="11">
        <f>VLOOKUP(B31,'[1]Primary Target'!$B$3:$F$119,5,0)</f>
        <v>7882035.9759571431</v>
      </c>
      <c r="H31" s="21">
        <f t="shared" si="1"/>
        <v>211784.99913333263</v>
      </c>
      <c r="I31" s="22">
        <f t="shared" si="0"/>
        <v>2.6166256924278611E-2</v>
      </c>
    </row>
    <row r="32" spans="2:10" ht="15.75">
      <c r="B32" s="11" t="s">
        <v>100</v>
      </c>
      <c r="C32" s="11" t="s">
        <v>101</v>
      </c>
      <c r="D32" s="11" t="s">
        <v>89</v>
      </c>
      <c r="E32" s="11" t="s">
        <v>102</v>
      </c>
      <c r="F32" s="21">
        <v>5084495.0731714275</v>
      </c>
      <c r="G32" s="11">
        <f>VLOOKUP(B32,'[1]Primary Target'!$B$3:$F$119,5,0)</f>
        <v>7371866.3777523814</v>
      </c>
      <c r="H32" s="21">
        <f t="shared" si="1"/>
        <v>-2287371.3045809539</v>
      </c>
      <c r="I32" s="22">
        <f t="shared" si="0"/>
        <v>-0.44987186960812964</v>
      </c>
      <c r="J32" s="23" t="s">
        <v>513</v>
      </c>
    </row>
    <row r="33" spans="2:10" hidden="1">
      <c r="B33" s="11" t="s">
        <v>103</v>
      </c>
      <c r="C33" s="11" t="s">
        <v>104</v>
      </c>
      <c r="D33" s="11" t="s">
        <v>89</v>
      </c>
      <c r="E33" s="11" t="s">
        <v>105</v>
      </c>
      <c r="F33" s="21">
        <v>14005110.10882381</v>
      </c>
      <c r="G33" s="11">
        <f>VLOOKUP(B33,'[1]Primary Target'!$B$3:$F$119,5,0)</f>
        <v>13803807.188476192</v>
      </c>
      <c r="H33" s="21">
        <f t="shared" si="1"/>
        <v>201302.92034761794</v>
      </c>
      <c r="I33" s="22">
        <f t="shared" si="0"/>
        <v>1.4373533573348246E-2</v>
      </c>
    </row>
    <row r="34" spans="2:10" hidden="1">
      <c r="B34" s="11" t="s">
        <v>106</v>
      </c>
      <c r="C34" s="11" t="s">
        <v>107</v>
      </c>
      <c r="D34" s="11" t="s">
        <v>89</v>
      </c>
      <c r="E34" s="11" t="s">
        <v>108</v>
      </c>
      <c r="F34" s="21">
        <v>24055452.820780952</v>
      </c>
      <c r="G34" s="11">
        <f>VLOOKUP(B34,'[1]Primary Target'!$B$3:$F$119,5,0)</f>
        <v>24759375.790357146</v>
      </c>
      <c r="H34" s="21">
        <f t="shared" si="1"/>
        <v>-703922.96957619488</v>
      </c>
      <c r="I34" s="22">
        <f t="shared" si="0"/>
        <v>-2.9262511698307837E-2</v>
      </c>
    </row>
    <row r="35" spans="2:10" hidden="1">
      <c r="B35" s="11" t="s">
        <v>109</v>
      </c>
      <c r="C35" s="11" t="s">
        <v>110</v>
      </c>
      <c r="D35" s="11" t="s">
        <v>89</v>
      </c>
      <c r="E35" s="11" t="s">
        <v>111</v>
      </c>
      <c r="F35" s="21">
        <v>6025225.4193952391</v>
      </c>
      <c r="G35" s="11">
        <f>VLOOKUP(B35,'[1]Primary Target'!$B$3:$F$119,5,0)</f>
        <v>5944051.3758285725</v>
      </c>
      <c r="H35" s="21">
        <f t="shared" si="1"/>
        <v>81174.043566666543</v>
      </c>
      <c r="I35" s="22">
        <f t="shared" si="0"/>
        <v>1.3472366246309521E-2</v>
      </c>
    </row>
    <row r="36" spans="2:10" hidden="1">
      <c r="B36" s="11" t="s">
        <v>112</v>
      </c>
      <c r="C36" s="11" t="s">
        <v>113</v>
      </c>
      <c r="D36" s="11" t="s">
        <v>89</v>
      </c>
      <c r="E36" s="11" t="s">
        <v>114</v>
      </c>
      <c r="F36" s="21">
        <v>24374552.546161901</v>
      </c>
      <c r="G36" s="11">
        <f>VLOOKUP(B36,'[1]Primary Target'!$B$3:$F$119,5,0)</f>
        <v>24258978.40439048</v>
      </c>
      <c r="H36" s="21">
        <f t="shared" si="1"/>
        <v>115574.14177142084</v>
      </c>
      <c r="I36" s="22">
        <f t="shared" si="0"/>
        <v>4.7415902939157558E-3</v>
      </c>
    </row>
    <row r="37" spans="2:10" hidden="1">
      <c r="B37" s="11" t="s">
        <v>115</v>
      </c>
      <c r="C37" s="11" t="s">
        <v>116</v>
      </c>
      <c r="D37" s="11" t="s">
        <v>89</v>
      </c>
      <c r="E37" s="11" t="s">
        <v>117</v>
      </c>
      <c r="F37" s="21">
        <v>36024471.224195234</v>
      </c>
      <c r="G37" s="11">
        <f>VLOOKUP(B37,'[1]Primary Target'!$B$3:$F$119,5,0)</f>
        <v>36202787.776204765</v>
      </c>
      <c r="H37" s="21">
        <f t="shared" si="1"/>
        <v>-178316.55200953037</v>
      </c>
      <c r="I37" s="22">
        <f t="shared" si="0"/>
        <v>-4.9498728489251785E-3</v>
      </c>
    </row>
    <row r="38" spans="2:10" hidden="1">
      <c r="B38" s="11" t="s">
        <v>118</v>
      </c>
      <c r="C38" s="11" t="s">
        <v>119</v>
      </c>
      <c r="D38" s="11" t="s">
        <v>89</v>
      </c>
      <c r="E38" s="11" t="s">
        <v>111</v>
      </c>
      <c r="F38" s="21">
        <v>11991852.085057145</v>
      </c>
      <c r="G38" s="11">
        <f>VLOOKUP(B38,'[1]Primary Target'!$B$3:$F$119,5,0)</f>
        <v>12104884.431119049</v>
      </c>
      <c r="H38" s="21">
        <f t="shared" si="1"/>
        <v>-113032.34606190398</v>
      </c>
      <c r="I38" s="22">
        <f t="shared" si="0"/>
        <v>-9.4257621975467644E-3</v>
      </c>
    </row>
    <row r="39" spans="2:10" hidden="1">
      <c r="B39" s="11" t="s">
        <v>120</v>
      </c>
      <c r="C39" s="11" t="s">
        <v>121</v>
      </c>
      <c r="D39" s="11" t="s">
        <v>89</v>
      </c>
      <c r="E39" s="11" t="s">
        <v>102</v>
      </c>
      <c r="F39" s="21">
        <v>13076289.7227</v>
      </c>
      <c r="G39" s="11">
        <f>VLOOKUP(B39,'[1]Primary Target'!$B$3:$F$119,5,0)</f>
        <v>11078825.652547617</v>
      </c>
      <c r="H39" s="21">
        <f t="shared" si="1"/>
        <v>1997464.0701523833</v>
      </c>
      <c r="I39" s="22">
        <f t="shared" si="0"/>
        <v>0.15275465078483638</v>
      </c>
    </row>
    <row r="40" spans="2:10" hidden="1">
      <c r="B40" s="11" t="s">
        <v>122</v>
      </c>
      <c r="C40" s="11" t="s">
        <v>123</v>
      </c>
      <c r="D40" s="11" t="s">
        <v>89</v>
      </c>
      <c r="E40" s="11" t="s">
        <v>102</v>
      </c>
      <c r="F40" s="21">
        <v>13027168.009776194</v>
      </c>
      <c r="G40" s="11">
        <f>VLOOKUP(B40,'[1]Primary Target'!$B$3:$F$119,5,0)</f>
        <v>12443171.905666668</v>
      </c>
      <c r="H40" s="21">
        <f t="shared" si="1"/>
        <v>583996.10410952568</v>
      </c>
      <c r="I40" s="22">
        <f t="shared" si="0"/>
        <v>4.4829091301445398E-2</v>
      </c>
    </row>
    <row r="41" spans="2:10" hidden="1">
      <c r="B41" s="11" t="s">
        <v>124</v>
      </c>
      <c r="C41" s="11" t="s">
        <v>125</v>
      </c>
      <c r="D41" s="11" t="s">
        <v>89</v>
      </c>
      <c r="E41" s="11" t="s">
        <v>93</v>
      </c>
      <c r="F41" s="21">
        <v>5059195.4752857145</v>
      </c>
      <c r="G41" s="11">
        <f>VLOOKUP(B41,'[1]Primary Target'!$B$3:$F$119,5,0)</f>
        <v>5556346.0331095243</v>
      </c>
      <c r="H41" s="21">
        <f t="shared" si="1"/>
        <v>-497150.5578238098</v>
      </c>
      <c r="I41" s="22">
        <f t="shared" si="0"/>
        <v>-9.8266722496175851E-2</v>
      </c>
    </row>
    <row r="42" spans="2:10" hidden="1">
      <c r="B42" s="11" t="s">
        <v>126</v>
      </c>
      <c r="C42" s="11" t="s">
        <v>127</v>
      </c>
      <c r="D42" s="11" t="s">
        <v>89</v>
      </c>
      <c r="E42" s="11" t="s">
        <v>128</v>
      </c>
      <c r="F42" s="21">
        <v>12579897.311909523</v>
      </c>
      <c r="G42" s="11">
        <f>VLOOKUP(B42,'[1]Primary Target'!$B$3:$F$119,5,0)</f>
        <v>12472988.967871428</v>
      </c>
      <c r="H42" s="21">
        <f t="shared" si="1"/>
        <v>106908.34403809533</v>
      </c>
      <c r="I42" s="22">
        <f t="shared" si="0"/>
        <v>8.4983479107483689E-3</v>
      </c>
    </row>
    <row r="43" spans="2:10" ht="15.75">
      <c r="B43" s="11" t="s">
        <v>129</v>
      </c>
      <c r="C43" s="11" t="s">
        <v>130</v>
      </c>
      <c r="D43" s="11" t="s">
        <v>89</v>
      </c>
      <c r="E43" s="11" t="s">
        <v>128</v>
      </c>
      <c r="F43" s="21">
        <v>7043876.7977523822</v>
      </c>
      <c r="G43" s="11">
        <f>VLOOKUP(B43,'[1]Primary Target'!$B$3:$F$119,5,0)</f>
        <v>8540244.588076191</v>
      </c>
      <c r="H43" s="21">
        <f t="shared" si="1"/>
        <v>-1496367.7903238088</v>
      </c>
      <c r="I43" s="22">
        <f t="shared" si="0"/>
        <v>-0.21243525877699651</v>
      </c>
      <c r="J43" s="24" t="s">
        <v>514</v>
      </c>
    </row>
    <row r="44" spans="2:10" hidden="1">
      <c r="B44" s="11" t="s">
        <v>131</v>
      </c>
      <c r="C44" s="11" t="s">
        <v>132</v>
      </c>
      <c r="D44" s="11" t="s">
        <v>89</v>
      </c>
      <c r="E44" s="11" t="s">
        <v>105</v>
      </c>
      <c r="F44" s="21">
        <v>15569144.438033331</v>
      </c>
      <c r="G44" s="11">
        <f>VLOOKUP(B44,'[1]Primary Target'!$B$3:$F$119,5,0)</f>
        <v>16673080.527861906</v>
      </c>
      <c r="H44" s="21">
        <f t="shared" si="1"/>
        <v>-1103936.089828575</v>
      </c>
      <c r="I44" s="22">
        <f t="shared" si="0"/>
        <v>-7.0905379176251157E-2</v>
      </c>
    </row>
    <row r="45" spans="2:10" ht="15.75">
      <c r="B45" s="11" t="s">
        <v>133</v>
      </c>
      <c r="C45" s="11" t="s">
        <v>134</v>
      </c>
      <c r="D45" s="11" t="s">
        <v>89</v>
      </c>
      <c r="E45" s="11" t="s">
        <v>108</v>
      </c>
      <c r="F45" s="21">
        <v>8070195.3234047638</v>
      </c>
      <c r="G45" s="11">
        <f>VLOOKUP(B45,'[1]Primary Target'!$B$3:$F$119,5,0)</f>
        <v>6169185.7830999997</v>
      </c>
      <c r="H45" s="21">
        <f t="shared" si="1"/>
        <v>1901009.5403047642</v>
      </c>
      <c r="I45" s="22">
        <f t="shared" si="0"/>
        <v>0.23555929740530002</v>
      </c>
      <c r="J45" s="23" t="s">
        <v>515</v>
      </c>
    </row>
    <row r="46" spans="2:10" ht="15.75">
      <c r="B46" s="11" t="s">
        <v>135</v>
      </c>
      <c r="C46" s="11" t="s">
        <v>136</v>
      </c>
      <c r="D46" s="11" t="s">
        <v>89</v>
      </c>
      <c r="E46" s="11" t="s">
        <v>128</v>
      </c>
      <c r="F46" s="21">
        <v>15017642.230104763</v>
      </c>
      <c r="G46" s="11">
        <f>VLOOKUP(B46,'[1]Primary Target'!$B$3:$F$119,5,0)</f>
        <v>11516822.084542856</v>
      </c>
      <c r="H46" s="21">
        <f t="shared" si="1"/>
        <v>3500820.1455619074</v>
      </c>
      <c r="I46" s="22">
        <f t="shared" si="0"/>
        <v>0.23311383317842468</v>
      </c>
      <c r="J46" s="24" t="s">
        <v>516</v>
      </c>
    </row>
    <row r="47" spans="2:10" hidden="1">
      <c r="B47" s="21" t="s">
        <v>175</v>
      </c>
      <c r="C47" s="11" t="s">
        <v>176</v>
      </c>
      <c r="D47" s="21" t="s">
        <v>139</v>
      </c>
      <c r="E47" s="11" t="s">
        <v>140</v>
      </c>
      <c r="F47" s="21">
        <v>11860356.140595237</v>
      </c>
      <c r="G47" s="11">
        <f>VLOOKUP(B47,'[1]Primary Target'!$B$3:$F$119,5,0)</f>
        <v>12255430.749447618</v>
      </c>
      <c r="H47" s="21">
        <f t="shared" si="1"/>
        <v>-395074.60885238089</v>
      </c>
      <c r="I47" s="22">
        <f t="shared" si="0"/>
        <v>-3.331051818082701E-2</v>
      </c>
    </row>
    <row r="48" spans="2:10" hidden="1">
      <c r="B48" s="21" t="s">
        <v>137</v>
      </c>
      <c r="C48" s="11" t="s">
        <v>138</v>
      </c>
      <c r="D48" s="21" t="s">
        <v>139</v>
      </c>
      <c r="E48" s="11" t="s">
        <v>140</v>
      </c>
      <c r="F48" s="21">
        <v>4652421.021242857</v>
      </c>
      <c r="G48" s="11">
        <f>VLOOKUP(B48,'[1]Primary Target'!$B$3:$F$119,5,0)</f>
        <v>4239317.9458238101</v>
      </c>
      <c r="H48" s="21">
        <f t="shared" si="1"/>
        <v>413103.07541904692</v>
      </c>
      <c r="I48" s="22">
        <f t="shared" si="0"/>
        <v>8.8793140933038292E-2</v>
      </c>
    </row>
    <row r="49" spans="2:10">
      <c r="B49" s="21" t="s">
        <v>164</v>
      </c>
      <c r="C49" s="11" t="s">
        <v>165</v>
      </c>
      <c r="D49" s="21" t="s">
        <v>139</v>
      </c>
      <c r="E49" s="11" t="s">
        <v>140</v>
      </c>
      <c r="F49" s="21">
        <v>10738728.811447619</v>
      </c>
      <c r="G49" s="11">
        <f>VLOOKUP(B49,'[1]Primary Target'!$B$3:$F$119,5,0)</f>
        <v>8647046.8423047625</v>
      </c>
      <c r="H49" s="21">
        <f t="shared" si="1"/>
        <v>2091681.9691428561</v>
      </c>
      <c r="I49" s="22">
        <f t="shared" si="0"/>
        <v>0.1947792896039145</v>
      </c>
      <c r="J49" t="s">
        <v>515</v>
      </c>
    </row>
    <row r="50" spans="2:10" hidden="1">
      <c r="B50" s="21" t="s">
        <v>155</v>
      </c>
      <c r="C50" s="11" t="s">
        <v>156</v>
      </c>
      <c r="D50" s="21" t="s">
        <v>139</v>
      </c>
      <c r="E50" s="11" t="s">
        <v>140</v>
      </c>
      <c r="F50" s="21">
        <v>5770893.7903952394</v>
      </c>
      <c r="G50" s="11">
        <f>VLOOKUP(B50,'[1]Primary Target'!$B$3:$F$119,5,0)</f>
        <v>6217464.994938096</v>
      </c>
      <c r="H50" s="21">
        <f t="shared" si="1"/>
        <v>-446571.20454285666</v>
      </c>
      <c r="I50" s="22">
        <f t="shared" si="0"/>
        <v>-7.7383369156109827E-2</v>
      </c>
    </row>
    <row r="51" spans="2:10" hidden="1">
      <c r="B51" s="21" t="s">
        <v>141</v>
      </c>
      <c r="C51" s="11" t="s">
        <v>142</v>
      </c>
      <c r="D51" s="21" t="s">
        <v>139</v>
      </c>
      <c r="E51" s="11" t="s">
        <v>143</v>
      </c>
      <c r="F51" s="21">
        <v>4912509.9841952389</v>
      </c>
      <c r="G51" s="11">
        <f>VLOOKUP(B51,'[1]Primary Target'!$B$3:$F$119,5,0)</f>
        <v>5138565.3516142862</v>
      </c>
      <c r="H51" s="21">
        <f t="shared" si="1"/>
        <v>-226055.36741904728</v>
      </c>
      <c r="I51" s="22">
        <f t="shared" si="0"/>
        <v>-4.6016266256215944E-2</v>
      </c>
    </row>
    <row r="52" spans="2:10" hidden="1">
      <c r="B52" s="21" t="s">
        <v>166</v>
      </c>
      <c r="C52" s="11" t="s">
        <v>167</v>
      </c>
      <c r="D52" s="21" t="s">
        <v>139</v>
      </c>
      <c r="E52" s="11" t="s">
        <v>143</v>
      </c>
      <c r="F52" s="21">
        <v>14499337.262033332</v>
      </c>
      <c r="G52" s="11">
        <f>VLOOKUP(B52,'[1]Primary Target'!$B$3:$F$119,5,0)</f>
        <v>15672951.682204764</v>
      </c>
      <c r="H52" s="21">
        <f t="shared" si="1"/>
        <v>-1173614.4201714322</v>
      </c>
      <c r="I52" s="22">
        <f t="shared" si="0"/>
        <v>-8.0942625098083198E-2</v>
      </c>
    </row>
    <row r="53" spans="2:10" hidden="1">
      <c r="B53" s="21" t="s">
        <v>170</v>
      </c>
      <c r="C53" s="11" t="s">
        <v>171</v>
      </c>
      <c r="D53" s="21" t="s">
        <v>139</v>
      </c>
      <c r="E53" s="11" t="s">
        <v>143</v>
      </c>
      <c r="F53" s="21">
        <v>9724994.7391190454</v>
      </c>
      <c r="G53" s="11">
        <f>VLOOKUP(B53,'[1]Primary Target'!$B$3:$F$119,5,0)</f>
        <v>10207256.81425238</v>
      </c>
      <c r="H53" s="21">
        <f t="shared" si="1"/>
        <v>-482262.07513333485</v>
      </c>
      <c r="I53" s="22">
        <f t="shared" si="0"/>
        <v>-4.9589957431382767E-2</v>
      </c>
    </row>
    <row r="54" spans="2:10" hidden="1">
      <c r="B54" s="21" t="s">
        <v>144</v>
      </c>
      <c r="C54" s="11" t="s">
        <v>145</v>
      </c>
      <c r="D54" s="21" t="s">
        <v>139</v>
      </c>
      <c r="E54" s="11" t="s">
        <v>146</v>
      </c>
      <c r="F54" s="21">
        <v>5018598.0005904762</v>
      </c>
      <c r="G54" s="11">
        <f>VLOOKUP(B54,'[1]Primary Target'!$B$3:$F$119,5,0)</f>
        <v>5630768.793080952</v>
      </c>
      <c r="H54" s="21">
        <f t="shared" si="1"/>
        <v>-612170.79249047581</v>
      </c>
      <c r="I54" s="22">
        <f t="shared" si="0"/>
        <v>-0.12198044003892108</v>
      </c>
    </row>
    <row r="55" spans="2:10" hidden="1">
      <c r="B55" s="21" t="s">
        <v>153</v>
      </c>
      <c r="C55" s="11" t="s">
        <v>154</v>
      </c>
      <c r="D55" s="21" t="s">
        <v>139</v>
      </c>
      <c r="E55" s="11" t="s">
        <v>146</v>
      </c>
      <c r="F55" s="21">
        <v>10581005.558614288</v>
      </c>
      <c r="G55" s="11">
        <f>VLOOKUP(B55,'[1]Primary Target'!$B$3:$F$119,5,0)</f>
        <v>9983235.7606714293</v>
      </c>
      <c r="H55" s="21">
        <f t="shared" si="1"/>
        <v>597769.79794285819</v>
      </c>
      <c r="I55" s="22">
        <f t="shared" si="0"/>
        <v>5.649461146499421E-2</v>
      </c>
    </row>
    <row r="56" spans="2:10" hidden="1">
      <c r="B56" s="21" t="s">
        <v>157</v>
      </c>
      <c r="C56" s="11" t="s">
        <v>158</v>
      </c>
      <c r="D56" s="21" t="s">
        <v>139</v>
      </c>
      <c r="E56" s="11" t="s">
        <v>146</v>
      </c>
      <c r="F56" s="21">
        <v>9345902.9047523811</v>
      </c>
      <c r="G56" s="11">
        <f>VLOOKUP(B56,'[1]Primary Target'!$B$3:$F$119,5,0)</f>
        <v>10143400.580728572</v>
      </c>
      <c r="H56" s="21">
        <f t="shared" si="1"/>
        <v>-797497.67597619072</v>
      </c>
      <c r="I56" s="22">
        <f t="shared" si="0"/>
        <v>-8.5331260564526515E-2</v>
      </c>
    </row>
    <row r="57" spans="2:10" hidden="1">
      <c r="B57" s="21" t="s">
        <v>168</v>
      </c>
      <c r="C57" s="11" t="s">
        <v>169</v>
      </c>
      <c r="D57" s="21" t="s">
        <v>139</v>
      </c>
      <c r="E57" s="11" t="s">
        <v>152</v>
      </c>
      <c r="F57" s="21">
        <v>12817715.550680952</v>
      </c>
      <c r="G57" s="11">
        <f>VLOOKUP(B57,'[1]Primary Target'!$B$3:$F$119,5,0)</f>
        <v>12946687.140266666</v>
      </c>
      <c r="H57" s="21">
        <f t="shared" si="1"/>
        <v>-128971.58958571404</v>
      </c>
      <c r="I57" s="22">
        <f t="shared" si="0"/>
        <v>-1.0061979381252716E-2</v>
      </c>
    </row>
    <row r="58" spans="2:10" hidden="1">
      <c r="B58" s="21" t="s">
        <v>172</v>
      </c>
      <c r="C58" s="11" t="s">
        <v>173</v>
      </c>
      <c r="D58" s="21" t="s">
        <v>139</v>
      </c>
      <c r="E58" s="11" t="s">
        <v>174</v>
      </c>
      <c r="F58" s="21">
        <v>10723494.446357142</v>
      </c>
      <c r="G58" s="11">
        <f>VLOOKUP(B58,'[1]Primary Target'!$B$3:$F$119,5,0)</f>
        <v>12042886.007495238</v>
      </c>
      <c r="H58" s="21">
        <f t="shared" si="1"/>
        <v>-1319391.5611380953</v>
      </c>
      <c r="I58" s="22">
        <f t="shared" si="0"/>
        <v>-0.1230374639291489</v>
      </c>
    </row>
    <row r="59" spans="2:10" ht="15.75">
      <c r="B59" s="21" t="s">
        <v>188</v>
      </c>
      <c r="C59" s="11" t="s">
        <v>189</v>
      </c>
      <c r="D59" s="21" t="s">
        <v>139</v>
      </c>
      <c r="E59" s="11" t="s">
        <v>174</v>
      </c>
      <c r="F59" s="21">
        <v>9942854.3632761873</v>
      </c>
      <c r="G59" s="11">
        <f>VLOOKUP(B59,'[1]Primary Target'!$B$3:$F$119,5,0)</f>
        <v>12115478.496485714</v>
      </c>
      <c r="H59" s="21">
        <f t="shared" si="1"/>
        <v>-2172624.1332095265</v>
      </c>
      <c r="I59" s="22">
        <f t="shared" si="0"/>
        <v>-0.218511108966263</v>
      </c>
      <c r="J59" s="23" t="s">
        <v>515</v>
      </c>
    </row>
    <row r="60" spans="2:10" hidden="1">
      <c r="B60" s="21" t="s">
        <v>150</v>
      </c>
      <c r="C60" s="11" t="s">
        <v>151</v>
      </c>
      <c r="D60" s="21" t="s">
        <v>139</v>
      </c>
      <c r="E60" s="11" t="s">
        <v>152</v>
      </c>
      <c r="F60" s="21">
        <v>8040934.44227619</v>
      </c>
      <c r="G60" s="11">
        <f>VLOOKUP(B60,'[1]Primary Target'!$B$3:$F$119,5,0)</f>
        <v>8487569.3427238092</v>
      </c>
      <c r="H60" s="21">
        <f t="shared" si="1"/>
        <v>-446634.90044761915</v>
      </c>
      <c r="I60" s="22">
        <f t="shared" si="0"/>
        <v>-5.554514884481359E-2</v>
      </c>
    </row>
    <row r="61" spans="2:10" ht="15.75">
      <c r="B61" s="21" t="s">
        <v>161</v>
      </c>
      <c r="C61" s="11" t="s">
        <v>162</v>
      </c>
      <c r="D61" s="21" t="s">
        <v>139</v>
      </c>
      <c r="E61" s="11" t="s">
        <v>163</v>
      </c>
      <c r="F61" s="21">
        <v>5326364.4525380954</v>
      </c>
      <c r="G61" s="11">
        <f>VLOOKUP(B61,'[1]Primary Target'!$B$3:$F$119,5,0)</f>
        <v>3681138.3969428572</v>
      </c>
      <c r="H61" s="21">
        <f t="shared" si="1"/>
        <v>1645226.0555952382</v>
      </c>
      <c r="I61" s="22">
        <f t="shared" si="0"/>
        <v>0.30888349271917781</v>
      </c>
      <c r="J61" s="23" t="s">
        <v>515</v>
      </c>
    </row>
    <row r="62" spans="2:10" hidden="1">
      <c r="B62" s="21" t="s">
        <v>177</v>
      </c>
      <c r="C62" s="11" t="s">
        <v>178</v>
      </c>
      <c r="D62" s="21" t="s">
        <v>139</v>
      </c>
      <c r="E62" s="11" t="s">
        <v>163</v>
      </c>
      <c r="F62" s="21">
        <v>10898271.190557145</v>
      </c>
      <c r="G62" s="11">
        <f>VLOOKUP(B62,'[1]Primary Target'!$B$3:$F$119,5,0)</f>
        <v>11250656.30612381</v>
      </c>
      <c r="H62" s="21">
        <f t="shared" si="1"/>
        <v>-352385.11556666531</v>
      </c>
      <c r="I62" s="22">
        <f t="shared" si="0"/>
        <v>-3.2334038069450038E-2</v>
      </c>
    </row>
    <row r="63" spans="2:10" ht="15.75">
      <c r="B63" s="21" t="s">
        <v>179</v>
      </c>
      <c r="C63" s="11" t="s">
        <v>180</v>
      </c>
      <c r="D63" s="21" t="s">
        <v>139</v>
      </c>
      <c r="E63" s="11" t="s">
        <v>163</v>
      </c>
      <c r="F63" s="21">
        <v>5719938.4358095247</v>
      </c>
      <c r="G63" s="11">
        <f>VLOOKUP(B63,'[1]Primary Target'!$B$3:$F$119,5,0)</f>
        <v>7023836.0417380957</v>
      </c>
      <c r="H63" s="21">
        <f t="shared" si="1"/>
        <v>-1303897.605928571</v>
      </c>
      <c r="I63" s="22">
        <f t="shared" si="0"/>
        <v>-0.22795658040050817</v>
      </c>
      <c r="J63" s="24" t="s">
        <v>512</v>
      </c>
    </row>
    <row r="64" spans="2:10" hidden="1">
      <c r="B64" s="21" t="s">
        <v>190</v>
      </c>
      <c r="C64" s="11" t="s">
        <v>191</v>
      </c>
      <c r="D64" s="21" t="s">
        <v>139</v>
      </c>
      <c r="E64" s="11" t="s">
        <v>183</v>
      </c>
      <c r="F64" s="21">
        <v>8798309.9295095243</v>
      </c>
      <c r="G64" s="11">
        <f>VLOOKUP(B64,'[1]Primary Target'!$B$3:$F$119,5,0)</f>
        <v>9006889.1785190497</v>
      </c>
      <c r="H64" s="21">
        <f t="shared" si="1"/>
        <v>-208579.2490095254</v>
      </c>
      <c r="I64" s="22">
        <f t="shared" si="0"/>
        <v>-2.3706740349069857E-2</v>
      </c>
    </row>
    <row r="65" spans="2:10" ht="15.75">
      <c r="B65" s="21" t="s">
        <v>181</v>
      </c>
      <c r="C65" s="11" t="s">
        <v>182</v>
      </c>
      <c r="D65" s="21" t="s">
        <v>139</v>
      </c>
      <c r="E65" s="11" t="s">
        <v>183</v>
      </c>
      <c r="F65" s="21">
        <v>8482421.1604047604</v>
      </c>
      <c r="G65" s="11">
        <f>VLOOKUP(B65,'[1]Primary Target'!$B$3:$F$119,5,0)</f>
        <v>6558940.3637952385</v>
      </c>
      <c r="H65" s="21">
        <f t="shared" si="1"/>
        <v>1923480.7966095218</v>
      </c>
      <c r="I65" s="22">
        <f t="shared" si="0"/>
        <v>0.2267608222034731</v>
      </c>
      <c r="J65" s="23" t="s">
        <v>515</v>
      </c>
    </row>
    <row r="66" spans="2:10" ht="15.75">
      <c r="B66" s="21" t="s">
        <v>159</v>
      </c>
      <c r="C66" s="11" t="s">
        <v>160</v>
      </c>
      <c r="D66" s="21" t="s">
        <v>139</v>
      </c>
      <c r="E66" s="11" t="s">
        <v>149</v>
      </c>
      <c r="F66" s="21">
        <v>5210694.0566761903</v>
      </c>
      <c r="G66" s="11">
        <f>VLOOKUP(B66,'[1]Primary Target'!$B$3:$F$119,5,0)</f>
        <v>2589848.249590477</v>
      </c>
      <c r="H66" s="21">
        <f t="shared" si="1"/>
        <v>2620845.8070857134</v>
      </c>
      <c r="I66" s="22">
        <f t="shared" si="0"/>
        <v>0.50297441733846582</v>
      </c>
      <c r="J66" s="24" t="s">
        <v>511</v>
      </c>
    </row>
    <row r="67" spans="2:10" hidden="1">
      <c r="B67" s="21" t="s">
        <v>147</v>
      </c>
      <c r="C67" s="11" t="s">
        <v>148</v>
      </c>
      <c r="D67" s="21" t="s">
        <v>139</v>
      </c>
      <c r="E67" s="11" t="s">
        <v>149</v>
      </c>
      <c r="F67" s="21">
        <v>10110866.149014287</v>
      </c>
      <c r="G67" s="11">
        <f>VLOOKUP(B67,'[1]Primary Target'!$B$3:$F$119,5,0)</f>
        <v>10701989.020090476</v>
      </c>
      <c r="H67" s="21">
        <f t="shared" si="1"/>
        <v>-591122.87107618898</v>
      </c>
      <c r="I67" s="22">
        <f t="shared" si="0"/>
        <v>-5.8464117946395507E-2</v>
      </c>
    </row>
    <row r="68" spans="2:10" hidden="1">
      <c r="B68" s="21" t="s">
        <v>184</v>
      </c>
      <c r="C68" s="11" t="s">
        <v>185</v>
      </c>
      <c r="D68" s="21" t="s">
        <v>139</v>
      </c>
      <c r="E68" s="11" t="s">
        <v>149</v>
      </c>
      <c r="F68" s="21">
        <v>15756309.405404763</v>
      </c>
      <c r="G68" s="11">
        <f>VLOOKUP(B68,'[1]Primary Target'!$B$3:$F$119,5,0)</f>
        <v>17771820.526314285</v>
      </c>
      <c r="H68" s="21">
        <f t="shared" si="1"/>
        <v>-2015511.1209095214</v>
      </c>
      <c r="I68" s="22">
        <f t="shared" si="0"/>
        <v>-0.12791771658267617</v>
      </c>
    </row>
    <row r="69" spans="2:10" hidden="1">
      <c r="B69" s="21" t="s">
        <v>186</v>
      </c>
      <c r="C69" s="11" t="s">
        <v>187</v>
      </c>
      <c r="D69" s="21" t="s">
        <v>139</v>
      </c>
      <c r="E69" s="11" t="s">
        <v>149</v>
      </c>
      <c r="F69" s="21">
        <v>4943819.3738285713</v>
      </c>
      <c r="G69" s="11">
        <f>VLOOKUP(B69,'[1]Primary Target'!$B$3:$F$119,5,0)</f>
        <v>5686024.220271429</v>
      </c>
      <c r="H69" s="21">
        <f t="shared" ref="H69:H120" si="2">F69-G69</f>
        <v>-742204.84644285776</v>
      </c>
      <c r="I69" s="22">
        <f t="shared" ref="I69:I120" si="3">H69/F69</f>
        <v>-0.1501278243238249</v>
      </c>
    </row>
    <row r="70" spans="2:10" hidden="1">
      <c r="B70" s="11" t="s">
        <v>192</v>
      </c>
      <c r="C70" s="11" t="s">
        <v>193</v>
      </c>
      <c r="D70" s="11" t="s">
        <v>194</v>
      </c>
      <c r="E70" s="11" t="s">
        <v>195</v>
      </c>
      <c r="F70" s="21">
        <v>12478464.743109526</v>
      </c>
      <c r="G70" s="11">
        <f>VLOOKUP(B70,'[1]Primary Target'!$B$3:$F$119,5,0)</f>
        <v>13487238.466342855</v>
      </c>
      <c r="H70" s="21">
        <f t="shared" si="2"/>
        <v>-1008773.7232333291</v>
      </c>
      <c r="I70" s="22">
        <f t="shared" si="3"/>
        <v>-8.0841172692366917E-2</v>
      </c>
    </row>
    <row r="71" spans="2:10" hidden="1">
      <c r="B71" s="11" t="s">
        <v>196</v>
      </c>
      <c r="C71" s="11" t="s">
        <v>197</v>
      </c>
      <c r="D71" s="11" t="s">
        <v>194</v>
      </c>
      <c r="E71" s="11" t="s">
        <v>195</v>
      </c>
      <c r="F71" s="21">
        <v>2945979.4496476194</v>
      </c>
      <c r="G71" s="11">
        <f>VLOOKUP(B71,'[1]Primary Target'!$B$3:$F$119,5,0)</f>
        <v>2945979.4496476194</v>
      </c>
      <c r="H71" s="21">
        <f t="shared" si="2"/>
        <v>0</v>
      </c>
      <c r="I71" s="22">
        <f t="shared" si="3"/>
        <v>0</v>
      </c>
    </row>
    <row r="72" spans="2:10" hidden="1">
      <c r="B72" s="11" t="s">
        <v>198</v>
      </c>
      <c r="C72" s="11" t="s">
        <v>199</v>
      </c>
      <c r="D72" s="11" t="s">
        <v>194</v>
      </c>
      <c r="E72" s="11" t="s">
        <v>195</v>
      </c>
      <c r="F72" s="21">
        <v>4572249.501852382</v>
      </c>
      <c r="G72" s="11">
        <f>VLOOKUP(B72,'[1]Primary Target'!$B$3:$F$119,5,0)</f>
        <v>4572249.501852382</v>
      </c>
      <c r="H72" s="21">
        <f t="shared" si="2"/>
        <v>0</v>
      </c>
      <c r="I72" s="22">
        <f t="shared" si="3"/>
        <v>0</v>
      </c>
    </row>
    <row r="73" spans="2:10" hidden="1">
      <c r="B73" s="11" t="s">
        <v>200</v>
      </c>
      <c r="C73" s="11" t="s">
        <v>201</v>
      </c>
      <c r="D73" s="11" t="s">
        <v>194</v>
      </c>
      <c r="E73" s="11" t="s">
        <v>202</v>
      </c>
      <c r="F73" s="21">
        <v>9970272.6268714294</v>
      </c>
      <c r="G73" s="11">
        <f>VLOOKUP(B73,'[1]Primary Target'!$B$3:$F$119,5,0)</f>
        <v>10171153.566504762</v>
      </c>
      <c r="H73" s="21">
        <f t="shared" si="2"/>
        <v>-200880.93963333219</v>
      </c>
      <c r="I73" s="22">
        <f t="shared" si="3"/>
        <v>-2.0147988640945177E-2</v>
      </c>
    </row>
    <row r="74" spans="2:10" hidden="1">
      <c r="B74" s="11" t="s">
        <v>203</v>
      </c>
      <c r="C74" s="11" t="s">
        <v>204</v>
      </c>
      <c r="D74" s="11" t="s">
        <v>194</v>
      </c>
      <c r="E74" s="11" t="s">
        <v>205</v>
      </c>
      <c r="F74" s="21">
        <v>4269026.2266904768</v>
      </c>
      <c r="G74" s="11">
        <f>VLOOKUP(B74,'[1]Primary Target'!$B$3:$F$119,5,0)</f>
        <v>4269026.2266904768</v>
      </c>
      <c r="H74" s="21">
        <f t="shared" si="2"/>
        <v>0</v>
      </c>
      <c r="I74" s="22">
        <f t="shared" si="3"/>
        <v>0</v>
      </c>
    </row>
    <row r="75" spans="2:10" hidden="1">
      <c r="B75" s="11" t="s">
        <v>206</v>
      </c>
      <c r="C75" s="11" t="s">
        <v>207</v>
      </c>
      <c r="D75" s="11" t="s">
        <v>194</v>
      </c>
      <c r="E75" s="11" t="s">
        <v>205</v>
      </c>
      <c r="F75" s="21">
        <v>26266003.276114285</v>
      </c>
      <c r="G75" s="11">
        <f>VLOOKUP(B75,'[1]Primary Target'!$B$3:$F$119,5,0)</f>
        <v>27266464.463633336</v>
      </c>
      <c r="H75" s="21">
        <f t="shared" si="2"/>
        <v>-1000461.1875190511</v>
      </c>
      <c r="I75" s="22">
        <f t="shared" si="3"/>
        <v>-3.8089585880347776E-2</v>
      </c>
    </row>
    <row r="76" spans="2:10" hidden="1">
      <c r="B76" s="11" t="s">
        <v>208</v>
      </c>
      <c r="C76" s="11" t="s">
        <v>209</v>
      </c>
      <c r="D76" s="11" t="s">
        <v>194</v>
      </c>
      <c r="E76" s="11" t="s">
        <v>210</v>
      </c>
      <c r="F76" s="21">
        <v>19559010.49157143</v>
      </c>
      <c r="G76" s="11">
        <f>VLOOKUP(B76,'[1]Primary Target'!$B$3:$F$119,5,0)</f>
        <v>20959934.568766665</v>
      </c>
      <c r="H76" s="21">
        <f t="shared" si="2"/>
        <v>-1400924.0771952346</v>
      </c>
      <c r="I76" s="22">
        <f t="shared" si="3"/>
        <v>-7.1625508754593448E-2</v>
      </c>
    </row>
    <row r="77" spans="2:10" hidden="1">
      <c r="B77" s="11" t="s">
        <v>211</v>
      </c>
      <c r="C77" s="11" t="s">
        <v>212</v>
      </c>
      <c r="D77" s="11" t="s">
        <v>194</v>
      </c>
      <c r="E77" s="11" t="s">
        <v>213</v>
      </c>
      <c r="F77" s="21">
        <v>3328042.7191000003</v>
      </c>
      <c r="G77" s="11">
        <f>VLOOKUP(B77,'[1]Primary Target'!$B$3:$F$119,5,0)</f>
        <v>3155232.2430999996</v>
      </c>
      <c r="H77" s="21">
        <f t="shared" si="2"/>
        <v>172810.47600000072</v>
      </c>
      <c r="I77" s="22">
        <f t="shared" si="3"/>
        <v>5.1925558229232616E-2</v>
      </c>
    </row>
    <row r="78" spans="2:10" hidden="1">
      <c r="B78" s="11" t="s">
        <v>214</v>
      </c>
      <c r="C78" s="11" t="s">
        <v>215</v>
      </c>
      <c r="D78" s="11" t="s">
        <v>194</v>
      </c>
      <c r="E78" s="11" t="s">
        <v>213</v>
      </c>
      <c r="F78" s="21">
        <v>3817864.9651333331</v>
      </c>
      <c r="G78" s="11">
        <f>VLOOKUP(B78,'[1]Primary Target'!$B$3:$F$119,5,0)</f>
        <v>3845935.4287666664</v>
      </c>
      <c r="H78" s="21">
        <f t="shared" si="2"/>
        <v>-28070.463633333333</v>
      </c>
      <c r="I78" s="22">
        <f t="shared" si="3"/>
        <v>-7.3523982355811306E-3</v>
      </c>
    </row>
    <row r="79" spans="2:10" hidden="1">
      <c r="B79" s="11" t="s">
        <v>216</v>
      </c>
      <c r="C79" s="11" t="s">
        <v>217</v>
      </c>
      <c r="D79" s="11" t="s">
        <v>194</v>
      </c>
      <c r="E79" s="11" t="s">
        <v>218</v>
      </c>
      <c r="F79" s="21">
        <v>5732088.2667523809</v>
      </c>
      <c r="G79" s="11">
        <f>VLOOKUP(B79,'[1]Primary Target'!$B$3:$F$119,5,0)</f>
        <v>5732088.2667523809</v>
      </c>
      <c r="H79" s="21">
        <f t="shared" si="2"/>
        <v>0</v>
      </c>
      <c r="I79" s="22">
        <f t="shared" si="3"/>
        <v>0</v>
      </c>
    </row>
    <row r="80" spans="2:10" hidden="1">
      <c r="B80" s="11" t="s">
        <v>219</v>
      </c>
      <c r="C80" s="11" t="s">
        <v>220</v>
      </c>
      <c r="D80" s="11" t="s">
        <v>194</v>
      </c>
      <c r="E80" s="11" t="s">
        <v>202</v>
      </c>
      <c r="F80" s="21">
        <v>7724310.7677047644</v>
      </c>
      <c r="G80" s="11">
        <f>VLOOKUP(B80,'[1]Primary Target'!$B$3:$F$119,5,0)</f>
        <v>7724310.7677047644</v>
      </c>
      <c r="H80" s="21">
        <f t="shared" si="2"/>
        <v>0</v>
      </c>
      <c r="I80" s="22">
        <f t="shared" si="3"/>
        <v>0</v>
      </c>
    </row>
    <row r="81" spans="2:9" hidden="1">
      <c r="B81" s="11" t="s">
        <v>221</v>
      </c>
      <c r="C81" s="11" t="s">
        <v>222</v>
      </c>
      <c r="D81" s="11" t="s">
        <v>194</v>
      </c>
      <c r="E81" s="11" t="s">
        <v>194</v>
      </c>
      <c r="F81" s="21">
        <v>8589099.5859142859</v>
      </c>
      <c r="G81" s="11">
        <f>VLOOKUP(B81,'[1]Primary Target'!$B$3:$F$119,5,0)</f>
        <v>9077575.6619619057</v>
      </c>
      <c r="H81" s="21">
        <f t="shared" si="2"/>
        <v>-488476.0760476198</v>
      </c>
      <c r="I81" s="22">
        <f t="shared" si="3"/>
        <v>-5.6871627946740458E-2</v>
      </c>
    </row>
    <row r="82" spans="2:9" hidden="1">
      <c r="B82" s="11" t="s">
        <v>223</v>
      </c>
      <c r="C82" s="11" t="s">
        <v>224</v>
      </c>
      <c r="D82" s="11" t="s">
        <v>194</v>
      </c>
      <c r="E82" s="11" t="s">
        <v>202</v>
      </c>
      <c r="F82" s="21">
        <v>6415618.6181619056</v>
      </c>
      <c r="G82" s="11">
        <f>VLOOKUP(B82,'[1]Primary Target'!$B$3:$F$119,5,0)</f>
        <v>6415618.6181619056</v>
      </c>
      <c r="H82" s="21">
        <f t="shared" si="2"/>
        <v>0</v>
      </c>
      <c r="I82" s="22">
        <f t="shared" si="3"/>
        <v>0</v>
      </c>
    </row>
    <row r="83" spans="2:9" hidden="1">
      <c r="B83" s="11" t="s">
        <v>225</v>
      </c>
      <c r="C83" s="11" t="s">
        <v>226</v>
      </c>
      <c r="D83" s="11" t="s">
        <v>194</v>
      </c>
      <c r="E83" s="11" t="s">
        <v>194</v>
      </c>
      <c r="F83" s="21">
        <v>22034151.279009517</v>
      </c>
      <c r="G83" s="11">
        <f>VLOOKUP(B83,'[1]Primary Target'!$B$3:$F$119,5,0)</f>
        <v>21233916.260476187</v>
      </c>
      <c r="H83" s="21">
        <f t="shared" si="2"/>
        <v>800235.01853333041</v>
      </c>
      <c r="I83" s="22">
        <f t="shared" si="3"/>
        <v>3.631794156263516E-2</v>
      </c>
    </row>
    <row r="84" spans="2:9" hidden="1">
      <c r="B84" s="11" t="s">
        <v>227</v>
      </c>
      <c r="C84" s="11" t="s">
        <v>228</v>
      </c>
      <c r="D84" s="11" t="s">
        <v>194</v>
      </c>
      <c r="E84" s="11" t="s">
        <v>229</v>
      </c>
      <c r="F84" s="21">
        <v>17720489.327214286</v>
      </c>
      <c r="G84" s="11">
        <f>VLOOKUP(B84,'[1]Primary Target'!$B$3:$F$119,5,0)</f>
        <v>18221390.595047619</v>
      </c>
      <c r="H84" s="21">
        <f t="shared" si="2"/>
        <v>-500901.26783333346</v>
      </c>
      <c r="I84" s="22">
        <f t="shared" si="3"/>
        <v>-2.8266785334424886E-2</v>
      </c>
    </row>
    <row r="85" spans="2:9" hidden="1">
      <c r="B85" s="11" t="s">
        <v>230</v>
      </c>
      <c r="C85" s="11" t="s">
        <v>231</v>
      </c>
      <c r="D85" s="11" t="s">
        <v>194</v>
      </c>
      <c r="E85" s="11" t="s">
        <v>213</v>
      </c>
      <c r="F85" s="21">
        <v>6055126.5744952383</v>
      </c>
      <c r="G85" s="11">
        <f>VLOOKUP(B85,'[1]Primary Target'!$B$3:$F$119,5,0)</f>
        <v>6055126.5744952383</v>
      </c>
      <c r="H85" s="21">
        <f t="shared" si="2"/>
        <v>0</v>
      </c>
      <c r="I85" s="22">
        <f t="shared" si="3"/>
        <v>0</v>
      </c>
    </row>
    <row r="86" spans="2:9" hidden="1">
      <c r="B86" s="11" t="s">
        <v>232</v>
      </c>
      <c r="C86" s="11" t="s">
        <v>233</v>
      </c>
      <c r="D86" s="11" t="s">
        <v>194</v>
      </c>
      <c r="E86" s="11" t="s">
        <v>218</v>
      </c>
      <c r="F86" s="21">
        <v>10862712.582323806</v>
      </c>
      <c r="G86" s="11">
        <f>VLOOKUP(B86,'[1]Primary Target'!$B$3:$F$119,5,0)</f>
        <v>10862712.582323806</v>
      </c>
      <c r="H86" s="21">
        <f t="shared" si="2"/>
        <v>0</v>
      </c>
      <c r="I86" s="22">
        <f t="shared" si="3"/>
        <v>0</v>
      </c>
    </row>
    <row r="87" spans="2:9" hidden="1">
      <c r="B87" s="11" t="s">
        <v>234</v>
      </c>
      <c r="C87" s="11" t="s">
        <v>235</v>
      </c>
      <c r="D87" s="11" t="s">
        <v>194</v>
      </c>
      <c r="E87" s="11" t="s">
        <v>218</v>
      </c>
      <c r="F87" s="21">
        <v>11592645.153590478</v>
      </c>
      <c r="G87" s="11">
        <f>VLOOKUP(B87,'[1]Primary Target'!$B$3:$F$119,5,0)</f>
        <v>11592645.153590478</v>
      </c>
      <c r="H87" s="21">
        <f t="shared" si="2"/>
        <v>0</v>
      </c>
      <c r="I87" s="22">
        <f t="shared" si="3"/>
        <v>0</v>
      </c>
    </row>
    <row r="88" spans="2:9" hidden="1">
      <c r="B88" s="11" t="s">
        <v>236</v>
      </c>
      <c r="C88" s="11" t="s">
        <v>237</v>
      </c>
      <c r="D88" s="11" t="s">
        <v>194</v>
      </c>
      <c r="E88" s="11" t="s">
        <v>210</v>
      </c>
      <c r="F88" s="21">
        <v>8543826.9231571443</v>
      </c>
      <c r="G88" s="11">
        <f>VLOOKUP(B88,'[1]Primary Target'!$B$3:$F$119,5,0)</f>
        <v>8543826.9231571443</v>
      </c>
      <c r="H88" s="21">
        <f t="shared" si="2"/>
        <v>0</v>
      </c>
      <c r="I88" s="22">
        <f t="shared" si="3"/>
        <v>0</v>
      </c>
    </row>
    <row r="89" spans="2:9" hidden="1">
      <c r="B89" s="11" t="s">
        <v>238</v>
      </c>
      <c r="C89" s="11" t="s">
        <v>239</v>
      </c>
      <c r="D89" s="11" t="s">
        <v>194</v>
      </c>
      <c r="E89" s="11" t="s">
        <v>194</v>
      </c>
      <c r="F89" s="21">
        <v>8596576.5144952387</v>
      </c>
      <c r="G89" s="11">
        <f>VLOOKUP(B89,'[1]Primary Target'!$B$3:$F$119,5,0)</f>
        <v>8295509.3737952393</v>
      </c>
      <c r="H89" s="21">
        <f t="shared" si="2"/>
        <v>301067.14069999941</v>
      </c>
      <c r="I89" s="22">
        <f t="shared" si="3"/>
        <v>3.5021748505623236E-2</v>
      </c>
    </row>
    <row r="90" spans="2:9" hidden="1">
      <c r="B90" s="11" t="s">
        <v>240</v>
      </c>
      <c r="C90" s="11" t="s">
        <v>241</v>
      </c>
      <c r="D90" s="11" t="s">
        <v>194</v>
      </c>
      <c r="E90" s="11" t="s">
        <v>202</v>
      </c>
      <c r="F90" s="21">
        <v>3596442.1672190484</v>
      </c>
      <c r="G90" s="11">
        <f>VLOOKUP(B90,'[1]Primary Target'!$B$3:$F$119,5,0)</f>
        <v>3596442.1672190484</v>
      </c>
      <c r="H90" s="21">
        <f t="shared" si="2"/>
        <v>0</v>
      </c>
      <c r="I90" s="22">
        <f t="shared" si="3"/>
        <v>0</v>
      </c>
    </row>
    <row r="91" spans="2:9" hidden="1">
      <c r="B91" s="11" t="s">
        <v>242</v>
      </c>
      <c r="C91" s="11" t="s">
        <v>243</v>
      </c>
      <c r="D91" s="11" t="s">
        <v>194</v>
      </c>
      <c r="E91" s="11" t="s">
        <v>213</v>
      </c>
      <c r="F91" s="21">
        <v>8377632.1799523802</v>
      </c>
      <c r="G91" s="11">
        <f>VLOOKUP(B91,'[1]Primary Target'!$B$3:$F$119,5,0)</f>
        <v>9224154.3997857161</v>
      </c>
      <c r="H91" s="21">
        <f t="shared" si="2"/>
        <v>-846522.21983333584</v>
      </c>
      <c r="I91" s="22">
        <f t="shared" si="3"/>
        <v>-0.10104552236836777</v>
      </c>
    </row>
    <row r="92" spans="2:9" hidden="1">
      <c r="B92" s="11" t="s">
        <v>269</v>
      </c>
      <c r="C92" s="11" t="s">
        <v>270</v>
      </c>
      <c r="D92" s="11" t="s">
        <v>246</v>
      </c>
      <c r="E92" s="11" t="s">
        <v>271</v>
      </c>
      <c r="F92" s="21">
        <v>5772723.6473619062</v>
      </c>
      <c r="G92" s="11">
        <f>VLOOKUP(B92,'[1]Primary Target'!$B$3:$F$119,5,0)</f>
        <v>5070884.1915523829</v>
      </c>
      <c r="H92" s="21">
        <f t="shared" si="2"/>
        <v>701839.45580952335</v>
      </c>
      <c r="I92" s="22">
        <f t="shared" si="3"/>
        <v>0.12157856476123866</v>
      </c>
    </row>
    <row r="93" spans="2:9" hidden="1">
      <c r="B93" s="11" t="s">
        <v>275</v>
      </c>
      <c r="C93" s="11" t="s">
        <v>276</v>
      </c>
      <c r="D93" s="11" t="s">
        <v>246</v>
      </c>
      <c r="E93" s="11" t="s">
        <v>271</v>
      </c>
      <c r="F93" s="21">
        <v>21240867.006976191</v>
      </c>
      <c r="G93" s="11">
        <f>VLOOKUP(B93,'[1]Primary Target'!$B$3:$F$119,5,0)</f>
        <v>23125420.595571429</v>
      </c>
      <c r="H93" s="21">
        <f t="shared" si="2"/>
        <v>-1884553.5885952376</v>
      </c>
      <c r="I93" s="22">
        <f t="shared" si="3"/>
        <v>-8.8723006832832615E-2</v>
      </c>
    </row>
    <row r="94" spans="2:9" hidden="1">
      <c r="B94" s="11" t="s">
        <v>244</v>
      </c>
      <c r="C94" s="11" t="s">
        <v>245</v>
      </c>
      <c r="D94" s="11" t="s">
        <v>246</v>
      </c>
      <c r="E94" s="11" t="s">
        <v>247</v>
      </c>
      <c r="F94" s="21">
        <v>5537696.9406380951</v>
      </c>
      <c r="G94" s="11">
        <f>VLOOKUP(B94,'[1]Primary Target'!$B$3:$F$119,5,0)</f>
        <v>4960450.7281142846</v>
      </c>
      <c r="H94" s="21">
        <f t="shared" si="2"/>
        <v>577246.21252381057</v>
      </c>
      <c r="I94" s="22">
        <f t="shared" si="3"/>
        <v>0.10423940109248664</v>
      </c>
    </row>
    <row r="95" spans="2:9" hidden="1">
      <c r="B95" s="11" t="s">
        <v>261</v>
      </c>
      <c r="C95" s="11" t="s">
        <v>262</v>
      </c>
      <c r="D95" s="11" t="s">
        <v>246</v>
      </c>
      <c r="E95" s="11" t="s">
        <v>247</v>
      </c>
      <c r="F95" s="21">
        <v>12380383.11367619</v>
      </c>
      <c r="G95" s="11">
        <f>VLOOKUP(B95,'[1]Primary Target'!$B$3:$F$119,5,0)</f>
        <v>10415630.148619048</v>
      </c>
      <c r="H95" s="21">
        <f t="shared" si="2"/>
        <v>1964752.9650571421</v>
      </c>
      <c r="I95" s="22">
        <f t="shared" si="3"/>
        <v>0.15869888249958483</v>
      </c>
    </row>
    <row r="96" spans="2:9" hidden="1">
      <c r="B96" s="11" t="s">
        <v>255</v>
      </c>
      <c r="C96" s="11" t="s">
        <v>256</v>
      </c>
      <c r="D96" s="11" t="s">
        <v>246</v>
      </c>
      <c r="E96" s="11" t="s">
        <v>247</v>
      </c>
      <c r="F96" s="21">
        <v>11347939.347357143</v>
      </c>
      <c r="G96" s="11">
        <f>VLOOKUP(B96,'[1]Primary Target'!$B$3:$F$119,5,0)</f>
        <v>11212446.223095238</v>
      </c>
      <c r="H96" s="21">
        <f t="shared" si="2"/>
        <v>135493.12426190451</v>
      </c>
      <c r="I96" s="22">
        <f t="shared" si="3"/>
        <v>1.1939887949212552E-2</v>
      </c>
    </row>
    <row r="97" spans="2:9" hidden="1">
      <c r="B97" s="11" t="s">
        <v>267</v>
      </c>
      <c r="C97" s="11" t="s">
        <v>268</v>
      </c>
      <c r="D97" s="11" t="s">
        <v>246</v>
      </c>
      <c r="E97" s="11" t="s">
        <v>246</v>
      </c>
      <c r="F97" s="21">
        <v>4284500.4882619046</v>
      </c>
      <c r="G97" s="11">
        <f>VLOOKUP(B97,'[1]Primary Target'!$B$3:$F$119,5,0)</f>
        <v>3626068.8461904768</v>
      </c>
      <c r="H97" s="21">
        <f t="shared" si="2"/>
        <v>658431.64207142778</v>
      </c>
      <c r="I97" s="22">
        <f t="shared" si="3"/>
        <v>0.15367757428790352</v>
      </c>
    </row>
    <row r="98" spans="2:9" hidden="1">
      <c r="B98" s="11" t="s">
        <v>272</v>
      </c>
      <c r="C98" s="11" t="s">
        <v>273</v>
      </c>
      <c r="D98" s="11" t="s">
        <v>246</v>
      </c>
      <c r="E98" s="11" t="s">
        <v>274</v>
      </c>
      <c r="F98" s="21">
        <v>8102959.8997857152</v>
      </c>
      <c r="G98" s="11">
        <f>VLOOKUP(B98,'[1]Primary Target'!$B$3:$F$119,5,0)</f>
        <v>7372142.5046476191</v>
      </c>
      <c r="H98" s="21">
        <f t="shared" si="2"/>
        <v>730817.39513809606</v>
      </c>
      <c r="I98" s="22">
        <f t="shared" si="3"/>
        <v>9.0191412048999858E-2</v>
      </c>
    </row>
    <row r="99" spans="2:9" hidden="1">
      <c r="B99" s="11" t="s">
        <v>248</v>
      </c>
      <c r="C99" s="11" t="s">
        <v>249</v>
      </c>
      <c r="D99" s="11" t="s">
        <v>246</v>
      </c>
      <c r="E99" s="11" t="s">
        <v>250</v>
      </c>
      <c r="F99" s="21">
        <v>9147587.6320285685</v>
      </c>
      <c r="G99" s="11">
        <f>VLOOKUP(B99,'[1]Primary Target'!$B$3:$F$119,5,0)</f>
        <v>8175098.4647666682</v>
      </c>
      <c r="H99" s="21">
        <f t="shared" si="2"/>
        <v>972489.16726190038</v>
      </c>
      <c r="I99" s="22">
        <f t="shared" si="3"/>
        <v>0.10631099765110873</v>
      </c>
    </row>
    <row r="100" spans="2:9" hidden="1">
      <c r="B100" s="11" t="s">
        <v>279</v>
      </c>
      <c r="C100" s="11" t="s">
        <v>280</v>
      </c>
      <c r="D100" s="11" t="s">
        <v>246</v>
      </c>
      <c r="E100" s="11" t="s">
        <v>274</v>
      </c>
      <c r="F100" s="21">
        <v>10345143.957628574</v>
      </c>
      <c r="G100" s="11">
        <f>VLOOKUP(B100,'[1]Primary Target'!$B$3:$F$119,5,0)</f>
        <v>9380072.9401999991</v>
      </c>
      <c r="H100" s="21">
        <f t="shared" si="2"/>
        <v>965071.01742857508</v>
      </c>
      <c r="I100" s="22">
        <f t="shared" si="3"/>
        <v>9.3287345384587481E-2</v>
      </c>
    </row>
    <row r="101" spans="2:9" hidden="1">
      <c r="B101" s="11" t="s">
        <v>277</v>
      </c>
      <c r="C101" s="11" t="s">
        <v>278</v>
      </c>
      <c r="D101" s="11" t="s">
        <v>246</v>
      </c>
      <c r="E101" s="11" t="s">
        <v>274</v>
      </c>
      <c r="F101" s="21">
        <v>10424573.547033336</v>
      </c>
      <c r="G101" s="11">
        <f>VLOOKUP(B101,'[1]Primary Target'!$B$3:$F$119,5,0)</f>
        <v>11574169.593761904</v>
      </c>
      <c r="H101" s="21">
        <f t="shared" si="2"/>
        <v>-1149596.0467285682</v>
      </c>
      <c r="I101" s="22">
        <f t="shared" si="3"/>
        <v>-0.11027751317997316</v>
      </c>
    </row>
    <row r="102" spans="2:9" hidden="1">
      <c r="B102" s="11" t="s">
        <v>263</v>
      </c>
      <c r="C102" s="11" t="s">
        <v>264</v>
      </c>
      <c r="D102" s="11" t="s">
        <v>246</v>
      </c>
      <c r="E102" s="11" t="s">
        <v>246</v>
      </c>
      <c r="F102" s="21">
        <v>16044890.610471427</v>
      </c>
      <c r="G102" s="11">
        <f>VLOOKUP(B102,'[1]Primary Target'!$B$3:$F$119,5,0)</f>
        <v>17318114.400961906</v>
      </c>
      <c r="H102" s="21">
        <f t="shared" si="2"/>
        <v>-1273223.7904904783</v>
      </c>
      <c r="I102" s="22">
        <f t="shared" si="3"/>
        <v>-7.9353846741686745E-2</v>
      </c>
    </row>
    <row r="103" spans="2:9" hidden="1">
      <c r="B103" s="11" t="s">
        <v>281</v>
      </c>
      <c r="C103" s="11" t="s">
        <v>282</v>
      </c>
      <c r="D103" s="11" t="s">
        <v>246</v>
      </c>
      <c r="E103" s="11" t="s">
        <v>274</v>
      </c>
      <c r="F103" s="21">
        <v>9978735.0865428559</v>
      </c>
      <c r="G103" s="11">
        <f>VLOOKUP(B103,'[1]Primary Target'!$B$3:$F$119,5,0)</f>
        <v>10233176.904114285</v>
      </c>
      <c r="H103" s="21">
        <f t="shared" si="2"/>
        <v>-254441.81757142954</v>
      </c>
      <c r="I103" s="22">
        <f t="shared" si="3"/>
        <v>-2.5498403892349565E-2</v>
      </c>
    </row>
    <row r="104" spans="2:9" hidden="1">
      <c r="B104" s="11" t="s">
        <v>253</v>
      </c>
      <c r="C104" s="11" t="s">
        <v>254</v>
      </c>
      <c r="D104" s="11" t="s">
        <v>246</v>
      </c>
      <c r="E104" s="11" t="s">
        <v>246</v>
      </c>
      <c r="F104" s="21">
        <v>11388769.783561904</v>
      </c>
      <c r="G104" s="11">
        <f>VLOOKUP(B104,'[1]Primary Target'!$B$3:$F$119,5,0)</f>
        <v>11446859.521714283</v>
      </c>
      <c r="H104" s="21">
        <f t="shared" si="2"/>
        <v>-58089.73815237917</v>
      </c>
      <c r="I104" s="22">
        <f t="shared" si="3"/>
        <v>-5.1006157167408526E-3</v>
      </c>
    </row>
    <row r="105" spans="2:9" hidden="1">
      <c r="B105" s="11" t="s">
        <v>251</v>
      </c>
      <c r="C105" s="11" t="s">
        <v>252</v>
      </c>
      <c r="D105" s="11" t="s">
        <v>246</v>
      </c>
      <c r="E105" s="11" t="s">
        <v>250</v>
      </c>
      <c r="F105" s="21">
        <v>13863538.583161907</v>
      </c>
      <c r="G105" s="11">
        <f>VLOOKUP(B105,'[1]Primary Target'!$B$3:$F$119,5,0)</f>
        <v>14161049.979795238</v>
      </c>
      <c r="H105" s="21">
        <f t="shared" si="2"/>
        <v>-297511.39663333073</v>
      </c>
      <c r="I105" s="22">
        <f t="shared" si="3"/>
        <v>-2.1459989803373578E-2</v>
      </c>
    </row>
    <row r="106" spans="2:9" hidden="1">
      <c r="B106" s="11" t="s">
        <v>324</v>
      </c>
      <c r="C106" s="11" t="s">
        <v>260</v>
      </c>
      <c r="D106" s="11" t="s">
        <v>246</v>
      </c>
      <c r="E106" s="11" t="s">
        <v>259</v>
      </c>
      <c r="F106" s="21">
        <v>8724151.6998952404</v>
      </c>
      <c r="G106" s="21">
        <v>8818444.7921571434</v>
      </c>
      <c r="H106" s="21">
        <f t="shared" si="2"/>
        <v>-94293.092261902988</v>
      </c>
      <c r="I106" s="22">
        <f t="shared" si="3"/>
        <v>-1.0808282054865604E-2</v>
      </c>
    </row>
    <row r="107" spans="2:9" hidden="1">
      <c r="B107" s="11" t="s">
        <v>257</v>
      </c>
      <c r="C107" s="11" t="s">
        <v>258</v>
      </c>
      <c r="D107" s="11" t="s">
        <v>246</v>
      </c>
      <c r="E107" s="11" t="s">
        <v>259</v>
      </c>
      <c r="F107" s="21">
        <v>10213683.654166667</v>
      </c>
      <c r="G107" s="11">
        <f>VLOOKUP(B107,'[1]Primary Target'!$B$3:$F$119,5,0)</f>
        <v>10536061.600238096</v>
      </c>
      <c r="H107" s="21">
        <f t="shared" si="2"/>
        <v>-322377.94607142918</v>
      </c>
      <c r="I107" s="22">
        <f t="shared" si="3"/>
        <v>-3.1563337673956179E-2</v>
      </c>
    </row>
    <row r="108" spans="2:9" hidden="1">
      <c r="B108" s="11" t="s">
        <v>265</v>
      </c>
      <c r="C108" s="11" t="s">
        <v>266</v>
      </c>
      <c r="D108" s="11" t="s">
        <v>246</v>
      </c>
      <c r="E108" s="11" t="s">
        <v>259</v>
      </c>
      <c r="F108" s="21">
        <v>20885689.750609525</v>
      </c>
      <c r="G108" s="11">
        <f>VLOOKUP(B108,'[1]Primary Target'!$B$3:$F$119,5,0)</f>
        <v>22243296.321961906</v>
      </c>
      <c r="H108" s="21">
        <f t="shared" si="2"/>
        <v>-1357606.5713523813</v>
      </c>
      <c r="I108" s="22">
        <f t="shared" si="3"/>
        <v>-6.5001758982499547E-2</v>
      </c>
    </row>
    <row r="109" spans="2:9" hidden="1">
      <c r="B109" s="11" t="s">
        <v>283</v>
      </c>
      <c r="C109" s="11" t="s">
        <v>284</v>
      </c>
      <c r="D109" s="11" t="s">
        <v>285</v>
      </c>
      <c r="E109" s="11" t="s">
        <v>285</v>
      </c>
      <c r="F109" s="21">
        <v>14658776.322666666</v>
      </c>
      <c r="G109" s="11">
        <f>VLOOKUP(B109,'[1]Primary Target'!$B$3:$F$119,5,0)</f>
        <v>13793360.539090477</v>
      </c>
      <c r="H109" s="21">
        <f t="shared" si="2"/>
        <v>865415.78357618861</v>
      </c>
      <c r="I109" s="22">
        <f t="shared" si="3"/>
        <v>5.9037382420387162E-2</v>
      </c>
    </row>
    <row r="110" spans="2:9" hidden="1">
      <c r="B110" s="11" t="s">
        <v>286</v>
      </c>
      <c r="C110" s="11" t="s">
        <v>287</v>
      </c>
      <c r="D110" s="11" t="s">
        <v>285</v>
      </c>
      <c r="E110" s="11" t="s">
        <v>285</v>
      </c>
      <c r="F110" s="21">
        <v>9508608.6619571429</v>
      </c>
      <c r="G110" s="11">
        <f>VLOOKUP(B110,'[1]Primary Target'!$B$3:$F$119,5,0)</f>
        <v>8969271.0651952401</v>
      </c>
      <c r="H110" s="21">
        <f t="shared" si="2"/>
        <v>539337.59676190279</v>
      </c>
      <c r="I110" s="22">
        <f t="shared" si="3"/>
        <v>5.6720979476180454E-2</v>
      </c>
    </row>
    <row r="111" spans="2:9" hidden="1">
      <c r="B111" s="11" t="s">
        <v>288</v>
      </c>
      <c r="C111" s="11" t="s">
        <v>289</v>
      </c>
      <c r="D111" s="11" t="s">
        <v>285</v>
      </c>
      <c r="E111" s="11" t="s">
        <v>290</v>
      </c>
      <c r="F111" s="21">
        <v>9311888.6321380958</v>
      </c>
      <c r="G111" s="11">
        <f>VLOOKUP(B111,'[1]Primary Target'!$B$3:$F$119,5,0)</f>
        <v>8973995.9466952384</v>
      </c>
      <c r="H111" s="21">
        <f t="shared" si="2"/>
        <v>337892.68544285744</v>
      </c>
      <c r="I111" s="22">
        <f t="shared" si="3"/>
        <v>3.6286160497741492E-2</v>
      </c>
    </row>
    <row r="112" spans="2:9" hidden="1">
      <c r="B112" s="11" t="s">
        <v>291</v>
      </c>
      <c r="C112" s="11" t="s">
        <v>292</v>
      </c>
      <c r="D112" s="11" t="s">
        <v>285</v>
      </c>
      <c r="E112" s="11" t="s">
        <v>290</v>
      </c>
      <c r="F112" s="21">
        <v>14969341.371066667</v>
      </c>
      <c r="G112" s="11">
        <f>VLOOKUP(B112,'[1]Primary Target'!$B$3:$F$119,5,0)</f>
        <v>14944666.46092857</v>
      </c>
      <c r="H112" s="21">
        <f t="shared" si="2"/>
        <v>24674.91013809666</v>
      </c>
      <c r="I112" s="22">
        <f t="shared" si="3"/>
        <v>1.6483631127411724E-3</v>
      </c>
    </row>
    <row r="113" spans="2:9" hidden="1">
      <c r="B113" s="11" t="s">
        <v>293</v>
      </c>
      <c r="C113" s="11" t="s">
        <v>294</v>
      </c>
      <c r="D113" s="11" t="s">
        <v>285</v>
      </c>
      <c r="E113" s="11" t="s">
        <v>285</v>
      </c>
      <c r="F113" s="21">
        <v>8645720.7747952379</v>
      </c>
      <c r="G113" s="11">
        <f>VLOOKUP(B113,'[1]Primary Target'!$B$3:$F$119,5,0)</f>
        <v>8828188.1631904766</v>
      </c>
      <c r="H113" s="21">
        <f t="shared" si="2"/>
        <v>-182467.38839523867</v>
      </c>
      <c r="I113" s="22">
        <f t="shared" si="3"/>
        <v>-2.1104936551638767E-2</v>
      </c>
    </row>
    <row r="114" spans="2:9" hidden="1">
      <c r="B114" s="11" t="s">
        <v>295</v>
      </c>
      <c r="C114" s="11" t="s">
        <v>296</v>
      </c>
      <c r="D114" s="11" t="s">
        <v>285</v>
      </c>
      <c r="E114" s="11" t="s">
        <v>297</v>
      </c>
      <c r="F114" s="21">
        <v>11455078.116309522</v>
      </c>
      <c r="G114" s="11">
        <f>VLOOKUP(B114,'[1]Primary Target'!$B$3:$F$119,5,0)</f>
        <v>10142170.095085716</v>
      </c>
      <c r="H114" s="21">
        <f t="shared" si="2"/>
        <v>1312908.0212238058</v>
      </c>
      <c r="I114" s="22">
        <f t="shared" si="3"/>
        <v>0.1146136244461321</v>
      </c>
    </row>
    <row r="115" spans="2:9" hidden="1">
      <c r="B115" s="11" t="s">
        <v>298</v>
      </c>
      <c r="C115" s="11" t="s">
        <v>299</v>
      </c>
      <c r="D115" s="11" t="s">
        <v>285</v>
      </c>
      <c r="E115" s="11" t="s">
        <v>297</v>
      </c>
      <c r="F115" s="21">
        <v>7604414.4901999999</v>
      </c>
      <c r="G115" s="11">
        <f>VLOOKUP(B115,'[1]Primary Target'!$B$3:$F$119,5,0)</f>
        <v>8458314.7985285725</v>
      </c>
      <c r="H115" s="21">
        <f t="shared" si="2"/>
        <v>-853900.30832857266</v>
      </c>
      <c r="I115" s="22">
        <f t="shared" si="3"/>
        <v>-0.11229007958850946</v>
      </c>
    </row>
    <row r="116" spans="2:9" hidden="1">
      <c r="B116" s="11" t="s">
        <v>300</v>
      </c>
      <c r="C116" s="11" t="s">
        <v>301</v>
      </c>
      <c r="D116" s="11" t="s">
        <v>285</v>
      </c>
      <c r="E116" s="11" t="s">
        <v>290</v>
      </c>
      <c r="F116" s="21">
        <v>3264919.1596333333</v>
      </c>
      <c r="G116" s="11">
        <f>VLOOKUP(B116,'[1]Primary Target'!$B$3:$F$119,5,0)</f>
        <v>3758406.2003714293</v>
      </c>
      <c r="H116" s="21">
        <f t="shared" si="2"/>
        <v>-493487.040738096</v>
      </c>
      <c r="I116" s="22">
        <f t="shared" si="3"/>
        <v>-0.15114831841457202</v>
      </c>
    </row>
    <row r="117" spans="2:9" hidden="1">
      <c r="B117" s="11" t="s">
        <v>302</v>
      </c>
      <c r="C117" s="11" t="s">
        <v>303</v>
      </c>
      <c r="D117" s="11" t="s">
        <v>285</v>
      </c>
      <c r="E117" s="11" t="s">
        <v>304</v>
      </c>
      <c r="F117" s="21">
        <v>13442540.437590478</v>
      </c>
      <c r="G117" s="11">
        <f>VLOOKUP(B117,'[1]Primary Target'!$B$3:$F$119,5,0)</f>
        <v>15158092.496823808</v>
      </c>
      <c r="H117" s="21">
        <f t="shared" si="2"/>
        <v>-1715552.0592333302</v>
      </c>
      <c r="I117" s="22">
        <f t="shared" si="3"/>
        <v>-0.12762111947500573</v>
      </c>
    </row>
    <row r="118" spans="2:9" hidden="1">
      <c r="B118" s="11" t="s">
        <v>305</v>
      </c>
      <c r="C118" s="11" t="s">
        <v>306</v>
      </c>
      <c r="D118" s="11" t="s">
        <v>285</v>
      </c>
      <c r="E118" s="11" t="s">
        <v>304</v>
      </c>
      <c r="F118" s="21">
        <v>11609146.932519052</v>
      </c>
      <c r="G118" s="11">
        <f>VLOOKUP(B118,'[1]Primary Target'!$B$3:$F$119,5,0)</f>
        <v>11173037.903761907</v>
      </c>
      <c r="H118" s="21">
        <f t="shared" si="2"/>
        <v>436109.02875714563</v>
      </c>
      <c r="I118" s="22">
        <f t="shared" si="3"/>
        <v>3.7565984072054033E-2</v>
      </c>
    </row>
    <row r="119" spans="2:9" hidden="1">
      <c r="B119" s="11" t="s">
        <v>307</v>
      </c>
      <c r="C119" s="11" t="s">
        <v>308</v>
      </c>
      <c r="D119" s="11" t="s">
        <v>285</v>
      </c>
      <c r="E119" s="11" t="s">
        <v>290</v>
      </c>
      <c r="F119" s="21">
        <v>19955714.300661907</v>
      </c>
      <c r="G119" s="11">
        <f>VLOOKUP(B119,'[1]Primary Target'!$B$3:$F$119,5,0)</f>
        <v>21704277.660880957</v>
      </c>
      <c r="H119" s="21">
        <f t="shared" si="2"/>
        <v>-1748563.3602190502</v>
      </c>
      <c r="I119" s="22">
        <f t="shared" si="3"/>
        <v>-8.7622188505728033E-2</v>
      </c>
    </row>
    <row r="120" spans="2:9" hidden="1">
      <c r="B120" s="11" t="s">
        <v>309</v>
      </c>
      <c r="C120" s="11" t="s">
        <v>310</v>
      </c>
      <c r="D120" s="11" t="s">
        <v>285</v>
      </c>
      <c r="E120" s="11" t="s">
        <v>285</v>
      </c>
      <c r="F120" s="21">
        <v>15163774.601800002</v>
      </c>
      <c r="G120" s="11">
        <f>VLOOKUP(B120,'[1]Primary Target'!$B$3:$F$119,5,0)</f>
        <v>15720771.351276193</v>
      </c>
      <c r="H120" s="21">
        <f t="shared" si="2"/>
        <v>-556996.74947619066</v>
      </c>
      <c r="I120" s="22">
        <f t="shared" si="3"/>
        <v>-3.6732064680654965E-2</v>
      </c>
    </row>
  </sheetData>
  <autoFilter ref="B3:I120">
    <filterColumn colId="7">
      <filters>
        <filter val="19%"/>
        <filter val="-21%"/>
        <filter val="-22%"/>
        <filter val="23%"/>
        <filter val="-23%"/>
        <filter val="24%"/>
        <filter val="26%"/>
        <filter val="31%"/>
        <filter val="-45%"/>
        <filter val="50%"/>
        <filter val="-53%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02"/>
  <sheetViews>
    <sheetView showGridLines="0" zoomScale="80" zoomScaleNormal="8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F12" sqref="F12"/>
    </sheetView>
  </sheetViews>
  <sheetFormatPr defaultColWidth="9.125" defaultRowHeight="14.25"/>
  <cols>
    <col min="1" max="1" width="13.25" style="1" bestFit="1" customWidth="1"/>
    <col min="2" max="2" width="33.875" style="2" bestFit="1" customWidth="1"/>
    <col min="3" max="3" width="12.625" style="2" bestFit="1" customWidth="1"/>
    <col min="4" max="4" width="12" style="2" bestFit="1" customWidth="1"/>
    <col min="5" max="5" width="12" style="2" customWidth="1"/>
    <col min="6" max="6" width="26.5" style="2" bestFit="1" customWidth="1"/>
    <col min="7" max="7" width="17.625" style="2" bestFit="1" customWidth="1"/>
    <col min="8" max="8" width="12" style="2" customWidth="1"/>
    <col min="9" max="9" width="10.875" style="2" bestFit="1" customWidth="1"/>
    <col min="10" max="13" width="12" style="2" bestFit="1" customWidth="1"/>
    <col min="14" max="14" width="10.875" style="2" bestFit="1" customWidth="1"/>
    <col min="15" max="16" width="12" style="2" bestFit="1" customWidth="1"/>
    <col min="17" max="17" width="15.5" style="2" bestFit="1" customWidth="1"/>
    <col min="18" max="18" width="12" style="2" bestFit="1" customWidth="1"/>
    <col min="19" max="19" width="14.25" style="2" bestFit="1" customWidth="1"/>
    <col min="20" max="20" width="12" style="2" bestFit="1" customWidth="1"/>
    <col min="21" max="21" width="15.25" style="2" bestFit="1" customWidth="1"/>
    <col min="22" max="23" width="10.25" style="2" bestFit="1" customWidth="1"/>
    <col min="24" max="24" width="9.375" style="2" bestFit="1" customWidth="1"/>
    <col min="25" max="25" width="14.375" style="2" bestFit="1" customWidth="1"/>
    <col min="26" max="26" width="10.5" style="2" bestFit="1" customWidth="1"/>
    <col min="27" max="27" width="9.375" style="2" bestFit="1" customWidth="1"/>
    <col min="28" max="32" width="10.875" style="2" bestFit="1" customWidth="1"/>
    <col min="33" max="33" width="13.375" style="2" bestFit="1" customWidth="1"/>
    <col min="34" max="34" width="14" style="2" bestFit="1" customWidth="1"/>
    <col min="35" max="35" width="12.125" style="2" bestFit="1" customWidth="1"/>
    <col min="36" max="36" width="12" style="2" bestFit="1" customWidth="1"/>
    <col min="37" max="37" width="13.25" style="2" bestFit="1" customWidth="1"/>
    <col min="38" max="16384" width="9.125" style="2"/>
  </cols>
  <sheetData>
    <row r="1" spans="1:38">
      <c r="I1" s="2">
        <v>940</v>
      </c>
      <c r="J1" s="2">
        <v>940</v>
      </c>
      <c r="K1" s="2">
        <v>920</v>
      </c>
      <c r="L1" s="2">
        <v>995</v>
      </c>
      <c r="M1" s="2">
        <v>1060</v>
      </c>
      <c r="N1" s="2">
        <v>1130</v>
      </c>
      <c r="O1" s="2">
        <v>1095</v>
      </c>
      <c r="P1" s="2">
        <v>1210</v>
      </c>
      <c r="Q1" s="2">
        <v>1150</v>
      </c>
      <c r="R1" s="2">
        <v>1460</v>
      </c>
      <c r="S1" s="2">
        <v>1210</v>
      </c>
      <c r="T1" s="2">
        <v>1090</v>
      </c>
      <c r="U1" s="2">
        <v>1220</v>
      </c>
      <c r="V1" s="2">
        <v>1180</v>
      </c>
      <c r="W1" s="2">
        <v>1340</v>
      </c>
      <c r="X1" s="2">
        <v>1280</v>
      </c>
      <c r="Y1" s="2">
        <v>1180</v>
      </c>
      <c r="Z1" s="2">
        <v>1400</v>
      </c>
      <c r="AA1" s="2">
        <v>1440</v>
      </c>
      <c r="AB1" s="2">
        <v>1240</v>
      </c>
      <c r="AC1" s="2">
        <v>3640</v>
      </c>
      <c r="AD1" s="2">
        <v>5570</v>
      </c>
      <c r="AE1" s="2">
        <v>6570</v>
      </c>
      <c r="AF1" s="2">
        <v>6780</v>
      </c>
      <c r="AG1" s="2">
        <v>7250</v>
      </c>
      <c r="AH1" s="2">
        <v>7980</v>
      </c>
      <c r="AI1" s="2">
        <v>9300</v>
      </c>
      <c r="AJ1" s="2">
        <v>9750</v>
      </c>
      <c r="AK1" s="2">
        <v>9750</v>
      </c>
      <c r="AL1" s="2">
        <v>10130</v>
      </c>
    </row>
    <row r="2" spans="1:38" s="6" customFormat="1" ht="45" customHeight="1">
      <c r="A2" s="3" t="s">
        <v>0</v>
      </c>
      <c r="B2" s="4" t="s">
        <v>1</v>
      </c>
      <c r="C2" s="5" t="s">
        <v>3</v>
      </c>
      <c r="D2" s="4" t="s">
        <v>4</v>
      </c>
      <c r="E2" s="4" t="s">
        <v>314</v>
      </c>
      <c r="F2" s="4" t="s">
        <v>315</v>
      </c>
      <c r="G2" s="4" t="s">
        <v>312</v>
      </c>
      <c r="H2" s="4" t="s">
        <v>313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</row>
    <row r="3" spans="1:38" ht="15">
      <c r="A3" s="7">
        <v>395</v>
      </c>
      <c r="B3" s="9" t="s">
        <v>269</v>
      </c>
      <c r="C3" s="8" t="s">
        <v>246</v>
      </c>
      <c r="D3" s="9" t="s">
        <v>271</v>
      </c>
      <c r="E3" s="9" t="s">
        <v>325</v>
      </c>
      <c r="F3" s="9" t="s">
        <v>320</v>
      </c>
      <c r="G3" s="18">
        <f t="shared" ref="G3:G57" si="0">SUMPRODUCT($I$1:$AL$1,I3:AL3)</f>
        <v>2081733.6</v>
      </c>
      <c r="H3" s="18">
        <f t="shared" ref="H3:H57" si="1">SUM(I3:AL3)</f>
        <v>1325.13</v>
      </c>
      <c r="I3" s="10">
        <v>55.5</v>
      </c>
      <c r="J3" s="10">
        <v>88.8</v>
      </c>
      <c r="K3" s="10">
        <v>111</v>
      </c>
      <c r="L3" s="10">
        <v>103.6</v>
      </c>
      <c r="M3" s="10">
        <v>93.61</v>
      </c>
      <c r="N3" s="10">
        <v>38.11</v>
      </c>
      <c r="O3" s="10">
        <v>51.06</v>
      </c>
      <c r="P3" s="10">
        <v>79.55</v>
      </c>
      <c r="Q3" s="10">
        <v>79.55</v>
      </c>
      <c r="R3" s="10">
        <v>52.17</v>
      </c>
      <c r="S3" s="10">
        <v>71.78</v>
      </c>
      <c r="T3" s="10">
        <v>64.75</v>
      </c>
      <c r="U3" s="10">
        <v>103.6</v>
      </c>
      <c r="V3" s="10">
        <v>28.86</v>
      </c>
      <c r="W3" s="10">
        <v>38.11</v>
      </c>
      <c r="X3" s="10">
        <v>63.269999999999996</v>
      </c>
      <c r="Y3" s="10">
        <v>26.64</v>
      </c>
      <c r="Z3" s="10">
        <v>35.519999999999996</v>
      </c>
      <c r="AA3" s="10">
        <v>22.049999999999997</v>
      </c>
      <c r="AB3" s="10">
        <v>31.849999999999998</v>
      </c>
      <c r="AC3" s="10">
        <v>1.75</v>
      </c>
      <c r="AD3" s="10">
        <v>21.349999999999998</v>
      </c>
      <c r="AE3" s="10">
        <v>1.4</v>
      </c>
      <c r="AF3" s="10">
        <v>7</v>
      </c>
      <c r="AG3" s="10">
        <v>1.4</v>
      </c>
      <c r="AH3" s="10">
        <v>17.149999999999999</v>
      </c>
      <c r="AI3" s="10">
        <v>8.3999999999999986</v>
      </c>
      <c r="AJ3" s="10">
        <v>9.1</v>
      </c>
      <c r="AK3" s="10">
        <v>9.7999999999999989</v>
      </c>
      <c r="AL3" s="10">
        <v>8.3999999999999986</v>
      </c>
    </row>
    <row r="4" spans="1:38" ht="15">
      <c r="A4" s="7">
        <v>396</v>
      </c>
      <c r="B4" s="9" t="s">
        <v>269</v>
      </c>
      <c r="C4" s="8" t="s">
        <v>246</v>
      </c>
      <c r="D4" s="9" t="s">
        <v>271</v>
      </c>
      <c r="E4" s="9" t="s">
        <v>326</v>
      </c>
      <c r="F4" s="9" t="s">
        <v>327</v>
      </c>
      <c r="G4" s="18">
        <f t="shared" si="0"/>
        <v>3660046.4</v>
      </c>
      <c r="H4" s="18">
        <f t="shared" si="1"/>
        <v>2277.87</v>
      </c>
      <c r="I4" s="10">
        <v>94.5</v>
      </c>
      <c r="J4" s="10">
        <v>151.19999999999999</v>
      </c>
      <c r="K4" s="10">
        <v>189</v>
      </c>
      <c r="L4" s="10">
        <v>176.4</v>
      </c>
      <c r="M4" s="10">
        <v>159.39000000000001</v>
      </c>
      <c r="N4" s="10">
        <v>64.89</v>
      </c>
      <c r="O4" s="10">
        <v>86.94</v>
      </c>
      <c r="P4" s="10">
        <v>135.44999999999999</v>
      </c>
      <c r="Q4" s="10">
        <v>135.44999999999999</v>
      </c>
      <c r="R4" s="10">
        <v>88.83</v>
      </c>
      <c r="S4" s="10">
        <v>122.22</v>
      </c>
      <c r="T4" s="10">
        <v>110.25</v>
      </c>
      <c r="U4" s="10">
        <v>176.4</v>
      </c>
      <c r="V4" s="10">
        <v>49.14</v>
      </c>
      <c r="W4" s="10">
        <v>64.89</v>
      </c>
      <c r="X4" s="10">
        <v>107.73</v>
      </c>
      <c r="Y4" s="10">
        <v>45.36</v>
      </c>
      <c r="Z4" s="10">
        <v>60.480000000000004</v>
      </c>
      <c r="AA4" s="10">
        <v>40.950000000000003</v>
      </c>
      <c r="AB4" s="10">
        <v>59.15</v>
      </c>
      <c r="AC4" s="10">
        <v>3.25</v>
      </c>
      <c r="AD4" s="10">
        <v>39.65</v>
      </c>
      <c r="AE4" s="10">
        <v>2.6</v>
      </c>
      <c r="AF4" s="10">
        <v>13</v>
      </c>
      <c r="AG4" s="10">
        <v>2.6</v>
      </c>
      <c r="AH4" s="10">
        <v>31.85</v>
      </c>
      <c r="AI4" s="10">
        <v>15.600000000000001</v>
      </c>
      <c r="AJ4" s="10">
        <v>16.900000000000002</v>
      </c>
      <c r="AK4" s="10">
        <v>18.2</v>
      </c>
      <c r="AL4" s="10">
        <v>15.600000000000001</v>
      </c>
    </row>
    <row r="5" spans="1:38" ht="15">
      <c r="A5" s="7">
        <v>397</v>
      </c>
      <c r="B5" s="9" t="s">
        <v>275</v>
      </c>
      <c r="C5" s="8" t="s">
        <v>246</v>
      </c>
      <c r="D5" s="9" t="s">
        <v>271</v>
      </c>
      <c r="E5" s="9" t="s">
        <v>328</v>
      </c>
      <c r="F5" s="9" t="s">
        <v>329</v>
      </c>
      <c r="G5" s="18">
        <f t="shared" si="0"/>
        <v>1692143.5</v>
      </c>
      <c r="H5" s="18">
        <f t="shared" si="1"/>
        <v>1065.6099999999999</v>
      </c>
      <c r="I5" s="10">
        <v>42.900000000000006</v>
      </c>
      <c r="J5" s="10">
        <v>68.600000000000009</v>
      </c>
      <c r="K5" s="10">
        <v>85.800000000000011</v>
      </c>
      <c r="L5" s="10">
        <v>80.100000000000009</v>
      </c>
      <c r="M5" s="10">
        <v>72.2</v>
      </c>
      <c r="N5" s="10">
        <v>29.5</v>
      </c>
      <c r="O5" s="10">
        <v>39.6</v>
      </c>
      <c r="P5" s="10">
        <v>61.5</v>
      </c>
      <c r="Q5" s="10">
        <v>61.5</v>
      </c>
      <c r="R5" s="10">
        <v>40.200000000000003</v>
      </c>
      <c r="S5" s="10">
        <v>55.400000000000006</v>
      </c>
      <c r="T5" s="10">
        <v>50</v>
      </c>
      <c r="U5" s="10">
        <v>80</v>
      </c>
      <c r="V5" s="10">
        <v>22.200000000000003</v>
      </c>
      <c r="W5" s="10">
        <v>29.400000000000002</v>
      </c>
      <c r="X5" s="10">
        <v>48.7</v>
      </c>
      <c r="Y5" s="10">
        <v>28.900000000000002</v>
      </c>
      <c r="Z5" s="10">
        <v>38.6</v>
      </c>
      <c r="AA5" s="10">
        <v>25.3</v>
      </c>
      <c r="AB5" s="10">
        <v>36.4</v>
      </c>
      <c r="AC5" s="10">
        <v>0.9</v>
      </c>
      <c r="AD5" s="10">
        <v>15.200000000000001</v>
      </c>
      <c r="AE5" s="10">
        <v>1</v>
      </c>
      <c r="AF5" s="10">
        <v>5.0500000000000007</v>
      </c>
      <c r="AG5" s="10">
        <v>1</v>
      </c>
      <c r="AH5" s="10">
        <v>14.58</v>
      </c>
      <c r="AI5" s="10">
        <v>7.3199999999999994</v>
      </c>
      <c r="AJ5" s="10">
        <v>7.92</v>
      </c>
      <c r="AK5" s="10">
        <v>8.52</v>
      </c>
      <c r="AL5" s="10">
        <v>7.3199999999999994</v>
      </c>
    </row>
    <row r="6" spans="1:38" ht="15">
      <c r="A6" s="7">
        <v>398</v>
      </c>
      <c r="B6" s="9" t="s">
        <v>275</v>
      </c>
      <c r="C6" s="8" t="s">
        <v>246</v>
      </c>
      <c r="D6" s="9" t="s">
        <v>271</v>
      </c>
      <c r="E6" s="9" t="s">
        <v>330</v>
      </c>
      <c r="F6" s="9" t="s">
        <v>331</v>
      </c>
      <c r="G6" s="18">
        <f t="shared" si="0"/>
        <v>1632815.2500000002</v>
      </c>
      <c r="H6" s="18">
        <f t="shared" si="1"/>
        <v>975.19000000000017</v>
      </c>
      <c r="I6" s="10">
        <v>38.61</v>
      </c>
      <c r="J6" s="10">
        <v>61.739999999999995</v>
      </c>
      <c r="K6" s="10">
        <v>77.22</v>
      </c>
      <c r="L6" s="10">
        <v>72.09</v>
      </c>
      <c r="M6" s="10">
        <v>64.98</v>
      </c>
      <c r="N6" s="10">
        <v>26.55</v>
      </c>
      <c r="O6" s="10">
        <v>35.64</v>
      </c>
      <c r="P6" s="10">
        <v>55.35</v>
      </c>
      <c r="Q6" s="10">
        <v>55.35</v>
      </c>
      <c r="R6" s="10">
        <v>36.18</v>
      </c>
      <c r="S6" s="10">
        <v>49.86</v>
      </c>
      <c r="T6" s="10">
        <v>45</v>
      </c>
      <c r="U6" s="10">
        <v>72</v>
      </c>
      <c r="V6" s="10">
        <v>19.98</v>
      </c>
      <c r="W6" s="10">
        <v>26.459999999999997</v>
      </c>
      <c r="X6" s="10">
        <v>43.83</v>
      </c>
      <c r="Y6" s="10">
        <v>26.009999999999998</v>
      </c>
      <c r="Z6" s="10">
        <v>34.74</v>
      </c>
      <c r="AA6" s="10">
        <v>22.77</v>
      </c>
      <c r="AB6" s="10">
        <v>32.76</v>
      </c>
      <c r="AC6" s="10">
        <v>1.2600000000000002</v>
      </c>
      <c r="AD6" s="10">
        <v>21.28</v>
      </c>
      <c r="AE6" s="10">
        <v>1.4000000000000001</v>
      </c>
      <c r="AF6" s="10">
        <v>7.07</v>
      </c>
      <c r="AG6" s="10">
        <v>1.4000000000000001</v>
      </c>
      <c r="AH6" s="10">
        <v>14.58</v>
      </c>
      <c r="AI6" s="10">
        <v>7.3199999999999994</v>
      </c>
      <c r="AJ6" s="10">
        <v>7.92</v>
      </c>
      <c r="AK6" s="10">
        <v>8.52</v>
      </c>
      <c r="AL6" s="10">
        <v>7.3199999999999994</v>
      </c>
    </row>
    <row r="7" spans="1:38" ht="15">
      <c r="A7" s="7">
        <v>399</v>
      </c>
      <c r="B7" s="9" t="s">
        <v>275</v>
      </c>
      <c r="C7" s="8" t="s">
        <v>246</v>
      </c>
      <c r="D7" s="9" t="s">
        <v>271</v>
      </c>
      <c r="E7" s="9" t="s">
        <v>332</v>
      </c>
      <c r="F7" s="9" t="s">
        <v>333</v>
      </c>
      <c r="G7" s="18">
        <f t="shared" si="0"/>
        <v>1656035.05</v>
      </c>
      <c r="H7" s="18">
        <f t="shared" si="1"/>
        <v>975.74000000000024</v>
      </c>
      <c r="I7" s="10">
        <v>38.61</v>
      </c>
      <c r="J7" s="10">
        <v>61.739999999999995</v>
      </c>
      <c r="K7" s="10">
        <v>77.22</v>
      </c>
      <c r="L7" s="10">
        <v>72.09</v>
      </c>
      <c r="M7" s="10">
        <v>64.98</v>
      </c>
      <c r="N7" s="10">
        <v>26.55</v>
      </c>
      <c r="O7" s="10">
        <v>35.64</v>
      </c>
      <c r="P7" s="10">
        <v>55.35</v>
      </c>
      <c r="Q7" s="10">
        <v>55.35</v>
      </c>
      <c r="R7" s="10">
        <v>36.18</v>
      </c>
      <c r="S7" s="10">
        <v>49.86</v>
      </c>
      <c r="T7" s="10">
        <v>45</v>
      </c>
      <c r="U7" s="10">
        <v>72</v>
      </c>
      <c r="V7" s="10">
        <v>19.98</v>
      </c>
      <c r="W7" s="10">
        <v>26.459999999999997</v>
      </c>
      <c r="X7" s="10">
        <v>43.83</v>
      </c>
      <c r="Y7" s="10">
        <v>26.009999999999998</v>
      </c>
      <c r="Z7" s="10">
        <v>34.74</v>
      </c>
      <c r="AA7" s="10">
        <v>22.77</v>
      </c>
      <c r="AB7" s="10">
        <v>32.76</v>
      </c>
      <c r="AC7" s="10">
        <v>1.08</v>
      </c>
      <c r="AD7" s="10">
        <v>18.239999999999998</v>
      </c>
      <c r="AE7" s="10">
        <v>1.2</v>
      </c>
      <c r="AF7" s="10">
        <v>6.06</v>
      </c>
      <c r="AG7" s="10">
        <v>1.2</v>
      </c>
      <c r="AH7" s="10">
        <v>14.58</v>
      </c>
      <c r="AI7" s="10">
        <v>8.5400000000000009</v>
      </c>
      <c r="AJ7" s="10">
        <v>9.24</v>
      </c>
      <c r="AK7" s="10">
        <v>9.9400000000000013</v>
      </c>
      <c r="AL7" s="10">
        <v>8.5400000000000009</v>
      </c>
    </row>
    <row r="8" spans="1:38" ht="15">
      <c r="A8" s="7">
        <v>400</v>
      </c>
      <c r="B8" s="9" t="s">
        <v>275</v>
      </c>
      <c r="C8" s="8" t="s">
        <v>246</v>
      </c>
      <c r="D8" s="9" t="s">
        <v>271</v>
      </c>
      <c r="E8" s="9" t="s">
        <v>334</v>
      </c>
      <c r="F8" s="9" t="s">
        <v>335</v>
      </c>
      <c r="G8" s="18">
        <f t="shared" si="0"/>
        <v>1104112.8500000001</v>
      </c>
      <c r="H8" s="18">
        <f t="shared" si="1"/>
        <v>564.78</v>
      </c>
      <c r="I8" s="10">
        <v>21.450000000000003</v>
      </c>
      <c r="J8" s="10">
        <v>34.300000000000004</v>
      </c>
      <c r="K8" s="10">
        <v>42.900000000000006</v>
      </c>
      <c r="L8" s="10">
        <v>40.050000000000004</v>
      </c>
      <c r="M8" s="10">
        <v>36.1</v>
      </c>
      <c r="N8" s="10">
        <v>14.75</v>
      </c>
      <c r="O8" s="10">
        <v>19.8</v>
      </c>
      <c r="P8" s="10">
        <v>30.75</v>
      </c>
      <c r="Q8" s="10">
        <v>30.75</v>
      </c>
      <c r="R8" s="10">
        <v>20.100000000000001</v>
      </c>
      <c r="S8" s="10">
        <v>27.700000000000003</v>
      </c>
      <c r="T8" s="10">
        <v>25</v>
      </c>
      <c r="U8" s="10">
        <v>40</v>
      </c>
      <c r="V8" s="10">
        <v>11.100000000000001</v>
      </c>
      <c r="W8" s="10">
        <v>14.700000000000001</v>
      </c>
      <c r="X8" s="10">
        <v>24.35</v>
      </c>
      <c r="Y8" s="10">
        <v>14.450000000000001</v>
      </c>
      <c r="Z8" s="10">
        <v>19.3</v>
      </c>
      <c r="AA8" s="10">
        <v>12.65</v>
      </c>
      <c r="AB8" s="10">
        <v>18.2</v>
      </c>
      <c r="AC8" s="10">
        <v>0.9</v>
      </c>
      <c r="AD8" s="10">
        <v>15.200000000000001</v>
      </c>
      <c r="AE8" s="10">
        <v>1</v>
      </c>
      <c r="AF8" s="10">
        <v>5.0500000000000007</v>
      </c>
      <c r="AG8" s="10">
        <v>1</v>
      </c>
      <c r="AH8" s="10">
        <v>12.15</v>
      </c>
      <c r="AI8" s="10">
        <v>7.3199999999999994</v>
      </c>
      <c r="AJ8" s="10">
        <v>7.92</v>
      </c>
      <c r="AK8" s="10">
        <v>8.52</v>
      </c>
      <c r="AL8" s="10">
        <v>7.3199999999999994</v>
      </c>
    </row>
    <row r="9" spans="1:38" ht="15">
      <c r="A9" s="7">
        <v>401</v>
      </c>
      <c r="B9" s="9" t="s">
        <v>275</v>
      </c>
      <c r="C9" s="8" t="s">
        <v>246</v>
      </c>
      <c r="D9" s="9" t="s">
        <v>271</v>
      </c>
      <c r="E9" s="9" t="s">
        <v>336</v>
      </c>
      <c r="F9" s="9" t="s">
        <v>337</v>
      </c>
      <c r="G9" s="18">
        <f t="shared" si="0"/>
        <v>1656035.05</v>
      </c>
      <c r="H9" s="18">
        <f t="shared" si="1"/>
        <v>975.74000000000024</v>
      </c>
      <c r="I9" s="10">
        <v>38.61</v>
      </c>
      <c r="J9" s="10">
        <v>61.739999999999995</v>
      </c>
      <c r="K9" s="10">
        <v>77.22</v>
      </c>
      <c r="L9" s="10">
        <v>72.09</v>
      </c>
      <c r="M9" s="10">
        <v>64.98</v>
      </c>
      <c r="N9" s="10">
        <v>26.55</v>
      </c>
      <c r="O9" s="10">
        <v>35.64</v>
      </c>
      <c r="P9" s="10">
        <v>55.35</v>
      </c>
      <c r="Q9" s="10">
        <v>55.35</v>
      </c>
      <c r="R9" s="10">
        <v>36.18</v>
      </c>
      <c r="S9" s="10">
        <v>49.86</v>
      </c>
      <c r="T9" s="10">
        <v>45</v>
      </c>
      <c r="U9" s="10">
        <v>72</v>
      </c>
      <c r="V9" s="10">
        <v>19.98</v>
      </c>
      <c r="W9" s="10">
        <v>26.459999999999997</v>
      </c>
      <c r="X9" s="10">
        <v>43.83</v>
      </c>
      <c r="Y9" s="10">
        <v>26.009999999999998</v>
      </c>
      <c r="Z9" s="10">
        <v>34.74</v>
      </c>
      <c r="AA9" s="10">
        <v>22.77</v>
      </c>
      <c r="AB9" s="10">
        <v>32.76</v>
      </c>
      <c r="AC9" s="10">
        <v>1.08</v>
      </c>
      <c r="AD9" s="10">
        <v>18.239999999999998</v>
      </c>
      <c r="AE9" s="10">
        <v>1.2</v>
      </c>
      <c r="AF9" s="10">
        <v>6.06</v>
      </c>
      <c r="AG9" s="10">
        <v>1.2</v>
      </c>
      <c r="AH9" s="10">
        <v>14.58</v>
      </c>
      <c r="AI9" s="10">
        <v>8.5400000000000009</v>
      </c>
      <c r="AJ9" s="10">
        <v>9.24</v>
      </c>
      <c r="AK9" s="10">
        <v>9.9400000000000013</v>
      </c>
      <c r="AL9" s="10">
        <v>8.5400000000000009</v>
      </c>
    </row>
    <row r="10" spans="1:38" ht="15">
      <c r="A10" s="7">
        <v>402</v>
      </c>
      <c r="B10" s="9" t="s">
        <v>275</v>
      </c>
      <c r="C10" s="8" t="s">
        <v>246</v>
      </c>
      <c r="D10" s="9" t="s">
        <v>271</v>
      </c>
      <c r="E10" s="9" t="s">
        <v>338</v>
      </c>
      <c r="F10" s="9" t="s">
        <v>339</v>
      </c>
      <c r="G10" s="18">
        <f t="shared" si="0"/>
        <v>2297848.15</v>
      </c>
      <c r="H10" s="18">
        <f t="shared" si="1"/>
        <v>888.42</v>
      </c>
      <c r="I10" s="10">
        <v>30.03</v>
      </c>
      <c r="J10" s="10">
        <v>48.02</v>
      </c>
      <c r="K10" s="10">
        <v>60.06</v>
      </c>
      <c r="L10" s="10">
        <v>56.070000000000007</v>
      </c>
      <c r="M10" s="10">
        <v>50.540000000000006</v>
      </c>
      <c r="N10" s="10">
        <v>20.650000000000002</v>
      </c>
      <c r="O10" s="10">
        <v>27.720000000000002</v>
      </c>
      <c r="P10" s="10">
        <v>43.050000000000004</v>
      </c>
      <c r="Q10" s="10">
        <v>43.050000000000004</v>
      </c>
      <c r="R10" s="10">
        <v>28.140000000000004</v>
      </c>
      <c r="S10" s="10">
        <v>38.78</v>
      </c>
      <c r="T10" s="10">
        <v>35</v>
      </c>
      <c r="U10" s="10">
        <v>56.000000000000007</v>
      </c>
      <c r="V10" s="10">
        <v>15.540000000000001</v>
      </c>
      <c r="W10" s="10">
        <v>20.580000000000002</v>
      </c>
      <c r="X10" s="10">
        <v>34.090000000000003</v>
      </c>
      <c r="Y10" s="10">
        <v>20.23</v>
      </c>
      <c r="Z10" s="10">
        <v>27.020000000000003</v>
      </c>
      <c r="AA10" s="10">
        <v>17.71</v>
      </c>
      <c r="AB10" s="10">
        <v>25.480000000000004</v>
      </c>
      <c r="AC10" s="10">
        <v>2.88</v>
      </c>
      <c r="AD10" s="10">
        <v>48.64</v>
      </c>
      <c r="AE10" s="10">
        <v>3.2</v>
      </c>
      <c r="AF10" s="10">
        <v>16.16</v>
      </c>
      <c r="AG10" s="10">
        <v>3.2</v>
      </c>
      <c r="AH10" s="10">
        <v>38.880000000000003</v>
      </c>
      <c r="AI10" s="10">
        <v>18.3</v>
      </c>
      <c r="AJ10" s="10">
        <v>19.8</v>
      </c>
      <c r="AK10" s="10">
        <v>21.3</v>
      </c>
      <c r="AL10" s="10">
        <v>18.3</v>
      </c>
    </row>
    <row r="11" spans="1:38" ht="15">
      <c r="A11" s="7">
        <v>403</v>
      </c>
      <c r="B11" s="9" t="s">
        <v>275</v>
      </c>
      <c r="C11" s="8" t="s">
        <v>246</v>
      </c>
      <c r="D11" s="9" t="s">
        <v>271</v>
      </c>
      <c r="E11" s="9" t="s">
        <v>340</v>
      </c>
      <c r="F11" s="9" t="s">
        <v>341</v>
      </c>
      <c r="G11" s="18">
        <f t="shared" si="0"/>
        <v>2415135.9500000002</v>
      </c>
      <c r="H11" s="18">
        <f t="shared" si="1"/>
        <v>1243.3600000000001</v>
      </c>
      <c r="I11" s="10">
        <v>47.19</v>
      </c>
      <c r="J11" s="10">
        <v>75.459999999999994</v>
      </c>
      <c r="K11" s="10">
        <v>94.38</v>
      </c>
      <c r="L11" s="10">
        <v>88.11</v>
      </c>
      <c r="M11" s="10">
        <v>79.42</v>
      </c>
      <c r="N11" s="10">
        <v>32.450000000000003</v>
      </c>
      <c r="O11" s="10">
        <v>43.56</v>
      </c>
      <c r="P11" s="10">
        <v>67.650000000000006</v>
      </c>
      <c r="Q11" s="10">
        <v>67.650000000000006</v>
      </c>
      <c r="R11" s="10">
        <v>44.22</v>
      </c>
      <c r="S11" s="10">
        <v>60.94</v>
      </c>
      <c r="T11" s="10">
        <v>55</v>
      </c>
      <c r="U11" s="10">
        <v>88</v>
      </c>
      <c r="V11" s="10">
        <v>24.42</v>
      </c>
      <c r="W11" s="10">
        <v>32.340000000000003</v>
      </c>
      <c r="X11" s="10">
        <v>53.57</v>
      </c>
      <c r="Y11" s="10">
        <v>31.79</v>
      </c>
      <c r="Z11" s="10">
        <v>42.46</v>
      </c>
      <c r="AA11" s="10">
        <v>27.830000000000002</v>
      </c>
      <c r="AB11" s="10">
        <v>40.04</v>
      </c>
      <c r="AC11" s="10">
        <v>2.16</v>
      </c>
      <c r="AD11" s="10">
        <v>36.479999999999997</v>
      </c>
      <c r="AE11" s="10">
        <v>2.4</v>
      </c>
      <c r="AF11" s="10">
        <v>12.12</v>
      </c>
      <c r="AG11" s="10">
        <v>2.4</v>
      </c>
      <c r="AH11" s="10">
        <v>29.16</v>
      </c>
      <c r="AI11" s="10">
        <v>14.639999999999999</v>
      </c>
      <c r="AJ11" s="10">
        <v>15.84</v>
      </c>
      <c r="AK11" s="10">
        <v>17.04</v>
      </c>
      <c r="AL11" s="10">
        <v>14.639999999999999</v>
      </c>
    </row>
    <row r="12" spans="1:38" ht="15">
      <c r="A12" s="7">
        <v>404</v>
      </c>
      <c r="B12" s="9" t="s">
        <v>275</v>
      </c>
      <c r="C12" s="8" t="s">
        <v>246</v>
      </c>
      <c r="D12" s="9" t="s">
        <v>271</v>
      </c>
      <c r="E12" s="9" t="s">
        <v>342</v>
      </c>
      <c r="F12" s="9" t="s">
        <v>322</v>
      </c>
      <c r="G12" s="18">
        <f t="shared" si="0"/>
        <v>1917489.25</v>
      </c>
      <c r="H12" s="18">
        <f t="shared" si="1"/>
        <v>1009.9100000000001</v>
      </c>
      <c r="I12" s="10">
        <v>38.61</v>
      </c>
      <c r="J12" s="10">
        <v>61.739999999999995</v>
      </c>
      <c r="K12" s="10">
        <v>77.22</v>
      </c>
      <c r="L12" s="10">
        <v>72.09</v>
      </c>
      <c r="M12" s="10">
        <v>64.98</v>
      </c>
      <c r="N12" s="10">
        <v>26.55</v>
      </c>
      <c r="O12" s="10">
        <v>35.64</v>
      </c>
      <c r="P12" s="10">
        <v>55.35</v>
      </c>
      <c r="Q12" s="10">
        <v>55.35</v>
      </c>
      <c r="R12" s="10">
        <v>36.18</v>
      </c>
      <c r="S12" s="10">
        <v>49.86</v>
      </c>
      <c r="T12" s="10">
        <v>45</v>
      </c>
      <c r="U12" s="10">
        <v>72</v>
      </c>
      <c r="V12" s="10">
        <v>19.98</v>
      </c>
      <c r="W12" s="10">
        <v>26.459999999999997</v>
      </c>
      <c r="X12" s="10">
        <v>43.83</v>
      </c>
      <c r="Y12" s="10">
        <v>26.009999999999998</v>
      </c>
      <c r="Z12" s="10">
        <v>34.74</v>
      </c>
      <c r="AA12" s="10">
        <v>22.77</v>
      </c>
      <c r="AB12" s="10">
        <v>32.76</v>
      </c>
      <c r="AC12" s="10">
        <v>1.6199999999999999</v>
      </c>
      <c r="AD12" s="10">
        <v>27.36</v>
      </c>
      <c r="AE12" s="10">
        <v>1.7999999999999998</v>
      </c>
      <c r="AF12" s="10">
        <v>9.09</v>
      </c>
      <c r="AG12" s="10">
        <v>2</v>
      </c>
      <c r="AH12" s="10">
        <v>24.3</v>
      </c>
      <c r="AI12" s="10">
        <v>10.98</v>
      </c>
      <c r="AJ12" s="10">
        <v>11.879999999999999</v>
      </c>
      <c r="AK12" s="10">
        <v>12.78</v>
      </c>
      <c r="AL12" s="10">
        <v>10.98</v>
      </c>
    </row>
    <row r="13" spans="1:38" ht="15">
      <c r="A13" s="7">
        <v>405</v>
      </c>
      <c r="B13" s="9" t="s">
        <v>275</v>
      </c>
      <c r="C13" s="8" t="s">
        <v>246</v>
      </c>
      <c r="D13" s="9" t="s">
        <v>271</v>
      </c>
      <c r="E13" s="9" t="s">
        <v>343</v>
      </c>
      <c r="F13" s="9" t="s">
        <v>344</v>
      </c>
      <c r="G13" s="18">
        <f t="shared" si="0"/>
        <v>1968988.85</v>
      </c>
      <c r="H13" s="18">
        <f t="shared" si="1"/>
        <v>1018.7700000000002</v>
      </c>
      <c r="I13" s="10">
        <v>38.61</v>
      </c>
      <c r="J13" s="10">
        <v>61.739999999999995</v>
      </c>
      <c r="K13" s="10">
        <v>77.22</v>
      </c>
      <c r="L13" s="10">
        <v>72.09</v>
      </c>
      <c r="M13" s="10">
        <v>64.98</v>
      </c>
      <c r="N13" s="10">
        <v>26.55</v>
      </c>
      <c r="O13" s="10">
        <v>35.64</v>
      </c>
      <c r="P13" s="10">
        <v>55.35</v>
      </c>
      <c r="Q13" s="10">
        <v>55.35</v>
      </c>
      <c r="R13" s="10">
        <v>36.18</v>
      </c>
      <c r="S13" s="10">
        <v>49.86</v>
      </c>
      <c r="T13" s="10">
        <v>45</v>
      </c>
      <c r="U13" s="10">
        <v>72</v>
      </c>
      <c r="V13" s="10">
        <v>19.98</v>
      </c>
      <c r="W13" s="10">
        <v>26.459999999999997</v>
      </c>
      <c r="X13" s="10">
        <v>43.83</v>
      </c>
      <c r="Y13" s="10">
        <v>26.009999999999998</v>
      </c>
      <c r="Z13" s="10">
        <v>34.74</v>
      </c>
      <c r="AA13" s="10">
        <v>22.77</v>
      </c>
      <c r="AB13" s="10">
        <v>32.76</v>
      </c>
      <c r="AC13" s="10">
        <v>1.98</v>
      </c>
      <c r="AD13" s="10">
        <v>33.44</v>
      </c>
      <c r="AE13" s="10">
        <v>2.2000000000000002</v>
      </c>
      <c r="AF13" s="10">
        <v>11.11</v>
      </c>
      <c r="AG13" s="10">
        <v>2</v>
      </c>
      <c r="AH13" s="10">
        <v>24.3</v>
      </c>
      <c r="AI13" s="10">
        <v>10.98</v>
      </c>
      <c r="AJ13" s="10">
        <v>11.879999999999999</v>
      </c>
      <c r="AK13" s="10">
        <v>12.78</v>
      </c>
      <c r="AL13" s="10">
        <v>10.98</v>
      </c>
    </row>
    <row r="14" spans="1:38" ht="15">
      <c r="A14" s="7">
        <v>406</v>
      </c>
      <c r="B14" s="9" t="s">
        <v>275</v>
      </c>
      <c r="C14" s="8" t="s">
        <v>246</v>
      </c>
      <c r="D14" s="9" t="s">
        <v>271</v>
      </c>
      <c r="E14" s="9" t="s">
        <v>345</v>
      </c>
      <c r="F14" s="9" t="s">
        <v>346</v>
      </c>
      <c r="G14" s="18">
        <f t="shared" si="0"/>
        <v>2428293.0500000003</v>
      </c>
      <c r="H14" s="18">
        <f t="shared" si="1"/>
        <v>1075.5400000000002</v>
      </c>
      <c r="I14" s="10">
        <v>38.61</v>
      </c>
      <c r="J14" s="10">
        <v>61.739999999999995</v>
      </c>
      <c r="K14" s="10">
        <v>77.22</v>
      </c>
      <c r="L14" s="10">
        <v>72.09</v>
      </c>
      <c r="M14" s="10">
        <v>64.98</v>
      </c>
      <c r="N14" s="10">
        <v>26.55</v>
      </c>
      <c r="O14" s="10">
        <v>35.64</v>
      </c>
      <c r="P14" s="10">
        <v>55.35</v>
      </c>
      <c r="Q14" s="10">
        <v>55.35</v>
      </c>
      <c r="R14" s="10">
        <v>36.18</v>
      </c>
      <c r="S14" s="10">
        <v>49.86</v>
      </c>
      <c r="T14" s="10">
        <v>45</v>
      </c>
      <c r="U14" s="10">
        <v>72</v>
      </c>
      <c r="V14" s="10">
        <v>19.98</v>
      </c>
      <c r="W14" s="10">
        <v>26.459999999999997</v>
      </c>
      <c r="X14" s="10">
        <v>43.83</v>
      </c>
      <c r="Y14" s="10">
        <v>26.009999999999998</v>
      </c>
      <c r="Z14" s="10">
        <v>34.74</v>
      </c>
      <c r="AA14" s="10">
        <v>22.77</v>
      </c>
      <c r="AB14" s="10">
        <v>32.76</v>
      </c>
      <c r="AC14" s="10">
        <v>2.6999999999999997</v>
      </c>
      <c r="AD14" s="10">
        <v>45.6</v>
      </c>
      <c r="AE14" s="10">
        <v>3</v>
      </c>
      <c r="AF14" s="10">
        <v>15.149999999999999</v>
      </c>
      <c r="AG14" s="10">
        <v>3</v>
      </c>
      <c r="AH14" s="10">
        <v>36.449999999999996</v>
      </c>
      <c r="AI14" s="10">
        <v>17.080000000000002</v>
      </c>
      <c r="AJ14" s="10">
        <v>18.48</v>
      </c>
      <c r="AK14" s="10">
        <v>19.880000000000003</v>
      </c>
      <c r="AL14" s="10">
        <v>17.080000000000002</v>
      </c>
    </row>
    <row r="15" spans="1:38" ht="15">
      <c r="A15" s="7">
        <v>407</v>
      </c>
      <c r="B15" s="9" t="s">
        <v>275</v>
      </c>
      <c r="C15" s="8" t="s">
        <v>246</v>
      </c>
      <c r="D15" s="9" t="s">
        <v>271</v>
      </c>
      <c r="E15" s="9" t="s">
        <v>347</v>
      </c>
      <c r="F15" s="9" t="s">
        <v>348</v>
      </c>
      <c r="G15" s="18">
        <f t="shared" si="0"/>
        <v>1070410.2999999998</v>
      </c>
      <c r="H15" s="18">
        <f t="shared" si="1"/>
        <v>647.03999999999974</v>
      </c>
      <c r="I15" s="10">
        <v>25.74</v>
      </c>
      <c r="J15" s="10">
        <v>41.16</v>
      </c>
      <c r="K15" s="10">
        <v>51.48</v>
      </c>
      <c r="L15" s="10">
        <v>48.059999999999995</v>
      </c>
      <c r="M15" s="10">
        <v>43.32</v>
      </c>
      <c r="N15" s="10">
        <v>17.7</v>
      </c>
      <c r="O15" s="10">
        <v>23.759999999999998</v>
      </c>
      <c r="P15" s="10">
        <v>36.9</v>
      </c>
      <c r="Q15" s="10">
        <v>36.9</v>
      </c>
      <c r="R15" s="10">
        <v>24.119999999999997</v>
      </c>
      <c r="S15" s="10">
        <v>33.24</v>
      </c>
      <c r="T15" s="10">
        <v>30</v>
      </c>
      <c r="U15" s="10">
        <v>48</v>
      </c>
      <c r="V15" s="10">
        <v>13.32</v>
      </c>
      <c r="W15" s="10">
        <v>17.64</v>
      </c>
      <c r="X15" s="10">
        <v>29.22</v>
      </c>
      <c r="Y15" s="10">
        <v>17.34</v>
      </c>
      <c r="Z15" s="10">
        <v>23.16</v>
      </c>
      <c r="AA15" s="10">
        <v>15.18</v>
      </c>
      <c r="AB15" s="10">
        <v>21.84</v>
      </c>
      <c r="AC15" s="10">
        <v>0.72</v>
      </c>
      <c r="AD15" s="10">
        <v>12.16</v>
      </c>
      <c r="AE15" s="10">
        <v>0.8</v>
      </c>
      <c r="AF15" s="10">
        <v>4.04</v>
      </c>
      <c r="AG15" s="10">
        <v>0.8</v>
      </c>
      <c r="AH15" s="10">
        <v>9.7200000000000006</v>
      </c>
      <c r="AI15" s="10">
        <v>4.88</v>
      </c>
      <c r="AJ15" s="10">
        <v>5.28</v>
      </c>
      <c r="AK15" s="10">
        <v>5.68</v>
      </c>
      <c r="AL15" s="10">
        <v>4.88</v>
      </c>
    </row>
    <row r="16" spans="1:38" ht="15">
      <c r="A16" s="7">
        <v>408</v>
      </c>
      <c r="B16" s="9" t="s">
        <v>275</v>
      </c>
      <c r="C16" s="8" t="s">
        <v>246</v>
      </c>
      <c r="D16" s="9" t="s">
        <v>271</v>
      </c>
      <c r="E16" s="9" t="s">
        <v>349</v>
      </c>
      <c r="F16" s="9" t="s">
        <v>350</v>
      </c>
      <c r="G16" s="18">
        <f t="shared" si="0"/>
        <v>1234557.75</v>
      </c>
      <c r="H16" s="18">
        <f t="shared" si="1"/>
        <v>751.90000000000009</v>
      </c>
      <c r="I16" s="10">
        <v>30.03</v>
      </c>
      <c r="J16" s="10">
        <v>48.02</v>
      </c>
      <c r="K16" s="10">
        <v>60.06</v>
      </c>
      <c r="L16" s="10">
        <v>56.070000000000007</v>
      </c>
      <c r="M16" s="10">
        <v>50.540000000000006</v>
      </c>
      <c r="N16" s="10">
        <v>20.650000000000002</v>
      </c>
      <c r="O16" s="10">
        <v>27.720000000000002</v>
      </c>
      <c r="P16" s="10">
        <v>43.050000000000004</v>
      </c>
      <c r="Q16" s="10">
        <v>43.050000000000004</v>
      </c>
      <c r="R16" s="10">
        <v>28.140000000000004</v>
      </c>
      <c r="S16" s="10">
        <v>38.78</v>
      </c>
      <c r="T16" s="10">
        <v>35</v>
      </c>
      <c r="U16" s="10">
        <v>56.000000000000007</v>
      </c>
      <c r="V16" s="10">
        <v>15.540000000000001</v>
      </c>
      <c r="W16" s="10">
        <v>20.580000000000002</v>
      </c>
      <c r="X16" s="10">
        <v>34.090000000000003</v>
      </c>
      <c r="Y16" s="10">
        <v>20.23</v>
      </c>
      <c r="Z16" s="10">
        <v>27.020000000000003</v>
      </c>
      <c r="AA16" s="10">
        <v>17.71</v>
      </c>
      <c r="AB16" s="10">
        <v>25.480000000000004</v>
      </c>
      <c r="AC16" s="10">
        <v>0.72</v>
      </c>
      <c r="AD16" s="10">
        <v>12.16</v>
      </c>
      <c r="AE16" s="10">
        <v>0.8</v>
      </c>
      <c r="AF16" s="10">
        <v>4.04</v>
      </c>
      <c r="AG16" s="10">
        <v>0.8</v>
      </c>
      <c r="AH16" s="10">
        <v>9.7200000000000006</v>
      </c>
      <c r="AI16" s="10">
        <v>6.1000000000000005</v>
      </c>
      <c r="AJ16" s="10">
        <v>6.6000000000000005</v>
      </c>
      <c r="AK16" s="10">
        <v>7.1000000000000005</v>
      </c>
      <c r="AL16" s="10">
        <v>6.1000000000000005</v>
      </c>
    </row>
    <row r="17" spans="1:38" ht="15">
      <c r="A17" s="7">
        <v>409</v>
      </c>
      <c r="B17" s="9" t="s">
        <v>244</v>
      </c>
      <c r="C17" s="8" t="s">
        <v>246</v>
      </c>
      <c r="D17" s="9" t="s">
        <v>247</v>
      </c>
      <c r="E17" s="9" t="s">
        <v>351</v>
      </c>
      <c r="F17" s="9" t="s">
        <v>352</v>
      </c>
      <c r="G17" s="18">
        <f t="shared" si="0"/>
        <v>2227825.5135374018</v>
      </c>
      <c r="H17" s="18">
        <f t="shared" si="1"/>
        <v>1127.7701677257051</v>
      </c>
      <c r="I17" s="10">
        <v>43.521627906976789</v>
      </c>
      <c r="J17" s="10">
        <v>69.960000000000065</v>
      </c>
      <c r="K17" s="10">
        <v>86.763495145631168</v>
      </c>
      <c r="L17" s="10">
        <v>81.087378640776791</v>
      </c>
      <c r="M17" s="10">
        <v>72.978640776699123</v>
      </c>
      <c r="N17" s="10">
        <v>30.002330097087416</v>
      </c>
      <c r="O17" s="10">
        <v>40.138252427184511</v>
      </c>
      <c r="P17" s="10">
        <v>62.437281553398137</v>
      </c>
      <c r="Q17" s="10">
        <v>62.437281553398137</v>
      </c>
      <c r="R17" s="10">
        <v>40.543689320388395</v>
      </c>
      <c r="S17" s="10">
        <v>56.355728155339875</v>
      </c>
      <c r="T17" s="10">
        <v>50.679611650485498</v>
      </c>
      <c r="U17" s="10">
        <v>81.087378640776791</v>
      </c>
      <c r="V17" s="10">
        <v>22.704466019417502</v>
      </c>
      <c r="W17" s="10">
        <v>30.002330097087416</v>
      </c>
      <c r="X17" s="10">
        <v>49.463300970873846</v>
      </c>
      <c r="Y17" s="10">
        <v>24.326213592233039</v>
      </c>
      <c r="Z17" s="10">
        <v>32.434951456310721</v>
      </c>
      <c r="AA17" s="10">
        <v>21.082718446601966</v>
      </c>
      <c r="AB17" s="10">
        <v>30.813203883495184</v>
      </c>
      <c r="AC17" s="10">
        <v>1.5869767441860481</v>
      </c>
      <c r="AD17" s="10">
        <v>34.462135922330141</v>
      </c>
      <c r="AE17" s="10">
        <v>2.4326213592233037</v>
      </c>
      <c r="AF17" s="10">
        <v>11.108837209302337</v>
      </c>
      <c r="AG17" s="10">
        <v>2.3804651162790722</v>
      </c>
      <c r="AH17" s="10">
        <v>28.150679611650496</v>
      </c>
      <c r="AI17" s="10">
        <v>13.794285714285724</v>
      </c>
      <c r="AJ17" s="10">
        <v>15.011428571428583</v>
      </c>
      <c r="AK17" s="10">
        <v>16.228571428571442</v>
      </c>
      <c r="AL17" s="10">
        <v>13.794285714285724</v>
      </c>
    </row>
    <row r="18" spans="1:38" ht="15">
      <c r="A18" s="7">
        <v>410</v>
      </c>
      <c r="B18" s="9" t="s">
        <v>244</v>
      </c>
      <c r="C18" s="8" t="s">
        <v>246</v>
      </c>
      <c r="D18" s="9" t="s">
        <v>247</v>
      </c>
      <c r="E18" s="9" t="s">
        <v>353</v>
      </c>
      <c r="F18" s="9" t="s">
        <v>354</v>
      </c>
      <c r="G18" s="18">
        <f t="shared" si="0"/>
        <v>1659869.2478147268</v>
      </c>
      <c r="H18" s="18">
        <f t="shared" si="1"/>
        <v>844.64131600167696</v>
      </c>
      <c r="I18" s="10">
        <v>34.140465116279017</v>
      </c>
      <c r="J18" s="10">
        <v>54.879999999999917</v>
      </c>
      <c r="K18" s="10">
        <v>64.657087378640753</v>
      </c>
      <c r="L18" s="10">
        <v>60.427184466019398</v>
      </c>
      <c r="M18" s="10">
        <v>54.384466019417459</v>
      </c>
      <c r="N18" s="10">
        <v>22.358058252427178</v>
      </c>
      <c r="O18" s="10">
        <v>29.911456310679604</v>
      </c>
      <c r="P18" s="10">
        <v>46.528932038834938</v>
      </c>
      <c r="Q18" s="10">
        <v>46.528932038834938</v>
      </c>
      <c r="R18" s="10">
        <v>30.213592233009699</v>
      </c>
      <c r="S18" s="10">
        <v>41.996893203883481</v>
      </c>
      <c r="T18" s="10">
        <v>37.766990291262125</v>
      </c>
      <c r="U18" s="10">
        <v>60.427184466019398</v>
      </c>
      <c r="V18" s="10">
        <v>16.919611650485432</v>
      </c>
      <c r="W18" s="10">
        <v>22.358058252427178</v>
      </c>
      <c r="X18" s="10">
        <v>36.860582524271834</v>
      </c>
      <c r="Y18" s="10">
        <v>18.128155339805822</v>
      </c>
      <c r="Z18" s="10">
        <v>24.170873786407761</v>
      </c>
      <c r="AA18" s="10">
        <v>15.711067961165044</v>
      </c>
      <c r="AB18" s="10">
        <v>22.962330097087374</v>
      </c>
      <c r="AC18" s="10">
        <v>1.27627906976744</v>
      </c>
      <c r="AD18" s="10">
        <v>25.681553398058245</v>
      </c>
      <c r="AE18" s="10">
        <v>1.812815533980582</v>
      </c>
      <c r="AF18" s="10">
        <v>8.9339534883720795</v>
      </c>
      <c r="AG18" s="10">
        <v>1.91441860465116</v>
      </c>
      <c r="AH18" s="10">
        <v>20.604660194174752</v>
      </c>
      <c r="AI18" s="10">
        <v>10.102857142857138</v>
      </c>
      <c r="AJ18" s="10">
        <v>10.994285714285709</v>
      </c>
      <c r="AK18" s="10">
        <v>11.885714285714279</v>
      </c>
      <c r="AL18" s="10">
        <v>10.102857142857138</v>
      </c>
    </row>
    <row r="19" spans="1:38" ht="15">
      <c r="A19" s="7">
        <v>411</v>
      </c>
      <c r="B19" s="9" t="s">
        <v>244</v>
      </c>
      <c r="C19" s="8" t="s">
        <v>246</v>
      </c>
      <c r="D19" s="9" t="s">
        <v>247</v>
      </c>
      <c r="E19" s="9" t="s">
        <v>355</v>
      </c>
      <c r="F19" s="9" t="s">
        <v>356</v>
      </c>
      <c r="G19" s="18">
        <f t="shared" si="0"/>
        <v>1599250.2386478714</v>
      </c>
      <c r="H19" s="18">
        <f t="shared" si="1"/>
        <v>807.58851627261811</v>
      </c>
      <c r="I19" s="10">
        <v>29.337906976744193</v>
      </c>
      <c r="J19" s="10">
        <v>47.160000000000011</v>
      </c>
      <c r="K19" s="10">
        <v>62.579417475728064</v>
      </c>
      <c r="L19" s="10">
        <v>58.485436893203804</v>
      </c>
      <c r="M19" s="10">
        <v>52.636893203883425</v>
      </c>
      <c r="N19" s="10">
        <v>21.639611650485406</v>
      </c>
      <c r="O19" s="10">
        <v>28.950291262135881</v>
      </c>
      <c r="P19" s="10">
        <v>45.033786407766925</v>
      </c>
      <c r="Q19" s="10">
        <v>45.033786407766925</v>
      </c>
      <c r="R19" s="10">
        <v>29.242718446601902</v>
      </c>
      <c r="S19" s="10">
        <v>40.647378640776644</v>
      </c>
      <c r="T19" s="10">
        <v>36.553398058252377</v>
      </c>
      <c r="U19" s="10">
        <v>58.485436893203804</v>
      </c>
      <c r="V19" s="10">
        <v>16.375922330097065</v>
      </c>
      <c r="W19" s="10">
        <v>21.639611650485406</v>
      </c>
      <c r="X19" s="10">
        <v>35.676116504854321</v>
      </c>
      <c r="Y19" s="10">
        <v>17.545631067961139</v>
      </c>
      <c r="Z19" s="10">
        <v>23.394174757281519</v>
      </c>
      <c r="AA19" s="10">
        <v>15.206213592232988</v>
      </c>
      <c r="AB19" s="10">
        <v>22.224466019417445</v>
      </c>
      <c r="AC19" s="10">
        <v>1.136744186046512</v>
      </c>
      <c r="AD19" s="10">
        <v>24.856310679611617</v>
      </c>
      <c r="AE19" s="10">
        <v>1.754563106796114</v>
      </c>
      <c r="AF19" s="10">
        <v>7.9572093023255839</v>
      </c>
      <c r="AG19" s="10">
        <v>1.705116279069768</v>
      </c>
      <c r="AH19" s="10">
        <v>19.244660194174752</v>
      </c>
      <c r="AI19" s="10">
        <v>10.102857142857138</v>
      </c>
      <c r="AJ19" s="10">
        <v>10.994285714285709</v>
      </c>
      <c r="AK19" s="10">
        <v>11.885714285714279</v>
      </c>
      <c r="AL19" s="10">
        <v>10.102857142857138</v>
      </c>
    </row>
    <row r="20" spans="1:38" ht="15">
      <c r="A20" s="7">
        <v>412</v>
      </c>
      <c r="B20" s="9" t="s">
        <v>261</v>
      </c>
      <c r="C20" s="8" t="s">
        <v>246</v>
      </c>
      <c r="D20" s="9" t="s">
        <v>247</v>
      </c>
      <c r="E20" s="9" t="s">
        <v>357</v>
      </c>
      <c r="F20" s="9" t="s">
        <v>358</v>
      </c>
      <c r="G20" s="18">
        <f t="shared" si="0"/>
        <v>2246411.596344064</v>
      </c>
      <c r="H20" s="18">
        <f t="shared" si="1"/>
        <v>1218.7526482708786</v>
      </c>
      <c r="I20" s="10">
        <v>45.576354679802954</v>
      </c>
      <c r="J20" s="10">
        <v>73.064039408867004</v>
      </c>
      <c r="K20" s="10">
        <v>93.251028806584372</v>
      </c>
      <c r="L20" s="10">
        <v>86.913580246913583</v>
      </c>
      <c r="M20" s="10">
        <v>81.967078189300409</v>
      </c>
      <c r="N20" s="10">
        <v>32.378048780487802</v>
      </c>
      <c r="O20" s="10">
        <v>42.775609756097559</v>
      </c>
      <c r="P20" s="10">
        <v>69.851851851851848</v>
      </c>
      <c r="Q20" s="10">
        <v>68.971962616822424</v>
      </c>
      <c r="R20" s="10">
        <v>43.616564417177919</v>
      </c>
      <c r="S20" s="10">
        <v>59.022222222222226</v>
      </c>
      <c r="T20" s="10">
        <v>54.46153846153846</v>
      </c>
      <c r="U20" s="10">
        <v>87.138461538461542</v>
      </c>
      <c r="V20" s="10">
        <v>23.333333333333332</v>
      </c>
      <c r="W20" s="10">
        <v>30.877192982456137</v>
      </c>
      <c r="X20" s="10">
        <v>51.634146341463413</v>
      </c>
      <c r="Y20" s="10">
        <v>33.024561403508777</v>
      </c>
      <c r="Z20" s="10">
        <v>43.971929824561407</v>
      </c>
      <c r="AA20" s="10">
        <v>29.353846153846156</v>
      </c>
      <c r="AB20" s="10">
        <v>41.524390243902438</v>
      </c>
      <c r="AC20" s="10">
        <v>2.0607389162561631</v>
      </c>
      <c r="AD20" s="10">
        <v>30.781893004115229</v>
      </c>
      <c r="AE20" s="10">
        <v>2.101769547325107</v>
      </c>
      <c r="AF20" s="10">
        <v>10.469387755102041</v>
      </c>
      <c r="AG20" s="10">
        <v>2.0204081632653064</v>
      </c>
      <c r="AH20" s="10">
        <v>25.744855967078188</v>
      </c>
      <c r="AI20" s="10">
        <v>12.439024390243903</v>
      </c>
      <c r="AJ20" s="10">
        <v>13.536585365853659</v>
      </c>
      <c r="AK20" s="10">
        <v>14.451219512195122</v>
      </c>
      <c r="AL20" s="10">
        <v>12.439024390243903</v>
      </c>
    </row>
    <row r="21" spans="1:38" ht="15">
      <c r="A21" s="7">
        <v>413</v>
      </c>
      <c r="B21" s="9" t="s">
        <v>261</v>
      </c>
      <c r="C21" s="8" t="s">
        <v>246</v>
      </c>
      <c r="D21" s="9" t="s">
        <v>247</v>
      </c>
      <c r="E21" s="9" t="s">
        <v>359</v>
      </c>
      <c r="F21" s="9" t="s">
        <v>360</v>
      </c>
      <c r="G21" s="18">
        <f t="shared" si="0"/>
        <v>2134287.0432307497</v>
      </c>
      <c r="H21" s="18">
        <f t="shared" si="1"/>
        <v>1146.9099583746818</v>
      </c>
      <c r="I21" s="10">
        <v>45.576354679802954</v>
      </c>
      <c r="J21" s="10">
        <v>73.064039408867004</v>
      </c>
      <c r="K21" s="10">
        <v>89.012345679012341</v>
      </c>
      <c r="L21" s="10">
        <v>82.962962962962962</v>
      </c>
      <c r="M21" s="10">
        <v>73.057613168724288</v>
      </c>
      <c r="N21" s="10">
        <v>30.219512195121954</v>
      </c>
      <c r="O21" s="10">
        <v>39.307317073170736</v>
      </c>
      <c r="P21" s="10">
        <v>57.703703703703709</v>
      </c>
      <c r="Q21" s="10">
        <v>62.074766355140184</v>
      </c>
      <c r="R21" s="10">
        <v>40.659509202453989</v>
      </c>
      <c r="S21" s="10">
        <v>59.022222222222226</v>
      </c>
      <c r="T21" s="10">
        <v>49.846153846153847</v>
      </c>
      <c r="U21" s="10">
        <v>79.753846153846155</v>
      </c>
      <c r="V21" s="10">
        <v>23.333333333333332</v>
      </c>
      <c r="W21" s="10">
        <v>30.877192982456137</v>
      </c>
      <c r="X21" s="10">
        <v>48.073170731707322</v>
      </c>
      <c r="Y21" s="10">
        <v>29.849122807017547</v>
      </c>
      <c r="Z21" s="10">
        <v>39.743859649122811</v>
      </c>
      <c r="AA21" s="10">
        <v>29.353846153846156</v>
      </c>
      <c r="AB21" s="10">
        <v>41.524390243902438</v>
      </c>
      <c r="AC21" s="10">
        <v>1.9507389162561577</v>
      </c>
      <c r="AD21" s="10">
        <v>31.082716049382633</v>
      </c>
      <c r="AE21" s="10">
        <v>1.9012345679012346</v>
      </c>
      <c r="AF21" s="10">
        <v>9.8761224489795936</v>
      </c>
      <c r="AG21" s="10">
        <v>1.9059183673469391</v>
      </c>
      <c r="AH21" s="10">
        <v>22.94650205761317</v>
      </c>
      <c r="AI21" s="10">
        <v>12.289756097560964</v>
      </c>
      <c r="AJ21" s="10">
        <v>13.374146341463401</v>
      </c>
      <c r="AK21" s="10">
        <v>14.277804878048768</v>
      </c>
      <c r="AL21" s="10">
        <v>12.289756097560964</v>
      </c>
    </row>
    <row r="22" spans="1:38" ht="15">
      <c r="A22" s="7">
        <v>414</v>
      </c>
      <c r="B22" s="9" t="s">
        <v>261</v>
      </c>
      <c r="C22" s="8" t="s">
        <v>246</v>
      </c>
      <c r="D22" s="9" t="s">
        <v>247</v>
      </c>
      <c r="E22" s="9" t="s">
        <v>361</v>
      </c>
      <c r="F22" s="9" t="s">
        <v>319</v>
      </c>
      <c r="G22" s="18">
        <f t="shared" si="0"/>
        <v>2903012.3438927592</v>
      </c>
      <c r="H22" s="18">
        <f t="shared" si="1"/>
        <v>1546.2812148150072</v>
      </c>
      <c r="I22" s="10">
        <v>60.768472906403936</v>
      </c>
      <c r="J22" s="10">
        <v>97.418719211822662</v>
      </c>
      <c r="K22" s="10">
        <v>120.80246913580247</v>
      </c>
      <c r="L22" s="10">
        <v>112.59259259259258</v>
      </c>
      <c r="M22" s="10">
        <v>99.78600823045268</v>
      </c>
      <c r="N22" s="10">
        <v>41.012195121951223</v>
      </c>
      <c r="O22" s="10">
        <v>55.492682926829275</v>
      </c>
      <c r="P22" s="10">
        <v>85.037037037037038</v>
      </c>
      <c r="Q22" s="10">
        <v>79.317757009345797</v>
      </c>
      <c r="R22" s="10">
        <v>56.184049079754601</v>
      </c>
      <c r="S22" s="10">
        <v>73.777777777777771</v>
      </c>
      <c r="T22" s="10">
        <v>69.230769230769241</v>
      </c>
      <c r="U22" s="10">
        <v>110.76923076923077</v>
      </c>
      <c r="V22" s="10">
        <v>28</v>
      </c>
      <c r="W22" s="10">
        <v>37.05263157894737</v>
      </c>
      <c r="X22" s="10">
        <v>69.439024390243901</v>
      </c>
      <c r="Y22" s="10">
        <v>41.915789473684207</v>
      </c>
      <c r="Z22" s="10">
        <v>55.810526315789474</v>
      </c>
      <c r="AA22" s="10">
        <v>34.246153846153845</v>
      </c>
      <c r="AB22" s="10">
        <v>49.829268292682926</v>
      </c>
      <c r="AC22" s="10">
        <v>2.7109852216748727</v>
      </c>
      <c r="AD22" s="10">
        <v>41.576543209876561</v>
      </c>
      <c r="AE22" s="10">
        <v>2.8002469135802484</v>
      </c>
      <c r="AF22" s="10">
        <v>13.93591836734692</v>
      </c>
      <c r="AG22" s="10">
        <v>2.6893877551020369</v>
      </c>
      <c r="AH22" s="10">
        <v>31.34156378600823</v>
      </c>
      <c r="AI22" s="10">
        <v>17.116097560975629</v>
      </c>
      <c r="AJ22" s="10">
        <v>18.626341463414654</v>
      </c>
      <c r="AK22" s="10">
        <v>19.884878048780511</v>
      </c>
      <c r="AL22" s="10">
        <v>17.116097560975629</v>
      </c>
    </row>
    <row r="23" spans="1:38" ht="15">
      <c r="A23" s="7">
        <v>415</v>
      </c>
      <c r="B23" s="9" t="s">
        <v>261</v>
      </c>
      <c r="C23" s="8" t="s">
        <v>246</v>
      </c>
      <c r="D23" s="9" t="s">
        <v>247</v>
      </c>
      <c r="E23" s="9" t="s">
        <v>362</v>
      </c>
      <c r="F23" s="9" t="s">
        <v>363</v>
      </c>
      <c r="G23" s="18">
        <f t="shared" si="0"/>
        <v>3331007.3771319431</v>
      </c>
      <c r="H23" s="18">
        <f t="shared" si="1"/>
        <v>1843.3974046280791</v>
      </c>
      <c r="I23" s="10">
        <v>68.364532019704441</v>
      </c>
      <c r="J23" s="10">
        <v>109.5960591133005</v>
      </c>
      <c r="K23" s="10">
        <v>141.99588477366257</v>
      </c>
      <c r="L23" s="10">
        <v>132.3456790123457</v>
      </c>
      <c r="M23" s="10">
        <v>124.73251028806585</v>
      </c>
      <c r="N23" s="10">
        <v>48.56707317073171</v>
      </c>
      <c r="O23" s="10">
        <v>64.741463414634154</v>
      </c>
      <c r="P23" s="10">
        <v>103.25925925925927</v>
      </c>
      <c r="Q23" s="10">
        <v>103.45794392523364</v>
      </c>
      <c r="R23" s="10">
        <v>65.794478527607353</v>
      </c>
      <c r="S23" s="10">
        <v>92.222222222222229</v>
      </c>
      <c r="T23" s="10">
        <v>83.07692307692308</v>
      </c>
      <c r="U23" s="10">
        <v>132.92307692307693</v>
      </c>
      <c r="V23" s="10">
        <v>39.666666666666664</v>
      </c>
      <c r="W23" s="10">
        <v>52.491228070175438</v>
      </c>
      <c r="X23" s="10">
        <v>81.902439024390247</v>
      </c>
      <c r="Y23" s="10">
        <v>50.171929824561396</v>
      </c>
      <c r="Z23" s="10">
        <v>66.803508771929813</v>
      </c>
      <c r="AA23" s="10">
        <v>41.58461538461539</v>
      </c>
      <c r="AB23" s="10">
        <v>58.134146341463413</v>
      </c>
      <c r="AC23" s="10">
        <v>2.816108374384239</v>
      </c>
      <c r="AD23" s="10">
        <v>45.17242798353918</v>
      </c>
      <c r="AE23" s="10">
        <v>2.8129218106995939</v>
      </c>
      <c r="AF23" s="10">
        <v>15.145714285714302</v>
      </c>
      <c r="AG23" s="10">
        <v>2.9228571428571462</v>
      </c>
      <c r="AH23" s="10">
        <v>39.176954732510289</v>
      </c>
      <c r="AI23" s="10">
        <v>17.298536585365849</v>
      </c>
      <c r="AJ23" s="10">
        <v>18.824878048780484</v>
      </c>
      <c r="AK23" s="10">
        <v>20.09682926829268</v>
      </c>
      <c r="AL23" s="10">
        <v>17.298536585365849</v>
      </c>
    </row>
    <row r="24" spans="1:38" ht="15">
      <c r="A24" s="7">
        <v>416</v>
      </c>
      <c r="B24" s="9" t="s">
        <v>261</v>
      </c>
      <c r="C24" s="8" t="s">
        <v>246</v>
      </c>
      <c r="D24" s="9" t="s">
        <v>247</v>
      </c>
      <c r="E24" s="9" t="s">
        <v>364</v>
      </c>
      <c r="F24" s="9" t="s">
        <v>365</v>
      </c>
      <c r="G24" s="18">
        <f t="shared" si="0"/>
        <v>1672716.6394004831</v>
      </c>
      <c r="H24" s="18">
        <f t="shared" si="1"/>
        <v>940.65877391135325</v>
      </c>
      <c r="I24" s="10">
        <v>36.714285714285715</v>
      </c>
      <c r="J24" s="10">
        <v>58.857142857142854</v>
      </c>
      <c r="K24" s="10">
        <v>69.938271604938265</v>
      </c>
      <c r="L24" s="10">
        <v>65.185185185185176</v>
      </c>
      <c r="M24" s="10">
        <v>53.456790123456784</v>
      </c>
      <c r="N24" s="10">
        <v>24.823170731707318</v>
      </c>
      <c r="O24" s="10">
        <v>34.68292682926829</v>
      </c>
      <c r="P24" s="10">
        <v>53.148148148148152</v>
      </c>
      <c r="Q24" s="10">
        <v>55.177570093457938</v>
      </c>
      <c r="R24" s="10">
        <v>34.745398773006137</v>
      </c>
      <c r="S24" s="10">
        <v>47.955555555555549</v>
      </c>
      <c r="T24" s="10">
        <v>43.384615384615387</v>
      </c>
      <c r="U24" s="10">
        <v>69.41538461538461</v>
      </c>
      <c r="V24" s="10">
        <v>18.666666666666664</v>
      </c>
      <c r="W24" s="10">
        <v>24.701754385964911</v>
      </c>
      <c r="X24" s="10">
        <v>40.951219512195124</v>
      </c>
      <c r="Y24" s="10">
        <v>26.03859649122807</v>
      </c>
      <c r="Z24" s="10">
        <v>34.670175438596495</v>
      </c>
      <c r="AA24" s="10">
        <v>24.461538461538463</v>
      </c>
      <c r="AB24" s="10">
        <v>35.987804878048784</v>
      </c>
      <c r="AC24" s="10">
        <v>1.4614285714285731</v>
      </c>
      <c r="AD24" s="10">
        <v>21.38641975308634</v>
      </c>
      <c r="AE24" s="10">
        <v>1.3838271604938222</v>
      </c>
      <c r="AF24" s="10">
        <v>7.5728571428571509</v>
      </c>
      <c r="AG24" s="10">
        <v>1.4614285714285731</v>
      </c>
      <c r="AH24" s="10">
        <v>16.790123456790123</v>
      </c>
      <c r="AI24" s="10">
        <v>8.8565853658536327</v>
      </c>
      <c r="AJ24" s="10">
        <v>9.638048780487777</v>
      </c>
      <c r="AK24" s="10">
        <v>10.289268292682896</v>
      </c>
      <c r="AL24" s="10">
        <v>8.8565853658536327</v>
      </c>
    </row>
    <row r="25" spans="1:38" ht="15">
      <c r="A25" s="7">
        <v>417</v>
      </c>
      <c r="B25" s="13" t="s">
        <v>255</v>
      </c>
      <c r="C25" s="8" t="s">
        <v>246</v>
      </c>
      <c r="D25" s="9" t="s">
        <v>247</v>
      </c>
      <c r="E25" s="13" t="s">
        <v>366</v>
      </c>
      <c r="F25" s="13" t="s">
        <v>367</v>
      </c>
      <c r="G25" s="18">
        <f t="shared" si="0"/>
        <v>2960473.2022443768</v>
      </c>
      <c r="H25" s="18">
        <f t="shared" si="1"/>
        <v>1620.898251712292</v>
      </c>
      <c r="I25" s="10">
        <v>62.706976744186051</v>
      </c>
      <c r="J25" s="10">
        <v>100.50697674418605</v>
      </c>
      <c r="K25" s="10">
        <v>121.38372093023256</v>
      </c>
      <c r="L25" s="10">
        <v>113.17829457364341</v>
      </c>
      <c r="M25" s="10">
        <v>106.34108527131784</v>
      </c>
      <c r="N25" s="10">
        <v>40.827586206896548</v>
      </c>
      <c r="O25" s="10">
        <v>58.396313364055302</v>
      </c>
      <c r="P25" s="10">
        <v>90.838709677419359</v>
      </c>
      <c r="Q25" s="10">
        <v>87.147286821705421</v>
      </c>
      <c r="R25" s="10">
        <v>57.027906976744184</v>
      </c>
      <c r="S25" s="10">
        <v>76.265486725663706</v>
      </c>
      <c r="T25" s="10">
        <v>71.220930232558146</v>
      </c>
      <c r="U25" s="10">
        <v>113.95348837209302</v>
      </c>
      <c r="V25" s="10">
        <v>31.622093023255815</v>
      </c>
      <c r="W25" s="10">
        <v>41.877906976744185</v>
      </c>
      <c r="X25" s="10">
        <v>69.511627906976742</v>
      </c>
      <c r="Y25" s="10">
        <v>48.985507246376812</v>
      </c>
      <c r="Z25" s="10">
        <v>65.217391304347828</v>
      </c>
      <c r="AA25" s="10">
        <v>42.285714285714285</v>
      </c>
      <c r="AB25" s="10">
        <v>60.919540229885051</v>
      </c>
      <c r="AC25" s="10">
        <v>2.5507246376811596</v>
      </c>
      <c r="AD25" s="10">
        <v>34.871794871794869</v>
      </c>
      <c r="AE25" s="10">
        <v>3.0344827586206895</v>
      </c>
      <c r="AF25" s="10">
        <v>13.653717579250696</v>
      </c>
      <c r="AG25" s="10">
        <v>2.6349279538904851</v>
      </c>
      <c r="AH25" s="10">
        <v>32.577291066282363</v>
      </c>
      <c r="AI25" s="10">
        <v>16.790769230769236</v>
      </c>
      <c r="AJ25" s="10">
        <v>18.272307692307699</v>
      </c>
      <c r="AK25" s="10">
        <v>19.506923076923083</v>
      </c>
      <c r="AL25" s="10">
        <v>16.790769230769236</v>
      </c>
    </row>
    <row r="26" spans="1:38" ht="15">
      <c r="A26" s="7">
        <v>418</v>
      </c>
      <c r="B26" s="13" t="s">
        <v>255</v>
      </c>
      <c r="C26" s="8" t="s">
        <v>246</v>
      </c>
      <c r="D26" s="9" t="s">
        <v>247</v>
      </c>
      <c r="E26" s="13" t="s">
        <v>368</v>
      </c>
      <c r="F26" s="13" t="s">
        <v>369</v>
      </c>
      <c r="G26" s="18">
        <f t="shared" si="0"/>
        <v>2669436.3325470234</v>
      </c>
      <c r="H26" s="18">
        <f t="shared" si="1"/>
        <v>1319.1233708533343</v>
      </c>
      <c r="I26" s="10">
        <v>43.795348837209303</v>
      </c>
      <c r="J26" s="10">
        <v>70.195348837209295</v>
      </c>
      <c r="K26" s="10">
        <v>94.779069767441868</v>
      </c>
      <c r="L26" s="10">
        <v>88.372093023255815</v>
      </c>
      <c r="M26" s="10">
        <v>74.158914728682177</v>
      </c>
      <c r="N26" s="10">
        <v>33.172413793103452</v>
      </c>
      <c r="O26" s="10">
        <v>40.147465437788021</v>
      </c>
      <c r="P26" s="10">
        <v>62.451612903225701</v>
      </c>
      <c r="Q26" s="10">
        <v>66.852713178294579</v>
      </c>
      <c r="R26" s="10">
        <v>43.939534883720931</v>
      </c>
      <c r="S26" s="10">
        <v>63.964601769911503</v>
      </c>
      <c r="T26" s="10">
        <v>50.872093023255815</v>
      </c>
      <c r="U26" s="10">
        <v>81.395348837209298</v>
      </c>
      <c r="V26" s="10">
        <v>22.587209302325583</v>
      </c>
      <c r="W26" s="10">
        <v>29.912790697674417</v>
      </c>
      <c r="X26" s="10">
        <v>49.651162790697676</v>
      </c>
      <c r="Y26" s="10">
        <v>56.333333333333329</v>
      </c>
      <c r="Z26" s="10">
        <v>75</v>
      </c>
      <c r="AA26" s="10">
        <v>29.993355481727573</v>
      </c>
      <c r="AB26" s="10">
        <v>70.666666666666657</v>
      </c>
      <c r="AC26" s="10">
        <v>3.1884057971014492</v>
      </c>
      <c r="AD26" s="10">
        <v>43.589743589743584</v>
      </c>
      <c r="AE26" s="10">
        <v>3.2873563218390807</v>
      </c>
      <c r="AF26" s="10">
        <v>13.942824207492821</v>
      </c>
      <c r="AG26" s="10">
        <v>2.6907204610951059</v>
      </c>
      <c r="AH26" s="10">
        <v>33.267089337175854</v>
      </c>
      <c r="AI26" s="10">
        <v>16.686153846153822</v>
      </c>
      <c r="AJ26" s="10">
        <v>18.158461538461509</v>
      </c>
      <c r="AK26" s="10">
        <v>19.385384615384584</v>
      </c>
      <c r="AL26" s="10">
        <v>16.686153846153822</v>
      </c>
    </row>
    <row r="27" spans="1:38" ht="15">
      <c r="A27" s="7">
        <v>419</v>
      </c>
      <c r="B27" s="13" t="s">
        <v>255</v>
      </c>
      <c r="C27" s="8" t="s">
        <v>246</v>
      </c>
      <c r="D27" s="9" t="s">
        <v>247</v>
      </c>
      <c r="E27" s="13" t="s">
        <v>370</v>
      </c>
      <c r="F27" s="13" t="s">
        <v>371</v>
      </c>
      <c r="G27" s="18">
        <f t="shared" si="0"/>
        <v>2134010.2880182979</v>
      </c>
      <c r="H27" s="18">
        <f t="shared" si="1"/>
        <v>1048.8428260969783</v>
      </c>
      <c r="I27" s="10">
        <v>38.818604651162794</v>
      </c>
      <c r="J27" s="10">
        <v>62.218604651162792</v>
      </c>
      <c r="K27" s="10">
        <v>78.151162790697668</v>
      </c>
      <c r="L27" s="10">
        <v>72.868217054263567</v>
      </c>
      <c r="M27" s="10">
        <v>65.763565891472865</v>
      </c>
      <c r="N27" s="10">
        <v>27.2183908045977</v>
      </c>
      <c r="O27" s="10">
        <v>35.585253456221196</v>
      </c>
      <c r="P27" s="10">
        <v>55.354838709677416</v>
      </c>
      <c r="Q27" s="10">
        <v>56.108527131782942</v>
      </c>
      <c r="R27" s="10">
        <v>37.395348837209305</v>
      </c>
      <c r="S27" s="10">
        <v>49.203539823008846</v>
      </c>
      <c r="T27" s="10">
        <v>45.784883720930232</v>
      </c>
      <c r="U27" s="10">
        <v>73.255813953488371</v>
      </c>
      <c r="V27" s="10">
        <v>20.328488372093023</v>
      </c>
      <c r="W27" s="10">
        <v>26.921511627906977</v>
      </c>
      <c r="X27" s="10">
        <v>44.686046511627907</v>
      </c>
      <c r="Y27" s="10">
        <v>26.942028985507243</v>
      </c>
      <c r="Z27" s="10">
        <v>35.869565217391305</v>
      </c>
      <c r="AA27" s="10">
        <v>27.043189368770765</v>
      </c>
      <c r="AB27" s="10">
        <v>34.114942528735632</v>
      </c>
      <c r="AC27" s="10">
        <v>1.7536231884057969</v>
      </c>
      <c r="AD27" s="10">
        <v>30.512820512820515</v>
      </c>
      <c r="AE27" s="10">
        <v>1.896551724137931</v>
      </c>
      <c r="AF27" s="10">
        <v>10.841498559077809</v>
      </c>
      <c r="AG27" s="10">
        <v>2.0922190201729105</v>
      </c>
      <c r="AH27" s="10">
        <v>25.867435158501443</v>
      </c>
      <c r="AI27" s="10">
        <v>14.646153846153847</v>
      </c>
      <c r="AJ27" s="10">
        <v>15.938461538461539</v>
      </c>
      <c r="AK27" s="10">
        <v>17.015384615384615</v>
      </c>
      <c r="AL27" s="10">
        <v>14.646153846153847</v>
      </c>
    </row>
    <row r="28" spans="1:38" ht="15">
      <c r="A28" s="7">
        <v>420</v>
      </c>
      <c r="B28" s="13" t="s">
        <v>255</v>
      </c>
      <c r="C28" s="8" t="s">
        <v>246</v>
      </c>
      <c r="D28" s="9" t="s">
        <v>247</v>
      </c>
      <c r="E28" s="13" t="s">
        <v>372</v>
      </c>
      <c r="F28" s="13" t="s">
        <v>373</v>
      </c>
      <c r="G28" s="18">
        <f t="shared" si="0"/>
        <v>1771012.9532804701</v>
      </c>
      <c r="H28" s="18">
        <f t="shared" si="1"/>
        <v>916.46816519756032</v>
      </c>
      <c r="I28" s="10">
        <v>35.832558139534882</v>
      </c>
      <c r="J28" s="10">
        <v>57.432558139534883</v>
      </c>
      <c r="K28" s="10">
        <v>69.83720930232559</v>
      </c>
      <c r="L28" s="10">
        <v>65.116279069767444</v>
      </c>
      <c r="M28" s="10">
        <v>57.368217054263567</v>
      </c>
      <c r="N28" s="10">
        <v>24.666666666666664</v>
      </c>
      <c r="O28" s="10">
        <v>33.76036866359447</v>
      </c>
      <c r="P28" s="10">
        <v>52.516129032258071</v>
      </c>
      <c r="Q28" s="10">
        <v>48.945736434108525</v>
      </c>
      <c r="R28" s="10">
        <v>31.786046511627905</v>
      </c>
      <c r="S28" s="10">
        <v>44.283185840707965</v>
      </c>
      <c r="T28" s="10">
        <v>41.424418604651159</v>
      </c>
      <c r="U28" s="10">
        <v>66.279069767441854</v>
      </c>
      <c r="V28" s="10">
        <v>18.392441860465116</v>
      </c>
      <c r="W28" s="10">
        <v>24.357558139534881</v>
      </c>
      <c r="X28" s="10">
        <v>40.430232558139529</v>
      </c>
      <c r="Y28" s="10">
        <v>19.594202898550726</v>
      </c>
      <c r="Z28" s="10">
        <v>26.086956521739129</v>
      </c>
      <c r="AA28" s="10">
        <v>24.584717607973424</v>
      </c>
      <c r="AB28" s="10">
        <v>24.367816091954023</v>
      </c>
      <c r="AC28" s="10">
        <v>1.7536231884057969</v>
      </c>
      <c r="AD28" s="10">
        <v>30.512820512820515</v>
      </c>
      <c r="AE28" s="10">
        <v>1.3908045977011496</v>
      </c>
      <c r="AF28" s="10">
        <v>9.3631123919308354</v>
      </c>
      <c r="AG28" s="10">
        <v>1.8069164265129682</v>
      </c>
      <c r="AH28" s="10">
        <v>22.340057636887607</v>
      </c>
      <c r="AI28" s="10">
        <v>9.9384615384615387</v>
      </c>
      <c r="AJ28" s="10">
        <v>10.815384615384616</v>
      </c>
      <c r="AK28" s="10">
        <v>11.546153846153846</v>
      </c>
      <c r="AL28" s="10">
        <v>9.9384615384615387</v>
      </c>
    </row>
    <row r="29" spans="1:38" ht="15">
      <c r="A29" s="7">
        <v>421</v>
      </c>
      <c r="B29" s="13" t="s">
        <v>255</v>
      </c>
      <c r="C29" s="8" t="s">
        <v>246</v>
      </c>
      <c r="D29" s="9" t="s">
        <v>247</v>
      </c>
      <c r="E29" s="13" t="s">
        <v>374</v>
      </c>
      <c r="F29" s="13" t="s">
        <v>375</v>
      </c>
      <c r="G29" s="18">
        <f t="shared" si="0"/>
        <v>1719647.2239098307</v>
      </c>
      <c r="H29" s="18">
        <f t="shared" si="1"/>
        <v>873.66738613983421</v>
      </c>
      <c r="I29" s="10">
        <v>32.846511627906978</v>
      </c>
      <c r="J29" s="10">
        <v>52.646511627906982</v>
      </c>
      <c r="K29" s="10">
        <v>64.848837209302317</v>
      </c>
      <c r="L29" s="10">
        <v>60.465116279069761</v>
      </c>
      <c r="M29" s="10">
        <v>57.368217054263567</v>
      </c>
      <c r="N29" s="10">
        <v>22.114942528735632</v>
      </c>
      <c r="O29" s="10">
        <v>30.110599078341014</v>
      </c>
      <c r="P29" s="10">
        <v>46.838709677419359</v>
      </c>
      <c r="Q29" s="10">
        <v>48.945736434108525</v>
      </c>
      <c r="R29" s="10">
        <v>30.851162790697678</v>
      </c>
      <c r="S29" s="10">
        <v>44.283185840707965</v>
      </c>
      <c r="T29" s="10">
        <v>40.697674418604656</v>
      </c>
      <c r="U29" s="10">
        <v>65.116279069767444</v>
      </c>
      <c r="V29" s="10">
        <v>18.069767441860467</v>
      </c>
      <c r="W29" s="10">
        <v>23.930232558139537</v>
      </c>
      <c r="X29" s="10">
        <v>39.720930232558139</v>
      </c>
      <c r="Y29" s="10">
        <v>17.144927536231886</v>
      </c>
      <c r="Z29" s="10">
        <v>22.826086956521742</v>
      </c>
      <c r="AA29" s="10">
        <v>24.093023255813954</v>
      </c>
      <c r="AB29" s="10">
        <v>21.931034482758619</v>
      </c>
      <c r="AC29" s="10">
        <v>1.7536231884057969</v>
      </c>
      <c r="AD29" s="10">
        <v>30.512820512820515</v>
      </c>
      <c r="AE29" s="10">
        <v>1.3908045977011496</v>
      </c>
      <c r="AF29" s="10">
        <v>9.1988472622478383</v>
      </c>
      <c r="AG29" s="10">
        <v>1.7752161383285303</v>
      </c>
      <c r="AH29" s="10">
        <v>21.948126801152739</v>
      </c>
      <c r="AI29" s="10">
        <v>9.9384615384615387</v>
      </c>
      <c r="AJ29" s="10">
        <v>10.815384615384616</v>
      </c>
      <c r="AK29" s="10">
        <v>11.546153846153846</v>
      </c>
      <c r="AL29" s="10">
        <v>9.9384615384615387</v>
      </c>
    </row>
    <row r="30" spans="1:38" ht="15">
      <c r="A30" s="7">
        <v>422</v>
      </c>
      <c r="B30" s="9" t="s">
        <v>267</v>
      </c>
      <c r="C30" s="8" t="s">
        <v>246</v>
      </c>
      <c r="D30" s="9" t="s">
        <v>246</v>
      </c>
      <c r="E30" s="9" t="s">
        <v>376</v>
      </c>
      <c r="F30" s="9" t="s">
        <v>377</v>
      </c>
      <c r="G30" s="18">
        <f t="shared" si="0"/>
        <v>2132607.5</v>
      </c>
      <c r="H30" s="18">
        <f t="shared" si="1"/>
        <v>1291</v>
      </c>
      <c r="I30" s="10">
        <v>53.5</v>
      </c>
      <c r="J30" s="10">
        <v>86</v>
      </c>
      <c r="K30" s="10">
        <v>107</v>
      </c>
      <c r="L30" s="10">
        <v>100</v>
      </c>
      <c r="M30" s="10">
        <v>90</v>
      </c>
      <c r="N30" s="10">
        <v>37</v>
      </c>
      <c r="O30" s="10">
        <v>49.5</v>
      </c>
      <c r="P30" s="10">
        <v>77</v>
      </c>
      <c r="Q30" s="10">
        <v>77</v>
      </c>
      <c r="R30" s="10">
        <v>50</v>
      </c>
      <c r="S30" s="10">
        <v>69.5</v>
      </c>
      <c r="T30" s="10">
        <v>62.5</v>
      </c>
      <c r="U30" s="10">
        <v>100</v>
      </c>
      <c r="V30" s="10">
        <v>28</v>
      </c>
      <c r="W30" s="10">
        <v>37</v>
      </c>
      <c r="X30" s="10">
        <v>61</v>
      </c>
      <c r="Y30" s="10">
        <v>24</v>
      </c>
      <c r="Z30" s="10">
        <v>32</v>
      </c>
      <c r="AA30" s="10">
        <v>21</v>
      </c>
      <c r="AB30" s="10">
        <v>30.5</v>
      </c>
      <c r="AC30" s="10">
        <v>1.5</v>
      </c>
      <c r="AD30" s="10">
        <v>24.5</v>
      </c>
      <c r="AE30" s="10">
        <v>1.5</v>
      </c>
      <c r="AF30" s="10">
        <v>8</v>
      </c>
      <c r="AG30" s="10">
        <v>1.5</v>
      </c>
      <c r="AH30" s="10">
        <v>19.5</v>
      </c>
      <c r="AI30" s="10">
        <v>10</v>
      </c>
      <c r="AJ30" s="10">
        <v>10.5</v>
      </c>
      <c r="AK30" s="10">
        <v>11.5</v>
      </c>
      <c r="AL30" s="10">
        <v>10</v>
      </c>
    </row>
    <row r="31" spans="1:38" ht="15">
      <c r="A31" s="7">
        <v>423</v>
      </c>
      <c r="B31" s="9" t="s">
        <v>267</v>
      </c>
      <c r="C31" s="8" t="s">
        <v>246</v>
      </c>
      <c r="D31" s="9" t="s">
        <v>246</v>
      </c>
      <c r="E31" s="9" t="s">
        <v>378</v>
      </c>
      <c r="F31" s="9" t="s">
        <v>379</v>
      </c>
      <c r="G31" s="18">
        <f t="shared" si="0"/>
        <v>2132607.5</v>
      </c>
      <c r="H31" s="18">
        <f t="shared" si="1"/>
        <v>1291</v>
      </c>
      <c r="I31" s="10">
        <v>53.5</v>
      </c>
      <c r="J31" s="10">
        <v>86</v>
      </c>
      <c r="K31" s="10">
        <v>107</v>
      </c>
      <c r="L31" s="10">
        <v>100</v>
      </c>
      <c r="M31" s="10">
        <v>90</v>
      </c>
      <c r="N31" s="10">
        <v>37</v>
      </c>
      <c r="O31" s="10">
        <v>49.5</v>
      </c>
      <c r="P31" s="10">
        <v>77</v>
      </c>
      <c r="Q31" s="10">
        <v>77</v>
      </c>
      <c r="R31" s="10">
        <v>50</v>
      </c>
      <c r="S31" s="10">
        <v>69.5</v>
      </c>
      <c r="T31" s="10">
        <v>62.5</v>
      </c>
      <c r="U31" s="10">
        <v>100</v>
      </c>
      <c r="V31" s="10">
        <v>28</v>
      </c>
      <c r="W31" s="10">
        <v>37</v>
      </c>
      <c r="X31" s="10">
        <v>61</v>
      </c>
      <c r="Y31" s="10">
        <v>24</v>
      </c>
      <c r="Z31" s="10">
        <v>32</v>
      </c>
      <c r="AA31" s="10">
        <v>21</v>
      </c>
      <c r="AB31" s="10">
        <v>30.5</v>
      </c>
      <c r="AC31" s="10">
        <v>1.5</v>
      </c>
      <c r="AD31" s="10">
        <v>24.5</v>
      </c>
      <c r="AE31" s="10">
        <v>1.5</v>
      </c>
      <c r="AF31" s="10">
        <v>8</v>
      </c>
      <c r="AG31" s="10">
        <v>1.5</v>
      </c>
      <c r="AH31" s="10">
        <v>19.5</v>
      </c>
      <c r="AI31" s="10">
        <v>10</v>
      </c>
      <c r="AJ31" s="10">
        <v>10.5</v>
      </c>
      <c r="AK31" s="10">
        <v>11.5</v>
      </c>
      <c r="AL31" s="10">
        <v>10</v>
      </c>
    </row>
    <row r="32" spans="1:38" ht="15">
      <c r="A32" s="7">
        <v>424</v>
      </c>
      <c r="B32" s="9" t="s">
        <v>272</v>
      </c>
      <c r="C32" s="8" t="s">
        <v>246</v>
      </c>
      <c r="D32" s="9" t="s">
        <v>274</v>
      </c>
      <c r="E32" s="9" t="s">
        <v>380</v>
      </c>
      <c r="F32" s="9" t="s">
        <v>381</v>
      </c>
      <c r="G32" s="18">
        <f t="shared" si="0"/>
        <v>2089836.1962416093</v>
      </c>
      <c r="H32" s="18">
        <f t="shared" si="1"/>
        <v>1399.510580563754</v>
      </c>
      <c r="I32" s="10">
        <v>61.503030303030307</v>
      </c>
      <c r="J32" s="10">
        <v>98.608695652173907</v>
      </c>
      <c r="K32" s="10">
        <v>123.13043478260869</v>
      </c>
      <c r="L32" s="10">
        <v>120.96676737160121</v>
      </c>
      <c r="M32" s="10">
        <v>104.16336633663367</v>
      </c>
      <c r="N32" s="10">
        <v>42.504950495049506</v>
      </c>
      <c r="O32" s="10">
        <v>57.294871794871796</v>
      </c>
      <c r="P32" s="10">
        <v>86.666666666666657</v>
      </c>
      <c r="Q32" s="10">
        <v>88.4</v>
      </c>
      <c r="R32" s="10">
        <v>57.800000000000004</v>
      </c>
      <c r="S32" s="10">
        <v>79.6388888888889</v>
      </c>
      <c r="T32" s="10">
        <v>71.805555555555557</v>
      </c>
      <c r="U32" s="10">
        <v>122.22222222222223</v>
      </c>
      <c r="V32" s="10">
        <v>32.194444444444443</v>
      </c>
      <c r="W32" s="10">
        <v>42.053097345132741</v>
      </c>
      <c r="X32" s="10">
        <v>69.364705882352951</v>
      </c>
      <c r="Y32" s="10">
        <v>18.545454545454547</v>
      </c>
      <c r="Z32" s="10">
        <v>19.544910179640716</v>
      </c>
      <c r="AA32" s="10">
        <v>11.694610778443113</v>
      </c>
      <c r="AB32" s="10">
        <v>16.851851851851851</v>
      </c>
      <c r="AC32" s="10">
        <v>0.967741935483871</v>
      </c>
      <c r="AD32" s="10">
        <v>16.59090909090909</v>
      </c>
      <c r="AE32" s="10">
        <v>0.83333333333333326</v>
      </c>
      <c r="AF32" s="10">
        <v>6</v>
      </c>
      <c r="AG32" s="10">
        <v>1.1627906976744187</v>
      </c>
      <c r="AH32" s="10">
        <v>15.818181818181817</v>
      </c>
      <c r="AI32" s="10">
        <v>7.7605633802816891</v>
      </c>
      <c r="AJ32" s="10">
        <v>8.5633802816901401</v>
      </c>
      <c r="AK32" s="10">
        <v>9.0985915492957741</v>
      </c>
      <c r="AL32" s="10">
        <v>7.7605633802816891</v>
      </c>
    </row>
    <row r="33" spans="1:38" ht="15">
      <c r="A33" s="7">
        <v>425</v>
      </c>
      <c r="B33" s="9" t="s">
        <v>272</v>
      </c>
      <c r="C33" s="8" t="s">
        <v>246</v>
      </c>
      <c r="D33" s="9" t="s">
        <v>274</v>
      </c>
      <c r="E33" s="9" t="s">
        <v>382</v>
      </c>
      <c r="F33" s="9" t="s">
        <v>316</v>
      </c>
      <c r="G33" s="18">
        <f t="shared" si="0"/>
        <v>1866499.5133648431</v>
      </c>
      <c r="H33" s="18">
        <f t="shared" si="1"/>
        <v>1247.8456065376722</v>
      </c>
      <c r="I33" s="10">
        <v>54.351515151515152</v>
      </c>
      <c r="J33" s="10">
        <v>85.826086956521749</v>
      </c>
      <c r="K33" s="10">
        <v>107.16908212560386</v>
      </c>
      <c r="L33" s="10">
        <v>103.68580060422961</v>
      </c>
      <c r="M33" s="10">
        <v>90.405940594059416</v>
      </c>
      <c r="N33" s="10">
        <v>37.693069306930695</v>
      </c>
      <c r="O33" s="10">
        <v>50.307692307692314</v>
      </c>
      <c r="P33" s="10">
        <v>80.166666666666657</v>
      </c>
      <c r="Q33" s="10">
        <v>78</v>
      </c>
      <c r="R33" s="10">
        <v>51</v>
      </c>
      <c r="S33" s="10">
        <v>69.472222222222214</v>
      </c>
      <c r="T33" s="10">
        <v>62.638888888888886</v>
      </c>
      <c r="U33" s="10">
        <v>100.22222222222221</v>
      </c>
      <c r="V33" s="10">
        <v>27.45</v>
      </c>
      <c r="W33" s="10">
        <v>37.274336283185839</v>
      </c>
      <c r="X33" s="10">
        <v>63.058823529411761</v>
      </c>
      <c r="Y33" s="10">
        <v>16.363636363636363</v>
      </c>
      <c r="Z33" s="10">
        <v>25.293413173652695</v>
      </c>
      <c r="AA33" s="10">
        <v>16.221556886227543</v>
      </c>
      <c r="AB33" s="10">
        <v>23.592592592592592</v>
      </c>
      <c r="AC33" s="10">
        <v>1.2903225806451613</v>
      </c>
      <c r="AD33" s="10">
        <v>16.59090909090909</v>
      </c>
      <c r="AE33" s="10">
        <v>1.25</v>
      </c>
      <c r="AF33" s="10">
        <v>6</v>
      </c>
      <c r="AG33" s="10">
        <v>1.3953488372093024</v>
      </c>
      <c r="AH33" s="10">
        <v>13.181818181818182</v>
      </c>
      <c r="AI33" s="10">
        <v>6.535211267605634</v>
      </c>
      <c r="AJ33" s="10">
        <v>7.211267605633803</v>
      </c>
      <c r="AK33" s="10">
        <v>7.6619718309859159</v>
      </c>
      <c r="AL33" s="10">
        <v>6.535211267605634</v>
      </c>
    </row>
    <row r="34" spans="1:38" ht="15">
      <c r="A34" s="7">
        <v>426</v>
      </c>
      <c r="B34" s="9" t="s">
        <v>272</v>
      </c>
      <c r="C34" s="8" t="s">
        <v>246</v>
      </c>
      <c r="D34" s="9" t="s">
        <v>274</v>
      </c>
      <c r="E34" s="9" t="s">
        <v>383</v>
      </c>
      <c r="F34" s="9" t="s">
        <v>384</v>
      </c>
      <c r="G34" s="18">
        <f t="shared" si="0"/>
        <v>1976307.9170161644</v>
      </c>
      <c r="H34" s="18">
        <f t="shared" si="1"/>
        <v>1335.5471474210303</v>
      </c>
      <c r="I34" s="10">
        <v>58.642424242424241</v>
      </c>
      <c r="J34" s="10">
        <v>94.956521739130437</v>
      </c>
      <c r="K34" s="10">
        <v>118.57004830917874</v>
      </c>
      <c r="L34" s="10">
        <v>107.67371601208458</v>
      </c>
      <c r="M34" s="10">
        <v>100.23267326732673</v>
      </c>
      <c r="N34" s="10">
        <v>40.099009900990097</v>
      </c>
      <c r="O34" s="10">
        <v>54.5</v>
      </c>
      <c r="P34" s="10">
        <v>84.5</v>
      </c>
      <c r="Q34" s="10">
        <v>83.2</v>
      </c>
      <c r="R34" s="10">
        <v>54.400000000000006</v>
      </c>
      <c r="S34" s="10">
        <v>76.25</v>
      </c>
      <c r="T34" s="10">
        <v>68.75</v>
      </c>
      <c r="U34" s="10">
        <v>105.11111111111111</v>
      </c>
      <c r="V34" s="10">
        <v>30.161111111111111</v>
      </c>
      <c r="W34" s="10">
        <v>40.619469026548671</v>
      </c>
      <c r="X34" s="10">
        <v>66.211764705882359</v>
      </c>
      <c r="Y34" s="10">
        <v>18.545454545454547</v>
      </c>
      <c r="Z34" s="10">
        <v>24.143712574850298</v>
      </c>
      <c r="AA34" s="10">
        <v>16.221556886227543</v>
      </c>
      <c r="AB34" s="10">
        <v>23.592592592592592</v>
      </c>
      <c r="AC34" s="10">
        <v>1.2903225806451613</v>
      </c>
      <c r="AD34" s="10">
        <v>16.59090909090909</v>
      </c>
      <c r="AE34" s="10">
        <v>1.25</v>
      </c>
      <c r="AF34" s="10">
        <v>6</v>
      </c>
      <c r="AG34" s="10">
        <v>1.1627906976744187</v>
      </c>
      <c r="AH34" s="10">
        <v>13.181818181818182</v>
      </c>
      <c r="AI34" s="10">
        <v>6.9436619718309851</v>
      </c>
      <c r="AJ34" s="10">
        <v>7.6619718309859151</v>
      </c>
      <c r="AK34" s="10">
        <v>8.1408450704225341</v>
      </c>
      <c r="AL34" s="10">
        <v>6.9436619718309851</v>
      </c>
    </row>
    <row r="35" spans="1:38" ht="15">
      <c r="A35" s="7">
        <v>427</v>
      </c>
      <c r="B35" s="9" t="s">
        <v>272</v>
      </c>
      <c r="C35" s="8" t="s">
        <v>246</v>
      </c>
      <c r="D35" s="9" t="s">
        <v>274</v>
      </c>
      <c r="E35" s="9" t="s">
        <v>385</v>
      </c>
      <c r="F35" s="9" t="s">
        <v>386</v>
      </c>
      <c r="G35" s="18">
        <f t="shared" si="0"/>
        <v>2138526.3733773823</v>
      </c>
      <c r="H35" s="18">
        <f t="shared" si="1"/>
        <v>1405.0966654775425</v>
      </c>
      <c r="I35" s="10">
        <v>61.503030303030307</v>
      </c>
      <c r="J35" s="10">
        <v>98.608695652173907</v>
      </c>
      <c r="K35" s="10">
        <v>123.13043478260869</v>
      </c>
      <c r="L35" s="10">
        <v>107.67371601208458</v>
      </c>
      <c r="M35" s="10">
        <v>102.19801980198019</v>
      </c>
      <c r="N35" s="10">
        <v>41.702970297029701</v>
      </c>
      <c r="O35" s="10">
        <v>55.897435897435891</v>
      </c>
      <c r="P35" s="10">
        <v>86.666666666666657</v>
      </c>
      <c r="Q35" s="10">
        <v>88.4</v>
      </c>
      <c r="R35" s="10">
        <v>57.800000000000004</v>
      </c>
      <c r="S35" s="10">
        <v>79.6388888888889</v>
      </c>
      <c r="T35" s="10">
        <v>71.805555555555557</v>
      </c>
      <c r="U35" s="10">
        <v>112.44444444444443</v>
      </c>
      <c r="V35" s="10">
        <v>32.194444444444443</v>
      </c>
      <c r="W35" s="10">
        <v>42.053097345132741</v>
      </c>
      <c r="X35" s="10">
        <v>69.364705882352951</v>
      </c>
      <c r="Y35" s="10">
        <v>18.545454545454547</v>
      </c>
      <c r="Z35" s="10">
        <v>27.017964071856287</v>
      </c>
      <c r="AA35" s="10">
        <v>18.862275449101794</v>
      </c>
      <c r="AB35" s="10">
        <v>26.962962962962962</v>
      </c>
      <c r="AC35" s="10">
        <v>1.4516129032258065</v>
      </c>
      <c r="AD35" s="10">
        <v>23.227272727272727</v>
      </c>
      <c r="AE35" s="10">
        <v>1.6666666666666665</v>
      </c>
      <c r="AF35" s="10">
        <v>6</v>
      </c>
      <c r="AG35" s="10">
        <v>1.2790697674418605</v>
      </c>
      <c r="AH35" s="10">
        <v>15.818181818181817</v>
      </c>
      <c r="AI35" s="10">
        <v>7.7605633802816891</v>
      </c>
      <c r="AJ35" s="10">
        <v>8.5633802816901401</v>
      </c>
      <c r="AK35" s="10">
        <v>9.0985915492957741</v>
      </c>
      <c r="AL35" s="10">
        <v>7.7605633802816891</v>
      </c>
    </row>
    <row r="36" spans="1:38" ht="15">
      <c r="A36" s="7">
        <v>428</v>
      </c>
      <c r="B36" s="9" t="s">
        <v>248</v>
      </c>
      <c r="C36" s="8" t="s">
        <v>246</v>
      </c>
      <c r="D36" s="9" t="s">
        <v>250</v>
      </c>
      <c r="E36" s="9" t="s">
        <v>387</v>
      </c>
      <c r="F36" s="9" t="s">
        <v>388</v>
      </c>
      <c r="G36" s="18">
        <f t="shared" si="0"/>
        <v>1456106.4861832701</v>
      </c>
      <c r="H36" s="18">
        <f t="shared" si="1"/>
        <v>1092.7209984308004</v>
      </c>
      <c r="I36" s="10">
        <v>63.768115942028984</v>
      </c>
      <c r="J36" s="10">
        <v>115.19999999999999</v>
      </c>
      <c r="K36" s="10">
        <v>83.950617283950621</v>
      </c>
      <c r="L36" s="10">
        <v>67.319999999999993</v>
      </c>
      <c r="M36" s="10">
        <v>84.856557377049171</v>
      </c>
      <c r="N36" s="10">
        <v>26.506097560975611</v>
      </c>
      <c r="O36" s="10">
        <v>59.453658536585365</v>
      </c>
      <c r="P36" s="10">
        <v>95.777777777777771</v>
      </c>
      <c r="Q36" s="10">
        <v>107.75</v>
      </c>
      <c r="R36" s="10">
        <v>25.073846153846151</v>
      </c>
      <c r="S36" s="10">
        <v>58.408602150537639</v>
      </c>
      <c r="T36" s="10">
        <v>39.252336448598129</v>
      </c>
      <c r="U36" s="10">
        <v>56.949152542372886</v>
      </c>
      <c r="V36" s="10">
        <v>25.747572815533982</v>
      </c>
      <c r="W36" s="10">
        <v>34.333333333333329</v>
      </c>
      <c r="X36" s="10">
        <v>38.016891891891895</v>
      </c>
      <c r="Y36" s="10">
        <v>18</v>
      </c>
      <c r="Z36" s="10">
        <v>32</v>
      </c>
      <c r="AA36" s="10">
        <v>9</v>
      </c>
      <c r="AB36" s="10">
        <v>16.545454545454547</v>
      </c>
      <c r="AC36" s="10">
        <v>0.76923076923076927</v>
      </c>
      <c r="AD36" s="10">
        <v>8.1333333333333329</v>
      </c>
      <c r="AE36" s="10">
        <v>0.8571428571428571</v>
      </c>
      <c r="AF36" s="10">
        <v>3.0158730158730158</v>
      </c>
      <c r="AG36" s="10">
        <v>0.61904761904761907</v>
      </c>
      <c r="AH36" s="10">
        <v>7.0630630630630629</v>
      </c>
      <c r="AI36" s="10">
        <v>3.3772455089820359</v>
      </c>
      <c r="AJ36" s="10">
        <v>3.658682634730539</v>
      </c>
      <c r="AK36" s="10">
        <v>3.9401197604790417</v>
      </c>
      <c r="AL36" s="10">
        <v>3.3772455089820359</v>
      </c>
    </row>
    <row r="37" spans="1:38" ht="15">
      <c r="A37" s="7">
        <v>429</v>
      </c>
      <c r="B37" s="9" t="s">
        <v>248</v>
      </c>
      <c r="C37" s="8" t="s">
        <v>246</v>
      </c>
      <c r="D37" s="9" t="s">
        <v>250</v>
      </c>
      <c r="E37" s="9" t="s">
        <v>389</v>
      </c>
      <c r="F37" s="9" t="s">
        <v>390</v>
      </c>
      <c r="G37" s="18">
        <f t="shared" si="0"/>
        <v>1218060.8733820268</v>
      </c>
      <c r="H37" s="18">
        <f t="shared" si="1"/>
        <v>907.15717372255767</v>
      </c>
      <c r="I37" s="10">
        <v>57.971014492753625</v>
      </c>
      <c r="J37" s="10">
        <v>88.524590163934434</v>
      </c>
      <c r="K37" s="10">
        <v>128.39506172839506</v>
      </c>
      <c r="L37" s="10">
        <v>88</v>
      </c>
      <c r="M37" s="10">
        <v>68.299180327868854</v>
      </c>
      <c r="N37" s="10">
        <v>36.603658536585364</v>
      </c>
      <c r="O37" s="10">
        <v>35.131707317073172</v>
      </c>
      <c r="P37" s="10">
        <v>47.888888888888886</v>
      </c>
      <c r="Q37" s="10">
        <v>44.726415094339622</v>
      </c>
      <c r="R37" s="10">
        <v>23.344615384615384</v>
      </c>
      <c r="S37" s="10">
        <v>41.72043010752688</v>
      </c>
      <c r="T37" s="10">
        <v>44.704049844236756</v>
      </c>
      <c r="U37" s="10">
        <v>56.949152542372886</v>
      </c>
      <c r="V37" s="10">
        <v>24.990291262135923</v>
      </c>
      <c r="W37" s="10">
        <v>26.976190476190478</v>
      </c>
      <c r="X37" s="10">
        <v>36.86486486486487</v>
      </c>
      <c r="Y37" s="10">
        <v>9.2444444444444454</v>
      </c>
      <c r="Z37" s="10">
        <v>8</v>
      </c>
      <c r="AA37" s="10">
        <v>4.5</v>
      </c>
      <c r="AB37" s="10">
        <v>1.82</v>
      </c>
      <c r="AC37" s="10">
        <v>0.38461538461538464</v>
      </c>
      <c r="AD37" s="10">
        <v>4.0666666666666664</v>
      </c>
      <c r="AE37" s="10">
        <v>0.2857142857142857</v>
      </c>
      <c r="AF37" s="10">
        <v>4.1269841269841265</v>
      </c>
      <c r="AG37" s="10">
        <v>0.76190476190476186</v>
      </c>
      <c r="AH37" s="10">
        <v>8.8288288288288292</v>
      </c>
      <c r="AI37" s="10">
        <v>3.3053892215568865</v>
      </c>
      <c r="AJ37" s="10">
        <v>3.5808383233532934</v>
      </c>
      <c r="AK37" s="10">
        <v>3.8562874251497008</v>
      </c>
      <c r="AL37" s="10">
        <v>3.3053892215568865</v>
      </c>
    </row>
    <row r="38" spans="1:38" ht="15">
      <c r="A38" s="7">
        <v>430</v>
      </c>
      <c r="B38" s="9" t="s">
        <v>248</v>
      </c>
      <c r="C38" s="8" t="s">
        <v>246</v>
      </c>
      <c r="D38" s="9" t="s">
        <v>250</v>
      </c>
      <c r="E38" s="9" t="s">
        <v>391</v>
      </c>
      <c r="F38" s="9" t="s">
        <v>392</v>
      </c>
      <c r="G38" s="18">
        <f t="shared" si="0"/>
        <v>2133600.5641133878</v>
      </c>
      <c r="H38" s="18">
        <f t="shared" si="1"/>
        <v>1576.6241676250252</v>
      </c>
      <c r="I38" s="10">
        <v>60</v>
      </c>
      <c r="J38" s="10">
        <v>62.400000000000006</v>
      </c>
      <c r="K38" s="10">
        <v>222</v>
      </c>
      <c r="L38" s="10">
        <v>154</v>
      </c>
      <c r="M38" s="10">
        <v>103.48360655737706</v>
      </c>
      <c r="N38" s="10">
        <v>27.76829268292683</v>
      </c>
      <c r="O38" s="10">
        <v>48.643902439024387</v>
      </c>
      <c r="P38" s="10">
        <v>76.267489711934161</v>
      </c>
      <c r="Q38" s="10">
        <v>93.518867924528308</v>
      </c>
      <c r="R38" s="10">
        <v>29.396923076923077</v>
      </c>
      <c r="S38" s="10">
        <v>116.81720430107528</v>
      </c>
      <c r="T38" s="10">
        <v>95.950155763239863</v>
      </c>
      <c r="U38" s="10">
        <v>113.89830508474577</v>
      </c>
      <c r="V38" s="10">
        <v>31.048543689320386</v>
      </c>
      <c r="W38" s="10">
        <v>46.595238095238095</v>
      </c>
      <c r="X38" s="10">
        <v>96.77027027027026</v>
      </c>
      <c r="Y38" s="10">
        <v>14.755555555555556</v>
      </c>
      <c r="Z38" s="10">
        <v>32</v>
      </c>
      <c r="AA38" s="10">
        <v>39.06</v>
      </c>
      <c r="AB38" s="10">
        <v>50.050000000000004</v>
      </c>
      <c r="AC38" s="10">
        <v>3</v>
      </c>
      <c r="AD38" s="10">
        <v>28.466666666666669</v>
      </c>
      <c r="AE38" s="10">
        <v>2.4</v>
      </c>
      <c r="AF38" s="10">
        <v>3.333333333333333</v>
      </c>
      <c r="AG38" s="10">
        <v>0.8571428571428571</v>
      </c>
      <c r="AH38" s="10">
        <v>7.651651651651652</v>
      </c>
      <c r="AI38" s="10">
        <v>3.8802395209580838</v>
      </c>
      <c r="AJ38" s="10">
        <v>4.2035928143712571</v>
      </c>
      <c r="AK38" s="10">
        <v>4.5269461077844309</v>
      </c>
      <c r="AL38" s="10">
        <v>3.8802395209580838</v>
      </c>
    </row>
    <row r="39" spans="1:38" ht="15">
      <c r="A39" s="7">
        <v>431</v>
      </c>
      <c r="B39" s="9" t="s">
        <v>248</v>
      </c>
      <c r="C39" s="8" t="s">
        <v>246</v>
      </c>
      <c r="D39" s="9" t="s">
        <v>250</v>
      </c>
      <c r="E39" s="9" t="s">
        <v>393</v>
      </c>
      <c r="F39" s="9" t="s">
        <v>394</v>
      </c>
      <c r="G39" s="18">
        <f t="shared" si="0"/>
        <v>1452541.5657240858</v>
      </c>
      <c r="H39" s="18">
        <f t="shared" si="1"/>
        <v>1016.8087979957592</v>
      </c>
      <c r="I39" s="10">
        <v>57</v>
      </c>
      <c r="J39" s="10">
        <v>72</v>
      </c>
      <c r="K39" s="10">
        <v>72</v>
      </c>
      <c r="L39" s="10">
        <v>123.42</v>
      </c>
      <c r="M39" s="10">
        <v>66.229508196721312</v>
      </c>
      <c r="N39" s="10">
        <v>41.652439024390247</v>
      </c>
      <c r="O39" s="10">
        <v>44.590243902439028</v>
      </c>
      <c r="P39" s="10">
        <v>69.172839506172835</v>
      </c>
      <c r="Q39" s="10">
        <v>73.188679245283012</v>
      </c>
      <c r="R39" s="10">
        <v>76.086153846153849</v>
      </c>
      <c r="S39" s="10">
        <v>29.20430107526882</v>
      </c>
      <c r="T39" s="10">
        <v>40.342679127725859</v>
      </c>
      <c r="U39" s="10">
        <v>104.40677966101696</v>
      </c>
      <c r="V39" s="10">
        <v>9.8446601941747574</v>
      </c>
      <c r="W39" s="10">
        <v>19.619047619047617</v>
      </c>
      <c r="X39" s="10">
        <v>42.625</v>
      </c>
      <c r="Y39" s="10">
        <v>9.6</v>
      </c>
      <c r="Z39" s="10">
        <v>8</v>
      </c>
      <c r="AA39" s="10">
        <v>4.5</v>
      </c>
      <c r="AB39" s="10">
        <v>8.2727272727272734</v>
      </c>
      <c r="AC39" s="10">
        <v>0.38461538461538464</v>
      </c>
      <c r="AD39" s="10">
        <v>12.200000000000001</v>
      </c>
      <c r="AE39" s="10">
        <v>0.08</v>
      </c>
      <c r="AF39" s="10">
        <v>3.333333333333333</v>
      </c>
      <c r="AG39" s="10">
        <v>0.52380952380952384</v>
      </c>
      <c r="AH39" s="10">
        <v>8.6816816816816811</v>
      </c>
      <c r="AI39" s="10">
        <v>4.6706586826347305</v>
      </c>
      <c r="AJ39" s="10">
        <v>5.0598802395209583</v>
      </c>
      <c r="AK39" s="10">
        <v>5.4491017964071862</v>
      </c>
      <c r="AL39" s="10">
        <v>4.6706586826347305</v>
      </c>
    </row>
    <row r="40" spans="1:38" ht="15">
      <c r="A40" s="7">
        <v>432</v>
      </c>
      <c r="B40" s="9" t="s">
        <v>248</v>
      </c>
      <c r="C40" s="8" t="s">
        <v>246</v>
      </c>
      <c r="D40" s="9" t="s">
        <v>250</v>
      </c>
      <c r="E40" s="9" t="s">
        <v>395</v>
      </c>
      <c r="F40" s="9" t="s">
        <v>396</v>
      </c>
      <c r="G40" s="18">
        <f t="shared" si="0"/>
        <v>1952711.6801240849</v>
      </c>
      <c r="H40" s="18">
        <f t="shared" si="1"/>
        <v>1431.8736918342868</v>
      </c>
      <c r="I40" s="10">
        <v>42.000000000000007</v>
      </c>
      <c r="J40" s="10">
        <v>81.600000000000009</v>
      </c>
      <c r="K40" s="10">
        <v>54</v>
      </c>
      <c r="L40" s="10">
        <v>89.76</v>
      </c>
      <c r="M40" s="10">
        <v>144.87704918032787</v>
      </c>
      <c r="N40" s="10">
        <v>49.225609756097562</v>
      </c>
      <c r="O40" s="10">
        <v>52.697560975609754</v>
      </c>
      <c r="P40" s="10">
        <v>90.456790123456784</v>
      </c>
      <c r="Q40" s="10">
        <v>64.649999999999991</v>
      </c>
      <c r="R40" s="10">
        <v>95.97230769230768</v>
      </c>
      <c r="S40" s="10">
        <v>112.64516129032259</v>
      </c>
      <c r="T40" s="10">
        <v>98.130841121495322</v>
      </c>
      <c r="U40" s="10">
        <v>189.83050847457628</v>
      </c>
      <c r="V40" s="10">
        <v>45.436893203883493</v>
      </c>
      <c r="W40" s="10">
        <v>55.178571428571423</v>
      </c>
      <c r="X40" s="10">
        <v>95.618243243243256</v>
      </c>
      <c r="Y40" s="10">
        <v>10.799999999999999</v>
      </c>
      <c r="Z40" s="10">
        <v>8</v>
      </c>
      <c r="AA40" s="10">
        <v>4.41</v>
      </c>
      <c r="AB40" s="10">
        <v>6.370000000000001</v>
      </c>
      <c r="AC40" s="10">
        <v>0.35000000000000003</v>
      </c>
      <c r="AD40" s="10">
        <v>4.0666666666666664</v>
      </c>
      <c r="AE40" s="10">
        <v>0.2857142857142857</v>
      </c>
      <c r="AF40" s="10">
        <v>3.333333333333333</v>
      </c>
      <c r="AG40" s="10">
        <v>0.76190476190476186</v>
      </c>
      <c r="AH40" s="10">
        <v>9.123123123123122</v>
      </c>
      <c r="AI40" s="10">
        <v>5.2455089820359282</v>
      </c>
      <c r="AJ40" s="10">
        <v>5.682634730538922</v>
      </c>
      <c r="AK40" s="10">
        <v>6.1197604790419167</v>
      </c>
      <c r="AL40" s="10">
        <v>5.2455089820359282</v>
      </c>
    </row>
    <row r="41" spans="1:38" ht="15">
      <c r="A41" s="7">
        <v>433</v>
      </c>
      <c r="B41" s="9" t="s">
        <v>248</v>
      </c>
      <c r="C41" s="8" t="s">
        <v>246</v>
      </c>
      <c r="D41" s="9" t="s">
        <v>250</v>
      </c>
      <c r="E41" s="9" t="s">
        <v>397</v>
      </c>
      <c r="F41" s="9" t="s">
        <v>398</v>
      </c>
      <c r="G41" s="18">
        <f t="shared" si="0"/>
        <v>914473.20535436843</v>
      </c>
      <c r="H41" s="18">
        <f t="shared" si="1"/>
        <v>613.11235763457512</v>
      </c>
      <c r="I41" s="10">
        <v>18</v>
      </c>
      <c r="J41" s="10">
        <v>59.016393442622949</v>
      </c>
      <c r="K41" s="10">
        <v>37.037037037037038</v>
      </c>
      <c r="L41" s="10">
        <v>39.270000000000003</v>
      </c>
      <c r="M41" s="10">
        <v>37.254098360655739</v>
      </c>
      <c r="N41" s="10">
        <v>25.243902439024389</v>
      </c>
      <c r="O41" s="10">
        <v>36.482926829268294</v>
      </c>
      <c r="P41" s="10">
        <v>51.436213991769549</v>
      </c>
      <c r="Q41" s="10">
        <v>48.79245283018868</v>
      </c>
      <c r="R41" s="10">
        <v>31.126153846153848</v>
      </c>
      <c r="S41" s="10">
        <v>29.20430107526882</v>
      </c>
      <c r="T41" s="10">
        <v>31.619937694704049</v>
      </c>
      <c r="U41" s="10">
        <v>37.966101694915253</v>
      </c>
      <c r="V41" s="10">
        <v>18.932038834951456</v>
      </c>
      <c r="W41" s="10">
        <v>23.297619047619047</v>
      </c>
      <c r="X41" s="10">
        <v>31.10472972972973</v>
      </c>
      <c r="Y41" s="10">
        <v>9.6</v>
      </c>
      <c r="Z41" s="10">
        <v>8</v>
      </c>
      <c r="AA41" s="10">
        <v>1.26</v>
      </c>
      <c r="AB41" s="10">
        <v>8.2727272727272734</v>
      </c>
      <c r="AC41" s="10">
        <v>0.1</v>
      </c>
      <c r="AD41" s="10">
        <v>4.0666666666666664</v>
      </c>
      <c r="AE41" s="10">
        <v>0.08</v>
      </c>
      <c r="AF41" s="10">
        <v>2.8571428571428568</v>
      </c>
      <c r="AG41" s="10">
        <v>0.47619047619047616</v>
      </c>
      <c r="AH41" s="10">
        <v>7.651651651651652</v>
      </c>
      <c r="AI41" s="10">
        <v>3.5209580838323351</v>
      </c>
      <c r="AJ41" s="10">
        <v>3.8143712574850297</v>
      </c>
      <c r="AK41" s="10">
        <v>4.1077844311377243</v>
      </c>
      <c r="AL41" s="10">
        <v>3.5209580838323351</v>
      </c>
    </row>
    <row r="42" spans="1:38" ht="15">
      <c r="A42" s="7">
        <v>434</v>
      </c>
      <c r="B42" s="9" t="s">
        <v>279</v>
      </c>
      <c r="C42" s="8" t="s">
        <v>246</v>
      </c>
      <c r="D42" s="9" t="s">
        <v>274</v>
      </c>
      <c r="E42" s="9" t="s">
        <v>399</v>
      </c>
      <c r="F42" s="9" t="s">
        <v>400</v>
      </c>
      <c r="G42" s="18">
        <f t="shared" si="0"/>
        <v>2945548.8303251299</v>
      </c>
      <c r="H42" s="18">
        <f t="shared" si="1"/>
        <v>1402.143247610629</v>
      </c>
      <c r="I42" s="10">
        <v>55.947712418300654</v>
      </c>
      <c r="J42" s="10">
        <v>88.892670157068068</v>
      </c>
      <c r="K42" s="10">
        <v>112.30366492146597</v>
      </c>
      <c r="L42" s="10">
        <v>103.60655737704919</v>
      </c>
      <c r="M42" s="10">
        <v>94.593582887700535</v>
      </c>
      <c r="N42" s="10">
        <v>38.780748663101605</v>
      </c>
      <c r="O42" s="10">
        <v>50.874999999999993</v>
      </c>
      <c r="P42" s="10">
        <v>79.138888888888886</v>
      </c>
      <c r="Q42" s="10">
        <v>80.422222222222231</v>
      </c>
      <c r="R42" s="10">
        <v>52.483333333333334</v>
      </c>
      <c r="S42" s="10">
        <v>72.01204819277109</v>
      </c>
      <c r="T42" s="10">
        <v>49.69879518072289</v>
      </c>
      <c r="U42" s="10">
        <v>79.518072289156621</v>
      </c>
      <c r="V42" s="10">
        <v>22.066265060240966</v>
      </c>
      <c r="W42" s="10">
        <v>29.587859424920129</v>
      </c>
      <c r="X42" s="10">
        <v>48.178343949044589</v>
      </c>
      <c r="Y42" s="10">
        <v>25.967213114754099</v>
      </c>
      <c r="Z42" s="10">
        <v>35.629870129870135</v>
      </c>
      <c r="AA42" s="10">
        <v>23.149350649350652</v>
      </c>
      <c r="AB42" s="10">
        <v>59.145833333333336</v>
      </c>
      <c r="AC42" s="10">
        <v>2.7636363636363637</v>
      </c>
      <c r="AD42" s="10">
        <v>49.853658536585371</v>
      </c>
      <c r="AE42" s="10">
        <v>3.5</v>
      </c>
      <c r="AF42" s="10">
        <v>16.66</v>
      </c>
      <c r="AG42" s="10">
        <v>3.3766233766233764</v>
      </c>
      <c r="AH42" s="10">
        <v>39.684210526315788</v>
      </c>
      <c r="AI42" s="10">
        <v>19.976377952755907</v>
      </c>
      <c r="AJ42" s="10">
        <v>21.330708661417322</v>
      </c>
      <c r="AK42" s="10">
        <v>23.023622047244096</v>
      </c>
      <c r="AL42" s="10">
        <v>19.976377952755907</v>
      </c>
    </row>
    <row r="43" spans="1:38" ht="15">
      <c r="A43" s="7">
        <v>435</v>
      </c>
      <c r="B43" s="9" t="s">
        <v>279</v>
      </c>
      <c r="C43" s="8" t="s">
        <v>246</v>
      </c>
      <c r="D43" s="9" t="s">
        <v>274</v>
      </c>
      <c r="E43" s="9" t="s">
        <v>401</v>
      </c>
      <c r="F43" s="9" t="s">
        <v>402</v>
      </c>
      <c r="G43" s="18">
        <f t="shared" si="0"/>
        <v>1956854.2030434988</v>
      </c>
      <c r="H43" s="18">
        <f t="shared" si="1"/>
        <v>1228.0599596270877</v>
      </c>
      <c r="I43" s="10">
        <v>44.758169934640527</v>
      </c>
      <c r="J43" s="10">
        <v>71.832460732984288</v>
      </c>
      <c r="K43" s="10">
        <v>89.842931937172779</v>
      </c>
      <c r="L43" s="10">
        <v>85.245901639344254</v>
      </c>
      <c r="M43" s="10">
        <v>75.288770053475943</v>
      </c>
      <c r="N43" s="10">
        <v>30.866310160427808</v>
      </c>
      <c r="O43" s="10">
        <v>41.25</v>
      </c>
      <c r="P43" s="10">
        <v>64.166666666666671</v>
      </c>
      <c r="Q43" s="10">
        <v>65.022222222222226</v>
      </c>
      <c r="R43" s="10">
        <v>42.43333333333333</v>
      </c>
      <c r="S43" s="10">
        <v>58.614457831325304</v>
      </c>
      <c r="T43" s="10">
        <v>72.289156626506028</v>
      </c>
      <c r="U43" s="10">
        <v>115.66265060240963</v>
      </c>
      <c r="V43" s="10">
        <v>32.096385542168676</v>
      </c>
      <c r="W43" s="10">
        <v>42.738019169329071</v>
      </c>
      <c r="X43" s="10">
        <v>71.490445859872608</v>
      </c>
      <c r="Y43" s="10">
        <v>38.950819672131146</v>
      </c>
      <c r="Z43" s="10">
        <v>51.720779220779221</v>
      </c>
      <c r="AA43" s="10">
        <v>33.603896103896105</v>
      </c>
      <c r="AB43" s="10">
        <v>20.875</v>
      </c>
      <c r="AC43" s="10">
        <v>1.1636363636363636</v>
      </c>
      <c r="AD43" s="10">
        <v>17.804878048780488</v>
      </c>
      <c r="AE43" s="10">
        <v>1.5</v>
      </c>
      <c r="AF43" s="10">
        <v>6.86</v>
      </c>
      <c r="AG43" s="10">
        <v>1.4285714285714284</v>
      </c>
      <c r="AH43" s="10">
        <v>15.263157894736841</v>
      </c>
      <c r="AI43" s="10">
        <v>8.3622047244094482</v>
      </c>
      <c r="AJ43" s="10">
        <v>8.9291338582677167</v>
      </c>
      <c r="AK43" s="10">
        <v>9.6377952755905518</v>
      </c>
      <c r="AL43" s="10">
        <v>8.3622047244094482</v>
      </c>
    </row>
    <row r="44" spans="1:38" ht="15">
      <c r="A44" s="7">
        <v>436</v>
      </c>
      <c r="B44" s="9" t="s">
        <v>279</v>
      </c>
      <c r="C44" s="8" t="s">
        <v>246</v>
      </c>
      <c r="D44" s="9" t="s">
        <v>274</v>
      </c>
      <c r="E44" s="9" t="s">
        <v>403</v>
      </c>
      <c r="F44" s="9" t="s">
        <v>404</v>
      </c>
      <c r="G44" s="18">
        <f t="shared" si="0"/>
        <v>2228258.1147861932</v>
      </c>
      <c r="H44" s="18">
        <f t="shared" si="1"/>
        <v>1291.1669418364613</v>
      </c>
      <c r="I44" s="10">
        <v>51.751633986928105</v>
      </c>
      <c r="J44" s="10">
        <v>82.607329842931932</v>
      </c>
      <c r="K44" s="10">
        <v>103.31937172774869</v>
      </c>
      <c r="L44" s="10">
        <v>95.73770491803279</v>
      </c>
      <c r="M44" s="10">
        <v>86.871657754010698</v>
      </c>
      <c r="N44" s="10">
        <v>35.614973262032088</v>
      </c>
      <c r="O44" s="10">
        <v>48.125</v>
      </c>
      <c r="P44" s="10">
        <v>74.861111111111114</v>
      </c>
      <c r="Q44" s="10">
        <v>73.577777777777783</v>
      </c>
      <c r="R44" s="10">
        <v>48.016666666666666</v>
      </c>
      <c r="S44" s="10">
        <v>66.98795180722891</v>
      </c>
      <c r="T44" s="10">
        <v>60.24096385542169</v>
      </c>
      <c r="U44" s="10">
        <v>96.385542168674704</v>
      </c>
      <c r="V44" s="10">
        <v>26.746987951807228</v>
      </c>
      <c r="W44" s="10">
        <v>35.223642172523959</v>
      </c>
      <c r="X44" s="10">
        <v>59.057324840764331</v>
      </c>
      <c r="Y44" s="10">
        <v>32.459016393442624</v>
      </c>
      <c r="Z44" s="10">
        <v>42.525974025974023</v>
      </c>
      <c r="AA44" s="10">
        <v>27.629870129870131</v>
      </c>
      <c r="AB44" s="10">
        <v>31.3125</v>
      </c>
      <c r="AC44" s="10">
        <v>1.4545454545454546</v>
      </c>
      <c r="AD44" s="10">
        <v>28.487804878048781</v>
      </c>
      <c r="AE44" s="10">
        <v>2</v>
      </c>
      <c r="AF44" s="10">
        <v>9.8000000000000007</v>
      </c>
      <c r="AG44" s="10">
        <v>1.948051948051948</v>
      </c>
      <c r="AH44" s="10">
        <v>21.368421052631579</v>
      </c>
      <c r="AI44" s="10">
        <v>11.149606299212598</v>
      </c>
      <c r="AJ44" s="10">
        <v>11.905511811023622</v>
      </c>
      <c r="AK44" s="10">
        <v>12.850393700787402</v>
      </c>
      <c r="AL44" s="10">
        <v>11.149606299212598</v>
      </c>
    </row>
    <row r="45" spans="1:38" ht="15">
      <c r="A45" s="7">
        <v>437</v>
      </c>
      <c r="B45" s="9" t="s">
        <v>279</v>
      </c>
      <c r="C45" s="8" t="s">
        <v>246</v>
      </c>
      <c r="D45" s="9" t="s">
        <v>274</v>
      </c>
      <c r="E45" s="9" t="s">
        <v>405</v>
      </c>
      <c r="F45" s="9" t="s">
        <v>406</v>
      </c>
      <c r="G45" s="18">
        <f t="shared" si="0"/>
        <v>3148108.8518451788</v>
      </c>
      <c r="H45" s="18">
        <f t="shared" si="1"/>
        <v>1597.6298509258222</v>
      </c>
      <c r="I45" s="10">
        <v>61.542483660130713</v>
      </c>
      <c r="J45" s="10">
        <v>99.667539267015712</v>
      </c>
      <c r="K45" s="10">
        <v>123.53403141361258</v>
      </c>
      <c r="L45" s="10">
        <v>115.40983606557378</v>
      </c>
      <c r="M45" s="10">
        <v>104.24598930481282</v>
      </c>
      <c r="N45" s="10">
        <v>42.737967914438499</v>
      </c>
      <c r="O45" s="10">
        <v>57.750000000000007</v>
      </c>
      <c r="P45" s="10">
        <v>89.833333333333343</v>
      </c>
      <c r="Q45" s="10">
        <v>88.977777777777774</v>
      </c>
      <c r="R45" s="10">
        <v>58.066666666666663</v>
      </c>
      <c r="S45" s="10">
        <v>80.385542168674689</v>
      </c>
      <c r="T45" s="10">
        <v>67.771084337349393</v>
      </c>
      <c r="U45" s="10">
        <v>108.43373493975903</v>
      </c>
      <c r="V45" s="10">
        <v>30.090361445783131</v>
      </c>
      <c r="W45" s="10">
        <v>39.450479233226837</v>
      </c>
      <c r="X45" s="10">
        <v>65.273885350318466</v>
      </c>
      <c r="Y45" s="10">
        <v>34.622950819672134</v>
      </c>
      <c r="Z45" s="10">
        <v>47.123376623376622</v>
      </c>
      <c r="AA45" s="10">
        <v>30.616883116883113</v>
      </c>
      <c r="AB45" s="10">
        <v>55.666666666666664</v>
      </c>
      <c r="AC45" s="10">
        <v>2.6181818181818182</v>
      </c>
      <c r="AD45" s="10">
        <v>49.853658536585371</v>
      </c>
      <c r="AE45" s="10">
        <v>3</v>
      </c>
      <c r="AF45" s="10">
        <v>15.68</v>
      </c>
      <c r="AG45" s="10">
        <v>3.2467532467532467</v>
      </c>
      <c r="AH45" s="10">
        <v>39.684210526315788</v>
      </c>
      <c r="AI45" s="10">
        <v>19.511811023622048</v>
      </c>
      <c r="AJ45" s="10">
        <v>20.834645669291341</v>
      </c>
      <c r="AK45" s="10">
        <v>22.488188976377955</v>
      </c>
      <c r="AL45" s="10">
        <v>19.511811023622048</v>
      </c>
    </row>
    <row r="46" spans="1:38" ht="15">
      <c r="A46" s="7">
        <v>438</v>
      </c>
      <c r="B46" s="9" t="s">
        <v>407</v>
      </c>
      <c r="C46" s="8" t="s">
        <v>246</v>
      </c>
      <c r="D46" s="9" t="s">
        <v>274</v>
      </c>
      <c r="E46" s="9" t="s">
        <v>408</v>
      </c>
      <c r="F46" s="9" t="s">
        <v>409</v>
      </c>
      <c r="G46" s="18">
        <f t="shared" si="0"/>
        <v>3478179.5565097113</v>
      </c>
      <c r="H46" s="18">
        <f t="shared" si="1"/>
        <v>1804.5110335605818</v>
      </c>
      <c r="I46" s="10">
        <v>67.137254901960787</v>
      </c>
      <c r="J46" s="10">
        <v>106.85078534031415</v>
      </c>
      <c r="K46" s="10">
        <v>132.51832460732984</v>
      </c>
      <c r="L46" s="10">
        <v>129.8360655737705</v>
      </c>
      <c r="M46" s="10">
        <v>111.96791443850267</v>
      </c>
      <c r="N46" s="10">
        <v>37.989304812834227</v>
      </c>
      <c r="O46" s="10">
        <v>64.625</v>
      </c>
      <c r="P46" s="10">
        <v>98.388888888888886</v>
      </c>
      <c r="Q46" s="10">
        <v>99.244444444444454</v>
      </c>
      <c r="R46" s="10">
        <v>64.766666666666666</v>
      </c>
      <c r="S46" s="10">
        <v>88.759036144578303</v>
      </c>
      <c r="T46" s="10">
        <v>81.325301204819269</v>
      </c>
      <c r="U46" s="10">
        <v>127.71084337349396</v>
      </c>
      <c r="V46" s="10">
        <v>35.439759036144572</v>
      </c>
      <c r="W46" s="10">
        <v>46.964856230031948</v>
      </c>
      <c r="X46" s="10">
        <v>77.70700636942675</v>
      </c>
      <c r="Y46" s="10">
        <v>47.540983606557376</v>
      </c>
      <c r="Z46" s="10">
        <v>62.662337662337663</v>
      </c>
      <c r="AA46" s="10">
        <v>38.759740259740262</v>
      </c>
      <c r="AB46" s="10">
        <v>71.372549019607845</v>
      </c>
      <c r="AC46" s="10">
        <v>3.5689655172413794</v>
      </c>
      <c r="AD46" s="10">
        <v>59.727272727272734</v>
      </c>
      <c r="AE46" s="10">
        <v>4.0909090909090908</v>
      </c>
      <c r="AF46" s="10">
        <v>17.566037735849054</v>
      </c>
      <c r="AG46" s="10">
        <v>3.5365853658536581</v>
      </c>
      <c r="AH46" s="10">
        <v>39.609756097560975</v>
      </c>
      <c r="AI46" s="10">
        <v>20.103703703703705</v>
      </c>
      <c r="AJ46" s="10">
        <v>21.466666666666665</v>
      </c>
      <c r="AK46" s="10">
        <v>23.170370370370371</v>
      </c>
      <c r="AL46" s="10">
        <v>20.103703703703705</v>
      </c>
    </row>
    <row r="47" spans="1:38" ht="15">
      <c r="A47" s="7">
        <v>439</v>
      </c>
      <c r="B47" s="9" t="s">
        <v>407</v>
      </c>
      <c r="C47" s="8" t="s">
        <v>246</v>
      </c>
      <c r="D47" s="9" t="s">
        <v>274</v>
      </c>
      <c r="E47" s="9" t="s">
        <v>410</v>
      </c>
      <c r="F47" s="9" t="s">
        <v>411</v>
      </c>
      <c r="G47" s="18">
        <f t="shared" si="0"/>
        <v>2297071.5147500681</v>
      </c>
      <c r="H47" s="18">
        <f t="shared" si="1"/>
        <v>1284.9222446465972</v>
      </c>
      <c r="I47" s="10">
        <v>51.751633986928105</v>
      </c>
      <c r="J47" s="10">
        <v>81.709424083769633</v>
      </c>
      <c r="K47" s="10">
        <v>103.31937172774869</v>
      </c>
      <c r="L47" s="10">
        <v>94.426229508196727</v>
      </c>
      <c r="M47" s="10">
        <v>86.871657754010698</v>
      </c>
      <c r="N47" s="10">
        <v>37.197860962566843</v>
      </c>
      <c r="O47" s="10">
        <v>45.375</v>
      </c>
      <c r="P47" s="10">
        <v>72.722222222222214</v>
      </c>
      <c r="Q47" s="10">
        <v>70.155555555555551</v>
      </c>
      <c r="R47" s="10">
        <v>45.783333333333331</v>
      </c>
      <c r="S47" s="10">
        <v>63.638554216867469</v>
      </c>
      <c r="T47" s="10">
        <v>57.2289156626506</v>
      </c>
      <c r="U47" s="10">
        <v>91.566265060240966</v>
      </c>
      <c r="V47" s="10">
        <v>25.743975903614459</v>
      </c>
      <c r="W47" s="10">
        <v>33.814696485623003</v>
      </c>
      <c r="X47" s="10">
        <v>57.503184713375795</v>
      </c>
      <c r="Y47" s="10">
        <v>33.278688524590166</v>
      </c>
      <c r="Z47" s="10">
        <v>43.86363636363636</v>
      </c>
      <c r="AA47" s="10">
        <v>30.512987012987011</v>
      </c>
      <c r="AB47" s="10">
        <v>35.686274509803923</v>
      </c>
      <c r="AC47" s="10">
        <v>1.8620689655172413</v>
      </c>
      <c r="AD47" s="10">
        <v>29.863636363636367</v>
      </c>
      <c r="AE47" s="10">
        <v>1.8181818181818183</v>
      </c>
      <c r="AF47" s="10">
        <v>10.169811320754718</v>
      </c>
      <c r="AG47" s="10">
        <v>1.9512195121951219</v>
      </c>
      <c r="AH47" s="10">
        <v>25.463414634146343</v>
      </c>
      <c r="AI47" s="10">
        <v>12.237037037037037</v>
      </c>
      <c r="AJ47" s="10">
        <v>13.066666666666666</v>
      </c>
      <c r="AK47" s="10">
        <v>14.103703703703703</v>
      </c>
      <c r="AL47" s="10">
        <v>12.237037037037037</v>
      </c>
    </row>
    <row r="48" spans="1:38" ht="15">
      <c r="A48" s="7">
        <v>440</v>
      </c>
      <c r="B48" s="9" t="s">
        <v>407</v>
      </c>
      <c r="C48" s="8" t="s">
        <v>246</v>
      </c>
      <c r="D48" s="9" t="s">
        <v>274</v>
      </c>
      <c r="E48" s="9" t="s">
        <v>412</v>
      </c>
      <c r="F48" s="9" t="s">
        <v>413</v>
      </c>
      <c r="G48" s="18">
        <f t="shared" si="0"/>
        <v>2328363.7667545108</v>
      </c>
      <c r="H48" s="18">
        <f t="shared" si="1"/>
        <v>1233.659715852094</v>
      </c>
      <c r="I48" s="10">
        <v>48.954248366013069</v>
      </c>
      <c r="J48" s="10">
        <v>79.015706806282722</v>
      </c>
      <c r="K48" s="10">
        <v>98.827225130890056</v>
      </c>
      <c r="L48" s="10">
        <v>90.491803278688522</v>
      </c>
      <c r="M48" s="10">
        <v>83.01069518716578</v>
      </c>
      <c r="N48" s="10">
        <v>34.032085561497325</v>
      </c>
      <c r="O48" s="10">
        <v>41.25</v>
      </c>
      <c r="P48" s="10">
        <v>64.166666666666671</v>
      </c>
      <c r="Q48" s="10">
        <v>65.022222222222226</v>
      </c>
      <c r="R48" s="10">
        <v>42.43333333333333</v>
      </c>
      <c r="S48" s="10">
        <v>58.614457831325304</v>
      </c>
      <c r="T48" s="10">
        <v>52.710843373493979</v>
      </c>
      <c r="U48" s="10">
        <v>84.337349397590373</v>
      </c>
      <c r="V48" s="10">
        <v>23.069277108433734</v>
      </c>
      <c r="W48" s="10">
        <v>30.527156549520768</v>
      </c>
      <c r="X48" s="10">
        <v>51.28662420382166</v>
      </c>
      <c r="Y48" s="10">
        <v>30.901639344262293</v>
      </c>
      <c r="Z48" s="10">
        <v>40.103896103896105</v>
      </c>
      <c r="AA48" s="10">
        <v>27.214285714285712</v>
      </c>
      <c r="AB48" s="10">
        <v>49.960784313725497</v>
      </c>
      <c r="AC48" s="10">
        <v>2.327586206896552</v>
      </c>
      <c r="AD48" s="10">
        <v>36.5</v>
      </c>
      <c r="AE48" s="10">
        <v>2.7272727272727271</v>
      </c>
      <c r="AF48" s="10">
        <v>11.09433962264151</v>
      </c>
      <c r="AG48" s="10">
        <v>2.4390243902439024</v>
      </c>
      <c r="AH48" s="10">
        <v>25.463414634146343</v>
      </c>
      <c r="AI48" s="10">
        <v>13.548148148148147</v>
      </c>
      <c r="AJ48" s="10">
        <v>14.466666666666667</v>
      </c>
      <c r="AK48" s="10">
        <v>15.614814814814814</v>
      </c>
      <c r="AL48" s="10">
        <v>13.548148148148147</v>
      </c>
    </row>
    <row r="49" spans="1:38" ht="15">
      <c r="A49" s="7">
        <v>441</v>
      </c>
      <c r="B49" s="9" t="s">
        <v>407</v>
      </c>
      <c r="C49" s="8" t="s">
        <v>246</v>
      </c>
      <c r="D49" s="9" t="s">
        <v>274</v>
      </c>
      <c r="E49" s="9" t="s">
        <v>414</v>
      </c>
      <c r="F49" s="9" t="s">
        <v>415</v>
      </c>
      <c r="G49" s="18">
        <f t="shared" si="0"/>
        <v>2252415.1619857103</v>
      </c>
      <c r="H49" s="18">
        <f t="shared" si="1"/>
        <v>1252.9070059407268</v>
      </c>
      <c r="I49" s="10">
        <v>46.156862745098039</v>
      </c>
      <c r="J49" s="10">
        <v>75.424083769633512</v>
      </c>
      <c r="K49" s="10">
        <v>94.335078534031425</v>
      </c>
      <c r="L49" s="10">
        <v>85.245901639344254</v>
      </c>
      <c r="M49" s="10">
        <v>79.149732620320847</v>
      </c>
      <c r="N49" s="10">
        <v>38.780748663101605</v>
      </c>
      <c r="O49" s="10">
        <v>46.75</v>
      </c>
      <c r="P49" s="10">
        <v>72.722222222222214</v>
      </c>
      <c r="Q49" s="10">
        <v>73.577777777777783</v>
      </c>
      <c r="R49" s="10">
        <v>48.016666666666666</v>
      </c>
      <c r="S49" s="10">
        <v>66.98795180722891</v>
      </c>
      <c r="T49" s="10">
        <v>58.734939759036145</v>
      </c>
      <c r="U49" s="10">
        <v>96.385542168674704</v>
      </c>
      <c r="V49" s="10">
        <v>26.746987951807228</v>
      </c>
      <c r="W49" s="10">
        <v>35.693290734824281</v>
      </c>
      <c r="X49" s="10">
        <v>57.503184713375795</v>
      </c>
      <c r="Y49" s="10">
        <v>33.278688524590166</v>
      </c>
      <c r="Z49" s="10">
        <v>46.370129870129873</v>
      </c>
      <c r="AA49" s="10">
        <v>30.512987012987011</v>
      </c>
      <c r="AB49" s="10">
        <v>24.980392156862749</v>
      </c>
      <c r="AC49" s="10">
        <v>1.2413793103448276</v>
      </c>
      <c r="AD49" s="10">
        <v>19.909090909090907</v>
      </c>
      <c r="AE49" s="10">
        <v>1.3636363636363635</v>
      </c>
      <c r="AF49" s="10">
        <v>10.169811320754718</v>
      </c>
      <c r="AG49" s="10">
        <v>2.0731707317073171</v>
      </c>
      <c r="AH49" s="10">
        <v>25.463414634146343</v>
      </c>
      <c r="AI49" s="10">
        <v>13.111111111111111</v>
      </c>
      <c r="AJ49" s="10">
        <v>14</v>
      </c>
      <c r="AK49" s="10">
        <v>15.111111111111111</v>
      </c>
      <c r="AL49" s="10">
        <v>13.111111111111111</v>
      </c>
    </row>
    <row r="50" spans="1:38" ht="15">
      <c r="A50" s="7">
        <v>442</v>
      </c>
      <c r="B50" s="9" t="s">
        <v>263</v>
      </c>
      <c r="C50" s="8" t="s">
        <v>246</v>
      </c>
      <c r="D50" s="9" t="s">
        <v>246</v>
      </c>
      <c r="E50" s="9" t="s">
        <v>416</v>
      </c>
      <c r="F50" s="9" t="s">
        <v>417</v>
      </c>
      <c r="G50" s="18">
        <f t="shared" si="0"/>
        <v>5401790.7758620679</v>
      </c>
      <c r="H50" s="18">
        <f t="shared" si="1"/>
        <v>3073.7643678160907</v>
      </c>
      <c r="I50" s="10">
        <v>123.42528735632183</v>
      </c>
      <c r="J50" s="10">
        <v>197.68390804597701</v>
      </c>
      <c r="K50" s="10">
        <v>247.18965517241378</v>
      </c>
      <c r="L50" s="10">
        <v>230.91379310344826</v>
      </c>
      <c r="M50" s="10">
        <v>207.85632183908044</v>
      </c>
      <c r="N50" s="10">
        <v>85.109195402298838</v>
      </c>
      <c r="O50" s="10">
        <v>113.93103448275861</v>
      </c>
      <c r="P50" s="10">
        <v>177.33908045977009</v>
      </c>
      <c r="Q50" s="10">
        <v>177.33908045977009</v>
      </c>
      <c r="R50" s="10">
        <v>115.62643678160919</v>
      </c>
      <c r="S50" s="10">
        <v>159.70689655172413</v>
      </c>
      <c r="T50" s="10">
        <v>144.10919540229884</v>
      </c>
      <c r="U50" s="10">
        <v>230.57471264367814</v>
      </c>
      <c r="V50" s="10">
        <v>64.086206896551715</v>
      </c>
      <c r="W50" s="10">
        <v>84.770114942528735</v>
      </c>
      <c r="X50" s="10">
        <v>140.37931034482759</v>
      </c>
      <c r="Y50" s="10">
        <v>65.44252873563218</v>
      </c>
      <c r="Z50" s="10">
        <v>87.143678160919535</v>
      </c>
      <c r="AA50" s="10">
        <v>57.304597701149419</v>
      </c>
      <c r="AB50" s="10">
        <v>82.396551724137922</v>
      </c>
      <c r="AC50" s="10">
        <v>4.068965517241379</v>
      </c>
      <c r="AD50" s="10">
        <v>69.850574712643677</v>
      </c>
      <c r="AE50" s="10">
        <v>4.7471264367816088</v>
      </c>
      <c r="AF50" s="10">
        <v>23.396551724137929</v>
      </c>
      <c r="AG50" s="10">
        <v>4.7471264367816088</v>
      </c>
      <c r="AH50" s="10">
        <v>55.948275862068961</v>
      </c>
      <c r="AI50" s="10">
        <v>27.804597701149422</v>
      </c>
      <c r="AJ50" s="10">
        <v>30.517241379310342</v>
      </c>
      <c r="AK50" s="10">
        <v>32.551724137931032</v>
      </c>
      <c r="AL50" s="10">
        <v>27.804597701149422</v>
      </c>
    </row>
    <row r="51" spans="1:38" ht="15">
      <c r="A51" s="7">
        <v>443</v>
      </c>
      <c r="B51" s="9" t="s">
        <v>263</v>
      </c>
      <c r="C51" s="8" t="s">
        <v>246</v>
      </c>
      <c r="D51" s="9" t="s">
        <v>246</v>
      </c>
      <c r="E51" s="9" t="s">
        <v>418</v>
      </c>
      <c r="F51" s="9" t="s">
        <v>419</v>
      </c>
      <c r="G51" s="18">
        <f t="shared" si="0"/>
        <v>2014227.0689655172</v>
      </c>
      <c r="H51" s="18">
        <f t="shared" si="1"/>
        <v>1146.1494252873563</v>
      </c>
      <c r="I51" s="10">
        <v>46.022988505747129</v>
      </c>
      <c r="J51" s="10">
        <v>73.71264367816093</v>
      </c>
      <c r="K51" s="10">
        <v>92.172413793103459</v>
      </c>
      <c r="L51" s="10">
        <v>86.103448275862078</v>
      </c>
      <c r="M51" s="10">
        <v>77.505747126436788</v>
      </c>
      <c r="N51" s="10">
        <v>31.735632183908049</v>
      </c>
      <c r="O51" s="10">
        <v>42.482758620689658</v>
      </c>
      <c r="P51" s="10">
        <v>66.1264367816092</v>
      </c>
      <c r="Q51" s="10">
        <v>66.1264367816092</v>
      </c>
      <c r="R51" s="10">
        <v>43.114942528735639</v>
      </c>
      <c r="S51" s="10">
        <v>59.551724137931039</v>
      </c>
      <c r="T51" s="10">
        <v>53.735632183908052</v>
      </c>
      <c r="U51" s="10">
        <v>85.977011494252878</v>
      </c>
      <c r="V51" s="10">
        <v>23.896551724137932</v>
      </c>
      <c r="W51" s="10">
        <v>31.609195402298855</v>
      </c>
      <c r="X51" s="10">
        <v>52.344827586206904</v>
      </c>
      <c r="Y51" s="10">
        <v>24.402298850574716</v>
      </c>
      <c r="Z51" s="10">
        <v>32.494252873563219</v>
      </c>
      <c r="AA51" s="10">
        <v>21.367816091954026</v>
      </c>
      <c r="AB51" s="10">
        <v>30.724137931034484</v>
      </c>
      <c r="AC51" s="10">
        <v>1.517241379310345</v>
      </c>
      <c r="AD51" s="10">
        <v>26.045977011494255</v>
      </c>
      <c r="AE51" s="10">
        <v>1.7701149425287359</v>
      </c>
      <c r="AF51" s="10">
        <v>8.724137931034484</v>
      </c>
      <c r="AG51" s="10">
        <v>1.7701149425287359</v>
      </c>
      <c r="AH51" s="10">
        <v>20.862068965517242</v>
      </c>
      <c r="AI51" s="10">
        <v>10.367816091954024</v>
      </c>
      <c r="AJ51" s="10">
        <v>11.379310344827587</v>
      </c>
      <c r="AK51" s="10">
        <v>12.13793103448276</v>
      </c>
      <c r="AL51" s="10">
        <v>10.367816091954024</v>
      </c>
    </row>
    <row r="52" spans="1:38" ht="15">
      <c r="A52" s="7">
        <v>444</v>
      </c>
      <c r="B52" s="9" t="s">
        <v>263</v>
      </c>
      <c r="C52" s="8" t="s">
        <v>246</v>
      </c>
      <c r="D52" s="9" t="s">
        <v>246</v>
      </c>
      <c r="E52" s="9" t="s">
        <v>420</v>
      </c>
      <c r="F52" s="9" t="s">
        <v>421</v>
      </c>
      <c r="G52" s="18">
        <f t="shared" si="0"/>
        <v>2746673.2758620698</v>
      </c>
      <c r="H52" s="18">
        <f t="shared" si="1"/>
        <v>1562.9310344827593</v>
      </c>
      <c r="I52" s="10">
        <v>62.758620689655174</v>
      </c>
      <c r="J52" s="10">
        <v>100.51724137931035</v>
      </c>
      <c r="K52" s="10">
        <v>125.68965517241381</v>
      </c>
      <c r="L52" s="10">
        <v>117.41379310344828</v>
      </c>
      <c r="M52" s="10">
        <v>105.68965517241379</v>
      </c>
      <c r="N52" s="10">
        <v>43.275862068965523</v>
      </c>
      <c r="O52" s="10">
        <v>57.931034482758626</v>
      </c>
      <c r="P52" s="10">
        <v>90.172413793103459</v>
      </c>
      <c r="Q52" s="10">
        <v>90.172413793103459</v>
      </c>
      <c r="R52" s="10">
        <v>58.793103448275865</v>
      </c>
      <c r="S52" s="10">
        <v>81.206896551724142</v>
      </c>
      <c r="T52" s="10">
        <v>73.275862068965523</v>
      </c>
      <c r="U52" s="10">
        <v>117.24137931034484</v>
      </c>
      <c r="V52" s="10">
        <v>32.58620689655173</v>
      </c>
      <c r="W52" s="10">
        <v>43.103448275862071</v>
      </c>
      <c r="X52" s="10">
        <v>71.379310344827587</v>
      </c>
      <c r="Y52" s="10">
        <v>33.275862068965516</v>
      </c>
      <c r="Z52" s="10">
        <v>44.310344827586206</v>
      </c>
      <c r="AA52" s="10">
        <v>29.137931034482762</v>
      </c>
      <c r="AB52" s="10">
        <v>41.896551724137936</v>
      </c>
      <c r="AC52" s="10">
        <v>2.0689655172413794</v>
      </c>
      <c r="AD52" s="10">
        <v>35.517241379310349</v>
      </c>
      <c r="AE52" s="10">
        <v>2.4137931034482758</v>
      </c>
      <c r="AF52" s="10">
        <v>11.896551724137932</v>
      </c>
      <c r="AG52" s="10">
        <v>2.4137931034482758</v>
      </c>
      <c r="AH52" s="10">
        <v>28.448275862068968</v>
      </c>
      <c r="AI52" s="10">
        <v>14.13793103448276</v>
      </c>
      <c r="AJ52" s="10">
        <v>15.517241379310345</v>
      </c>
      <c r="AK52" s="10">
        <v>16.551724137931036</v>
      </c>
      <c r="AL52" s="10">
        <v>14.13793103448276</v>
      </c>
    </row>
    <row r="53" spans="1:38" ht="15">
      <c r="A53" s="7">
        <v>445</v>
      </c>
      <c r="B53" s="9" t="s">
        <v>263</v>
      </c>
      <c r="C53" s="8" t="s">
        <v>246</v>
      </c>
      <c r="D53" s="9" t="s">
        <v>246</v>
      </c>
      <c r="E53" s="9" t="s">
        <v>422</v>
      </c>
      <c r="F53" s="9" t="s">
        <v>423</v>
      </c>
      <c r="G53" s="18">
        <f t="shared" si="0"/>
        <v>2197338.6206896547</v>
      </c>
      <c r="H53" s="18">
        <f t="shared" si="1"/>
        <v>1250.344827586207</v>
      </c>
      <c r="I53" s="10">
        <v>50.206896551724135</v>
      </c>
      <c r="J53" s="10">
        <v>80.41379310344827</v>
      </c>
      <c r="K53" s="10">
        <v>100.55172413793103</v>
      </c>
      <c r="L53" s="10">
        <v>93.931034482758619</v>
      </c>
      <c r="M53" s="10">
        <v>84.551724137931032</v>
      </c>
      <c r="N53" s="10">
        <v>34.620689655172413</v>
      </c>
      <c r="O53" s="10">
        <v>46.344827586206897</v>
      </c>
      <c r="P53" s="10">
        <v>72.137931034482762</v>
      </c>
      <c r="Q53" s="10">
        <v>72.137931034482762</v>
      </c>
      <c r="R53" s="10">
        <v>47.03448275862069</v>
      </c>
      <c r="S53" s="10">
        <v>64.965517241379303</v>
      </c>
      <c r="T53" s="10">
        <v>58.620689655172413</v>
      </c>
      <c r="U53" s="10">
        <v>93.793103448275858</v>
      </c>
      <c r="V53" s="10">
        <v>26.068965517241377</v>
      </c>
      <c r="W53" s="10">
        <v>34.482758620689651</v>
      </c>
      <c r="X53" s="10">
        <v>57.103448275862071</v>
      </c>
      <c r="Y53" s="10">
        <v>26.620689655172413</v>
      </c>
      <c r="Z53" s="10">
        <v>35.448275862068968</v>
      </c>
      <c r="AA53" s="10">
        <v>23.310344827586206</v>
      </c>
      <c r="AB53" s="10">
        <v>33.517241379310342</v>
      </c>
      <c r="AC53" s="10">
        <v>1.6551724137931034</v>
      </c>
      <c r="AD53" s="10">
        <v>28.413793103448274</v>
      </c>
      <c r="AE53" s="10">
        <v>1.9310344827586206</v>
      </c>
      <c r="AF53" s="10">
        <v>9.5172413793103452</v>
      </c>
      <c r="AG53" s="10">
        <v>1.9310344827586206</v>
      </c>
      <c r="AH53" s="10">
        <v>22.758620689655171</v>
      </c>
      <c r="AI53" s="10">
        <v>11.310344827586206</v>
      </c>
      <c r="AJ53" s="10">
        <v>12.413793103448276</v>
      </c>
      <c r="AK53" s="10">
        <v>13.241379310344827</v>
      </c>
      <c r="AL53" s="10">
        <v>11.310344827586206</v>
      </c>
    </row>
    <row r="54" spans="1:38" ht="15">
      <c r="A54" s="7">
        <v>446</v>
      </c>
      <c r="B54" s="9" t="s">
        <v>263</v>
      </c>
      <c r="C54" s="8" t="s">
        <v>246</v>
      </c>
      <c r="D54" s="9" t="s">
        <v>246</v>
      </c>
      <c r="E54" s="9" t="s">
        <v>424</v>
      </c>
      <c r="F54" s="9" t="s">
        <v>425</v>
      </c>
      <c r="G54" s="18">
        <f t="shared" si="0"/>
        <v>1098669.3103448274</v>
      </c>
      <c r="H54" s="18">
        <f t="shared" si="1"/>
        <v>625.17241379310349</v>
      </c>
      <c r="I54" s="10">
        <v>25.103448275862068</v>
      </c>
      <c r="J54" s="10">
        <v>40.206896551724135</v>
      </c>
      <c r="K54" s="10">
        <v>50.275862068965516</v>
      </c>
      <c r="L54" s="10">
        <v>46.96551724137931</v>
      </c>
      <c r="M54" s="10">
        <v>42.275862068965516</v>
      </c>
      <c r="N54" s="10">
        <v>17.310344827586206</v>
      </c>
      <c r="O54" s="10">
        <v>23.172413793103448</v>
      </c>
      <c r="P54" s="10">
        <v>36.068965517241381</v>
      </c>
      <c r="Q54" s="10">
        <v>36.068965517241381</v>
      </c>
      <c r="R54" s="10">
        <v>23.517241379310345</v>
      </c>
      <c r="S54" s="10">
        <v>32.482758620689651</v>
      </c>
      <c r="T54" s="10">
        <v>29.310344827586206</v>
      </c>
      <c r="U54" s="10">
        <v>46.896551724137929</v>
      </c>
      <c r="V54" s="10">
        <v>13.034482758620689</v>
      </c>
      <c r="W54" s="10">
        <v>17.241379310344826</v>
      </c>
      <c r="X54" s="10">
        <v>28.551724137931036</v>
      </c>
      <c r="Y54" s="10">
        <v>13.310344827586206</v>
      </c>
      <c r="Z54" s="10">
        <v>17.724137931034484</v>
      </c>
      <c r="AA54" s="10">
        <v>11.655172413793103</v>
      </c>
      <c r="AB54" s="10">
        <v>16.758620689655171</v>
      </c>
      <c r="AC54" s="10">
        <v>0.82758620689655171</v>
      </c>
      <c r="AD54" s="10">
        <v>14.206896551724137</v>
      </c>
      <c r="AE54" s="10">
        <v>0.96551724137931028</v>
      </c>
      <c r="AF54" s="10">
        <v>4.7586206896551726</v>
      </c>
      <c r="AG54" s="10">
        <v>0.96551724137931028</v>
      </c>
      <c r="AH54" s="10">
        <v>11.379310344827585</v>
      </c>
      <c r="AI54" s="10">
        <v>5.6551724137931032</v>
      </c>
      <c r="AJ54" s="10">
        <v>6.2068965517241379</v>
      </c>
      <c r="AK54" s="10">
        <v>6.6206896551724137</v>
      </c>
      <c r="AL54" s="10">
        <v>5.6551724137931032</v>
      </c>
    </row>
    <row r="55" spans="1:38" ht="15">
      <c r="A55" s="7">
        <v>447</v>
      </c>
      <c r="B55" s="9" t="s">
        <v>263</v>
      </c>
      <c r="C55" s="8" t="s">
        <v>246</v>
      </c>
      <c r="D55" s="9" t="s">
        <v>246</v>
      </c>
      <c r="E55" s="9" t="s">
        <v>426</v>
      </c>
      <c r="F55" s="9" t="s">
        <v>427</v>
      </c>
      <c r="G55" s="18">
        <f t="shared" si="0"/>
        <v>1190225.0862068969</v>
      </c>
      <c r="H55" s="18">
        <f t="shared" si="1"/>
        <v>677.27011494252895</v>
      </c>
      <c r="I55" s="10">
        <v>27.195402298850578</v>
      </c>
      <c r="J55" s="10">
        <v>43.55747126436782</v>
      </c>
      <c r="K55" s="10">
        <v>54.465517241379317</v>
      </c>
      <c r="L55" s="10">
        <v>50.879310344827587</v>
      </c>
      <c r="M55" s="10">
        <v>45.798850574712645</v>
      </c>
      <c r="N55" s="10">
        <v>18.752873563218394</v>
      </c>
      <c r="O55" s="10">
        <v>25.103448275862071</v>
      </c>
      <c r="P55" s="10">
        <v>39.074712643678161</v>
      </c>
      <c r="Q55" s="10">
        <v>39.074712643678161</v>
      </c>
      <c r="R55" s="10">
        <v>25.477011494252874</v>
      </c>
      <c r="S55" s="10">
        <v>35.189655172413794</v>
      </c>
      <c r="T55" s="10">
        <v>31.752873563218394</v>
      </c>
      <c r="U55" s="10">
        <v>50.804597701149426</v>
      </c>
      <c r="V55" s="10">
        <v>14.120689655172415</v>
      </c>
      <c r="W55" s="10">
        <v>18.678160919540232</v>
      </c>
      <c r="X55" s="10">
        <v>30.931034482758623</v>
      </c>
      <c r="Y55" s="10">
        <v>14.419540229885058</v>
      </c>
      <c r="Z55" s="10">
        <v>19.201149425287358</v>
      </c>
      <c r="AA55" s="10">
        <v>12.626436781609197</v>
      </c>
      <c r="AB55" s="10">
        <v>18.155172413793103</v>
      </c>
      <c r="AC55" s="10">
        <v>0.89655172413793105</v>
      </c>
      <c r="AD55" s="10">
        <v>15.39080459770115</v>
      </c>
      <c r="AE55" s="10">
        <v>1.045977011494253</v>
      </c>
      <c r="AF55" s="10">
        <v>5.1551724137931041</v>
      </c>
      <c r="AG55" s="10">
        <v>1.045977011494253</v>
      </c>
      <c r="AH55" s="10">
        <v>12.327586206896553</v>
      </c>
      <c r="AI55" s="10">
        <v>6.126436781609196</v>
      </c>
      <c r="AJ55" s="10">
        <v>6.7241379310344831</v>
      </c>
      <c r="AK55" s="10">
        <v>7.1724137931034484</v>
      </c>
      <c r="AL55" s="10">
        <v>6.126436781609196</v>
      </c>
    </row>
    <row r="56" spans="1:38" ht="15">
      <c r="A56" s="7">
        <v>448</v>
      </c>
      <c r="B56" s="9" t="s">
        <v>263</v>
      </c>
      <c r="C56" s="8" t="s">
        <v>246</v>
      </c>
      <c r="D56" s="9" t="s">
        <v>246</v>
      </c>
      <c r="E56" s="9" t="s">
        <v>428</v>
      </c>
      <c r="F56" s="9" t="s">
        <v>429</v>
      </c>
      <c r="G56" s="18">
        <f t="shared" si="0"/>
        <v>1281780.8620689653</v>
      </c>
      <c r="H56" s="18">
        <f t="shared" si="1"/>
        <v>729.36781609195384</v>
      </c>
      <c r="I56" s="10">
        <v>29.287356321839081</v>
      </c>
      <c r="J56" s="10">
        <v>46.908045977011497</v>
      </c>
      <c r="K56" s="10">
        <v>58.655172413793103</v>
      </c>
      <c r="L56" s="10">
        <v>54.793103448275865</v>
      </c>
      <c r="M56" s="10">
        <v>49.321839080459768</v>
      </c>
      <c r="N56" s="10">
        <v>20.195402298850574</v>
      </c>
      <c r="O56" s="10">
        <v>27.03448275862069</v>
      </c>
      <c r="P56" s="10">
        <v>42.080459770114942</v>
      </c>
      <c r="Q56" s="10">
        <v>42.080459770114942</v>
      </c>
      <c r="R56" s="10">
        <v>27.436781609195403</v>
      </c>
      <c r="S56" s="10">
        <v>37.896551724137929</v>
      </c>
      <c r="T56" s="10">
        <v>34.195402298850574</v>
      </c>
      <c r="U56" s="10">
        <v>54.712643678160916</v>
      </c>
      <c r="V56" s="10">
        <v>15.206896551724137</v>
      </c>
      <c r="W56" s="10">
        <v>20.114942528735632</v>
      </c>
      <c r="X56" s="10">
        <v>33.310344827586206</v>
      </c>
      <c r="Y56" s="10">
        <v>15.528735632183908</v>
      </c>
      <c r="Z56" s="10">
        <v>20.678160919540229</v>
      </c>
      <c r="AA56" s="10">
        <v>13.597701149425287</v>
      </c>
      <c r="AB56" s="10">
        <v>19.551724137931036</v>
      </c>
      <c r="AC56" s="10">
        <v>0.96551724137931028</v>
      </c>
      <c r="AD56" s="10">
        <v>16.574712643678161</v>
      </c>
      <c r="AE56" s="10">
        <v>1.1264367816091954</v>
      </c>
      <c r="AF56" s="10">
        <v>5.5517241379310347</v>
      </c>
      <c r="AG56" s="10">
        <v>1.1264367816091954</v>
      </c>
      <c r="AH56" s="10">
        <v>13.275862068965518</v>
      </c>
      <c r="AI56" s="10">
        <v>6.5977011494252871</v>
      </c>
      <c r="AJ56" s="10">
        <v>7.2413793103448274</v>
      </c>
      <c r="AK56" s="10">
        <v>7.7241379310344822</v>
      </c>
      <c r="AL56" s="10">
        <v>6.5977011494252871</v>
      </c>
    </row>
    <row r="57" spans="1:38" ht="15">
      <c r="A57" s="7">
        <v>449</v>
      </c>
      <c r="B57" s="9" t="s">
        <v>281</v>
      </c>
      <c r="C57" s="8" t="s">
        <v>246</v>
      </c>
      <c r="D57" s="9" t="s">
        <v>274</v>
      </c>
      <c r="E57" s="9" t="s">
        <v>430</v>
      </c>
      <c r="F57" s="9" t="s">
        <v>431</v>
      </c>
      <c r="G57" s="18">
        <f t="shared" si="0"/>
        <v>1564878.8364249987</v>
      </c>
      <c r="H57" s="18">
        <f t="shared" si="1"/>
        <v>1050.944596549534</v>
      </c>
      <c r="I57" s="10">
        <v>41.85</v>
      </c>
      <c r="J57" s="10">
        <v>66.262857142857143</v>
      </c>
      <c r="K57" s="10">
        <v>82.754285714285714</v>
      </c>
      <c r="L57" s="10">
        <v>78.149999999999991</v>
      </c>
      <c r="M57" s="10">
        <v>71.309941520467831</v>
      </c>
      <c r="N57" s="10">
        <v>29.192982456140349</v>
      </c>
      <c r="O57" s="10">
        <v>38.939393939393938</v>
      </c>
      <c r="P57" s="10">
        <v>60.606060606060609</v>
      </c>
      <c r="Q57" s="10">
        <v>60.606060606060609</v>
      </c>
      <c r="R57" s="10">
        <v>39.545454545454547</v>
      </c>
      <c r="S57" s="10">
        <v>68.875</v>
      </c>
      <c r="T57" s="10">
        <v>62.006578947368425</v>
      </c>
      <c r="U57" s="10">
        <v>99.21052631578948</v>
      </c>
      <c r="V57" s="10">
        <v>27.94736842105263</v>
      </c>
      <c r="W57" s="10">
        <v>35.937282229965156</v>
      </c>
      <c r="X57" s="10">
        <v>61.638888888888893</v>
      </c>
      <c r="Y57" s="10">
        <v>17.454545454545453</v>
      </c>
      <c r="Z57" s="10">
        <v>22.872340425531917</v>
      </c>
      <c r="AA57" s="10">
        <v>13.702127659574469</v>
      </c>
      <c r="AB57" s="10">
        <v>17.794117647058822</v>
      </c>
      <c r="AC57" s="10">
        <v>0.78947368421052633</v>
      </c>
      <c r="AD57" s="10">
        <v>13.379310344827585</v>
      </c>
      <c r="AE57" s="10">
        <v>0.78</v>
      </c>
      <c r="AF57" s="10">
        <v>4.4800000000000004</v>
      </c>
      <c r="AG57" s="10">
        <v>0.84000000000000008</v>
      </c>
      <c r="AH57" s="10">
        <v>10.920000000000002</v>
      </c>
      <c r="AI57" s="10">
        <v>5.4600000000000009</v>
      </c>
      <c r="AJ57" s="10">
        <v>5.8800000000000008</v>
      </c>
      <c r="AK57" s="10">
        <v>6.3000000000000007</v>
      </c>
      <c r="AL57" s="10">
        <v>5.4600000000000009</v>
      </c>
    </row>
    <row r="58" spans="1:38" ht="15">
      <c r="A58" s="7">
        <v>450</v>
      </c>
      <c r="B58" s="9" t="s">
        <v>281</v>
      </c>
      <c r="C58" s="8" t="s">
        <v>246</v>
      </c>
      <c r="D58" s="9" t="s">
        <v>274</v>
      </c>
      <c r="E58" s="9" t="s">
        <v>432</v>
      </c>
      <c r="F58" s="9" t="s">
        <v>433</v>
      </c>
      <c r="G58" s="18">
        <f t="shared" ref="G58:G89" si="2">SUMPRODUCT($I$1:$AL$1,I58:AL58)</f>
        <v>1311154.9464023719</v>
      </c>
      <c r="H58" s="18">
        <f t="shared" ref="H58:H89" si="3">SUM(I58:AL58)</f>
        <v>1030.3391896461951</v>
      </c>
      <c r="I58" s="10">
        <v>49.821428571428569</v>
      </c>
      <c r="J58" s="10">
        <v>80.28</v>
      </c>
      <c r="K58" s="10">
        <v>98.668571428571425</v>
      </c>
      <c r="L58" s="10">
        <v>89.314285714285717</v>
      </c>
      <c r="M58" s="10">
        <v>82.280701754385959</v>
      </c>
      <c r="N58" s="10">
        <v>33.684210526315788</v>
      </c>
      <c r="O58" s="10">
        <v>44.780303030303031</v>
      </c>
      <c r="P58" s="10">
        <v>69.696969696969703</v>
      </c>
      <c r="Q58" s="10">
        <v>72.727272727272734</v>
      </c>
      <c r="R58" s="10">
        <v>45.872727272727268</v>
      </c>
      <c r="S58" s="10">
        <v>57</v>
      </c>
      <c r="T58" s="10">
        <v>51.315789473684205</v>
      </c>
      <c r="U58" s="10">
        <v>78.684210526315795</v>
      </c>
      <c r="V58" s="10">
        <v>22.263157894736842</v>
      </c>
      <c r="W58" s="10">
        <v>29.94773519163763</v>
      </c>
      <c r="X58" s="10">
        <v>52.833333333333329</v>
      </c>
      <c r="Y58" s="10">
        <v>15.709090909090909</v>
      </c>
      <c r="Z58" s="10">
        <v>11.893617021276595</v>
      </c>
      <c r="AA58" s="10">
        <v>7.744680851063829</v>
      </c>
      <c r="AB58" s="10">
        <v>10.676470588235295</v>
      </c>
      <c r="AC58" s="10">
        <v>0.63157894736842102</v>
      </c>
      <c r="AD58" s="10">
        <v>10.03448275862069</v>
      </c>
      <c r="AE58" s="10">
        <v>0.42857142857142855</v>
      </c>
      <c r="AF58" s="10">
        <v>1.6</v>
      </c>
      <c r="AG58" s="10">
        <v>0.30000000000000004</v>
      </c>
      <c r="AH58" s="10">
        <v>3.9000000000000004</v>
      </c>
      <c r="AI58" s="10">
        <v>1.9500000000000002</v>
      </c>
      <c r="AJ58" s="10">
        <v>2.1</v>
      </c>
      <c r="AK58" s="10">
        <v>2.25</v>
      </c>
      <c r="AL58" s="10">
        <v>1.9500000000000002</v>
      </c>
    </row>
    <row r="59" spans="1:38" ht="15">
      <c r="A59" s="7">
        <v>451</v>
      </c>
      <c r="B59" s="9" t="s">
        <v>281</v>
      </c>
      <c r="C59" s="8" t="s">
        <v>246</v>
      </c>
      <c r="D59" s="9" t="s">
        <v>274</v>
      </c>
      <c r="E59" s="9" t="s">
        <v>434</v>
      </c>
      <c r="F59" s="9" t="s">
        <v>317</v>
      </c>
      <c r="G59" s="18">
        <f t="shared" si="2"/>
        <v>1691566.1700693606</v>
      </c>
      <c r="H59" s="18">
        <f t="shared" si="3"/>
        <v>1177.0778132694211</v>
      </c>
      <c r="I59" s="10">
        <v>55.800000000000004</v>
      </c>
      <c r="J59" s="10">
        <v>89.2</v>
      </c>
      <c r="K59" s="10">
        <v>111.4</v>
      </c>
      <c r="L59" s="10">
        <v>106.06071428571428</v>
      </c>
      <c r="M59" s="10">
        <v>93.251461988304087</v>
      </c>
      <c r="N59" s="10">
        <v>38.175438596491226</v>
      </c>
      <c r="O59" s="10">
        <v>50.621212121212118</v>
      </c>
      <c r="P59" s="10">
        <v>81.818181818181827</v>
      </c>
      <c r="Q59" s="10">
        <v>80</v>
      </c>
      <c r="R59" s="10">
        <v>52.2</v>
      </c>
      <c r="S59" s="10">
        <v>61.75</v>
      </c>
      <c r="T59" s="10">
        <v>55.592105263157897</v>
      </c>
      <c r="U59" s="10">
        <v>88.94736842105263</v>
      </c>
      <c r="V59" s="10">
        <v>24.157894736842103</v>
      </c>
      <c r="W59" s="10">
        <v>32.609756097560975</v>
      </c>
      <c r="X59" s="10">
        <v>52.833333333333329</v>
      </c>
      <c r="Y59" s="10">
        <v>15.709090909090909</v>
      </c>
      <c r="Z59" s="10">
        <v>14.638297872340425</v>
      </c>
      <c r="AA59" s="10">
        <v>8.3404255319148941</v>
      </c>
      <c r="AB59" s="10">
        <v>10.676470588235295</v>
      </c>
      <c r="AC59" s="10">
        <v>0.63157894736842102</v>
      </c>
      <c r="AD59" s="10">
        <v>10.03448275862069</v>
      </c>
      <c r="AE59" s="10">
        <v>0.48</v>
      </c>
      <c r="AF59" s="10">
        <v>4.8</v>
      </c>
      <c r="AG59" s="10">
        <v>0.89999999999999991</v>
      </c>
      <c r="AH59" s="10">
        <v>11.7</v>
      </c>
      <c r="AI59" s="10">
        <v>5.85</v>
      </c>
      <c r="AJ59" s="10">
        <v>6.3</v>
      </c>
      <c r="AK59" s="10">
        <v>6.75</v>
      </c>
      <c r="AL59" s="10">
        <v>5.85</v>
      </c>
    </row>
    <row r="60" spans="1:38" ht="15">
      <c r="A60" s="7">
        <v>452</v>
      </c>
      <c r="B60" s="9" t="s">
        <v>281</v>
      </c>
      <c r="C60" s="8" t="s">
        <v>246</v>
      </c>
      <c r="D60" s="9" t="s">
        <v>274</v>
      </c>
      <c r="E60" s="9" t="s">
        <v>435</v>
      </c>
      <c r="F60" s="9" t="s">
        <v>436</v>
      </c>
      <c r="G60" s="18">
        <f t="shared" si="2"/>
        <v>1609796.2606097397</v>
      </c>
      <c r="H60" s="18">
        <f t="shared" si="3"/>
        <v>1161.1001541875758</v>
      </c>
      <c r="I60" s="10">
        <v>53.807142857142857</v>
      </c>
      <c r="J60" s="10">
        <v>84.102857142857147</v>
      </c>
      <c r="K60" s="10">
        <v>105.03428571428572</v>
      </c>
      <c r="L60" s="10">
        <v>100.47857142857143</v>
      </c>
      <c r="M60" s="10">
        <v>90.508771929824562</v>
      </c>
      <c r="N60" s="10">
        <v>37.05263157894737</v>
      </c>
      <c r="O60" s="10">
        <v>48.674242424242422</v>
      </c>
      <c r="P60" s="10">
        <v>75.757575757575751</v>
      </c>
      <c r="Q60" s="10">
        <v>75.151515151515142</v>
      </c>
      <c r="R60" s="10">
        <v>49.036363636363632</v>
      </c>
      <c r="S60" s="10">
        <v>64.125</v>
      </c>
      <c r="T60" s="10">
        <v>57.730263157894733</v>
      </c>
      <c r="U60" s="10">
        <v>95.78947368421052</v>
      </c>
      <c r="V60" s="10">
        <v>26.526315789473681</v>
      </c>
      <c r="W60" s="10">
        <v>35.271777003484324</v>
      </c>
      <c r="X60" s="10">
        <v>57.236111111111107</v>
      </c>
      <c r="Y60" s="10">
        <v>17.454545454545453</v>
      </c>
      <c r="Z60" s="10">
        <v>16.468085106382979</v>
      </c>
      <c r="AA60" s="10">
        <v>10.723404255319148</v>
      </c>
      <c r="AB60" s="10">
        <v>14.235294117647058</v>
      </c>
      <c r="AC60" s="10">
        <v>0.78947368421052633</v>
      </c>
      <c r="AD60" s="10">
        <v>13.379310344827585</v>
      </c>
      <c r="AE60" s="10">
        <v>0.8571428571428571</v>
      </c>
      <c r="AF60" s="10">
        <v>3.52</v>
      </c>
      <c r="AG60" s="10">
        <v>0.66</v>
      </c>
      <c r="AH60" s="10">
        <v>8.58</v>
      </c>
      <c r="AI60" s="10">
        <v>4.29</v>
      </c>
      <c r="AJ60" s="10">
        <v>4.62</v>
      </c>
      <c r="AK60" s="10">
        <v>4.95</v>
      </c>
      <c r="AL60" s="10">
        <v>4.29</v>
      </c>
    </row>
    <row r="61" spans="1:38" ht="15">
      <c r="A61" s="7">
        <v>453</v>
      </c>
      <c r="B61" s="9" t="s">
        <v>281</v>
      </c>
      <c r="C61" s="8" t="s">
        <v>246</v>
      </c>
      <c r="D61" s="9" t="s">
        <v>274</v>
      </c>
      <c r="E61" s="9" t="s">
        <v>437</v>
      </c>
      <c r="F61" s="9" t="s">
        <v>438</v>
      </c>
      <c r="G61" s="18">
        <f t="shared" si="2"/>
        <v>3767774.8436363861</v>
      </c>
      <c r="H61" s="18">
        <f t="shared" si="3"/>
        <v>2040.5125320615591</v>
      </c>
      <c r="I61" s="10">
        <v>77.721428571428575</v>
      </c>
      <c r="J61" s="10">
        <v>126.15428571428572</v>
      </c>
      <c r="K61" s="10">
        <v>159.14285714285714</v>
      </c>
      <c r="L61" s="10">
        <v>146.99642857142857</v>
      </c>
      <c r="M61" s="10">
        <v>131.64912280701753</v>
      </c>
      <c r="N61" s="10">
        <v>53.89473684210526</v>
      </c>
      <c r="O61" s="10">
        <v>73.984848484848484</v>
      </c>
      <c r="P61" s="10">
        <v>112.12121212121211</v>
      </c>
      <c r="Q61" s="10">
        <v>111.51515151515153</v>
      </c>
      <c r="R61" s="10">
        <v>74.345454545454544</v>
      </c>
      <c r="S61" s="10">
        <v>109.25</v>
      </c>
      <c r="T61" s="10">
        <v>98.35526315789474</v>
      </c>
      <c r="U61" s="10">
        <v>157.36842105263159</v>
      </c>
      <c r="V61" s="10">
        <v>43.10526315789474</v>
      </c>
      <c r="W61" s="10">
        <v>57.233449477351911</v>
      </c>
      <c r="X61" s="10">
        <v>92.458333333333343</v>
      </c>
      <c r="Y61" s="10">
        <v>29.672727272727272</v>
      </c>
      <c r="Z61" s="10">
        <v>63.127659574468083</v>
      </c>
      <c r="AA61" s="10">
        <v>43.48936170212766</v>
      </c>
      <c r="AB61" s="10">
        <v>67.617647058823536</v>
      </c>
      <c r="AC61" s="10">
        <v>3.1578947368421053</v>
      </c>
      <c r="AD61" s="10">
        <v>50.172413793103452</v>
      </c>
      <c r="AE61" s="10">
        <v>3.4285714285714284</v>
      </c>
      <c r="AF61" s="10">
        <v>17.600000000000001</v>
      </c>
      <c r="AG61" s="10">
        <v>3.3000000000000003</v>
      </c>
      <c r="AH61" s="10">
        <v>42.900000000000006</v>
      </c>
      <c r="AI61" s="10">
        <v>21.450000000000003</v>
      </c>
      <c r="AJ61" s="10">
        <v>23.1</v>
      </c>
      <c r="AK61" s="10">
        <v>24.750000000000004</v>
      </c>
      <c r="AL61" s="10">
        <v>21.450000000000003</v>
      </c>
    </row>
    <row r="62" spans="1:38" ht="15">
      <c r="A62" s="7">
        <v>454</v>
      </c>
      <c r="B62" s="9" t="s">
        <v>253</v>
      </c>
      <c r="C62" s="8" t="s">
        <v>246</v>
      </c>
      <c r="D62" s="9" t="s">
        <v>246</v>
      </c>
      <c r="E62" s="9" t="s">
        <v>439</v>
      </c>
      <c r="F62" s="9" t="s">
        <v>440</v>
      </c>
      <c r="G62" s="18">
        <f t="shared" si="2"/>
        <v>1980916</v>
      </c>
      <c r="H62" s="18">
        <f t="shared" si="3"/>
        <v>1184.575</v>
      </c>
      <c r="I62" s="10">
        <v>48.824999999999996</v>
      </c>
      <c r="J62" s="10">
        <v>78.05</v>
      </c>
      <c r="K62" s="10">
        <v>97.474999999999994</v>
      </c>
      <c r="L62" s="10">
        <v>91.174999999999997</v>
      </c>
      <c r="M62" s="10">
        <v>82.074999999999989</v>
      </c>
      <c r="N62" s="10">
        <v>33.599999999999994</v>
      </c>
      <c r="O62" s="10">
        <v>44.974999999999994</v>
      </c>
      <c r="P62" s="10">
        <v>70</v>
      </c>
      <c r="Q62" s="10">
        <v>70</v>
      </c>
      <c r="R62" s="10">
        <v>45.674999999999997</v>
      </c>
      <c r="S62" s="10">
        <v>63.174999999999997</v>
      </c>
      <c r="T62" s="10">
        <v>56.874999999999993</v>
      </c>
      <c r="U62" s="10">
        <v>91</v>
      </c>
      <c r="V62" s="10">
        <v>25.2</v>
      </c>
      <c r="W62" s="10">
        <v>33.424999999999997</v>
      </c>
      <c r="X62" s="10">
        <v>55.474999999999994</v>
      </c>
      <c r="Y62" s="10">
        <v>23.099999999999998</v>
      </c>
      <c r="Z62" s="10">
        <v>30.974999999999998</v>
      </c>
      <c r="AA62" s="10">
        <v>20.299999999999997</v>
      </c>
      <c r="AB62" s="10">
        <v>29.224999999999998</v>
      </c>
      <c r="AC62" s="10">
        <v>1.4</v>
      </c>
      <c r="AD62" s="10">
        <v>23.45</v>
      </c>
      <c r="AE62" s="10">
        <v>1.575</v>
      </c>
      <c r="AF62" s="10">
        <v>7.6999999999999993</v>
      </c>
      <c r="AG62" s="10">
        <v>1.575</v>
      </c>
      <c r="AH62" s="10">
        <v>18.724999999999998</v>
      </c>
      <c r="AI62" s="10">
        <v>9.2749999999999986</v>
      </c>
      <c r="AJ62" s="10">
        <v>10.149999999999999</v>
      </c>
      <c r="AK62" s="10">
        <v>10.85</v>
      </c>
      <c r="AL62" s="10">
        <v>9.2749999999999986</v>
      </c>
    </row>
    <row r="63" spans="1:38" ht="15">
      <c r="A63" s="7">
        <v>455</v>
      </c>
      <c r="B63" s="9" t="s">
        <v>253</v>
      </c>
      <c r="C63" s="8" t="s">
        <v>246</v>
      </c>
      <c r="D63" s="9" t="s">
        <v>246</v>
      </c>
      <c r="E63" s="9" t="s">
        <v>441</v>
      </c>
      <c r="F63" s="9" t="s">
        <v>442</v>
      </c>
      <c r="G63" s="18">
        <f t="shared" si="2"/>
        <v>2773282.4</v>
      </c>
      <c r="H63" s="18">
        <f t="shared" si="3"/>
        <v>1658.4049999999997</v>
      </c>
      <c r="I63" s="10">
        <v>68.355000000000004</v>
      </c>
      <c r="J63" s="10">
        <v>109.27</v>
      </c>
      <c r="K63" s="10">
        <v>136.465</v>
      </c>
      <c r="L63" s="10">
        <v>127.645</v>
      </c>
      <c r="M63" s="10">
        <v>114.905</v>
      </c>
      <c r="N63" s="10">
        <v>47.04</v>
      </c>
      <c r="O63" s="10">
        <v>62.964999999999996</v>
      </c>
      <c r="P63" s="10">
        <v>98</v>
      </c>
      <c r="Q63" s="10">
        <v>98</v>
      </c>
      <c r="R63" s="10">
        <v>63.945</v>
      </c>
      <c r="S63" s="10">
        <v>88.444999999999993</v>
      </c>
      <c r="T63" s="10">
        <v>79.625</v>
      </c>
      <c r="U63" s="10">
        <v>127.39999999999999</v>
      </c>
      <c r="V63" s="10">
        <v>35.28</v>
      </c>
      <c r="W63" s="10">
        <v>46.795000000000002</v>
      </c>
      <c r="X63" s="10">
        <v>77.664999999999992</v>
      </c>
      <c r="Y63" s="10">
        <v>32.339999999999996</v>
      </c>
      <c r="Z63" s="10">
        <v>43.365000000000002</v>
      </c>
      <c r="AA63" s="10">
        <v>28.419999999999998</v>
      </c>
      <c r="AB63" s="10">
        <v>40.914999999999999</v>
      </c>
      <c r="AC63" s="10">
        <v>1.96</v>
      </c>
      <c r="AD63" s="10">
        <v>32.83</v>
      </c>
      <c r="AE63" s="10">
        <v>2.2050000000000001</v>
      </c>
      <c r="AF63" s="10">
        <v>10.78</v>
      </c>
      <c r="AG63" s="10">
        <v>2.2050000000000001</v>
      </c>
      <c r="AH63" s="10">
        <v>26.215</v>
      </c>
      <c r="AI63" s="10">
        <v>12.984999999999999</v>
      </c>
      <c r="AJ63" s="10">
        <v>14.209999999999999</v>
      </c>
      <c r="AK63" s="10">
        <v>15.19</v>
      </c>
      <c r="AL63" s="10">
        <v>12.984999999999999</v>
      </c>
    </row>
    <row r="64" spans="1:38" ht="15">
      <c r="A64" s="7">
        <v>456</v>
      </c>
      <c r="B64" s="9" t="s">
        <v>253</v>
      </c>
      <c r="C64" s="8" t="s">
        <v>246</v>
      </c>
      <c r="D64" s="9" t="s">
        <v>246</v>
      </c>
      <c r="E64" s="9" t="s">
        <v>443</v>
      </c>
      <c r="F64" s="9" t="s">
        <v>444</v>
      </c>
      <c r="G64" s="18">
        <f t="shared" si="2"/>
        <v>1980916</v>
      </c>
      <c r="H64" s="18">
        <f t="shared" si="3"/>
        <v>1184.575</v>
      </c>
      <c r="I64" s="10">
        <v>48.824999999999996</v>
      </c>
      <c r="J64" s="10">
        <v>78.05</v>
      </c>
      <c r="K64" s="10">
        <v>97.474999999999994</v>
      </c>
      <c r="L64" s="10">
        <v>91.174999999999997</v>
      </c>
      <c r="M64" s="10">
        <v>82.074999999999989</v>
      </c>
      <c r="N64" s="10">
        <v>33.599999999999994</v>
      </c>
      <c r="O64" s="10">
        <v>44.974999999999994</v>
      </c>
      <c r="P64" s="10">
        <v>70</v>
      </c>
      <c r="Q64" s="10">
        <v>70</v>
      </c>
      <c r="R64" s="10">
        <v>45.674999999999997</v>
      </c>
      <c r="S64" s="10">
        <v>63.174999999999997</v>
      </c>
      <c r="T64" s="10">
        <v>56.874999999999993</v>
      </c>
      <c r="U64" s="10">
        <v>91</v>
      </c>
      <c r="V64" s="10">
        <v>25.2</v>
      </c>
      <c r="W64" s="10">
        <v>33.424999999999997</v>
      </c>
      <c r="X64" s="10">
        <v>55.474999999999994</v>
      </c>
      <c r="Y64" s="10">
        <v>23.099999999999998</v>
      </c>
      <c r="Z64" s="10">
        <v>30.974999999999998</v>
      </c>
      <c r="AA64" s="10">
        <v>20.299999999999997</v>
      </c>
      <c r="AB64" s="10">
        <v>29.224999999999998</v>
      </c>
      <c r="AC64" s="10">
        <v>1.4</v>
      </c>
      <c r="AD64" s="10">
        <v>23.45</v>
      </c>
      <c r="AE64" s="10">
        <v>1.575</v>
      </c>
      <c r="AF64" s="10">
        <v>7.6999999999999993</v>
      </c>
      <c r="AG64" s="10">
        <v>1.575</v>
      </c>
      <c r="AH64" s="10">
        <v>18.724999999999998</v>
      </c>
      <c r="AI64" s="10">
        <v>9.2749999999999986</v>
      </c>
      <c r="AJ64" s="10">
        <v>10.149999999999999</v>
      </c>
      <c r="AK64" s="10">
        <v>10.85</v>
      </c>
      <c r="AL64" s="10">
        <v>9.2749999999999986</v>
      </c>
    </row>
    <row r="65" spans="1:38" ht="15">
      <c r="A65" s="7">
        <v>457</v>
      </c>
      <c r="B65" s="9" t="s">
        <v>253</v>
      </c>
      <c r="C65" s="8" t="s">
        <v>246</v>
      </c>
      <c r="D65" s="9" t="s">
        <v>246</v>
      </c>
      <c r="E65" s="9" t="s">
        <v>445</v>
      </c>
      <c r="F65" s="9" t="s">
        <v>446</v>
      </c>
      <c r="G65" s="18">
        <f t="shared" si="2"/>
        <v>2886477.6</v>
      </c>
      <c r="H65" s="18">
        <f t="shared" si="3"/>
        <v>1726.0950000000005</v>
      </c>
      <c r="I65" s="10">
        <v>71.144999999999996</v>
      </c>
      <c r="J65" s="10">
        <v>113.73</v>
      </c>
      <c r="K65" s="10">
        <v>142.035</v>
      </c>
      <c r="L65" s="10">
        <v>132.85499999999999</v>
      </c>
      <c r="M65" s="10">
        <v>119.595</v>
      </c>
      <c r="N65" s="10">
        <v>48.96</v>
      </c>
      <c r="O65" s="10">
        <v>65.534999999999997</v>
      </c>
      <c r="P65" s="10">
        <v>102</v>
      </c>
      <c r="Q65" s="10">
        <v>102</v>
      </c>
      <c r="R65" s="10">
        <v>66.555000000000007</v>
      </c>
      <c r="S65" s="10">
        <v>92.055000000000007</v>
      </c>
      <c r="T65" s="10">
        <v>82.875</v>
      </c>
      <c r="U65" s="10">
        <v>132.6</v>
      </c>
      <c r="V65" s="10">
        <v>36.72</v>
      </c>
      <c r="W65" s="10">
        <v>48.704999999999998</v>
      </c>
      <c r="X65" s="10">
        <v>80.835000000000008</v>
      </c>
      <c r="Y65" s="10">
        <v>33.660000000000004</v>
      </c>
      <c r="Z65" s="10">
        <v>45.134999999999998</v>
      </c>
      <c r="AA65" s="10">
        <v>29.580000000000002</v>
      </c>
      <c r="AB65" s="10">
        <v>42.585000000000001</v>
      </c>
      <c r="AC65" s="10">
        <v>2.04</v>
      </c>
      <c r="AD65" s="10">
        <v>34.17</v>
      </c>
      <c r="AE65" s="10">
        <v>2.2949999999999999</v>
      </c>
      <c r="AF65" s="10">
        <v>11.22</v>
      </c>
      <c r="AG65" s="10">
        <v>2.2949999999999999</v>
      </c>
      <c r="AH65" s="10">
        <v>27.285</v>
      </c>
      <c r="AI65" s="10">
        <v>13.515000000000001</v>
      </c>
      <c r="AJ65" s="10">
        <v>14.790000000000001</v>
      </c>
      <c r="AK65" s="10">
        <v>15.81</v>
      </c>
      <c r="AL65" s="10">
        <v>13.515000000000001</v>
      </c>
    </row>
    <row r="66" spans="1:38" ht="15">
      <c r="A66" s="7">
        <v>458</v>
      </c>
      <c r="B66" s="9" t="s">
        <v>253</v>
      </c>
      <c r="C66" s="8" t="s">
        <v>246</v>
      </c>
      <c r="D66" s="9" t="s">
        <v>246</v>
      </c>
      <c r="E66" s="9" t="s">
        <v>447</v>
      </c>
      <c r="F66" s="9" t="s">
        <v>448</v>
      </c>
      <c r="G66" s="18">
        <f t="shared" si="2"/>
        <v>1697928</v>
      </c>
      <c r="H66" s="18">
        <f t="shared" si="3"/>
        <v>1015.3499999999999</v>
      </c>
      <c r="I66" s="10">
        <v>41.85</v>
      </c>
      <c r="J66" s="10">
        <v>66.899999999999991</v>
      </c>
      <c r="K66" s="10">
        <v>83.55</v>
      </c>
      <c r="L66" s="10">
        <v>78.149999999999991</v>
      </c>
      <c r="M66" s="10">
        <v>70.349999999999994</v>
      </c>
      <c r="N66" s="10">
        <v>28.799999999999997</v>
      </c>
      <c r="O66" s="10">
        <v>38.549999999999997</v>
      </c>
      <c r="P66" s="10">
        <v>60</v>
      </c>
      <c r="Q66" s="10">
        <v>60</v>
      </c>
      <c r="R66" s="10">
        <v>39.15</v>
      </c>
      <c r="S66" s="10">
        <v>54.15</v>
      </c>
      <c r="T66" s="10">
        <v>48.75</v>
      </c>
      <c r="U66" s="10">
        <v>78</v>
      </c>
      <c r="V66" s="10">
        <v>21.599999999999998</v>
      </c>
      <c r="W66" s="10">
        <v>28.65</v>
      </c>
      <c r="X66" s="10">
        <v>47.55</v>
      </c>
      <c r="Y66" s="10">
        <v>19.8</v>
      </c>
      <c r="Z66" s="10">
        <v>26.55</v>
      </c>
      <c r="AA66" s="10">
        <v>17.399999999999999</v>
      </c>
      <c r="AB66" s="10">
        <v>25.05</v>
      </c>
      <c r="AC66" s="10">
        <v>1.2</v>
      </c>
      <c r="AD66" s="10">
        <v>20.099999999999998</v>
      </c>
      <c r="AE66" s="10">
        <v>1.3499999999999999</v>
      </c>
      <c r="AF66" s="10">
        <v>6.6</v>
      </c>
      <c r="AG66" s="10">
        <v>1.3499999999999999</v>
      </c>
      <c r="AH66" s="10">
        <v>16.05</v>
      </c>
      <c r="AI66" s="10">
        <v>7.9499999999999993</v>
      </c>
      <c r="AJ66" s="10">
        <v>8.6999999999999993</v>
      </c>
      <c r="AK66" s="10">
        <v>9.2999999999999989</v>
      </c>
      <c r="AL66" s="10">
        <v>7.9499999999999993</v>
      </c>
    </row>
    <row r="67" spans="1:38" ht="15">
      <c r="A67" s="7">
        <v>459</v>
      </c>
      <c r="B67" s="9" t="s">
        <v>251</v>
      </c>
      <c r="C67" s="8" t="s">
        <v>246</v>
      </c>
      <c r="D67" s="9" t="s">
        <v>250</v>
      </c>
      <c r="E67" s="9" t="s">
        <v>449</v>
      </c>
      <c r="F67" s="9" t="s">
        <v>450</v>
      </c>
      <c r="G67" s="18">
        <f t="shared" si="2"/>
        <v>1893725.1438754774</v>
      </c>
      <c r="H67" s="18">
        <f t="shared" si="3"/>
        <v>1157.5623657027813</v>
      </c>
      <c r="I67" s="10">
        <v>48.02</v>
      </c>
      <c r="J67" s="10">
        <v>115.28999999999999</v>
      </c>
      <c r="K67" s="10">
        <v>144.06</v>
      </c>
      <c r="L67" s="10">
        <v>141.02000000000001</v>
      </c>
      <c r="M67" s="10">
        <v>86.366242038216555</v>
      </c>
      <c r="N67" s="10">
        <v>26.716981132075471</v>
      </c>
      <c r="O67" s="10">
        <v>51.632575757575758</v>
      </c>
      <c r="P67" s="10">
        <v>68.88000000000001</v>
      </c>
      <c r="Q67" s="10">
        <v>34.440000000000005</v>
      </c>
      <c r="R67" s="10">
        <v>46.076555023923447</v>
      </c>
      <c r="S67" s="10">
        <v>31.080000000000002</v>
      </c>
      <c r="T67" s="10">
        <v>42.739726027397261</v>
      </c>
      <c r="U67" s="10">
        <v>57.599999999999994</v>
      </c>
      <c r="V67" s="10">
        <v>23.14</v>
      </c>
      <c r="W67" s="10">
        <v>21.15</v>
      </c>
      <c r="X67" s="10">
        <v>27.300000000000004</v>
      </c>
      <c r="Y67" s="10">
        <v>21.970000000000002</v>
      </c>
      <c r="Z67" s="10">
        <v>24.75</v>
      </c>
      <c r="AA67" s="10">
        <v>8.879999999999999</v>
      </c>
      <c r="AB67" s="10">
        <v>39.75</v>
      </c>
      <c r="AC67" s="10">
        <v>1.8333333333333333</v>
      </c>
      <c r="AD67" s="10">
        <v>36</v>
      </c>
      <c r="AE67" s="10">
        <v>1.728395061728395</v>
      </c>
      <c r="AF67" s="10">
        <v>4.4166666666666661</v>
      </c>
      <c r="AG67" s="10">
        <v>1.25</v>
      </c>
      <c r="AH67" s="10">
        <v>15.625329815303431</v>
      </c>
      <c r="AI67" s="10">
        <v>8.4656084656084651</v>
      </c>
      <c r="AJ67" s="10">
        <v>9.1269841269841265</v>
      </c>
      <c r="AK67" s="10">
        <v>9.7883597883597879</v>
      </c>
      <c r="AL67" s="10">
        <v>8.4656084656084651</v>
      </c>
    </row>
    <row r="68" spans="1:38" ht="15">
      <c r="A68" s="7">
        <v>460</v>
      </c>
      <c r="B68" s="9" t="s">
        <v>251</v>
      </c>
      <c r="C68" s="8" t="s">
        <v>246</v>
      </c>
      <c r="D68" s="9" t="s">
        <v>250</v>
      </c>
      <c r="E68" s="9" t="s">
        <v>451</v>
      </c>
      <c r="F68" s="9" t="s">
        <v>452</v>
      </c>
      <c r="G68" s="18">
        <f t="shared" si="2"/>
        <v>1917082.7853332895</v>
      </c>
      <c r="H68" s="18">
        <f t="shared" si="3"/>
        <v>1222.909595981173</v>
      </c>
      <c r="I68" s="10">
        <v>54.88</v>
      </c>
      <c r="J68" s="10">
        <v>65.88</v>
      </c>
      <c r="K68" s="10">
        <v>48.02</v>
      </c>
      <c r="L68" s="10">
        <v>80.125</v>
      </c>
      <c r="M68" s="10">
        <v>98.09</v>
      </c>
      <c r="N68" s="10">
        <v>49.559999999999995</v>
      </c>
      <c r="O68" s="10">
        <v>50.72</v>
      </c>
      <c r="P68" s="10">
        <v>68.88000000000001</v>
      </c>
      <c r="Q68" s="10">
        <v>67.739130434782609</v>
      </c>
      <c r="R68" s="10">
        <v>54.570000000000007</v>
      </c>
      <c r="S68" s="10">
        <v>93.24</v>
      </c>
      <c r="T68" s="10">
        <v>84</v>
      </c>
      <c r="U68" s="10">
        <v>121.6</v>
      </c>
      <c r="V68" s="10">
        <v>13.751072961373392</v>
      </c>
      <c r="W68" s="10">
        <v>30.55</v>
      </c>
      <c r="X68" s="10">
        <v>54.391691394658757</v>
      </c>
      <c r="Y68" s="10">
        <v>14.021834061135371</v>
      </c>
      <c r="Z68" s="10">
        <v>42.1875</v>
      </c>
      <c r="AA68" s="10">
        <v>23.753086419753085</v>
      </c>
      <c r="AB68" s="10">
        <v>33.125</v>
      </c>
      <c r="AC68" s="10">
        <v>1.6805555555555558</v>
      </c>
      <c r="AD68" s="10">
        <v>20</v>
      </c>
      <c r="AE68" s="10">
        <v>1.9</v>
      </c>
      <c r="AF68" s="10">
        <v>3.1799999999999997</v>
      </c>
      <c r="AG68" s="10">
        <v>1.1458333333333333</v>
      </c>
      <c r="AH68" s="10">
        <v>7.9788918205804755</v>
      </c>
      <c r="AI68" s="10">
        <v>8.9600000000000009</v>
      </c>
      <c r="AJ68" s="10">
        <v>9.66</v>
      </c>
      <c r="AK68" s="10">
        <v>10.360000000000001</v>
      </c>
      <c r="AL68" s="10">
        <v>8.9600000000000009</v>
      </c>
    </row>
    <row r="69" spans="1:38" ht="15">
      <c r="A69" s="7">
        <v>461</v>
      </c>
      <c r="B69" s="9" t="s">
        <v>251</v>
      </c>
      <c r="C69" s="8" t="s">
        <v>246</v>
      </c>
      <c r="D69" s="9" t="s">
        <v>250</v>
      </c>
      <c r="E69" s="9" t="s">
        <v>453</v>
      </c>
      <c r="F69" s="9" t="s">
        <v>454</v>
      </c>
      <c r="G69" s="18">
        <f t="shared" si="2"/>
        <v>1852139.8538562136</v>
      </c>
      <c r="H69" s="18">
        <f t="shared" si="3"/>
        <v>1197.054792051393</v>
      </c>
      <c r="I69" s="10">
        <v>58.31</v>
      </c>
      <c r="J69" s="10">
        <v>70.159744408945684</v>
      </c>
      <c r="K69" s="10">
        <v>144.06</v>
      </c>
      <c r="L69" s="10">
        <v>96.149999999999991</v>
      </c>
      <c r="M69" s="10">
        <v>77.178343949044589</v>
      </c>
      <c r="N69" s="10">
        <v>30.056603773584907</v>
      </c>
      <c r="O69" s="10">
        <v>39.625</v>
      </c>
      <c r="P69" s="10">
        <v>88.56</v>
      </c>
      <c r="Q69" s="10">
        <v>68.88000000000001</v>
      </c>
      <c r="R69" s="10">
        <v>52.988038277511961</v>
      </c>
      <c r="S69" s="10">
        <v>84.36</v>
      </c>
      <c r="T69" s="10">
        <v>44</v>
      </c>
      <c r="U69" s="10">
        <v>76.8</v>
      </c>
      <c r="V69" s="10">
        <v>33.82</v>
      </c>
      <c r="W69" s="10">
        <v>30.55</v>
      </c>
      <c r="X69" s="10">
        <v>42.9</v>
      </c>
      <c r="Y69" s="10">
        <v>21.970000000000002</v>
      </c>
      <c r="Z69" s="10">
        <v>18</v>
      </c>
      <c r="AA69" s="10">
        <v>29.6</v>
      </c>
      <c r="AB69" s="10">
        <v>13.25</v>
      </c>
      <c r="AC69" s="10">
        <v>1.0694444444444444</v>
      </c>
      <c r="AD69" s="10">
        <v>24</v>
      </c>
      <c r="AE69" s="10">
        <v>1.1111111111111112</v>
      </c>
      <c r="AF69" s="10">
        <v>4.4166666666666661</v>
      </c>
      <c r="AG69" s="10">
        <v>0.72916666666666674</v>
      </c>
      <c r="AH69" s="10">
        <v>12.965699208443271</v>
      </c>
      <c r="AI69" s="10">
        <v>7.4497354497354493</v>
      </c>
      <c r="AJ69" s="10">
        <v>8.0317460317460316</v>
      </c>
      <c r="AK69" s="10">
        <v>8.6137566137566139</v>
      </c>
      <c r="AL69" s="10">
        <v>7.4497354497354493</v>
      </c>
    </row>
    <row r="70" spans="1:38" ht="15">
      <c r="A70" s="7">
        <v>462</v>
      </c>
      <c r="B70" s="9" t="s">
        <v>251</v>
      </c>
      <c r="C70" s="8" t="s">
        <v>246</v>
      </c>
      <c r="D70" s="9" t="s">
        <v>250</v>
      </c>
      <c r="E70" s="9" t="s">
        <v>455</v>
      </c>
      <c r="F70" s="9" t="s">
        <v>456</v>
      </c>
      <c r="G70" s="18">
        <f t="shared" si="2"/>
        <v>1840477.9711640219</v>
      </c>
      <c r="H70" s="18">
        <f t="shared" si="3"/>
        <v>1133.26976570835</v>
      </c>
      <c r="I70" s="10">
        <v>30.869999999999997</v>
      </c>
      <c r="J70" s="10">
        <v>60.39</v>
      </c>
      <c r="K70" s="10">
        <v>82.32</v>
      </c>
      <c r="L70" s="10">
        <v>38.46</v>
      </c>
      <c r="M70" s="10">
        <v>51.93</v>
      </c>
      <c r="N70" s="10">
        <v>28.32</v>
      </c>
      <c r="O70" s="10">
        <v>40.825757575757578</v>
      </c>
      <c r="P70" s="10">
        <v>44.28</v>
      </c>
      <c r="Q70" s="10">
        <v>60.608695652173914</v>
      </c>
      <c r="R70" s="10">
        <v>41.730000000000004</v>
      </c>
      <c r="S70" s="10">
        <v>75.48</v>
      </c>
      <c r="T70" s="10">
        <v>56.000000000000007</v>
      </c>
      <c r="U70" s="10">
        <v>112.94117647058825</v>
      </c>
      <c r="V70" s="10">
        <v>47.36480686695279</v>
      </c>
      <c r="W70" s="10">
        <v>51.139896373056992</v>
      </c>
      <c r="X70" s="10">
        <v>83.323442136498514</v>
      </c>
      <c r="Y70" s="10">
        <v>19.925764192139738</v>
      </c>
      <c r="Z70" s="10">
        <v>45.703125</v>
      </c>
      <c r="AA70" s="10">
        <v>34.716049382716051</v>
      </c>
      <c r="AB70" s="10">
        <v>49.6875</v>
      </c>
      <c r="AC70" s="10">
        <v>1.8333333333333333</v>
      </c>
      <c r="AD70" s="10">
        <v>18</v>
      </c>
      <c r="AE70" s="10">
        <v>1.4814814814814814</v>
      </c>
      <c r="AF70" s="10">
        <v>6.625</v>
      </c>
      <c r="AG70" s="10">
        <v>1.3541666666666665</v>
      </c>
      <c r="AH70" s="10">
        <v>19.282321899736147</v>
      </c>
      <c r="AI70" s="10">
        <v>6.7724867724867721</v>
      </c>
      <c r="AJ70" s="10">
        <v>7.3015873015873014</v>
      </c>
      <c r="AK70" s="10">
        <v>7.8306878306878307</v>
      </c>
      <c r="AL70" s="10">
        <v>6.7724867724867721</v>
      </c>
    </row>
    <row r="71" spans="1:38" ht="15">
      <c r="A71" s="7">
        <v>463</v>
      </c>
      <c r="B71" s="9" t="s">
        <v>251</v>
      </c>
      <c r="C71" s="8" t="s">
        <v>246</v>
      </c>
      <c r="D71" s="9" t="s">
        <v>250</v>
      </c>
      <c r="E71" s="9" t="s">
        <v>457</v>
      </c>
      <c r="F71" s="9" t="s">
        <v>458</v>
      </c>
      <c r="G71" s="18">
        <f t="shared" si="2"/>
        <v>2250548.9</v>
      </c>
      <c r="H71" s="18">
        <f t="shared" si="3"/>
        <v>1243.4100000000008</v>
      </c>
      <c r="I71" s="10">
        <v>41.16</v>
      </c>
      <c r="J71" s="10">
        <v>65.88</v>
      </c>
      <c r="K71" s="10">
        <v>68.600000000000009</v>
      </c>
      <c r="L71" s="10">
        <v>57.69</v>
      </c>
      <c r="M71" s="10">
        <v>86.55</v>
      </c>
      <c r="N71" s="10">
        <v>30.68</v>
      </c>
      <c r="O71" s="10">
        <v>72.91</v>
      </c>
      <c r="P71" s="10">
        <v>78.72</v>
      </c>
      <c r="Q71" s="10">
        <v>73.8</v>
      </c>
      <c r="R71" s="10">
        <v>64.2</v>
      </c>
      <c r="S71" s="10">
        <v>97.68</v>
      </c>
      <c r="T71" s="10">
        <v>64</v>
      </c>
      <c r="U71" s="10">
        <v>121.6</v>
      </c>
      <c r="V71" s="10">
        <v>12.46</v>
      </c>
      <c r="W71" s="10">
        <v>47</v>
      </c>
      <c r="X71" s="10">
        <v>62.4</v>
      </c>
      <c r="Y71" s="10">
        <v>38.870000000000005</v>
      </c>
      <c r="Z71" s="10">
        <v>18</v>
      </c>
      <c r="AA71" s="10">
        <v>10.360000000000001</v>
      </c>
      <c r="AB71" s="10">
        <v>16.96</v>
      </c>
      <c r="AC71" s="10">
        <v>0.88</v>
      </c>
      <c r="AD71" s="10">
        <v>14.219999999999999</v>
      </c>
      <c r="AE71" s="10">
        <v>0.89999999999999991</v>
      </c>
      <c r="AF71" s="10">
        <v>15.899999999999999</v>
      </c>
      <c r="AG71" s="10">
        <v>2.4</v>
      </c>
      <c r="AH71" s="10">
        <v>22.68</v>
      </c>
      <c r="AI71" s="10">
        <v>13.44</v>
      </c>
      <c r="AJ71" s="10">
        <v>14.49</v>
      </c>
      <c r="AK71" s="10">
        <v>15.54</v>
      </c>
      <c r="AL71" s="10">
        <v>13.44</v>
      </c>
    </row>
    <row r="72" spans="1:38" ht="15">
      <c r="A72" s="7">
        <v>464</v>
      </c>
      <c r="B72" s="9" t="s">
        <v>251</v>
      </c>
      <c r="C72" s="8" t="s">
        <v>246</v>
      </c>
      <c r="D72" s="9" t="s">
        <v>250</v>
      </c>
      <c r="E72" s="9" t="s">
        <v>459</v>
      </c>
      <c r="F72" s="9" t="s">
        <v>460</v>
      </c>
      <c r="G72" s="18">
        <f t="shared" si="2"/>
        <v>1669056.1363510091</v>
      </c>
      <c r="H72" s="18">
        <f t="shared" si="3"/>
        <v>1049.3625188448843</v>
      </c>
      <c r="I72" s="10">
        <v>51.449999999999996</v>
      </c>
      <c r="J72" s="10">
        <v>76.860000000000014</v>
      </c>
      <c r="K72" s="10">
        <v>102.89999999999999</v>
      </c>
      <c r="L72" s="10">
        <v>70.109375</v>
      </c>
      <c r="M72" s="10">
        <v>88.203821656050948</v>
      </c>
      <c r="N72" s="10">
        <v>44.84</v>
      </c>
      <c r="O72" s="10">
        <v>19.02</v>
      </c>
      <c r="P72" s="10">
        <v>73.8</v>
      </c>
      <c r="Q72" s="10">
        <v>127.92</v>
      </c>
      <c r="R72" s="10">
        <v>25.68</v>
      </c>
      <c r="S72" s="10">
        <v>31.080000000000002</v>
      </c>
      <c r="T72" s="10">
        <v>28.000000000000004</v>
      </c>
      <c r="U72" s="10">
        <v>44.800000000000004</v>
      </c>
      <c r="V72" s="10">
        <v>26.7</v>
      </c>
      <c r="W72" s="10">
        <v>39.950000000000003</v>
      </c>
      <c r="X72" s="10">
        <v>42.9</v>
      </c>
      <c r="Y72" s="10">
        <v>16.900000000000002</v>
      </c>
      <c r="Z72" s="10">
        <v>31.640625</v>
      </c>
      <c r="AA72" s="10">
        <v>12.790123456790123</v>
      </c>
      <c r="AB72" s="10">
        <v>16.5625</v>
      </c>
      <c r="AC72" s="10">
        <v>1.0694444444444444</v>
      </c>
      <c r="AD72" s="10">
        <v>22</v>
      </c>
      <c r="AE72" s="10">
        <v>1</v>
      </c>
      <c r="AF72" s="10">
        <v>9.01</v>
      </c>
      <c r="AG72" s="10">
        <v>0.9375</v>
      </c>
      <c r="AH72" s="10">
        <v>24.269129287598943</v>
      </c>
      <c r="AI72" s="10">
        <v>4.4800000000000004</v>
      </c>
      <c r="AJ72" s="10">
        <v>4.83</v>
      </c>
      <c r="AK72" s="10">
        <v>5.1800000000000006</v>
      </c>
      <c r="AL72" s="10">
        <v>4.4800000000000004</v>
      </c>
    </row>
    <row r="73" spans="1:38" ht="15">
      <c r="A73" s="7">
        <v>465</v>
      </c>
      <c r="B73" s="9" t="s">
        <v>251</v>
      </c>
      <c r="C73" s="8" t="s">
        <v>246</v>
      </c>
      <c r="D73" s="9" t="s">
        <v>250</v>
      </c>
      <c r="E73" s="9" t="s">
        <v>461</v>
      </c>
      <c r="F73" s="9" t="s">
        <v>462</v>
      </c>
      <c r="G73" s="18">
        <f t="shared" si="2"/>
        <v>2383425.0000000005</v>
      </c>
      <c r="H73" s="18">
        <f t="shared" si="3"/>
        <v>1329.0800000000004</v>
      </c>
      <c r="I73" s="10">
        <v>58.31</v>
      </c>
      <c r="J73" s="10">
        <v>93.330000000000013</v>
      </c>
      <c r="K73" s="10">
        <v>96.04</v>
      </c>
      <c r="L73" s="10">
        <v>160.25</v>
      </c>
      <c r="M73" s="10">
        <v>86.55</v>
      </c>
      <c r="N73" s="10">
        <v>25.96</v>
      </c>
      <c r="O73" s="10">
        <v>41.21</v>
      </c>
      <c r="P73" s="10">
        <v>68.88000000000001</v>
      </c>
      <c r="Q73" s="10">
        <v>59.04</v>
      </c>
      <c r="R73" s="10">
        <v>35.31</v>
      </c>
      <c r="S73" s="10">
        <v>31.080000000000002</v>
      </c>
      <c r="T73" s="10">
        <v>80</v>
      </c>
      <c r="U73" s="10">
        <v>102.4</v>
      </c>
      <c r="V73" s="10">
        <v>21.36</v>
      </c>
      <c r="W73" s="10">
        <v>14.1</v>
      </c>
      <c r="X73" s="10">
        <v>78</v>
      </c>
      <c r="Y73" s="10">
        <v>35.49</v>
      </c>
      <c r="Z73" s="10">
        <v>45</v>
      </c>
      <c r="AA73" s="10">
        <v>28.12</v>
      </c>
      <c r="AB73" s="10">
        <v>42.400000000000006</v>
      </c>
      <c r="AC73" s="10">
        <v>2.6399999999999997</v>
      </c>
      <c r="AD73" s="10">
        <v>23.7</v>
      </c>
      <c r="AE73" s="10">
        <v>1.9</v>
      </c>
      <c r="AF73" s="10">
        <v>9.5399999999999991</v>
      </c>
      <c r="AG73" s="10">
        <v>2.2000000000000002</v>
      </c>
      <c r="AH73" s="10">
        <v>23.94</v>
      </c>
      <c r="AI73" s="10">
        <v>14.72</v>
      </c>
      <c r="AJ73" s="10">
        <v>15.870000000000001</v>
      </c>
      <c r="AK73" s="10">
        <v>17.02</v>
      </c>
      <c r="AL73" s="10">
        <v>14.72</v>
      </c>
    </row>
    <row r="74" spans="1:38" ht="15">
      <c r="A74" s="7">
        <v>466</v>
      </c>
      <c r="B74" s="9" t="s">
        <v>324</v>
      </c>
      <c r="C74" s="8" t="s">
        <v>246</v>
      </c>
      <c r="D74" s="9" t="s">
        <v>259</v>
      </c>
      <c r="E74" s="9" t="s">
        <v>463</v>
      </c>
      <c r="F74" s="9" t="s">
        <v>464</v>
      </c>
      <c r="G74" s="18">
        <f t="shared" si="2"/>
        <v>3369299.0999999996</v>
      </c>
      <c r="H74" s="18">
        <f t="shared" si="3"/>
        <v>1622.0899999999997</v>
      </c>
      <c r="I74" s="10">
        <v>57.9</v>
      </c>
      <c r="J74" s="10">
        <v>92.7</v>
      </c>
      <c r="K74" s="10">
        <v>115.8</v>
      </c>
      <c r="L74" s="10">
        <v>108</v>
      </c>
      <c r="M74" s="10">
        <v>97.5</v>
      </c>
      <c r="N74" s="10">
        <v>39.9</v>
      </c>
      <c r="O74" s="10">
        <v>53.4</v>
      </c>
      <c r="P74" s="10">
        <v>83.1</v>
      </c>
      <c r="Q74" s="10">
        <v>83.1</v>
      </c>
      <c r="R74" s="10">
        <v>54.3</v>
      </c>
      <c r="S74" s="10">
        <v>75</v>
      </c>
      <c r="T74" s="10">
        <v>67.5</v>
      </c>
      <c r="U74" s="10">
        <v>108</v>
      </c>
      <c r="V74" s="10">
        <v>30</v>
      </c>
      <c r="W74" s="10">
        <v>39.6</v>
      </c>
      <c r="X74" s="10">
        <v>65.7</v>
      </c>
      <c r="Y74" s="10">
        <v>36</v>
      </c>
      <c r="Z74" s="10">
        <v>72.45</v>
      </c>
      <c r="AA74" s="10">
        <v>47.25</v>
      </c>
      <c r="AB74" s="10">
        <v>71.44</v>
      </c>
      <c r="AC74" s="10">
        <v>3.76</v>
      </c>
      <c r="AD74" s="10">
        <v>56.87</v>
      </c>
      <c r="AE74" s="10">
        <v>3.76</v>
      </c>
      <c r="AF74" s="10">
        <v>18.799999999999997</v>
      </c>
      <c r="AG74" s="10">
        <v>3.76</v>
      </c>
      <c r="AH74" s="10">
        <v>43.5</v>
      </c>
      <c r="AI74" s="10">
        <v>21.5</v>
      </c>
      <c r="AJ74" s="10">
        <v>24.5</v>
      </c>
      <c r="AK74" s="10">
        <v>25.5</v>
      </c>
      <c r="AL74" s="10">
        <v>21.5</v>
      </c>
    </row>
    <row r="75" spans="1:38" ht="15">
      <c r="A75" s="7">
        <v>467</v>
      </c>
      <c r="B75" s="9" t="s">
        <v>324</v>
      </c>
      <c r="C75" s="8" t="s">
        <v>246</v>
      </c>
      <c r="D75" s="9" t="s">
        <v>259</v>
      </c>
      <c r="E75" s="9" t="s">
        <v>465</v>
      </c>
      <c r="F75" s="9" t="s">
        <v>323</v>
      </c>
      <c r="G75" s="18">
        <f t="shared" si="2"/>
        <v>2081235.9000000001</v>
      </c>
      <c r="H75" s="18">
        <f t="shared" si="3"/>
        <v>1265.6700000000003</v>
      </c>
      <c r="I75" s="10">
        <v>52.110000000000007</v>
      </c>
      <c r="J75" s="10">
        <v>83.43</v>
      </c>
      <c r="K75" s="10">
        <v>104.22000000000001</v>
      </c>
      <c r="L75" s="10">
        <v>97.2</v>
      </c>
      <c r="M75" s="10">
        <v>87.75</v>
      </c>
      <c r="N75" s="10">
        <v>35.910000000000004</v>
      </c>
      <c r="O75" s="10">
        <v>48.06</v>
      </c>
      <c r="P75" s="10">
        <v>74.790000000000006</v>
      </c>
      <c r="Q75" s="10">
        <v>74.790000000000006</v>
      </c>
      <c r="R75" s="10">
        <v>48.870000000000005</v>
      </c>
      <c r="S75" s="10">
        <v>67.5</v>
      </c>
      <c r="T75" s="10">
        <v>60.750000000000007</v>
      </c>
      <c r="U75" s="10">
        <v>97.2</v>
      </c>
      <c r="V75" s="10">
        <v>27</v>
      </c>
      <c r="W75" s="10">
        <v>35.64</v>
      </c>
      <c r="X75" s="10">
        <v>59.13</v>
      </c>
      <c r="Y75" s="10">
        <v>32.400000000000006</v>
      </c>
      <c r="Z75" s="10">
        <v>32.200000000000003</v>
      </c>
      <c r="AA75" s="10">
        <v>21</v>
      </c>
      <c r="AB75" s="10">
        <v>30.400000000000002</v>
      </c>
      <c r="AC75" s="10">
        <v>1.6</v>
      </c>
      <c r="AD75" s="10">
        <v>24.200000000000003</v>
      </c>
      <c r="AE75" s="10">
        <v>1.6</v>
      </c>
      <c r="AF75" s="10">
        <v>8</v>
      </c>
      <c r="AG75" s="10">
        <v>1.6</v>
      </c>
      <c r="AH75" s="10">
        <v>17.400000000000002</v>
      </c>
      <c r="AI75" s="10">
        <v>9.4600000000000009</v>
      </c>
      <c r="AJ75" s="10">
        <v>10.78</v>
      </c>
      <c r="AK75" s="10">
        <v>11.22</v>
      </c>
      <c r="AL75" s="10">
        <v>9.4600000000000009</v>
      </c>
    </row>
    <row r="76" spans="1:38" ht="15">
      <c r="A76" s="7">
        <v>468</v>
      </c>
      <c r="B76" s="9" t="s">
        <v>324</v>
      </c>
      <c r="C76" s="8" t="s">
        <v>246</v>
      </c>
      <c r="D76" s="9" t="s">
        <v>259</v>
      </c>
      <c r="E76" s="9" t="s">
        <v>466</v>
      </c>
      <c r="F76" s="9" t="s">
        <v>467</v>
      </c>
      <c r="G76" s="18">
        <f t="shared" si="2"/>
        <v>1245681.5</v>
      </c>
      <c r="H76" s="18">
        <f t="shared" si="3"/>
        <v>831.79000000000008</v>
      </c>
      <c r="I76" s="10">
        <v>34.74</v>
      </c>
      <c r="J76" s="10">
        <v>55.62</v>
      </c>
      <c r="K76" s="10">
        <v>69.48</v>
      </c>
      <c r="L76" s="10">
        <v>64.8</v>
      </c>
      <c r="M76" s="10">
        <v>58.5</v>
      </c>
      <c r="N76" s="10">
        <v>23.939999999999998</v>
      </c>
      <c r="O76" s="10">
        <v>32.04</v>
      </c>
      <c r="P76" s="10">
        <v>49.86</v>
      </c>
      <c r="Q76" s="10">
        <v>49.86</v>
      </c>
      <c r="R76" s="10">
        <v>32.58</v>
      </c>
      <c r="S76" s="10">
        <v>45</v>
      </c>
      <c r="T76" s="10">
        <v>40.5</v>
      </c>
      <c r="U76" s="10">
        <v>64.8</v>
      </c>
      <c r="V76" s="10">
        <v>18</v>
      </c>
      <c r="W76" s="10">
        <v>23.759999999999998</v>
      </c>
      <c r="X76" s="10">
        <v>39.42</v>
      </c>
      <c r="Y76" s="10">
        <v>21.599999999999998</v>
      </c>
      <c r="Z76" s="10">
        <v>24.15</v>
      </c>
      <c r="AA76" s="10">
        <v>15.75</v>
      </c>
      <c r="AB76" s="10">
        <v>19.760000000000002</v>
      </c>
      <c r="AC76" s="10">
        <v>1.04</v>
      </c>
      <c r="AD76" s="10">
        <v>15.73</v>
      </c>
      <c r="AE76" s="10">
        <v>1.04</v>
      </c>
      <c r="AF76" s="10">
        <v>5.2</v>
      </c>
      <c r="AG76" s="10">
        <v>1.04</v>
      </c>
      <c r="AH76" s="10">
        <v>8.7000000000000011</v>
      </c>
      <c r="AI76" s="10">
        <v>3.44</v>
      </c>
      <c r="AJ76" s="10">
        <v>3.92</v>
      </c>
      <c r="AK76" s="10">
        <v>4.08</v>
      </c>
      <c r="AL76" s="10">
        <v>3.44</v>
      </c>
    </row>
    <row r="77" spans="1:38" ht="15">
      <c r="A77" s="7">
        <v>469</v>
      </c>
      <c r="B77" s="9" t="s">
        <v>324</v>
      </c>
      <c r="C77" s="8" t="s">
        <v>246</v>
      </c>
      <c r="D77" s="9" t="s">
        <v>259</v>
      </c>
      <c r="E77" s="9" t="s">
        <v>468</v>
      </c>
      <c r="F77" s="9" t="s">
        <v>469</v>
      </c>
      <c r="G77" s="18">
        <f t="shared" si="2"/>
        <v>1955093.5</v>
      </c>
      <c r="H77" s="18">
        <f t="shared" si="3"/>
        <v>1181.4499999999998</v>
      </c>
      <c r="I77" s="10">
        <v>48.25</v>
      </c>
      <c r="J77" s="10">
        <v>77.25</v>
      </c>
      <c r="K77" s="10">
        <v>96.5</v>
      </c>
      <c r="L77" s="10">
        <v>90</v>
      </c>
      <c r="M77" s="10">
        <v>81.25</v>
      </c>
      <c r="N77" s="10">
        <v>33.25</v>
      </c>
      <c r="O77" s="10">
        <v>44.5</v>
      </c>
      <c r="P77" s="10">
        <v>69.25</v>
      </c>
      <c r="Q77" s="10">
        <v>69.25</v>
      </c>
      <c r="R77" s="10">
        <v>45.25</v>
      </c>
      <c r="S77" s="10">
        <v>62.5</v>
      </c>
      <c r="T77" s="10">
        <v>56.25</v>
      </c>
      <c r="U77" s="10">
        <v>90</v>
      </c>
      <c r="V77" s="10">
        <v>25</v>
      </c>
      <c r="W77" s="10">
        <v>33</v>
      </c>
      <c r="X77" s="10">
        <v>54.75</v>
      </c>
      <c r="Y77" s="10">
        <v>30</v>
      </c>
      <c r="Z77" s="10">
        <v>32.200000000000003</v>
      </c>
      <c r="AA77" s="10">
        <v>21</v>
      </c>
      <c r="AB77" s="10">
        <v>30.400000000000002</v>
      </c>
      <c r="AC77" s="10">
        <v>1.6</v>
      </c>
      <c r="AD77" s="10">
        <v>24.200000000000003</v>
      </c>
      <c r="AE77" s="10">
        <v>1.6</v>
      </c>
      <c r="AF77" s="10">
        <v>8</v>
      </c>
      <c r="AG77" s="10">
        <v>1.6</v>
      </c>
      <c r="AH77" s="10">
        <v>17.400000000000002</v>
      </c>
      <c r="AI77" s="10">
        <v>8.6</v>
      </c>
      <c r="AJ77" s="10">
        <v>9.8000000000000007</v>
      </c>
      <c r="AK77" s="10">
        <v>10.200000000000001</v>
      </c>
      <c r="AL77" s="10">
        <v>8.6</v>
      </c>
    </row>
    <row r="78" spans="1:38" ht="15">
      <c r="A78" s="7">
        <v>470</v>
      </c>
      <c r="B78" s="9" t="s">
        <v>257</v>
      </c>
      <c r="C78" s="8" t="s">
        <v>246</v>
      </c>
      <c r="D78" s="9" t="s">
        <v>250</v>
      </c>
      <c r="E78" s="9" t="s">
        <v>470</v>
      </c>
      <c r="F78" s="9" t="s">
        <v>471</v>
      </c>
      <c r="G78" s="18">
        <f t="shared" si="2"/>
        <v>3339510.1765848799</v>
      </c>
      <c r="H78" s="18">
        <f t="shared" si="3"/>
        <v>1586.9696457484476</v>
      </c>
      <c r="I78" s="10">
        <v>55.64</v>
      </c>
      <c r="J78" s="10">
        <v>89.18</v>
      </c>
      <c r="K78" s="10">
        <v>111.54</v>
      </c>
      <c r="L78" s="10">
        <v>104</v>
      </c>
      <c r="M78" s="10">
        <v>93.86</v>
      </c>
      <c r="N78" s="10">
        <v>38.480000000000004</v>
      </c>
      <c r="O78" s="10">
        <v>51.480000000000004</v>
      </c>
      <c r="P78" s="10">
        <v>80.08</v>
      </c>
      <c r="Q78" s="10">
        <v>80.08</v>
      </c>
      <c r="R78" s="10">
        <v>52.260000000000005</v>
      </c>
      <c r="S78" s="10">
        <v>72.28</v>
      </c>
      <c r="T78" s="10">
        <v>65</v>
      </c>
      <c r="U78" s="10">
        <v>104</v>
      </c>
      <c r="V78" s="10">
        <v>28.86</v>
      </c>
      <c r="W78" s="10">
        <v>38.22</v>
      </c>
      <c r="X78" s="10">
        <v>63.440000000000005</v>
      </c>
      <c r="Y78" s="10">
        <v>50.945945945945951</v>
      </c>
      <c r="Z78" s="10">
        <v>66.959183673469383</v>
      </c>
      <c r="AA78" s="10">
        <v>45.064516129032263</v>
      </c>
      <c r="AB78" s="10">
        <v>72.8</v>
      </c>
      <c r="AC78" s="10">
        <v>3.6</v>
      </c>
      <c r="AD78" s="10">
        <v>53.6</v>
      </c>
      <c r="AE78" s="10">
        <v>3.6</v>
      </c>
      <c r="AF78" s="10">
        <v>17.600000000000001</v>
      </c>
      <c r="AG78" s="10">
        <v>3.6</v>
      </c>
      <c r="AH78" s="10">
        <v>45.2</v>
      </c>
      <c r="AI78" s="10">
        <v>22.400000000000002</v>
      </c>
      <c r="AJ78" s="10">
        <v>24.400000000000002</v>
      </c>
      <c r="AK78" s="10">
        <v>26.400000000000002</v>
      </c>
      <c r="AL78" s="10">
        <v>22.400000000000002</v>
      </c>
    </row>
    <row r="79" spans="1:38" ht="15">
      <c r="A79" s="7">
        <v>471</v>
      </c>
      <c r="B79" s="9" t="s">
        <v>257</v>
      </c>
      <c r="C79" s="8" t="s">
        <v>246</v>
      </c>
      <c r="D79" s="9" t="s">
        <v>250</v>
      </c>
      <c r="E79" s="9" t="s">
        <v>472</v>
      </c>
      <c r="F79" s="9" t="s">
        <v>473</v>
      </c>
      <c r="G79" s="18">
        <f t="shared" si="2"/>
        <v>2437044.4672811055</v>
      </c>
      <c r="H79" s="18">
        <f t="shared" si="3"/>
        <v>1371.2594996708358</v>
      </c>
      <c r="I79" s="10">
        <v>53.5</v>
      </c>
      <c r="J79" s="10">
        <v>85.75</v>
      </c>
      <c r="K79" s="10">
        <v>107.25</v>
      </c>
      <c r="L79" s="10">
        <v>100</v>
      </c>
      <c r="M79" s="10">
        <v>90.25</v>
      </c>
      <c r="N79" s="10">
        <v>37</v>
      </c>
      <c r="O79" s="10">
        <v>49.5</v>
      </c>
      <c r="P79" s="10">
        <v>77</v>
      </c>
      <c r="Q79" s="10">
        <v>77</v>
      </c>
      <c r="R79" s="10">
        <v>50.25</v>
      </c>
      <c r="S79" s="10">
        <v>69.5</v>
      </c>
      <c r="T79" s="10">
        <v>62.5</v>
      </c>
      <c r="U79" s="10">
        <v>100</v>
      </c>
      <c r="V79" s="10">
        <v>27.75</v>
      </c>
      <c r="W79" s="10">
        <v>36.75</v>
      </c>
      <c r="X79" s="10">
        <v>61</v>
      </c>
      <c r="Y79" s="10">
        <v>36.25</v>
      </c>
      <c r="Z79" s="10">
        <v>47.265306122448976</v>
      </c>
      <c r="AA79" s="10">
        <v>32.774193548387096</v>
      </c>
      <c r="AB79" s="10">
        <v>41.86</v>
      </c>
      <c r="AC79" s="10">
        <v>2.0700000000000003</v>
      </c>
      <c r="AD79" s="10">
        <v>30.82</v>
      </c>
      <c r="AE79" s="10">
        <v>2.0700000000000003</v>
      </c>
      <c r="AF79" s="10">
        <v>10.120000000000001</v>
      </c>
      <c r="AG79" s="10">
        <v>2.0700000000000003</v>
      </c>
      <c r="AH79" s="10">
        <v>25.990000000000002</v>
      </c>
      <c r="AI79" s="10">
        <v>12.88</v>
      </c>
      <c r="AJ79" s="10">
        <v>14.030000000000001</v>
      </c>
      <c r="AK79" s="10">
        <v>15.180000000000001</v>
      </c>
      <c r="AL79" s="10">
        <v>12.88</v>
      </c>
    </row>
    <row r="80" spans="1:38" ht="15">
      <c r="A80" s="7">
        <v>472</v>
      </c>
      <c r="B80" s="9" t="s">
        <v>257</v>
      </c>
      <c r="C80" s="8" t="s">
        <v>246</v>
      </c>
      <c r="D80" s="9" t="s">
        <v>250</v>
      </c>
      <c r="E80" s="9" t="s">
        <v>474</v>
      </c>
      <c r="F80" s="9" t="s">
        <v>321</v>
      </c>
      <c r="G80" s="18">
        <f t="shared" si="2"/>
        <v>2124362.3780670064</v>
      </c>
      <c r="H80" s="18">
        <f t="shared" si="3"/>
        <v>1267.4904272903575</v>
      </c>
      <c r="I80" s="10">
        <v>51.36</v>
      </c>
      <c r="J80" s="10">
        <v>82.32</v>
      </c>
      <c r="K80" s="10">
        <v>102.96</v>
      </c>
      <c r="L80" s="10">
        <v>96</v>
      </c>
      <c r="M80" s="10">
        <v>86.64</v>
      </c>
      <c r="N80" s="10">
        <v>35.519999999999996</v>
      </c>
      <c r="O80" s="10">
        <v>47.519999999999996</v>
      </c>
      <c r="P80" s="10">
        <v>73.92</v>
      </c>
      <c r="Q80" s="10">
        <v>73.92</v>
      </c>
      <c r="R80" s="10">
        <v>48.239999999999995</v>
      </c>
      <c r="S80" s="10">
        <v>66.72</v>
      </c>
      <c r="T80" s="10">
        <v>60</v>
      </c>
      <c r="U80" s="10">
        <v>96</v>
      </c>
      <c r="V80" s="10">
        <v>26.64</v>
      </c>
      <c r="W80" s="10">
        <v>35.28</v>
      </c>
      <c r="X80" s="10">
        <v>58.559999999999995</v>
      </c>
      <c r="Y80" s="10">
        <v>28.902027027027025</v>
      </c>
      <c r="Z80" s="10">
        <v>39.387755102040821</v>
      </c>
      <c r="AA80" s="10">
        <v>24.58064516129032</v>
      </c>
      <c r="AB80" s="10">
        <v>32.76</v>
      </c>
      <c r="AC80" s="10">
        <v>1.6199999999999999</v>
      </c>
      <c r="AD80" s="10">
        <v>24.119999999999997</v>
      </c>
      <c r="AE80" s="10">
        <v>1.6199999999999999</v>
      </c>
      <c r="AF80" s="10">
        <v>7.92</v>
      </c>
      <c r="AG80" s="10">
        <v>1.6199999999999999</v>
      </c>
      <c r="AH80" s="10">
        <v>20.34</v>
      </c>
      <c r="AI80" s="10">
        <v>10.08</v>
      </c>
      <c r="AJ80" s="10">
        <v>10.98</v>
      </c>
      <c r="AK80" s="10">
        <v>11.879999999999999</v>
      </c>
      <c r="AL80" s="10">
        <v>10.08</v>
      </c>
    </row>
    <row r="81" spans="1:38" ht="15">
      <c r="A81" s="7">
        <v>473</v>
      </c>
      <c r="B81" s="9" t="s">
        <v>257</v>
      </c>
      <c r="C81" s="8" t="s">
        <v>246</v>
      </c>
      <c r="D81" s="9" t="s">
        <v>250</v>
      </c>
      <c r="E81" s="9" t="s">
        <v>475</v>
      </c>
      <c r="F81" s="9" t="s">
        <v>476</v>
      </c>
      <c r="G81" s="18">
        <f t="shared" si="2"/>
        <v>2219322.9780670069</v>
      </c>
      <c r="H81" s="18">
        <f t="shared" si="3"/>
        <v>1318.2804272903581</v>
      </c>
      <c r="I81" s="10">
        <v>53.5</v>
      </c>
      <c r="J81" s="10">
        <v>85.75</v>
      </c>
      <c r="K81" s="10">
        <v>107.25</v>
      </c>
      <c r="L81" s="10">
        <v>100</v>
      </c>
      <c r="M81" s="10">
        <v>90.25</v>
      </c>
      <c r="N81" s="10">
        <v>37</v>
      </c>
      <c r="O81" s="10">
        <v>49.5</v>
      </c>
      <c r="P81" s="10">
        <v>77</v>
      </c>
      <c r="Q81" s="10">
        <v>77</v>
      </c>
      <c r="R81" s="10">
        <v>50.25</v>
      </c>
      <c r="S81" s="10">
        <v>69.5</v>
      </c>
      <c r="T81" s="10">
        <v>62.5</v>
      </c>
      <c r="U81" s="10">
        <v>100</v>
      </c>
      <c r="V81" s="10">
        <v>27.75</v>
      </c>
      <c r="W81" s="10">
        <v>36.75</v>
      </c>
      <c r="X81" s="10">
        <v>61</v>
      </c>
      <c r="Y81" s="10">
        <v>28.902027027027025</v>
      </c>
      <c r="Z81" s="10">
        <v>39.387755102040821</v>
      </c>
      <c r="AA81" s="10">
        <v>24.58064516129032</v>
      </c>
      <c r="AB81" s="10">
        <v>34.58</v>
      </c>
      <c r="AC81" s="10">
        <v>1.71</v>
      </c>
      <c r="AD81" s="10">
        <v>25.46</v>
      </c>
      <c r="AE81" s="10">
        <v>1.71</v>
      </c>
      <c r="AF81" s="10">
        <v>8.36</v>
      </c>
      <c r="AG81" s="10">
        <v>1.71</v>
      </c>
      <c r="AH81" s="10">
        <v>21.47</v>
      </c>
      <c r="AI81" s="10">
        <v>10.64</v>
      </c>
      <c r="AJ81" s="10">
        <v>11.59</v>
      </c>
      <c r="AK81" s="10">
        <v>12.540000000000001</v>
      </c>
      <c r="AL81" s="10">
        <v>10.64</v>
      </c>
    </row>
    <row r="82" spans="1:38" ht="15">
      <c r="A82" s="7">
        <v>474</v>
      </c>
      <c r="B82" s="9" t="s">
        <v>265</v>
      </c>
      <c r="C82" s="8" t="s">
        <v>246</v>
      </c>
      <c r="D82" s="9" t="s">
        <v>259</v>
      </c>
      <c r="E82" s="9" t="s">
        <v>477</v>
      </c>
      <c r="F82" s="9" t="s">
        <v>478</v>
      </c>
      <c r="G82" s="18">
        <f t="shared" si="2"/>
        <v>3334478.604761905</v>
      </c>
      <c r="H82" s="18">
        <f t="shared" si="3"/>
        <v>1698.4790476190476</v>
      </c>
      <c r="I82" s="10">
        <v>61.76</v>
      </c>
      <c r="J82" s="10">
        <v>98.88</v>
      </c>
      <c r="K82" s="10">
        <v>123.52</v>
      </c>
      <c r="L82" s="10">
        <v>115.36</v>
      </c>
      <c r="M82" s="10">
        <v>103.84</v>
      </c>
      <c r="N82" s="10">
        <v>42.4</v>
      </c>
      <c r="O82" s="10">
        <v>56.96</v>
      </c>
      <c r="P82" s="10">
        <v>88.64</v>
      </c>
      <c r="Q82" s="10">
        <v>88.64</v>
      </c>
      <c r="R82" s="10">
        <v>57.76</v>
      </c>
      <c r="S82" s="10">
        <v>80.64</v>
      </c>
      <c r="T82" s="10">
        <v>71.680000000000007</v>
      </c>
      <c r="U82" s="10">
        <v>114.88</v>
      </c>
      <c r="V82" s="10">
        <v>32</v>
      </c>
      <c r="W82" s="10">
        <v>42.24</v>
      </c>
      <c r="X82" s="10">
        <v>69.760000000000005</v>
      </c>
      <c r="Y82" s="10">
        <v>50.24</v>
      </c>
      <c r="Z82" s="10">
        <v>75.638095238095232</v>
      </c>
      <c r="AA82" s="10">
        <v>49.580952380952382</v>
      </c>
      <c r="AB82" s="10">
        <v>66.98</v>
      </c>
      <c r="AC82" s="10">
        <v>3.4000000000000004</v>
      </c>
      <c r="AD82" s="10">
        <v>53.720000000000006</v>
      </c>
      <c r="AE82" s="10">
        <v>3.5700000000000003</v>
      </c>
      <c r="AF82" s="10">
        <v>17.850000000000001</v>
      </c>
      <c r="AG82" s="10">
        <v>3.5700000000000003</v>
      </c>
      <c r="AH82" s="10">
        <v>43.52</v>
      </c>
      <c r="AI82" s="10">
        <v>19.2</v>
      </c>
      <c r="AJ82" s="10">
        <v>20.7</v>
      </c>
      <c r="AK82" s="10">
        <v>22.349999999999998</v>
      </c>
      <c r="AL82" s="10">
        <v>19.2</v>
      </c>
    </row>
    <row r="83" spans="1:38" ht="15">
      <c r="A83" s="7">
        <v>475</v>
      </c>
      <c r="B83" s="9" t="s">
        <v>265</v>
      </c>
      <c r="C83" s="8" t="s">
        <v>246</v>
      </c>
      <c r="D83" s="9" t="s">
        <v>259</v>
      </c>
      <c r="E83" s="9" t="s">
        <v>479</v>
      </c>
      <c r="F83" s="9" t="s">
        <v>480</v>
      </c>
      <c r="G83" s="18">
        <f t="shared" si="2"/>
        <v>3291911.5571428575</v>
      </c>
      <c r="H83" s="18">
        <f t="shared" si="3"/>
        <v>1683.1185714285712</v>
      </c>
      <c r="I83" s="10">
        <v>61.76</v>
      </c>
      <c r="J83" s="10">
        <v>98.88</v>
      </c>
      <c r="K83" s="10">
        <v>123.52</v>
      </c>
      <c r="L83" s="10">
        <v>115.36</v>
      </c>
      <c r="M83" s="10">
        <v>103.84</v>
      </c>
      <c r="N83" s="10">
        <v>42.4</v>
      </c>
      <c r="O83" s="10">
        <v>56.96</v>
      </c>
      <c r="P83" s="10">
        <v>88.64</v>
      </c>
      <c r="Q83" s="10">
        <v>88.64</v>
      </c>
      <c r="R83" s="10">
        <v>57.76</v>
      </c>
      <c r="S83" s="10">
        <v>80.64</v>
      </c>
      <c r="T83" s="10">
        <v>71.680000000000007</v>
      </c>
      <c r="U83" s="10">
        <v>114.88</v>
      </c>
      <c r="V83" s="10">
        <v>32</v>
      </c>
      <c r="W83" s="10">
        <v>42.24</v>
      </c>
      <c r="X83" s="10">
        <v>69.760000000000005</v>
      </c>
      <c r="Y83" s="10">
        <v>50.24</v>
      </c>
      <c r="Z83" s="10">
        <v>71.657142857142858</v>
      </c>
      <c r="AA83" s="10">
        <v>46.971428571428575</v>
      </c>
      <c r="AB83" s="10">
        <v>63.04</v>
      </c>
      <c r="AC83" s="10">
        <v>3.2</v>
      </c>
      <c r="AD83" s="10">
        <v>50.56</v>
      </c>
      <c r="AE83" s="10">
        <v>3.36</v>
      </c>
      <c r="AF83" s="10">
        <v>16.8</v>
      </c>
      <c r="AG83" s="10">
        <v>3.36</v>
      </c>
      <c r="AH83" s="10">
        <v>43.52</v>
      </c>
      <c r="AI83" s="10">
        <v>19.2</v>
      </c>
      <c r="AJ83" s="10">
        <v>20.7</v>
      </c>
      <c r="AK83" s="10">
        <v>22.349999999999998</v>
      </c>
      <c r="AL83" s="10">
        <v>19.2</v>
      </c>
    </row>
    <row r="84" spans="1:38" ht="15">
      <c r="A84" s="7">
        <v>476</v>
      </c>
      <c r="B84" s="9" t="s">
        <v>265</v>
      </c>
      <c r="C84" s="8" t="s">
        <v>246</v>
      </c>
      <c r="D84" s="9" t="s">
        <v>259</v>
      </c>
      <c r="E84" s="9" t="s">
        <v>481</v>
      </c>
      <c r="F84" s="9" t="s">
        <v>482</v>
      </c>
      <c r="G84" s="18">
        <f t="shared" si="2"/>
        <v>1634322.25</v>
      </c>
      <c r="H84" s="18">
        <f t="shared" si="3"/>
        <v>764.14476190476182</v>
      </c>
      <c r="I84" s="10">
        <v>27.020000000000003</v>
      </c>
      <c r="J84" s="10">
        <v>43.260000000000005</v>
      </c>
      <c r="K84" s="10">
        <v>54.040000000000006</v>
      </c>
      <c r="L84" s="10">
        <v>50.470000000000006</v>
      </c>
      <c r="M84" s="10">
        <v>45.430000000000007</v>
      </c>
      <c r="N84" s="10">
        <v>18.55</v>
      </c>
      <c r="O84" s="10">
        <v>24.92</v>
      </c>
      <c r="P84" s="10">
        <v>38.78</v>
      </c>
      <c r="Q84" s="10">
        <v>38.78</v>
      </c>
      <c r="R84" s="10">
        <v>25.270000000000003</v>
      </c>
      <c r="S84" s="10">
        <v>35.28</v>
      </c>
      <c r="T84" s="10">
        <v>31.360000000000003</v>
      </c>
      <c r="U84" s="10">
        <v>50.260000000000005</v>
      </c>
      <c r="V84" s="10">
        <v>14.000000000000002</v>
      </c>
      <c r="W84" s="10">
        <v>18.48</v>
      </c>
      <c r="X84" s="10">
        <v>30.520000000000003</v>
      </c>
      <c r="Y84" s="10">
        <v>21.98</v>
      </c>
      <c r="Z84" s="10">
        <v>29.26</v>
      </c>
      <c r="AA84" s="10">
        <v>19.180000000000003</v>
      </c>
      <c r="AB84" s="10">
        <v>35.46</v>
      </c>
      <c r="AC84" s="10">
        <v>1.7999999999999998</v>
      </c>
      <c r="AD84" s="10">
        <v>28.439999999999998</v>
      </c>
      <c r="AE84" s="10">
        <v>1.89</v>
      </c>
      <c r="AF84" s="10">
        <v>9.4499999999999993</v>
      </c>
      <c r="AG84" s="10">
        <v>1.89</v>
      </c>
      <c r="AH84" s="10">
        <v>19.504761904761907</v>
      </c>
      <c r="AI84" s="10">
        <v>11.52</v>
      </c>
      <c r="AJ84" s="10">
        <v>12.42</v>
      </c>
      <c r="AK84" s="10">
        <v>13.41</v>
      </c>
      <c r="AL84" s="10">
        <v>11.52</v>
      </c>
    </row>
    <row r="85" spans="1:38" ht="15">
      <c r="A85" s="7">
        <v>477</v>
      </c>
      <c r="B85" s="9" t="s">
        <v>265</v>
      </c>
      <c r="C85" s="8" t="s">
        <v>246</v>
      </c>
      <c r="D85" s="9" t="s">
        <v>259</v>
      </c>
      <c r="E85" s="9" t="s">
        <v>483</v>
      </c>
      <c r="F85" s="9" t="s">
        <v>484</v>
      </c>
      <c r="G85" s="18">
        <f t="shared" si="2"/>
        <v>2317828.3499999996</v>
      </c>
      <c r="H85" s="18">
        <f t="shared" si="3"/>
        <v>1152.8999999999996</v>
      </c>
      <c r="I85" s="10">
        <v>42.46</v>
      </c>
      <c r="J85" s="10">
        <v>67.98</v>
      </c>
      <c r="K85" s="10">
        <v>84.92</v>
      </c>
      <c r="L85" s="10">
        <v>79.31</v>
      </c>
      <c r="M85" s="10">
        <v>71.39</v>
      </c>
      <c r="N85" s="10">
        <v>29.15</v>
      </c>
      <c r="O85" s="10">
        <v>39.160000000000004</v>
      </c>
      <c r="P85" s="10">
        <v>60.94</v>
      </c>
      <c r="Q85" s="10">
        <v>60.94</v>
      </c>
      <c r="R85" s="10">
        <v>39.71</v>
      </c>
      <c r="S85" s="10">
        <v>55.44</v>
      </c>
      <c r="T85" s="10">
        <v>49.28</v>
      </c>
      <c r="U85" s="10">
        <v>78.98</v>
      </c>
      <c r="V85" s="10">
        <v>22</v>
      </c>
      <c r="W85" s="10">
        <v>29.04</v>
      </c>
      <c r="X85" s="10">
        <v>47.96</v>
      </c>
      <c r="Y85" s="10">
        <v>34.54</v>
      </c>
      <c r="Z85" s="10">
        <v>45.98</v>
      </c>
      <c r="AA85" s="10">
        <v>30.14</v>
      </c>
      <c r="AB85" s="10">
        <v>39.400000000000006</v>
      </c>
      <c r="AC85" s="10">
        <v>2</v>
      </c>
      <c r="AD85" s="10">
        <v>31.6</v>
      </c>
      <c r="AE85" s="10">
        <v>2.1</v>
      </c>
      <c r="AF85" s="10">
        <v>10.5</v>
      </c>
      <c r="AG85" s="10">
        <v>2.1</v>
      </c>
      <c r="AH85" s="10">
        <v>30.72</v>
      </c>
      <c r="AI85" s="10">
        <v>15.36</v>
      </c>
      <c r="AJ85" s="10">
        <v>16.559999999999999</v>
      </c>
      <c r="AK85" s="10">
        <v>17.88</v>
      </c>
      <c r="AL85" s="10">
        <v>15.36</v>
      </c>
    </row>
    <row r="86" spans="1:38" ht="15">
      <c r="A86" s="7">
        <v>478</v>
      </c>
      <c r="B86" s="9" t="s">
        <v>265</v>
      </c>
      <c r="C86" s="8" t="s">
        <v>246</v>
      </c>
      <c r="D86" s="9" t="s">
        <v>259</v>
      </c>
      <c r="E86" s="9" t="s">
        <v>485</v>
      </c>
      <c r="F86" s="9" t="s">
        <v>486</v>
      </c>
      <c r="G86" s="18">
        <f t="shared" si="2"/>
        <v>1782703.8</v>
      </c>
      <c r="H86" s="18">
        <f t="shared" si="3"/>
        <v>852.45999999999958</v>
      </c>
      <c r="I86" s="10">
        <v>30.88</v>
      </c>
      <c r="J86" s="10">
        <v>49.44</v>
      </c>
      <c r="K86" s="10">
        <v>61.76</v>
      </c>
      <c r="L86" s="10">
        <v>57.68</v>
      </c>
      <c r="M86" s="10">
        <v>51.92</v>
      </c>
      <c r="N86" s="10">
        <v>21.2</v>
      </c>
      <c r="O86" s="10">
        <v>28.48</v>
      </c>
      <c r="P86" s="10">
        <v>44.32</v>
      </c>
      <c r="Q86" s="10">
        <v>44.32</v>
      </c>
      <c r="R86" s="10">
        <v>28.88</v>
      </c>
      <c r="S86" s="10">
        <v>40.32</v>
      </c>
      <c r="T86" s="10">
        <v>35.840000000000003</v>
      </c>
      <c r="U86" s="10">
        <v>57.44</v>
      </c>
      <c r="V86" s="10">
        <v>16</v>
      </c>
      <c r="W86" s="10">
        <v>21.12</v>
      </c>
      <c r="X86" s="10">
        <v>34.880000000000003</v>
      </c>
      <c r="Y86" s="10">
        <v>25.12</v>
      </c>
      <c r="Z86" s="10">
        <v>33.44</v>
      </c>
      <c r="AA86" s="10">
        <v>21.92</v>
      </c>
      <c r="AB86" s="10">
        <v>31.52</v>
      </c>
      <c r="AC86" s="10">
        <v>1.6</v>
      </c>
      <c r="AD86" s="10">
        <v>25.28</v>
      </c>
      <c r="AE86" s="10">
        <v>1.68</v>
      </c>
      <c r="AF86" s="10">
        <v>8.4</v>
      </c>
      <c r="AG86" s="10">
        <v>1.68</v>
      </c>
      <c r="AH86" s="10">
        <v>23.04</v>
      </c>
      <c r="AI86" s="10">
        <v>12.8</v>
      </c>
      <c r="AJ86" s="10">
        <v>13.8</v>
      </c>
      <c r="AK86" s="10">
        <v>14.9</v>
      </c>
      <c r="AL86" s="10">
        <v>12.8</v>
      </c>
    </row>
    <row r="87" spans="1:38" ht="15">
      <c r="A87" s="7">
        <v>479</v>
      </c>
      <c r="B87" s="9" t="s">
        <v>265</v>
      </c>
      <c r="C87" s="8" t="s">
        <v>246</v>
      </c>
      <c r="D87" s="9" t="s">
        <v>259</v>
      </c>
      <c r="E87" s="9" t="s">
        <v>487</v>
      </c>
      <c r="F87" s="9" t="s">
        <v>488</v>
      </c>
      <c r="G87" s="18">
        <f t="shared" si="2"/>
        <v>2830381.3499999996</v>
      </c>
      <c r="H87" s="18">
        <f t="shared" si="3"/>
        <v>1527.3299999999997</v>
      </c>
      <c r="I87" s="10">
        <v>57.9</v>
      </c>
      <c r="J87" s="10">
        <v>92.7</v>
      </c>
      <c r="K87" s="10">
        <v>115.8</v>
      </c>
      <c r="L87" s="10">
        <v>108.14999999999999</v>
      </c>
      <c r="M87" s="10">
        <v>97.35</v>
      </c>
      <c r="N87" s="10">
        <v>39.75</v>
      </c>
      <c r="O87" s="10">
        <v>53.4</v>
      </c>
      <c r="P87" s="10">
        <v>83.1</v>
      </c>
      <c r="Q87" s="10">
        <v>83.1</v>
      </c>
      <c r="R87" s="10">
        <v>54.15</v>
      </c>
      <c r="S87" s="10">
        <v>75.599999999999994</v>
      </c>
      <c r="T87" s="10">
        <v>67.2</v>
      </c>
      <c r="U87" s="10">
        <v>107.7</v>
      </c>
      <c r="V87" s="10">
        <v>30</v>
      </c>
      <c r="W87" s="10">
        <v>39.6</v>
      </c>
      <c r="X87" s="10">
        <v>65.399999999999991</v>
      </c>
      <c r="Y87" s="10">
        <v>47.1</v>
      </c>
      <c r="Z87" s="10">
        <v>58.52</v>
      </c>
      <c r="AA87" s="10">
        <v>38.360000000000007</v>
      </c>
      <c r="AB87" s="10">
        <v>51.22</v>
      </c>
      <c r="AC87" s="10">
        <v>2.6</v>
      </c>
      <c r="AD87" s="10">
        <v>41.08</v>
      </c>
      <c r="AE87" s="10">
        <v>2.73</v>
      </c>
      <c r="AF87" s="10">
        <v>13.65</v>
      </c>
      <c r="AG87" s="10">
        <v>2.73</v>
      </c>
      <c r="AH87" s="10">
        <v>33.28</v>
      </c>
      <c r="AI87" s="10">
        <v>15.36</v>
      </c>
      <c r="AJ87" s="10">
        <v>16.559999999999999</v>
      </c>
      <c r="AK87" s="10">
        <v>17.88</v>
      </c>
      <c r="AL87" s="10">
        <v>15.36</v>
      </c>
    </row>
    <row r="88" spans="1:38" ht="15">
      <c r="A88" s="7">
        <v>480</v>
      </c>
      <c r="B88" s="9" t="s">
        <v>265</v>
      </c>
      <c r="C88" s="8" t="s">
        <v>246</v>
      </c>
      <c r="D88" s="9" t="s">
        <v>259</v>
      </c>
      <c r="E88" s="9" t="s">
        <v>489</v>
      </c>
      <c r="F88" s="9" t="s">
        <v>490</v>
      </c>
      <c r="G88" s="18">
        <f t="shared" si="2"/>
        <v>3350426.5</v>
      </c>
      <c r="H88" s="18">
        <f t="shared" si="3"/>
        <v>1681.5595238095234</v>
      </c>
      <c r="I88" s="10">
        <v>61.76</v>
      </c>
      <c r="J88" s="10">
        <v>98.88</v>
      </c>
      <c r="K88" s="10">
        <v>123.52</v>
      </c>
      <c r="L88" s="10">
        <v>115.36</v>
      </c>
      <c r="M88" s="10">
        <v>103.84</v>
      </c>
      <c r="N88" s="10">
        <v>42.4</v>
      </c>
      <c r="O88" s="10">
        <v>56.96</v>
      </c>
      <c r="P88" s="10">
        <v>88.64</v>
      </c>
      <c r="Q88" s="10">
        <v>88.64</v>
      </c>
      <c r="R88" s="10">
        <v>57.76</v>
      </c>
      <c r="S88" s="10">
        <v>80.64</v>
      </c>
      <c r="T88" s="10">
        <v>71.680000000000007</v>
      </c>
      <c r="U88" s="10">
        <v>114.88</v>
      </c>
      <c r="V88" s="10">
        <v>32</v>
      </c>
      <c r="W88" s="10">
        <v>42.24</v>
      </c>
      <c r="X88" s="10">
        <v>69.760000000000005</v>
      </c>
      <c r="Y88" s="10">
        <v>50.24</v>
      </c>
      <c r="Z88" s="10">
        <v>66.88</v>
      </c>
      <c r="AA88" s="10">
        <v>43.84</v>
      </c>
      <c r="AB88" s="10">
        <v>63.04</v>
      </c>
      <c r="AC88" s="10">
        <v>3.2</v>
      </c>
      <c r="AD88" s="10">
        <v>50.56</v>
      </c>
      <c r="AE88" s="10">
        <v>3.36</v>
      </c>
      <c r="AF88" s="10">
        <v>16.8</v>
      </c>
      <c r="AG88" s="10">
        <v>3.36</v>
      </c>
      <c r="AH88" s="10">
        <v>39.009523809523813</v>
      </c>
      <c r="AI88" s="10">
        <v>21.76</v>
      </c>
      <c r="AJ88" s="10">
        <v>23.46</v>
      </c>
      <c r="AK88" s="10">
        <v>25.330000000000002</v>
      </c>
      <c r="AL88" s="10">
        <v>21.76</v>
      </c>
    </row>
    <row r="89" spans="1:38" ht="15">
      <c r="A89" s="7">
        <v>481</v>
      </c>
      <c r="B89" s="9" t="s">
        <v>265</v>
      </c>
      <c r="C89" s="8" t="s">
        <v>246</v>
      </c>
      <c r="D89" s="9" t="s">
        <v>259</v>
      </c>
      <c r="E89" s="9" t="s">
        <v>491</v>
      </c>
      <c r="F89" s="9" t="s">
        <v>492</v>
      </c>
      <c r="G89" s="18">
        <f t="shared" si="2"/>
        <v>2164476.9499999997</v>
      </c>
      <c r="H89" s="18">
        <f t="shared" si="3"/>
        <v>1129.29</v>
      </c>
      <c r="I89" s="10">
        <v>42.46</v>
      </c>
      <c r="J89" s="10">
        <v>67.98</v>
      </c>
      <c r="K89" s="10">
        <v>84.92</v>
      </c>
      <c r="L89" s="10">
        <v>79.31</v>
      </c>
      <c r="M89" s="10">
        <v>71.39</v>
      </c>
      <c r="N89" s="10">
        <v>29.15</v>
      </c>
      <c r="O89" s="10">
        <v>39.160000000000004</v>
      </c>
      <c r="P89" s="10">
        <v>60.94</v>
      </c>
      <c r="Q89" s="10">
        <v>60.94</v>
      </c>
      <c r="R89" s="10">
        <v>39.71</v>
      </c>
      <c r="S89" s="10">
        <v>55.44</v>
      </c>
      <c r="T89" s="10">
        <v>49.28</v>
      </c>
      <c r="U89" s="10">
        <v>78.98</v>
      </c>
      <c r="V89" s="10">
        <v>22</v>
      </c>
      <c r="W89" s="10">
        <v>29.04</v>
      </c>
      <c r="X89" s="10">
        <v>47.96</v>
      </c>
      <c r="Y89" s="10">
        <v>34.54</v>
      </c>
      <c r="Z89" s="10">
        <v>37.619999999999997</v>
      </c>
      <c r="AA89" s="10">
        <v>24.66</v>
      </c>
      <c r="AB89" s="10">
        <v>43.34</v>
      </c>
      <c r="AC89" s="10">
        <v>2.2000000000000002</v>
      </c>
      <c r="AD89" s="10">
        <v>34.76</v>
      </c>
      <c r="AE89" s="10">
        <v>2.31</v>
      </c>
      <c r="AF89" s="10">
        <v>11.55</v>
      </c>
      <c r="AG89" s="10">
        <v>2.31</v>
      </c>
      <c r="AH89" s="10">
        <v>23.04</v>
      </c>
      <c r="AI89" s="10">
        <v>12.8</v>
      </c>
      <c r="AJ89" s="10">
        <v>13.8</v>
      </c>
      <c r="AK89" s="10">
        <v>14.9</v>
      </c>
      <c r="AL89" s="10">
        <v>12.8</v>
      </c>
    </row>
    <row r="90" spans="1:38" ht="15">
      <c r="A90" s="7">
        <v>524</v>
      </c>
      <c r="B90" s="9" t="s">
        <v>493</v>
      </c>
      <c r="C90" s="8" t="s">
        <v>246</v>
      </c>
      <c r="D90" s="9" t="s">
        <v>259</v>
      </c>
      <c r="E90" s="9" t="s">
        <v>494</v>
      </c>
      <c r="F90" s="9" t="s">
        <v>495</v>
      </c>
      <c r="G90" s="18">
        <f t="shared" ref="G90:G96" si="4">SUMPRODUCT($I$1:$AL$1,I90:AL90)</f>
        <v>3363380</v>
      </c>
      <c r="H90" s="18">
        <f t="shared" ref="H90:H96" si="5">SUM(I90:AL90)</f>
        <v>1390</v>
      </c>
      <c r="I90" s="10">
        <v>41</v>
      </c>
      <c r="J90" s="10">
        <v>65</v>
      </c>
      <c r="K90" s="10">
        <v>81</v>
      </c>
      <c r="L90" s="10">
        <v>51</v>
      </c>
      <c r="M90" s="10">
        <v>46</v>
      </c>
      <c r="N90" s="10">
        <v>38</v>
      </c>
      <c r="O90" s="10">
        <v>51</v>
      </c>
      <c r="P90" s="10">
        <v>89</v>
      </c>
      <c r="Q90" s="10">
        <v>89</v>
      </c>
      <c r="R90" s="10">
        <v>66</v>
      </c>
      <c r="S90" s="10">
        <v>89</v>
      </c>
      <c r="T90" s="10">
        <v>62</v>
      </c>
      <c r="U90" s="10">
        <v>99</v>
      </c>
      <c r="V90" s="10">
        <v>37</v>
      </c>
      <c r="W90" s="10">
        <v>55</v>
      </c>
      <c r="X90" s="10">
        <v>64</v>
      </c>
      <c r="Y90" s="10">
        <v>24</v>
      </c>
      <c r="Z90" s="10">
        <v>35</v>
      </c>
      <c r="AA90" s="10">
        <v>24</v>
      </c>
      <c r="AB90" s="10">
        <v>34</v>
      </c>
      <c r="AC90" s="10">
        <v>4</v>
      </c>
      <c r="AD90" s="10">
        <v>49</v>
      </c>
      <c r="AE90" s="10">
        <v>3</v>
      </c>
      <c r="AF90" s="10">
        <v>20</v>
      </c>
      <c r="AG90" s="10">
        <v>4</v>
      </c>
      <c r="AH90" s="10">
        <v>52</v>
      </c>
      <c r="AI90" s="10">
        <v>30</v>
      </c>
      <c r="AJ90" s="10">
        <v>28</v>
      </c>
      <c r="AK90" s="10">
        <v>30</v>
      </c>
      <c r="AL90" s="10">
        <v>30</v>
      </c>
    </row>
    <row r="91" spans="1:38" ht="15">
      <c r="A91" s="7">
        <v>525</v>
      </c>
      <c r="B91" s="9" t="s">
        <v>493</v>
      </c>
      <c r="C91" s="8" t="s">
        <v>246</v>
      </c>
      <c r="D91" s="9" t="s">
        <v>259</v>
      </c>
      <c r="E91" s="9" t="s">
        <v>496</v>
      </c>
      <c r="F91" s="9" t="s">
        <v>497</v>
      </c>
      <c r="G91" s="18">
        <f t="shared" si="4"/>
        <v>2848685</v>
      </c>
      <c r="H91" s="18">
        <f t="shared" si="5"/>
        <v>1546</v>
      </c>
      <c r="I91" s="10">
        <v>50</v>
      </c>
      <c r="J91" s="10">
        <v>79</v>
      </c>
      <c r="K91" s="10">
        <v>99</v>
      </c>
      <c r="L91" s="10">
        <v>62</v>
      </c>
      <c r="M91" s="10">
        <v>56</v>
      </c>
      <c r="N91" s="10">
        <v>47</v>
      </c>
      <c r="O91" s="10">
        <v>63</v>
      </c>
      <c r="P91" s="10">
        <v>109</v>
      </c>
      <c r="Q91" s="10">
        <v>109</v>
      </c>
      <c r="R91" s="10">
        <v>81</v>
      </c>
      <c r="S91" s="10">
        <v>109</v>
      </c>
      <c r="T91" s="10">
        <v>76</v>
      </c>
      <c r="U91" s="10">
        <v>121</v>
      </c>
      <c r="V91" s="10">
        <v>45</v>
      </c>
      <c r="W91" s="10">
        <v>68</v>
      </c>
      <c r="X91" s="10">
        <v>79</v>
      </c>
      <c r="Y91" s="10">
        <v>29</v>
      </c>
      <c r="Z91" s="10">
        <v>43</v>
      </c>
      <c r="AA91" s="10">
        <v>29</v>
      </c>
      <c r="AB91" s="10">
        <v>42</v>
      </c>
      <c r="AC91" s="10">
        <v>2</v>
      </c>
      <c r="AD91" s="10">
        <v>30</v>
      </c>
      <c r="AE91" s="10">
        <v>2</v>
      </c>
      <c r="AF91" s="10">
        <v>12</v>
      </c>
      <c r="AG91" s="10">
        <v>2</v>
      </c>
      <c r="AH91" s="10">
        <v>31</v>
      </c>
      <c r="AI91" s="10">
        <v>18</v>
      </c>
      <c r="AJ91" s="10">
        <v>17</v>
      </c>
      <c r="AK91" s="10">
        <v>18</v>
      </c>
      <c r="AL91" s="10">
        <v>18</v>
      </c>
    </row>
    <row r="92" spans="1:38" ht="15">
      <c r="A92" s="7">
        <v>526</v>
      </c>
      <c r="B92" s="9" t="s">
        <v>493</v>
      </c>
      <c r="C92" s="8" t="s">
        <v>246</v>
      </c>
      <c r="D92" s="9" t="s">
        <v>259</v>
      </c>
      <c r="E92" s="9" t="s">
        <v>498</v>
      </c>
      <c r="F92" s="9" t="s">
        <v>318</v>
      </c>
      <c r="G92" s="18">
        <f t="shared" si="4"/>
        <v>1569050</v>
      </c>
      <c r="H92" s="18">
        <f t="shared" si="5"/>
        <v>1169</v>
      </c>
      <c r="I92" s="10">
        <v>41</v>
      </c>
      <c r="J92" s="10">
        <v>65</v>
      </c>
      <c r="K92" s="10">
        <v>81</v>
      </c>
      <c r="L92" s="10">
        <v>51</v>
      </c>
      <c r="M92" s="10">
        <v>46</v>
      </c>
      <c r="N92" s="10">
        <v>38</v>
      </c>
      <c r="O92" s="10">
        <v>51</v>
      </c>
      <c r="P92" s="10">
        <v>89</v>
      </c>
      <c r="Q92" s="10">
        <v>89</v>
      </c>
      <c r="R92" s="10">
        <v>66</v>
      </c>
      <c r="S92" s="10">
        <v>89</v>
      </c>
      <c r="T92" s="10">
        <v>62</v>
      </c>
      <c r="U92" s="10">
        <v>99</v>
      </c>
      <c r="V92" s="10">
        <v>37</v>
      </c>
      <c r="W92" s="10">
        <v>55</v>
      </c>
      <c r="X92" s="10">
        <v>64</v>
      </c>
      <c r="Y92" s="10">
        <v>24</v>
      </c>
      <c r="Z92" s="10">
        <v>35</v>
      </c>
      <c r="AA92" s="10">
        <v>24</v>
      </c>
      <c r="AB92" s="10">
        <v>34</v>
      </c>
      <c r="AC92" s="10">
        <v>0</v>
      </c>
      <c r="AD92" s="10">
        <v>6</v>
      </c>
      <c r="AE92" s="10">
        <v>0</v>
      </c>
      <c r="AF92" s="10">
        <v>2</v>
      </c>
      <c r="AG92" s="10">
        <v>0</v>
      </c>
      <c r="AH92" s="10">
        <v>6</v>
      </c>
      <c r="AI92" s="10">
        <v>4</v>
      </c>
      <c r="AJ92" s="10">
        <v>3</v>
      </c>
      <c r="AK92" s="10">
        <v>4</v>
      </c>
      <c r="AL92" s="10">
        <v>4</v>
      </c>
    </row>
    <row r="93" spans="1:38" ht="15">
      <c r="A93" s="7">
        <v>527</v>
      </c>
      <c r="B93" s="9" t="s">
        <v>295</v>
      </c>
      <c r="C93" s="8" t="s">
        <v>246</v>
      </c>
      <c r="D93" s="9" t="s">
        <v>259</v>
      </c>
      <c r="E93" s="9" t="s">
        <v>499</v>
      </c>
      <c r="F93" s="9" t="s">
        <v>500</v>
      </c>
      <c r="G93" s="18">
        <f t="shared" si="4"/>
        <v>1791860</v>
      </c>
      <c r="H93" s="18">
        <f t="shared" si="5"/>
        <v>1303</v>
      </c>
      <c r="I93" s="10">
        <v>50</v>
      </c>
      <c r="J93" s="10">
        <v>80</v>
      </c>
      <c r="K93" s="10">
        <v>101</v>
      </c>
      <c r="L93" s="10">
        <v>63</v>
      </c>
      <c r="M93" s="10">
        <v>57</v>
      </c>
      <c r="N93" s="10">
        <v>41</v>
      </c>
      <c r="O93" s="10">
        <v>55</v>
      </c>
      <c r="P93" s="10">
        <v>94</v>
      </c>
      <c r="Q93" s="10">
        <v>94</v>
      </c>
      <c r="R93" s="10">
        <v>71</v>
      </c>
      <c r="S93" s="10">
        <v>94</v>
      </c>
      <c r="T93" s="10">
        <v>66</v>
      </c>
      <c r="U93" s="10">
        <v>105</v>
      </c>
      <c r="V93" s="10">
        <v>39</v>
      </c>
      <c r="W93" s="10">
        <v>59</v>
      </c>
      <c r="X93" s="10">
        <v>68</v>
      </c>
      <c r="Y93" s="10">
        <v>25</v>
      </c>
      <c r="Z93" s="10">
        <v>38</v>
      </c>
      <c r="AA93" s="10">
        <v>25</v>
      </c>
      <c r="AB93" s="10">
        <v>37</v>
      </c>
      <c r="AC93" s="10">
        <v>1</v>
      </c>
      <c r="AD93" s="10">
        <v>8</v>
      </c>
      <c r="AE93" s="10">
        <v>1</v>
      </c>
      <c r="AF93" s="10">
        <v>3</v>
      </c>
      <c r="AG93" s="10">
        <v>1</v>
      </c>
      <c r="AH93" s="10">
        <v>8</v>
      </c>
      <c r="AI93" s="10">
        <v>5</v>
      </c>
      <c r="AJ93" s="10">
        <v>4</v>
      </c>
      <c r="AK93" s="10">
        <v>5</v>
      </c>
      <c r="AL93" s="10">
        <v>5</v>
      </c>
    </row>
    <row r="94" spans="1:38" ht="15">
      <c r="A94" s="7">
        <v>528</v>
      </c>
      <c r="B94" s="9" t="s">
        <v>295</v>
      </c>
      <c r="C94" s="8" t="s">
        <v>246</v>
      </c>
      <c r="D94" s="9" t="s">
        <v>259</v>
      </c>
      <c r="E94" s="9" t="s">
        <v>501</v>
      </c>
      <c r="F94" s="9" t="s">
        <v>502</v>
      </c>
      <c r="G94" s="18">
        <f t="shared" si="4"/>
        <v>3099620</v>
      </c>
      <c r="H94" s="18">
        <f t="shared" si="5"/>
        <v>1920</v>
      </c>
      <c r="I94" s="10">
        <v>72</v>
      </c>
      <c r="J94" s="10">
        <v>114</v>
      </c>
      <c r="K94" s="10">
        <v>143</v>
      </c>
      <c r="L94" s="10">
        <v>90</v>
      </c>
      <c r="M94" s="10">
        <v>81</v>
      </c>
      <c r="N94" s="10">
        <v>58</v>
      </c>
      <c r="O94" s="10">
        <v>78</v>
      </c>
      <c r="P94" s="10">
        <v>134</v>
      </c>
      <c r="Q94" s="10">
        <v>134</v>
      </c>
      <c r="R94" s="10">
        <v>100</v>
      </c>
      <c r="S94" s="10">
        <v>134</v>
      </c>
      <c r="T94" s="10">
        <v>93</v>
      </c>
      <c r="U94" s="10">
        <v>150</v>
      </c>
      <c r="V94" s="10">
        <v>56</v>
      </c>
      <c r="W94" s="10">
        <v>83</v>
      </c>
      <c r="X94" s="10">
        <v>97</v>
      </c>
      <c r="Y94" s="10">
        <v>36</v>
      </c>
      <c r="Z94" s="10">
        <v>53</v>
      </c>
      <c r="AA94" s="10">
        <v>36</v>
      </c>
      <c r="AB94" s="10">
        <v>52</v>
      </c>
      <c r="AC94" s="10">
        <v>2</v>
      </c>
      <c r="AD94" s="10">
        <v>25</v>
      </c>
      <c r="AE94" s="10">
        <v>2</v>
      </c>
      <c r="AF94" s="10">
        <v>10</v>
      </c>
      <c r="AG94" s="10">
        <v>2</v>
      </c>
      <c r="AH94" s="10">
        <v>26</v>
      </c>
      <c r="AI94" s="10">
        <v>15</v>
      </c>
      <c r="AJ94" s="10">
        <v>14</v>
      </c>
      <c r="AK94" s="10">
        <v>15</v>
      </c>
      <c r="AL94" s="10">
        <v>15</v>
      </c>
    </row>
    <row r="95" spans="1:38" ht="15">
      <c r="A95" s="7">
        <v>529</v>
      </c>
      <c r="B95" s="9" t="s">
        <v>295</v>
      </c>
      <c r="C95" s="8" t="s">
        <v>246</v>
      </c>
      <c r="D95" s="9" t="s">
        <v>259</v>
      </c>
      <c r="E95" s="9" t="s">
        <v>503</v>
      </c>
      <c r="F95" s="9" t="s">
        <v>504</v>
      </c>
      <c r="G95" s="18">
        <f t="shared" si="4"/>
        <v>3093395</v>
      </c>
      <c r="H95" s="18">
        <f t="shared" si="5"/>
        <v>1806</v>
      </c>
      <c r="I95" s="10">
        <v>66</v>
      </c>
      <c r="J95" s="10">
        <v>106</v>
      </c>
      <c r="K95" s="10">
        <v>132</v>
      </c>
      <c r="L95" s="10">
        <v>83</v>
      </c>
      <c r="M95" s="10">
        <v>75</v>
      </c>
      <c r="N95" s="10">
        <v>54</v>
      </c>
      <c r="O95" s="10">
        <v>72</v>
      </c>
      <c r="P95" s="10">
        <v>124</v>
      </c>
      <c r="Q95" s="10">
        <v>124</v>
      </c>
      <c r="R95" s="10">
        <v>93</v>
      </c>
      <c r="S95" s="10">
        <v>124</v>
      </c>
      <c r="T95" s="10">
        <v>87</v>
      </c>
      <c r="U95" s="10">
        <v>139</v>
      </c>
      <c r="V95" s="10">
        <v>52</v>
      </c>
      <c r="W95" s="10">
        <v>77</v>
      </c>
      <c r="X95" s="10">
        <v>90</v>
      </c>
      <c r="Y95" s="10">
        <v>33</v>
      </c>
      <c r="Z95" s="10">
        <v>50</v>
      </c>
      <c r="AA95" s="10">
        <v>33</v>
      </c>
      <c r="AB95" s="10">
        <v>48</v>
      </c>
      <c r="AC95" s="10">
        <v>2</v>
      </c>
      <c r="AD95" s="10">
        <v>29</v>
      </c>
      <c r="AE95" s="10">
        <v>2</v>
      </c>
      <c r="AF95" s="10">
        <v>11</v>
      </c>
      <c r="AG95" s="10">
        <v>3</v>
      </c>
      <c r="AH95" s="10">
        <v>30</v>
      </c>
      <c r="AI95" s="10">
        <v>17</v>
      </c>
      <c r="AJ95" s="10">
        <v>16</v>
      </c>
      <c r="AK95" s="10">
        <v>17</v>
      </c>
      <c r="AL95" s="10">
        <v>17</v>
      </c>
    </row>
    <row r="96" spans="1:38" ht="15">
      <c r="A96" s="7">
        <v>530</v>
      </c>
      <c r="B96" s="9" t="s">
        <v>295</v>
      </c>
      <c r="C96" s="8" t="s">
        <v>246</v>
      </c>
      <c r="D96" s="9" t="s">
        <v>259</v>
      </c>
      <c r="E96" s="9" t="s">
        <v>505</v>
      </c>
      <c r="F96" s="9" t="s">
        <v>506</v>
      </c>
      <c r="G96" s="18">
        <f t="shared" si="4"/>
        <v>3783020</v>
      </c>
      <c r="H96" s="18">
        <f t="shared" si="5"/>
        <v>2118</v>
      </c>
      <c r="I96" s="10">
        <v>77</v>
      </c>
      <c r="J96" s="10">
        <v>123</v>
      </c>
      <c r="K96" s="10">
        <v>153</v>
      </c>
      <c r="L96" s="10">
        <v>96</v>
      </c>
      <c r="M96" s="10">
        <v>87</v>
      </c>
      <c r="N96" s="10">
        <v>63</v>
      </c>
      <c r="O96" s="10">
        <v>84</v>
      </c>
      <c r="P96" s="10">
        <v>144</v>
      </c>
      <c r="Q96" s="10">
        <v>144</v>
      </c>
      <c r="R96" s="10">
        <v>108</v>
      </c>
      <c r="S96" s="10">
        <v>144</v>
      </c>
      <c r="T96" s="10">
        <v>100</v>
      </c>
      <c r="U96" s="10">
        <v>161</v>
      </c>
      <c r="V96" s="10">
        <v>60</v>
      </c>
      <c r="W96" s="10">
        <v>90</v>
      </c>
      <c r="X96" s="10">
        <v>104</v>
      </c>
      <c r="Y96" s="10">
        <v>38</v>
      </c>
      <c r="Z96" s="10">
        <v>57</v>
      </c>
      <c r="AA96" s="10">
        <v>38</v>
      </c>
      <c r="AB96" s="10">
        <v>56</v>
      </c>
      <c r="AC96" s="10">
        <v>3</v>
      </c>
      <c r="AD96" s="10">
        <v>38</v>
      </c>
      <c r="AE96" s="10">
        <v>3</v>
      </c>
      <c r="AF96" s="10">
        <v>15</v>
      </c>
      <c r="AG96" s="10">
        <v>3</v>
      </c>
      <c r="AH96" s="10">
        <v>39</v>
      </c>
      <c r="AI96" s="10">
        <v>23</v>
      </c>
      <c r="AJ96" s="10">
        <v>21</v>
      </c>
      <c r="AK96" s="10">
        <v>23</v>
      </c>
      <c r="AL96" s="10">
        <v>23</v>
      </c>
    </row>
    <row r="97" spans="1:38" s="16" customFormat="1" ht="15" hidden="1">
      <c r="A97" s="14" t="s">
        <v>311</v>
      </c>
      <c r="B97" s="14"/>
      <c r="C97" s="14"/>
      <c r="D97" s="14"/>
      <c r="E97" s="14"/>
      <c r="F97" s="14"/>
      <c r="G97" s="14">
        <f>SUMPRODUCT($I$1:$AL$1,I97:AL97)</f>
        <v>207972225.58450893</v>
      </c>
      <c r="H97" s="14">
        <f t="shared" ref="H97" si="6">SUM(I97:AL97)</f>
        <v>118566.20241600777</v>
      </c>
      <c r="I97" s="15">
        <f>SUM(I3:I96)</f>
        <v>4681.7391304347821</v>
      </c>
      <c r="J97" s="15">
        <f>SUM(J3:J96)</f>
        <v>7492.5307280155012</v>
      </c>
      <c r="K97" s="15">
        <f>SUM(K3:K96)</f>
        <v>9363.3827160493838</v>
      </c>
      <c r="L97" s="15">
        <f>SUM(L3:L96)</f>
        <v>8506.5743750000038</v>
      </c>
      <c r="M97" s="15">
        <f>SUM(M3:M96)</f>
        <v>7661.8684076433137</v>
      </c>
      <c r="N97" s="15">
        <f>SUM(N3:N96)</f>
        <v>3292.1335849056604</v>
      </c>
      <c r="O97" s="15">
        <f>SUM(O3:O96)</f>
        <v>4409.9433333333327</v>
      </c>
      <c r="P97" s="15">
        <f>SUM(P3:P96)</f>
        <v>6936.9999999999991</v>
      </c>
      <c r="Q97" s="15">
        <f>SUM(Q3:Q96)</f>
        <v>6939.0542411812976</v>
      </c>
      <c r="R97" s="15">
        <f>SUM(R3:R96)</f>
        <v>4600.5545933014364</v>
      </c>
      <c r="S97" s="15">
        <f>SUM(S3:S96)</f>
        <v>6337</v>
      </c>
      <c r="T97" s="15">
        <f>SUM(T3:T96)</f>
        <v>5542.7397260273974</v>
      </c>
      <c r="U97" s="15">
        <f>SUM(U3:U96)</f>
        <v>8869.7411764705903</v>
      </c>
      <c r="V97" s="15">
        <f>SUM(V3:V96)</f>
        <v>2548.5958798283264</v>
      </c>
      <c r="W97" s="15">
        <f>SUM(W3:W96)</f>
        <v>3426.4398963730564</v>
      </c>
      <c r="X97" s="15">
        <f>SUM(X3:X96)</f>
        <v>5439.2151335311592</v>
      </c>
      <c r="Y97" s="15">
        <f>SUM(Y3:Y96)</f>
        <v>2618.1475982532747</v>
      </c>
      <c r="Z97" s="15">
        <f>SUM(Z3:Z96)</f>
        <v>3526.2764880952382</v>
      </c>
      <c r="AA97" s="15">
        <f>SUM(AA3:AA96)</f>
        <v>2317.6016402116393</v>
      </c>
      <c r="AB97" s="15">
        <f>SUM(AB3:AB96)</f>
        <v>3336.0659090909098</v>
      </c>
      <c r="AC97" s="15">
        <f>SUM(AC3:AC96)</f>
        <v>166.99457264957266</v>
      </c>
      <c r="AD97" s="15">
        <f>SUM(AD3:AD96)</f>
        <v>2615.920000000001</v>
      </c>
      <c r="AE97" s="15">
        <f>SUM(AE3:AE96)</f>
        <v>173.98384479717816</v>
      </c>
      <c r="AF97" s="15">
        <f>SUM(AF3:AF96)</f>
        <v>881.08833333333314</v>
      </c>
      <c r="AG97" s="15">
        <f>SUM(AG3:AG96)</f>
        <v>176.01666666666668</v>
      </c>
      <c r="AH97" s="15">
        <f>SUM(AH3:AH96)</f>
        <v>2134.375657745949</v>
      </c>
      <c r="AI97" s="15">
        <f>SUM(AI3:AI96)</f>
        <v>1084.287830687831</v>
      </c>
      <c r="AJ97" s="15">
        <f>SUM(AJ3:AJ96)</f>
        <v>1158.3103174603173</v>
      </c>
      <c r="AK97" s="15">
        <f>SUM(AK3:AK96)</f>
        <v>1244.3328042328046</v>
      </c>
      <c r="AL97" s="15">
        <f>SUM(AL3:AL96)</f>
        <v>1084.287830687831</v>
      </c>
    </row>
    <row r="99" spans="1:38">
      <c r="I99" s="17"/>
    </row>
    <row r="102" spans="1:38">
      <c r="I102" s="17"/>
    </row>
  </sheetData>
  <autoFilter ref="A2:U97">
    <filterColumn colId="2">
      <customFilters>
        <customFilter operator="notEqual" val=" "/>
      </customFilters>
    </filterColumn>
    <sortState ref="A3:R120">
      <sortCondition ref="C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Target</vt:lpstr>
      <vt:lpstr>Sheet1</vt:lpstr>
      <vt:lpstr>Secondary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Md. Abdullah Hel Kafi</cp:lastModifiedBy>
  <dcterms:created xsi:type="dcterms:W3CDTF">2021-05-03T03:42:18Z</dcterms:created>
  <dcterms:modified xsi:type="dcterms:W3CDTF">2021-05-08T13:10:22Z</dcterms:modified>
</cp:coreProperties>
</file>