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24.07.2021\"/>
    </mc:Choice>
  </mc:AlternateContent>
  <bookViews>
    <workbookView xWindow="-120" yWindow="-120" windowWidth="20730" windowHeight="11310" tabRatio="599" activeTab="2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Photocopy Eid Offer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saife RSM Appayon</t>
        </r>
      </text>
    </comment>
  </commentList>
</comments>
</file>

<file path=xl/sharedStrings.xml><?xml version="1.0" encoding="utf-8"?>
<sst xmlns="http://schemas.openxmlformats.org/spreadsheetml/2006/main" count="170" uniqueCount="104">
  <si>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</si>
  <si>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</si>
  <si>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</si>
  <si>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</si>
  <si>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</si>
  <si>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</si>
  <si>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</si>
  <si>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</si>
  <si>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</si>
  <si>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</si>
  <si>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</si>
  <si>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</si>
  <si>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</si>
  <si>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</si>
  <si>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</si>
  <si>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</si>
  <si>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</si>
  <si>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</si>
  <si>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</si>
  <si>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</si>
  <si>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</si>
  <si>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</si>
  <si>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</si>
  <si>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</si>
  <si>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</si>
  <si>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</si>
  <si>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</si>
  <si>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</si>
  <si>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</si>
  <si>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</si>
  <si>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</si>
  <si>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</si>
  <si>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</si>
  <si>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</si>
  <si>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</si>
  <si>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</si>
  <si>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</si>
  <si>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</si>
  <si>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</si>
  <si>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</si>
  <si>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</si>
  <si>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</si>
  <si>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</si>
  <si>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</si>
  <si>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</si>
  <si>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</si>
  <si>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</si>
  <si>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</si>
  <si>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</si>
  <si>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</si>
  <si>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</si>
  <si>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</si>
  <si>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</si>
  <si>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</si>
  <si>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</si>
  <si>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</si>
  <si>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</si>
  <si>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</si>
  <si>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</si>
  <si>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</si>
  <si>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</si>
  <si>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</si>
  <si>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</si>
  <si>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</si>
  <si>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</si>
  <si>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</si>
  <si>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</si>
  <si>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</si>
  <si>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</si>
  <si>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</si>
  <si>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</si>
  <si>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07.07.2021</t>
  </si>
  <si>
    <t>08.07.2021</t>
  </si>
  <si>
    <t>10.07.2021</t>
  </si>
  <si>
    <t>11.06.2021</t>
  </si>
  <si>
    <t>11.07.2021</t>
  </si>
  <si>
    <t>12.06.2021</t>
  </si>
  <si>
    <t>12.07.2021</t>
  </si>
  <si>
    <t xml:space="preserve">Sohan </t>
  </si>
  <si>
    <t>DSR</t>
  </si>
  <si>
    <t>13.06.2021</t>
  </si>
  <si>
    <t>13.07.2021</t>
  </si>
  <si>
    <t>14.07.2021</t>
  </si>
  <si>
    <t>Trade License</t>
  </si>
  <si>
    <t>15.07.2021</t>
  </si>
  <si>
    <t>Boss(+) 10 Lac</t>
  </si>
  <si>
    <t>Boss(+) 60 Lac</t>
  </si>
  <si>
    <t>CC Camera Cost</t>
  </si>
  <si>
    <t xml:space="preserve">Bank Add </t>
  </si>
  <si>
    <t>BOSS (-)</t>
  </si>
  <si>
    <t>16.07.2021</t>
  </si>
  <si>
    <t>Sarthok Dhar Niyese</t>
  </si>
  <si>
    <t>Bank add</t>
  </si>
  <si>
    <t>17.07.2021</t>
  </si>
  <si>
    <t>IPS</t>
  </si>
  <si>
    <t>18.07.2021</t>
  </si>
  <si>
    <t>19.07.2021</t>
  </si>
  <si>
    <t>20.07.2021</t>
  </si>
  <si>
    <t>Boss(-) 30 Lac</t>
  </si>
  <si>
    <t>Boss(-) 40 Lac</t>
  </si>
  <si>
    <t>22.07.2021</t>
  </si>
  <si>
    <t>24.07.2021</t>
  </si>
  <si>
    <t>Eid Bonus</t>
  </si>
  <si>
    <t>Date: 24.07.2021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</si>
</sst>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0" fontId="5" fillId="40" borderId="2" xfId="0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6" fillId="41" borderId="2" xfId="0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7" workbookViewId="0">
      <selection activeCell="J28" sqref="J2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6" t="s">
        <v>15</v>
      </c>
      <c r="C1" s="246"/>
      <c r="D1" s="246"/>
      <c r="E1" s="246"/>
    </row>
    <row r="2" spans="1:8" ht="16.5" customHeight="1">
      <c r="A2" s="18"/>
      <c r="B2" s="247" t="s">
        <v>63</v>
      </c>
      <c r="C2" s="247"/>
      <c r="D2" s="247"/>
      <c r="E2" s="247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64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66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68</v>
      </c>
      <c r="C9" s="25">
        <v>1250000</v>
      </c>
      <c r="D9" s="237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68</v>
      </c>
      <c r="C10" s="234">
        <v>250000</v>
      </c>
      <c r="D10" s="234">
        <v>250000</v>
      </c>
      <c r="E10" s="235">
        <f t="shared" si="0"/>
        <v>281981</v>
      </c>
      <c r="F10" s="236" t="s">
        <v>69</v>
      </c>
      <c r="G10" s="1" t="s">
        <v>88</v>
      </c>
      <c r="H10" s="1"/>
    </row>
    <row r="11" spans="1:8">
      <c r="A11" s="18"/>
      <c r="B11" s="23" t="s">
        <v>70</v>
      </c>
      <c r="C11" s="22">
        <v>0</v>
      </c>
      <c r="D11" s="22">
        <v>0</v>
      </c>
      <c r="E11" s="24">
        <f t="shared" si="0"/>
        <v>281981</v>
      </c>
      <c r="F11" s="15"/>
      <c r="G11" s="26"/>
      <c r="H11" s="1"/>
    </row>
    <row r="12" spans="1:8">
      <c r="A12" s="18"/>
      <c r="B12" s="23" t="s">
        <v>71</v>
      </c>
      <c r="C12" s="22">
        <v>805000</v>
      </c>
      <c r="D12" s="184">
        <v>829300</v>
      </c>
      <c r="E12" s="24">
        <f t="shared" si="0"/>
        <v>257681</v>
      </c>
      <c r="F12" s="15"/>
      <c r="G12" s="1"/>
      <c r="H12" s="27"/>
    </row>
    <row r="13" spans="1:8">
      <c r="A13" s="18"/>
      <c r="B13" s="23" t="s">
        <v>72</v>
      </c>
      <c r="C13" s="22">
        <v>0</v>
      </c>
      <c r="D13" s="22">
        <v>0</v>
      </c>
      <c r="E13" s="24">
        <f t="shared" si="0"/>
        <v>257681</v>
      </c>
      <c r="F13" s="15"/>
      <c r="G13" s="1"/>
      <c r="H13" s="1"/>
    </row>
    <row r="14" spans="1:8">
      <c r="A14" s="18"/>
      <c r="B14" s="230" t="s">
        <v>73</v>
      </c>
      <c r="C14" s="231">
        <v>0</v>
      </c>
      <c r="D14" s="231">
        <v>0</v>
      </c>
      <c r="E14" s="24">
        <f t="shared" si="0"/>
        <v>257681</v>
      </c>
      <c r="F14" s="15"/>
      <c r="G14" s="1"/>
      <c r="H14" s="8"/>
    </row>
    <row r="15" spans="1:8">
      <c r="A15" s="18"/>
      <c r="B15" s="23" t="s">
        <v>74</v>
      </c>
      <c r="C15" s="22">
        <v>0</v>
      </c>
      <c r="D15" s="22">
        <v>0</v>
      </c>
      <c r="E15" s="24">
        <f t="shared" si="0"/>
        <v>257681</v>
      </c>
      <c r="F15" s="15"/>
      <c r="G15" s="17"/>
      <c r="H15" s="1"/>
    </row>
    <row r="16" spans="1:8">
      <c r="A16" s="18"/>
      <c r="B16" s="232" t="s">
        <v>76</v>
      </c>
      <c r="C16" s="233">
        <v>1500000</v>
      </c>
      <c r="D16" s="233">
        <v>0</v>
      </c>
      <c r="E16" s="24">
        <f t="shared" si="0"/>
        <v>1757681</v>
      </c>
      <c r="F16" s="17"/>
      <c r="G16" s="9"/>
      <c r="H16" s="1"/>
    </row>
    <row r="17" spans="1:9">
      <c r="A17" s="18"/>
      <c r="B17" s="23" t="s">
        <v>76</v>
      </c>
      <c r="C17" s="238">
        <v>1000000</v>
      </c>
      <c r="D17" s="184">
        <v>2501800</v>
      </c>
      <c r="E17" s="24">
        <f>E16+C17-D17</f>
        <v>255881</v>
      </c>
      <c r="F17" s="243" t="s">
        <v>85</v>
      </c>
      <c r="G17" s="9"/>
      <c r="H17" s="1"/>
      <c r="I17" s="2" t="s">
        <v>12</v>
      </c>
    </row>
    <row r="18" spans="1:9" ht="12.75" customHeight="1">
      <c r="A18" s="18"/>
      <c r="B18" s="23" t="s">
        <v>80</v>
      </c>
      <c r="C18" s="22">
        <v>0</v>
      </c>
      <c r="D18" s="22">
        <v>0</v>
      </c>
      <c r="E18" s="24">
        <f t="shared" si="0"/>
        <v>255881</v>
      </c>
      <c r="F18" s="15"/>
      <c r="G18" s="26"/>
      <c r="H18" s="1"/>
    </row>
    <row r="19" spans="1:9">
      <c r="A19" s="18"/>
      <c r="B19" s="23" t="s">
        <v>82</v>
      </c>
      <c r="C19" s="22">
        <v>1377500</v>
      </c>
      <c r="D19" s="184">
        <v>1377500</v>
      </c>
      <c r="E19" s="24">
        <f t="shared" si="0"/>
        <v>255881</v>
      </c>
      <c r="F19" s="17"/>
      <c r="G19" s="26"/>
      <c r="H19" s="1"/>
    </row>
    <row r="20" spans="1:9">
      <c r="A20" s="18"/>
      <c r="B20" s="23" t="s">
        <v>84</v>
      </c>
      <c r="C20" s="238">
        <v>6000000</v>
      </c>
      <c r="D20" s="22">
        <v>0</v>
      </c>
      <c r="E20" s="24">
        <f>E19+C20-D20</f>
        <v>6255881</v>
      </c>
      <c r="F20" s="243" t="s">
        <v>86</v>
      </c>
      <c r="G20" s="8"/>
      <c r="H20" s="1"/>
    </row>
    <row r="21" spans="1:9">
      <c r="A21" s="18"/>
      <c r="B21" s="23" t="s">
        <v>84</v>
      </c>
      <c r="C21" s="22">
        <v>50000</v>
      </c>
      <c r="D21" s="184">
        <v>6044250</v>
      </c>
      <c r="E21" s="24">
        <f>E20+C21-D21</f>
        <v>261631</v>
      </c>
      <c r="F21" s="17"/>
      <c r="G21" s="1"/>
      <c r="H21" s="1"/>
    </row>
    <row r="22" spans="1:9">
      <c r="A22" s="18"/>
      <c r="B22" s="23" t="s">
        <v>90</v>
      </c>
      <c r="C22" s="22">
        <v>0</v>
      </c>
      <c r="D22" s="22">
        <v>0</v>
      </c>
      <c r="E22" s="24">
        <f>E21+C22-D22</f>
        <v>261631</v>
      </c>
      <c r="F22" s="15"/>
      <c r="G22" s="1"/>
      <c r="H22" s="1"/>
    </row>
    <row r="23" spans="1:9">
      <c r="A23" s="18"/>
      <c r="B23" s="23" t="s">
        <v>93</v>
      </c>
      <c r="C23" s="22">
        <v>0</v>
      </c>
      <c r="D23" s="22">
        <v>0</v>
      </c>
      <c r="E23" s="24">
        <f t="shared" si="0"/>
        <v>261631</v>
      </c>
      <c r="F23" s="15"/>
      <c r="G23" s="1"/>
      <c r="H23" s="1"/>
    </row>
    <row r="24" spans="1:9">
      <c r="A24" s="18"/>
      <c r="B24" s="23" t="s">
        <v>95</v>
      </c>
      <c r="C24" s="22">
        <v>3900000</v>
      </c>
      <c r="D24" s="184">
        <v>3871580</v>
      </c>
      <c r="E24" s="24">
        <f t="shared" si="0"/>
        <v>290051</v>
      </c>
      <c r="F24" s="15"/>
      <c r="G24" s="1"/>
      <c r="H24" s="1"/>
    </row>
    <row r="25" spans="1:9">
      <c r="A25" s="18"/>
      <c r="B25" s="23" t="s">
        <v>96</v>
      </c>
      <c r="C25" s="22">
        <v>1300000</v>
      </c>
      <c r="D25" s="184">
        <v>1321000</v>
      </c>
      <c r="E25" s="24">
        <f t="shared" si="0"/>
        <v>269051</v>
      </c>
      <c r="F25" s="15"/>
      <c r="G25" s="1"/>
      <c r="H25" s="1"/>
    </row>
    <row r="26" spans="1:9">
      <c r="A26" s="18"/>
      <c r="B26" s="23" t="s">
        <v>96</v>
      </c>
      <c r="C26" s="238">
        <v>3000000</v>
      </c>
      <c r="D26" s="238">
        <v>3000000</v>
      </c>
      <c r="E26" s="24">
        <f t="shared" si="0"/>
        <v>269051</v>
      </c>
      <c r="F26" s="243" t="s">
        <v>98</v>
      </c>
      <c r="G26" s="1"/>
      <c r="H26" s="18"/>
    </row>
    <row r="27" spans="1:9">
      <c r="A27" s="18"/>
      <c r="B27" s="23" t="s">
        <v>97</v>
      </c>
      <c r="C27" s="238">
        <v>4000000</v>
      </c>
      <c r="D27" s="238">
        <v>4000000</v>
      </c>
      <c r="E27" s="24">
        <f t="shared" si="0"/>
        <v>269051</v>
      </c>
      <c r="F27" s="243" t="s">
        <v>99</v>
      </c>
      <c r="G27" s="1"/>
      <c r="H27" s="18"/>
    </row>
    <row r="28" spans="1:9">
      <c r="A28" s="18"/>
      <c r="B28" s="23" t="s">
        <v>100</v>
      </c>
      <c r="C28" s="22">
        <v>0</v>
      </c>
      <c r="D28" s="22">
        <v>0</v>
      </c>
      <c r="E28" s="24">
        <f t="shared" si="0"/>
        <v>269051</v>
      </c>
      <c r="F28" s="15"/>
      <c r="G28" s="1"/>
      <c r="H28" s="18"/>
    </row>
    <row r="29" spans="1:9">
      <c r="A29" s="18"/>
      <c r="B29" s="23" t="s">
        <v>101</v>
      </c>
      <c r="C29" s="22">
        <v>0</v>
      </c>
      <c r="D29" s="22">
        <v>0</v>
      </c>
      <c r="E29" s="24">
        <f t="shared" si="0"/>
        <v>269051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269051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269051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269051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269051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269051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269051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269051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269051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269051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269051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269051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269051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269051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269051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269051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269051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269051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269051</v>
      </c>
      <c r="F47" s="15"/>
      <c r="G47" s="1"/>
      <c r="H47" s="18"/>
    </row>
    <row r="48" spans="1:8">
      <c r="B48" s="23"/>
      <c r="C48" s="22"/>
      <c r="D48" s="22"/>
      <c r="E48" s="24">
        <f t="shared" si="1"/>
        <v>269051</v>
      </c>
      <c r="F48" s="15"/>
      <c r="G48" s="1"/>
      <c r="H48" s="18"/>
    </row>
    <row r="49" spans="2:8">
      <c r="B49" s="23"/>
      <c r="C49" s="22"/>
      <c r="D49" s="22"/>
      <c r="E49" s="24">
        <f t="shared" si="1"/>
        <v>269051</v>
      </c>
      <c r="F49" s="15"/>
      <c r="G49" s="1"/>
      <c r="H49" s="18"/>
    </row>
    <row r="50" spans="2:8">
      <c r="B50" s="23"/>
      <c r="C50" s="22"/>
      <c r="D50" s="22"/>
      <c r="E50" s="24">
        <f t="shared" si="1"/>
        <v>269051</v>
      </c>
      <c r="F50" s="15"/>
      <c r="G50" s="1"/>
      <c r="H50" s="18"/>
    </row>
    <row r="51" spans="2:8">
      <c r="B51" s="23"/>
      <c r="C51" s="22"/>
      <c r="D51" s="22"/>
      <c r="E51" s="24">
        <f t="shared" si="1"/>
        <v>269051</v>
      </c>
      <c r="F51" s="15"/>
      <c r="G51" s="1"/>
      <c r="H51" s="18"/>
    </row>
    <row r="52" spans="2:8">
      <c r="B52" s="23"/>
      <c r="C52" s="22"/>
      <c r="D52" s="22"/>
      <c r="E52" s="24">
        <f t="shared" si="1"/>
        <v>269051</v>
      </c>
      <c r="F52" s="15"/>
      <c r="G52" s="1"/>
      <c r="H52" s="18"/>
    </row>
    <row r="53" spans="2:8">
      <c r="B53" s="23"/>
      <c r="C53" s="22"/>
      <c r="D53" s="22"/>
      <c r="E53" s="24">
        <f t="shared" si="1"/>
        <v>269051</v>
      </c>
      <c r="F53" s="15"/>
      <c r="G53" s="1"/>
      <c r="H53" s="18"/>
    </row>
    <row r="54" spans="2:8">
      <c r="B54" s="23"/>
      <c r="C54" s="22"/>
      <c r="D54" s="22"/>
      <c r="E54" s="24">
        <f t="shared" si="1"/>
        <v>269051</v>
      </c>
      <c r="F54" s="15"/>
      <c r="G54" s="1"/>
    </row>
    <row r="55" spans="2:8">
      <c r="B55" s="23"/>
      <c r="C55" s="22"/>
      <c r="D55" s="22"/>
      <c r="E55" s="24">
        <f t="shared" si="1"/>
        <v>269051</v>
      </c>
      <c r="F55" s="15"/>
      <c r="G55" s="1"/>
    </row>
    <row r="56" spans="2:8">
      <c r="B56" s="23"/>
      <c r="C56" s="22"/>
      <c r="D56" s="22"/>
      <c r="E56" s="24">
        <f t="shared" si="1"/>
        <v>269051</v>
      </c>
      <c r="F56" s="15"/>
      <c r="G56" s="1"/>
    </row>
    <row r="57" spans="2:8">
      <c r="B57" s="23"/>
      <c r="C57" s="22"/>
      <c r="D57" s="22"/>
      <c r="E57" s="24">
        <f t="shared" si="1"/>
        <v>269051</v>
      </c>
      <c r="F57" s="15"/>
      <c r="G57" s="1"/>
    </row>
    <row r="58" spans="2:8">
      <c r="B58" s="23"/>
      <c r="C58" s="22"/>
      <c r="D58" s="22"/>
      <c r="E58" s="24">
        <f t="shared" si="1"/>
        <v>269051</v>
      </c>
      <c r="F58" s="15"/>
      <c r="G58" s="1"/>
    </row>
    <row r="59" spans="2:8">
      <c r="B59" s="23"/>
      <c r="C59" s="22"/>
      <c r="D59" s="22"/>
      <c r="E59" s="24">
        <f t="shared" si="1"/>
        <v>269051</v>
      </c>
      <c r="F59" s="15"/>
      <c r="G59" s="1"/>
    </row>
    <row r="60" spans="2:8">
      <c r="B60" s="23"/>
      <c r="C60" s="22"/>
      <c r="D60" s="22"/>
      <c r="E60" s="24">
        <f t="shared" si="1"/>
        <v>269051</v>
      </c>
      <c r="F60" s="15"/>
      <c r="G60" s="1"/>
    </row>
    <row r="61" spans="2:8">
      <c r="B61" s="23"/>
      <c r="C61" s="22"/>
      <c r="D61" s="22"/>
      <c r="E61" s="24">
        <f t="shared" si="1"/>
        <v>269051</v>
      </c>
      <c r="F61" s="15"/>
      <c r="G61" s="1"/>
    </row>
    <row r="62" spans="2:8">
      <c r="B62" s="23"/>
      <c r="C62" s="22"/>
      <c r="D62" s="22"/>
      <c r="E62" s="24">
        <f t="shared" si="1"/>
        <v>269051</v>
      </c>
      <c r="F62" s="15"/>
      <c r="G62" s="1"/>
    </row>
    <row r="63" spans="2:8">
      <c r="B63" s="23"/>
      <c r="C63" s="22"/>
      <c r="D63" s="22"/>
      <c r="E63" s="24">
        <f t="shared" si="1"/>
        <v>269051</v>
      </c>
      <c r="F63" s="15"/>
      <c r="G63" s="1"/>
    </row>
    <row r="64" spans="2:8">
      <c r="B64" s="23"/>
      <c r="C64" s="22"/>
      <c r="D64" s="22"/>
      <c r="E64" s="24">
        <f t="shared" si="1"/>
        <v>269051</v>
      </c>
      <c r="F64" s="15"/>
      <c r="G64" s="1"/>
    </row>
    <row r="65" spans="2:7">
      <c r="B65" s="23"/>
      <c r="C65" s="22"/>
      <c r="D65" s="22"/>
      <c r="E65" s="24">
        <f t="shared" si="1"/>
        <v>269051</v>
      </c>
      <c r="F65" s="15"/>
      <c r="G65" s="1"/>
    </row>
    <row r="66" spans="2:7">
      <c r="B66" s="23"/>
      <c r="C66" s="22"/>
      <c r="D66" s="22"/>
      <c r="E66" s="24">
        <f t="shared" si="1"/>
        <v>269051</v>
      </c>
      <c r="F66" s="15"/>
      <c r="G66" s="1"/>
    </row>
    <row r="67" spans="2:7">
      <c r="B67" s="23"/>
      <c r="C67" s="22"/>
      <c r="D67" s="22"/>
      <c r="E67" s="24">
        <f t="shared" si="1"/>
        <v>269051</v>
      </c>
      <c r="F67" s="15"/>
      <c r="G67" s="1"/>
    </row>
    <row r="68" spans="2:7">
      <c r="B68" s="23"/>
      <c r="C68" s="22"/>
      <c r="D68" s="22"/>
      <c r="E68" s="24">
        <f t="shared" si="1"/>
        <v>269051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269051</v>
      </c>
      <c r="F69" s="15"/>
      <c r="G69" s="1"/>
    </row>
    <row r="70" spans="2:7">
      <c r="B70" s="23"/>
      <c r="C70" s="22"/>
      <c r="D70" s="22"/>
      <c r="E70" s="24">
        <f t="shared" si="2"/>
        <v>269051</v>
      </c>
      <c r="F70" s="15"/>
      <c r="G70" s="1"/>
    </row>
    <row r="71" spans="2:7">
      <c r="B71" s="23"/>
      <c r="C71" s="22"/>
      <c r="D71" s="22"/>
      <c r="E71" s="24">
        <f t="shared" si="2"/>
        <v>269051</v>
      </c>
      <c r="F71" s="15"/>
      <c r="G71" s="1"/>
    </row>
    <row r="72" spans="2:7">
      <c r="B72" s="23"/>
      <c r="C72" s="22"/>
      <c r="D72" s="22"/>
      <c r="E72" s="24">
        <f t="shared" si="2"/>
        <v>269051</v>
      </c>
      <c r="F72" s="15"/>
      <c r="G72" s="1"/>
    </row>
    <row r="73" spans="2:7">
      <c r="B73" s="23"/>
      <c r="C73" s="22"/>
      <c r="D73" s="22"/>
      <c r="E73" s="24">
        <f t="shared" si="2"/>
        <v>269051</v>
      </c>
      <c r="F73" s="15"/>
      <c r="G73" s="1"/>
    </row>
    <row r="74" spans="2:7">
      <c r="B74" s="23"/>
      <c r="C74" s="22"/>
      <c r="D74" s="22"/>
      <c r="E74" s="24">
        <f t="shared" si="2"/>
        <v>269051</v>
      </c>
      <c r="F74" s="17"/>
      <c r="G74" s="1"/>
    </row>
    <row r="75" spans="2:7">
      <c r="B75" s="23"/>
      <c r="C75" s="22"/>
      <c r="D75" s="22"/>
      <c r="E75" s="24">
        <f t="shared" si="2"/>
        <v>269051</v>
      </c>
      <c r="F75" s="15"/>
      <c r="G75" s="1"/>
    </row>
    <row r="76" spans="2:7">
      <c r="B76" s="23"/>
      <c r="C76" s="22"/>
      <c r="D76" s="22"/>
      <c r="E76" s="24">
        <f t="shared" si="2"/>
        <v>269051</v>
      </c>
      <c r="F76" s="15"/>
      <c r="G76" s="1"/>
    </row>
    <row r="77" spans="2:7">
      <c r="B77" s="23"/>
      <c r="C77" s="22"/>
      <c r="D77" s="22"/>
      <c r="E77" s="24">
        <f t="shared" si="2"/>
        <v>269051</v>
      </c>
      <c r="F77" s="15"/>
      <c r="G77" s="1"/>
    </row>
    <row r="78" spans="2:7">
      <c r="B78" s="23"/>
      <c r="C78" s="22"/>
      <c r="D78" s="22"/>
      <c r="E78" s="24">
        <f t="shared" si="2"/>
        <v>269051</v>
      </c>
      <c r="F78" s="15"/>
      <c r="G78" s="1"/>
    </row>
    <row r="79" spans="2:7">
      <c r="B79" s="23"/>
      <c r="C79" s="22"/>
      <c r="D79" s="22"/>
      <c r="E79" s="24">
        <f t="shared" si="2"/>
        <v>269051</v>
      </c>
      <c r="F79" s="15"/>
      <c r="G79" s="1"/>
    </row>
    <row r="80" spans="2:7">
      <c r="B80" s="23"/>
      <c r="C80" s="22"/>
      <c r="D80" s="22"/>
      <c r="E80" s="24">
        <f t="shared" si="2"/>
        <v>269051</v>
      </c>
      <c r="F80" s="15"/>
      <c r="G80" s="1"/>
    </row>
    <row r="81" spans="2:7">
      <c r="B81" s="23"/>
      <c r="C81" s="22"/>
      <c r="D81" s="22"/>
      <c r="E81" s="24">
        <f t="shared" si="2"/>
        <v>269051</v>
      </c>
      <c r="F81" s="15"/>
      <c r="G81" s="1"/>
    </row>
    <row r="82" spans="2:7">
      <c r="B82" s="28"/>
      <c r="C82" s="24">
        <f>SUM(C4:C71)</f>
        <v>24699081</v>
      </c>
      <c r="D82" s="24">
        <f>SUM(D4:D76)</f>
        <v>24430030</v>
      </c>
      <c r="E82" s="38">
        <f>E70</f>
        <v>269051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6" activePane="bottomLeft" state="frozen"/>
      <selection pane="bottomLeft" activeCell="P22" sqref="P22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49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65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57" t="s">
        <v>33</v>
      </c>
      <c r="D4" s="257" t="s">
        <v>34</v>
      </c>
      <c r="E4" s="257" t="s">
        <v>35</v>
      </c>
      <c r="F4" s="257" t="s">
        <v>36</v>
      </c>
      <c r="G4" s="257" t="s">
        <v>37</v>
      </c>
      <c r="H4" s="257" t="s">
        <v>83</v>
      </c>
      <c r="I4" s="257" t="s">
        <v>67</v>
      </c>
      <c r="J4" s="257" t="s">
        <v>38</v>
      </c>
      <c r="K4" s="257" t="s">
        <v>39</v>
      </c>
      <c r="L4" s="257" t="s">
        <v>40</v>
      </c>
      <c r="M4" s="257" t="s">
        <v>41</v>
      </c>
      <c r="N4" s="257" t="s">
        <v>42</v>
      </c>
      <c r="O4" s="263" t="s">
        <v>87</v>
      </c>
      <c r="P4" s="265" t="s">
        <v>94</v>
      </c>
      <c r="Q4" s="261" t="s">
        <v>18</v>
      </c>
      <c r="R4" s="259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66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68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70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 t="s">
        <v>71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72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73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75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77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81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82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84</v>
      </c>
      <c r="B16" s="152"/>
      <c r="C16" s="145"/>
      <c r="D16" s="153"/>
      <c r="E16" s="153"/>
      <c r="F16" s="153"/>
      <c r="G16" s="153">
        <v>100</v>
      </c>
      <c r="H16" s="153"/>
      <c r="I16" s="153"/>
      <c r="J16" s="153">
        <v>150</v>
      </c>
      <c r="K16" s="153">
        <v>160</v>
      </c>
      <c r="L16" s="153"/>
      <c r="M16" s="153"/>
      <c r="N16" s="186"/>
      <c r="O16" s="153">
        <v>14500</v>
      </c>
      <c r="P16" s="153"/>
      <c r="Q16" s="153"/>
      <c r="R16" s="155"/>
      <c r="S16" s="149">
        <f t="shared" si="0"/>
        <v>14910</v>
      </c>
      <c r="T16" s="150"/>
      <c r="U16" s="4"/>
      <c r="V16" s="29"/>
      <c r="W16" s="3"/>
      <c r="X16" s="29"/>
      <c r="Y16" s="3"/>
    </row>
    <row r="17" spans="1:25" s="10" customFormat="1">
      <c r="A17" s="144" t="s">
        <v>90</v>
      </c>
      <c r="B17" s="152"/>
      <c r="C17" s="145"/>
      <c r="D17" s="153">
        <v>95</v>
      </c>
      <c r="E17" s="153">
        <v>130</v>
      </c>
      <c r="F17" s="153"/>
      <c r="G17" s="153"/>
      <c r="H17" s="153"/>
      <c r="I17" s="153"/>
      <c r="J17" s="153">
        <v>50</v>
      </c>
      <c r="K17" s="153">
        <v>160</v>
      </c>
      <c r="L17" s="153"/>
      <c r="M17" s="153"/>
      <c r="N17" s="186">
        <v>50</v>
      </c>
      <c r="O17" s="153"/>
      <c r="P17" s="155"/>
      <c r="Q17" s="153"/>
      <c r="R17" s="155"/>
      <c r="S17" s="149">
        <f t="shared" si="0"/>
        <v>485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93</v>
      </c>
      <c r="B18" s="152">
        <v>770</v>
      </c>
      <c r="C18" s="145"/>
      <c r="D18" s="153"/>
      <c r="E18" s="153"/>
      <c r="F18" s="153"/>
      <c r="G18" s="153">
        <v>350</v>
      </c>
      <c r="H18" s="153"/>
      <c r="I18" s="153"/>
      <c r="J18" s="153">
        <v>20</v>
      </c>
      <c r="K18" s="153">
        <v>160</v>
      </c>
      <c r="L18" s="153"/>
      <c r="M18" s="153"/>
      <c r="N18" s="186"/>
      <c r="O18" s="153"/>
      <c r="P18" s="155">
        <v>33900</v>
      </c>
      <c r="Q18" s="153"/>
      <c r="R18" s="155"/>
      <c r="S18" s="149">
        <f t="shared" si="0"/>
        <v>35200</v>
      </c>
      <c r="T18" s="150"/>
      <c r="U18" s="4"/>
      <c r="V18" s="29"/>
      <c r="W18" s="3"/>
      <c r="X18" s="29"/>
      <c r="Y18" s="3"/>
    </row>
    <row r="19" spans="1:25" s="10" customFormat="1">
      <c r="A19" s="144" t="s">
        <v>95</v>
      </c>
      <c r="B19" s="152"/>
      <c r="C19" s="145"/>
      <c r="D19" s="153"/>
      <c r="E19" s="153"/>
      <c r="F19" s="153"/>
      <c r="G19" s="153">
        <v>70</v>
      </c>
      <c r="H19" s="153"/>
      <c r="I19" s="153"/>
      <c r="J19" s="153">
        <v>60</v>
      </c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290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96</v>
      </c>
      <c r="B20" s="152"/>
      <c r="C20" s="145"/>
      <c r="D20" s="153">
        <v>180</v>
      </c>
      <c r="E20" s="153"/>
      <c r="F20" s="186"/>
      <c r="G20" s="153">
        <v>100</v>
      </c>
      <c r="H20" s="153"/>
      <c r="I20" s="153"/>
      <c r="J20" s="153">
        <v>270</v>
      </c>
      <c r="K20" s="153">
        <v>160</v>
      </c>
      <c r="L20" s="153"/>
      <c r="M20" s="153"/>
      <c r="N20" s="186">
        <v>50</v>
      </c>
      <c r="O20" s="153"/>
      <c r="P20" s="153"/>
      <c r="Q20" s="153"/>
      <c r="R20" s="155"/>
      <c r="S20" s="149">
        <f t="shared" si="0"/>
        <v>760</v>
      </c>
      <c r="T20" s="150"/>
      <c r="U20" s="4"/>
      <c r="V20" s="29"/>
      <c r="W20" s="3"/>
      <c r="X20" s="29"/>
      <c r="Y20" s="3"/>
    </row>
    <row r="21" spans="1:25" s="10" customFormat="1">
      <c r="A21" s="144" t="s">
        <v>97</v>
      </c>
      <c r="B21" s="152">
        <v>700</v>
      </c>
      <c r="C21" s="145"/>
      <c r="D21" s="153"/>
      <c r="E21" s="153"/>
      <c r="F21" s="153"/>
      <c r="G21" s="153">
        <v>70</v>
      </c>
      <c r="H21" s="153"/>
      <c r="I21" s="153"/>
      <c r="J21" s="153">
        <v>330</v>
      </c>
      <c r="K21" s="153">
        <v>160</v>
      </c>
      <c r="L21" s="153"/>
      <c r="M21" s="153"/>
      <c r="N21" s="186"/>
      <c r="O21" s="153"/>
      <c r="P21" s="153"/>
      <c r="Q21" s="153"/>
      <c r="R21" s="155"/>
      <c r="S21" s="149">
        <f t="shared" si="0"/>
        <v>1260</v>
      </c>
      <c r="T21" s="150"/>
      <c r="U21" s="4"/>
    </row>
    <row r="22" spans="1:25" s="10" customFormat="1">
      <c r="A22" s="144" t="s">
        <v>100</v>
      </c>
      <c r="B22" s="152">
        <v>150</v>
      </c>
      <c r="C22" s="145"/>
      <c r="D22" s="153"/>
      <c r="E22" s="153"/>
      <c r="F22" s="153"/>
      <c r="G22" s="153"/>
      <c r="H22" s="153"/>
      <c r="I22" s="153"/>
      <c r="J22" s="153">
        <v>40</v>
      </c>
      <c r="K22" s="153">
        <v>80</v>
      </c>
      <c r="L22" s="153"/>
      <c r="M22" s="153"/>
      <c r="N22" s="186"/>
      <c r="O22" s="153"/>
      <c r="P22" s="153"/>
      <c r="Q22" s="153"/>
      <c r="R22" s="155"/>
      <c r="S22" s="149">
        <f t="shared" si="0"/>
        <v>270</v>
      </c>
      <c r="T22" s="150"/>
      <c r="U22" s="4"/>
    </row>
    <row r="23" spans="1:25" s="160" customFormat="1">
      <c r="A23" s="144" t="s">
        <v>101</v>
      </c>
      <c r="B23" s="152"/>
      <c r="C23" s="145"/>
      <c r="D23" s="153"/>
      <c r="E23" s="153">
        <v>300</v>
      </c>
      <c r="F23" s="153"/>
      <c r="G23" s="153">
        <v>50</v>
      </c>
      <c r="H23" s="153"/>
      <c r="I23" s="153"/>
      <c r="J23" s="153">
        <v>75</v>
      </c>
      <c r="K23" s="153">
        <v>160</v>
      </c>
      <c r="L23" s="153"/>
      <c r="M23" s="153"/>
      <c r="N23" s="186"/>
      <c r="O23" s="153"/>
      <c r="P23" s="153"/>
      <c r="Q23" s="153"/>
      <c r="R23" s="155"/>
      <c r="S23" s="149">
        <f t="shared" si="0"/>
        <v>585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3620</v>
      </c>
      <c r="C37" s="171">
        <f t="shared" ref="C37:R37" si="1">SUM(C6:C36)</f>
        <v>0</v>
      </c>
      <c r="D37" s="171">
        <f t="shared" si="1"/>
        <v>620</v>
      </c>
      <c r="E37" s="171">
        <f t="shared" si="1"/>
        <v>730</v>
      </c>
      <c r="F37" s="171">
        <f t="shared" si="1"/>
        <v>0</v>
      </c>
      <c r="G37" s="171">
        <f>SUM(G6:G36)</f>
        <v>930</v>
      </c>
      <c r="H37" s="171">
        <f t="shared" si="1"/>
        <v>3635</v>
      </c>
      <c r="I37" s="171">
        <f t="shared" si="1"/>
        <v>80</v>
      </c>
      <c r="J37" s="171">
        <f t="shared" si="1"/>
        <v>1305</v>
      </c>
      <c r="K37" s="171">
        <f t="shared" si="1"/>
        <v>2400</v>
      </c>
      <c r="L37" s="171">
        <f t="shared" si="1"/>
        <v>0</v>
      </c>
      <c r="M37" s="171">
        <f t="shared" si="1"/>
        <v>1600</v>
      </c>
      <c r="N37" s="189">
        <f t="shared" si="1"/>
        <v>310</v>
      </c>
      <c r="O37" s="171">
        <f t="shared" si="1"/>
        <v>14500</v>
      </c>
      <c r="P37" s="171">
        <f t="shared" si="1"/>
        <v>33900</v>
      </c>
      <c r="Q37" s="171">
        <f t="shared" si="1"/>
        <v>0</v>
      </c>
      <c r="R37" s="172">
        <f t="shared" si="1"/>
        <v>0</v>
      </c>
      <c r="S37" s="173">
        <f>SUM(S6:S36)</f>
        <v>63630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abSelected="1" topLeftCell="A38" zoomScale="120" zoomScaleNormal="120" workbookViewId="0">
      <selection activeCell="E115" sqref="E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3" t="s">
        <v>15</v>
      </c>
      <c r="B1" s="273"/>
      <c r="C1" s="273"/>
      <c r="D1" s="273"/>
      <c r="E1" s="273"/>
      <c r="F1" s="273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4" t="s">
        <v>58</v>
      </c>
      <c r="B2" s="274"/>
      <c r="C2" s="274"/>
      <c r="D2" s="274"/>
      <c r="E2" s="274"/>
      <c r="F2" s="274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5" t="s">
        <v>50</v>
      </c>
      <c r="B3" s="275"/>
      <c r="C3" s="275"/>
      <c r="D3" s="275"/>
      <c r="E3" s="275"/>
      <c r="F3" s="275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-141130</v>
      </c>
      <c r="D30" s="53"/>
      <c r="E30" s="53">
        <f t="shared" si="0"/>
        <v>-141130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-141130</v>
      </c>
      <c r="D33" s="53">
        <f>SUM(D5:D32)</f>
        <v>0</v>
      </c>
      <c r="E33" s="53">
        <f>SUM(E5:E32)</f>
        <v>-141130</v>
      </c>
      <c r="F33" s="53">
        <f>B33-E33</f>
        <v>141130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6" t="s">
        <v>24</v>
      </c>
      <c r="B35" s="277"/>
      <c r="C35" s="277"/>
      <c r="D35" s="278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80" t="s">
        <v>14</v>
      </c>
      <c r="B36" s="281"/>
      <c r="C36" s="281"/>
      <c r="D36" s="282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82400</v>
      </c>
      <c r="D38" s="49" t="s">
        <v>84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60</v>
      </c>
      <c r="C39" s="53">
        <v>38960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62</v>
      </c>
      <c r="B40" s="49" t="s">
        <v>59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78</v>
      </c>
      <c r="B41" s="195" t="s">
        <v>79</v>
      </c>
      <c r="C41" s="53">
        <v>500</v>
      </c>
      <c r="D41" s="76" t="s">
        <v>77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49"/>
      <c r="C42" s="53"/>
      <c r="D42" s="49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9" t="s">
        <v>25</v>
      </c>
      <c r="G43" s="279"/>
      <c r="H43" s="279"/>
      <c r="I43" s="279"/>
      <c r="J43" s="279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7" t="s">
        <v>48</v>
      </c>
      <c r="G62" s="267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8" t="s">
        <v>29</v>
      </c>
      <c r="B113" s="269"/>
      <c r="C113" s="110">
        <f>SUM(C37:C112)</f>
        <v>141130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70" t="s">
        <v>30</v>
      </c>
      <c r="B115" s="271"/>
      <c r="C115" s="115">
        <f>C113+L136</f>
        <v>141130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2"/>
      <c r="G170" s="272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workbookViewId="0">
      <selection activeCell="I11" sqref="I11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3" t="s">
        <v>51</v>
      </c>
      <c r="B1" s="284"/>
      <c r="C1" s="284"/>
      <c r="D1" s="284"/>
      <c r="E1" s="285"/>
      <c r="F1" s="5"/>
      <c r="G1" s="5"/>
    </row>
    <row r="2" spans="1:29" ht="21.75">
      <c r="A2" s="292" t="s">
        <v>50</v>
      </c>
      <c r="B2" s="293"/>
      <c r="C2" s="293"/>
      <c r="D2" s="293"/>
      <c r="E2" s="294"/>
      <c r="F2" s="5"/>
      <c r="G2" s="5"/>
    </row>
    <row r="3" spans="1:29" ht="23.25">
      <c r="A3" s="286" t="s">
        <v>103</v>
      </c>
      <c r="B3" s="287"/>
      <c r="C3" s="287"/>
      <c r="D3" s="287"/>
      <c r="E3" s="28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5027770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435860</v>
      </c>
      <c r="C6" s="41"/>
      <c r="D6" s="225" t="s">
        <v>16</v>
      </c>
      <c r="E6" s="42">
        <v>269051</v>
      </c>
      <c r="F6" s="5"/>
      <c r="G6" s="241" t="s">
        <v>92</v>
      </c>
      <c r="H6" s="239">
        <v>250000</v>
      </c>
      <c r="I6" s="240" t="s">
        <v>91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732904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63575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102</v>
      </c>
      <c r="B10" s="41">
        <v>30800</v>
      </c>
      <c r="C10" s="39"/>
      <c r="D10" s="225" t="s">
        <v>14</v>
      </c>
      <c r="E10" s="42">
        <v>141130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44" t="s">
        <v>7</v>
      </c>
      <c r="B11" s="245">
        <f>B6-B10-B9+B7</f>
        <v>341485</v>
      </c>
      <c r="C11" s="39"/>
      <c r="D11" s="225" t="s">
        <v>56</v>
      </c>
      <c r="E11" s="42">
        <v>20630</v>
      </c>
      <c r="F11" s="5"/>
      <c r="G11" s="33"/>
      <c r="H11" s="242"/>
      <c r="I11" s="31" t="s">
        <v>47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5" t="s">
        <v>52</v>
      </c>
      <c r="E12" s="42">
        <v>0</v>
      </c>
      <c r="F12" s="5" t="s">
        <v>47</v>
      </c>
      <c r="G12" s="31"/>
      <c r="H12" s="219"/>
      <c r="I12" s="31" t="s">
        <v>47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 t="s">
        <v>89</v>
      </c>
      <c r="B13" s="41">
        <v>150000</v>
      </c>
      <c r="C13" s="39"/>
      <c r="D13" s="225"/>
      <c r="E13" s="42"/>
      <c r="F13" s="5"/>
      <c r="G13" s="32"/>
      <c r="H13" s="219"/>
      <c r="I13" s="31" t="s">
        <v>47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</f>
        <v>6191485</v>
      </c>
      <c r="C15" s="39"/>
      <c r="D15" s="225" t="s">
        <v>6</v>
      </c>
      <c r="E15" s="42">
        <f>E5+E6+E7+E10+E11+E12+E13+E14+E9</f>
        <v>6191485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9" t="s">
        <v>14</v>
      </c>
      <c r="B17" s="290"/>
      <c r="C17" s="290"/>
      <c r="D17" s="290"/>
      <c r="E17" s="291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2021-07-25T04:26:40Z</dcterms:modified>
</cp:coreProperties>
</file>