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0\December\All Details\31.12.2020\"/>
    </mc:Choice>
  </mc:AlternateContent>
  <bookViews>
    <workbookView xWindow="-120" yWindow="-120" windowWidth="20730" windowHeight="11310" tabRatio="599" activeTab="2"/>
  </bookViews>
  <sheets>
    <sheet name="Dec 2020" sheetId="7" r:id="rId1"/>
    <sheet name="Balance Transfer" sheetId="14" r:id="rId2"/>
    <sheet name="Expence" sheetId="15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 l="1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K136" i="14"/>
  <c r="I136" i="14"/>
  <c r="C113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 s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13" i="10" l="1"/>
  <c r="B10" i="10" l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comments1.xml><?xml version="1.0" encoding="utf-8"?>
<comments xmlns="http://schemas.openxmlformats.org/spreadsheetml/2006/main">
  <authors>
    <author>LENOVO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Herok Helmet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Biday Offer2020= 1900+500 DSR 5 Win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Tutul+Masud+Kamrul</t>
        </r>
      </text>
    </comment>
  </commentList>
</comments>
</file>

<file path=xl/sharedStrings.xml><?xml version="1.0" encoding="utf-8"?>
<sst xmlns="http://schemas.openxmlformats.org/spreadsheetml/2006/main" count="477" uniqueCount="217">
  <si>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</si>
  <si>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</si>
  <si>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</si>
  <si>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</si>
  <si>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</si>
  <si>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</si>
  <si>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</si>
  <si>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</si>
  <si>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</si>
  <si>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</si>
  <si>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</si>
  <si>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</si>
  <si>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</si>
  <si>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</si>
  <si>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</si>
  <si>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</si>
  <si>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</si>
  <si>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</si>
  <si>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</si>
  <si>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</si>
  <si>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</si>
  <si>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</si>
  <si>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</si>
  <si>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</si>
  <si>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</si>
  <si>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</si>
  <si>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</si>
  <si>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</si>
  <si>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</si>
  <si>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</si>
  <si>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</si>
  <si>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</si>
  <si>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</si>
  <si>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</si>
  <si>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</si>
  <si>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</si>
  <si>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</si>
  <si>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</si>
  <si>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</si>
  <si>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</si>
  <si>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</si>
  <si>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</si>
  <si>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</si>
  <si>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</si>
  <si>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</si>
  <si>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</si>
  <si>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</si>
  <si>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</si>
  <si>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</si>
  <si>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</si>
  <si>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</si>
  <si>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</si>
  <si>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</si>
  <si>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</si>
  <si>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</si>
  <si>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</si>
  <si>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</si>
  <si>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</si>
  <si>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</si>
  <si>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</si>
  <si>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</si>
  <si>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</si>
  <si>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</si>
  <si>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</si>
  <si>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</si>
  <si>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</si>
  <si>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</si>
  <si>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</si>
  <si>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</si>
  <si>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</si>
  <si>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</si>
  <si>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</si>
  <si>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</si>
  <si>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</si>
  <si>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</si>
  <si>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</si>
  <si>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</si>
  <si>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</si>
  <si>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</si>
  <si>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</si>
  <si>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</si>
  <si>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</si>
  <si>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</si>
  <si>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</si>
  <si>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</si>
  <si>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</si>
  <si>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</si>
  <si>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</si>
  <si>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</si>
  <si>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</si>
  <si>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</si>
  <si>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</si>
  <si>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</si>
  <si>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</si>
  <si>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</si>
  <si>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</si>
  <si>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</si>
  <si>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</si>
  <si>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</si>
  <si>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</si>
  <si>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</si>
  <si>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</si>
  <si>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</si>
  <si>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</si>
  <si>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</si>
  <si>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</si>
  <si>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</si>
  <si>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</si>
  <si>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</si>
  <si>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</si>
  <si>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</si>
  <si>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</si>
  <si>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</si>
  <si>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</si>
  <si>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</si>
  <si>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</si>
  <si>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</si>
  <si>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</si>
  <si>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</si>
  <si>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</si>
  <si>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</si>
  <si>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</si>
  <si>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</si>
  <si>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</si>
  <si>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</si>
  <si>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</si>
  <si>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</si>
  <si>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</si>
  <si>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</si>
  <si>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</si>
  <si>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</si>
  <si>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</si>
  <si>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</si>
  <si>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</si>
  <si>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</si>
  <si>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</si>
  <si>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</si>
  <si>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</si>
  <si>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</si>
  <si>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</si>
  <si>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</si>
  <si>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</si>
  <si>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</si>
  <si>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</si>
  <si>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</si>
  <si>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</si>
  <si>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</si>
  <si>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</si>
  <si>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</si>
  <si>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</si>
  <si>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</si>
  <si>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</si>
  <si>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</si>
  <si>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</si>
  <si>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</si>
  <si>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</si>
  <si>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</si>
  <si>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</si>
  <si>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</si>
  <si>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</si>
  <si>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</si>
  <si>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</si>
  <si>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</si>
  <si>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</si>
  <si>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</si>
  <si>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</si>
  <si>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</si>
  <si>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</si>
  <si>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</si>
  <si>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</si>
  <si>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</si>
  <si>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</si>
  <si>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</si>
  <si>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</si>
  <si>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</si>
  <si>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</si>
  <si>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</si>
  <si>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</si>
  <si>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</si>
  <si>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</si>
  <si>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</si>
  <si>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</si>
  <si>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</si>
  <si>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</si>
  <si>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09.12.2020</t>
  </si>
  <si>
    <t>10.11.2020</t>
  </si>
  <si>
    <t>10.12.2020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</si>
  <si>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</si>
  <si>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</si>
  <si>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</si>
  <si>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</si>
  <si>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</si>
  <si>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</si>
  <si>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</si>
  <si>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</si>
  <si>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</si>
  <si>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</si>
  <si>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</si>
  <si>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</si>
  <si>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</si>
  <si>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</si>
  <si>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</si>
  <si>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</si>
  <si>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</si>
  <si>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</si>
  <si>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26.12.2020</t>
  </si>
  <si>
    <t>27.12.2020</t>
  </si>
  <si>
    <t>Jafor Bkash</t>
  </si>
  <si>
    <t>28.12.2020</t>
  </si>
  <si>
    <t>29.12.2020</t>
  </si>
  <si>
    <t>30.12.2020</t>
  </si>
  <si>
    <t>Boss (+)</t>
  </si>
  <si>
    <t>Garir Police Case</t>
  </si>
  <si>
    <t>31.12.2020</t>
  </si>
  <si>
    <t>Date: 31.12.2020</t>
  </si>
  <si>
    <t>B=Molla Enterprise</t>
  </si>
  <si>
    <t>1 %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</si>
</sst>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6" fillId="44" borderId="0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9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8" t="s">
        <v>17</v>
      </c>
      <c r="C2" s="288"/>
      <c r="D2" s="288"/>
      <c r="E2" s="288"/>
    </row>
    <row r="3" spans="1:8" ht="16.5" customHeight="1">
      <c r="A3" s="35"/>
      <c r="B3" s="289" t="s">
        <v>170</v>
      </c>
      <c r="C3" s="289"/>
      <c r="D3" s="289"/>
      <c r="E3" s="28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169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174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176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178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180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182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183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184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185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187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188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189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190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191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193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194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195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196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200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202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204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205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 t="s">
        <v>206</v>
      </c>
      <c r="C29" s="39">
        <v>1130000</v>
      </c>
      <c r="D29" s="255">
        <v>900000</v>
      </c>
      <c r="E29" s="41">
        <f t="shared" si="0"/>
        <v>776844</v>
      </c>
      <c r="F29" s="31"/>
      <c r="G29" s="2"/>
      <c r="H29" s="35"/>
    </row>
    <row r="30" spans="1:8">
      <c r="A30" s="35"/>
      <c r="B30" s="40" t="s">
        <v>208</v>
      </c>
      <c r="C30" s="39">
        <v>510000</v>
      </c>
      <c r="D30" s="255">
        <v>900000</v>
      </c>
      <c r="E30" s="41">
        <f t="shared" si="0"/>
        <v>386844</v>
      </c>
      <c r="F30" s="31"/>
      <c r="G30" s="2"/>
      <c r="H30" s="35"/>
    </row>
    <row r="31" spans="1:8">
      <c r="A31" s="35"/>
      <c r="B31" s="40" t="s">
        <v>209</v>
      </c>
      <c r="C31" s="39">
        <v>490000</v>
      </c>
      <c r="D31" s="255">
        <v>850000</v>
      </c>
      <c r="E31" s="41">
        <f t="shared" si="0"/>
        <v>26844</v>
      </c>
      <c r="F31" s="31"/>
      <c r="G31" s="2"/>
      <c r="H31" s="35"/>
    </row>
    <row r="32" spans="1:8">
      <c r="A32" s="35"/>
      <c r="B32" s="40" t="s">
        <v>210</v>
      </c>
      <c r="C32" s="39">
        <v>790000</v>
      </c>
      <c r="D32" s="39">
        <v>0</v>
      </c>
      <c r="E32" s="41">
        <f t="shared" si="0"/>
        <v>816844</v>
      </c>
      <c r="F32" s="31"/>
      <c r="G32" s="2"/>
      <c r="H32" s="35"/>
    </row>
    <row r="33" spans="1:8">
      <c r="A33" s="35"/>
      <c r="B33" s="40" t="s">
        <v>210</v>
      </c>
      <c r="C33" s="285">
        <v>700000</v>
      </c>
      <c r="D33" s="284">
        <v>1520000</v>
      </c>
      <c r="E33" s="41">
        <f t="shared" si="0"/>
        <v>-3156</v>
      </c>
      <c r="F33" s="286" t="s">
        <v>211</v>
      </c>
      <c r="G33" s="2"/>
      <c r="H33" s="35"/>
    </row>
    <row r="34" spans="1:8">
      <c r="A34" s="35"/>
      <c r="B34" s="40"/>
      <c r="C34" s="39"/>
      <c r="D34" s="39"/>
      <c r="E34" s="41">
        <f t="shared" si="0"/>
        <v>-3156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-3156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-3156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-3156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-3156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-3156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-3156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-3156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-3156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-3156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-3156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-3156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-3156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-3156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-3156</v>
      </c>
      <c r="F48" s="31"/>
      <c r="G48" s="2"/>
      <c r="H48" s="35"/>
    </row>
    <row r="49" spans="2:8">
      <c r="B49" s="40"/>
      <c r="C49" s="39"/>
      <c r="D49" s="39"/>
      <c r="E49" s="41">
        <f t="shared" si="1"/>
        <v>-3156</v>
      </c>
      <c r="F49" s="31"/>
      <c r="G49" s="2"/>
      <c r="H49" s="35"/>
    </row>
    <row r="50" spans="2:8">
      <c r="B50" s="40"/>
      <c r="C50" s="39"/>
      <c r="D50" s="39"/>
      <c r="E50" s="41">
        <f t="shared" si="1"/>
        <v>-3156</v>
      </c>
      <c r="F50" s="31"/>
      <c r="G50" s="2"/>
      <c r="H50" s="35"/>
    </row>
    <row r="51" spans="2:8">
      <c r="B51" s="40"/>
      <c r="C51" s="39"/>
      <c r="D51" s="39"/>
      <c r="E51" s="41">
        <f t="shared" si="1"/>
        <v>-3156</v>
      </c>
      <c r="F51" s="31"/>
      <c r="G51" s="2"/>
      <c r="H51" s="35"/>
    </row>
    <row r="52" spans="2:8">
      <c r="B52" s="40"/>
      <c r="C52" s="39"/>
      <c r="D52" s="39"/>
      <c r="E52" s="41">
        <f t="shared" si="1"/>
        <v>-3156</v>
      </c>
      <c r="F52" s="31"/>
      <c r="G52" s="2"/>
      <c r="H52" s="35"/>
    </row>
    <row r="53" spans="2:8">
      <c r="B53" s="40"/>
      <c r="C53" s="39"/>
      <c r="D53" s="39"/>
      <c r="E53" s="41">
        <f t="shared" si="1"/>
        <v>-3156</v>
      </c>
      <c r="F53" s="31"/>
      <c r="G53" s="2"/>
      <c r="H53" s="35"/>
    </row>
    <row r="54" spans="2:8">
      <c r="B54" s="40"/>
      <c r="C54" s="39"/>
      <c r="D54" s="39"/>
      <c r="E54" s="41">
        <f t="shared" si="1"/>
        <v>-3156</v>
      </c>
      <c r="F54" s="31"/>
      <c r="G54" s="2"/>
      <c r="H54" s="35"/>
    </row>
    <row r="55" spans="2:8">
      <c r="B55" s="40"/>
      <c r="C55" s="39"/>
      <c r="D55" s="39"/>
      <c r="E55" s="41">
        <f t="shared" si="1"/>
        <v>-3156</v>
      </c>
      <c r="F55" s="31"/>
      <c r="G55" s="2"/>
    </row>
    <row r="56" spans="2:8">
      <c r="B56" s="40"/>
      <c r="C56" s="39"/>
      <c r="D56" s="39"/>
      <c r="E56" s="41">
        <f t="shared" si="1"/>
        <v>-3156</v>
      </c>
      <c r="F56" s="31"/>
      <c r="G56" s="2"/>
    </row>
    <row r="57" spans="2:8">
      <c r="B57" s="40"/>
      <c r="C57" s="39"/>
      <c r="D57" s="39"/>
      <c r="E57" s="41">
        <f t="shared" si="1"/>
        <v>-3156</v>
      </c>
      <c r="F57" s="31"/>
      <c r="G57" s="2"/>
    </row>
    <row r="58" spans="2:8">
      <c r="B58" s="40"/>
      <c r="C58" s="39"/>
      <c r="D58" s="39"/>
      <c r="E58" s="41">
        <f t="shared" si="1"/>
        <v>-3156</v>
      </c>
      <c r="F58" s="31"/>
      <c r="G58" s="2"/>
    </row>
    <row r="59" spans="2:8">
      <c r="B59" s="40"/>
      <c r="C59" s="39"/>
      <c r="D59" s="39"/>
      <c r="E59" s="41">
        <f t="shared" si="1"/>
        <v>-3156</v>
      </c>
      <c r="F59" s="31"/>
      <c r="G59" s="2"/>
    </row>
    <row r="60" spans="2:8">
      <c r="B60" s="40"/>
      <c r="C60" s="39"/>
      <c r="D60" s="39"/>
      <c r="E60" s="41">
        <f t="shared" si="1"/>
        <v>-3156</v>
      </c>
      <c r="F60" s="31"/>
      <c r="G60" s="2"/>
    </row>
    <row r="61" spans="2:8">
      <c r="B61" s="40"/>
      <c r="C61" s="39"/>
      <c r="D61" s="39"/>
      <c r="E61" s="41">
        <f t="shared" si="1"/>
        <v>-3156</v>
      </c>
      <c r="F61" s="31"/>
      <c r="G61" s="2"/>
    </row>
    <row r="62" spans="2:8">
      <c r="B62" s="40"/>
      <c r="C62" s="39"/>
      <c r="D62" s="39"/>
      <c r="E62" s="41">
        <f t="shared" si="1"/>
        <v>-3156</v>
      </c>
      <c r="F62" s="31"/>
      <c r="G62" s="2"/>
    </row>
    <row r="63" spans="2:8">
      <c r="B63" s="40"/>
      <c r="C63" s="39"/>
      <c r="D63" s="39"/>
      <c r="E63" s="41">
        <f t="shared" si="1"/>
        <v>-3156</v>
      </c>
      <c r="F63" s="31"/>
      <c r="G63" s="2"/>
    </row>
    <row r="64" spans="2:8">
      <c r="B64" s="40"/>
      <c r="C64" s="39"/>
      <c r="D64" s="39"/>
      <c r="E64" s="41">
        <f t="shared" si="1"/>
        <v>-3156</v>
      </c>
      <c r="F64" s="31"/>
      <c r="G64" s="2"/>
    </row>
    <row r="65" spans="2:7">
      <c r="B65" s="40"/>
      <c r="C65" s="39"/>
      <c r="D65" s="39"/>
      <c r="E65" s="41">
        <f t="shared" si="1"/>
        <v>-3156</v>
      </c>
      <c r="F65" s="31"/>
      <c r="G65" s="2"/>
    </row>
    <row r="66" spans="2:7">
      <c r="B66" s="40"/>
      <c r="C66" s="39"/>
      <c r="D66" s="39"/>
      <c r="E66" s="41">
        <f t="shared" si="1"/>
        <v>-3156</v>
      </c>
      <c r="F66" s="31"/>
      <c r="G66" s="2"/>
    </row>
    <row r="67" spans="2:7">
      <c r="B67" s="40"/>
      <c r="C67" s="39"/>
      <c r="D67" s="39"/>
      <c r="E67" s="41">
        <f t="shared" si="1"/>
        <v>-3156</v>
      </c>
      <c r="F67" s="31"/>
      <c r="G67" s="2"/>
    </row>
    <row r="68" spans="2:7">
      <c r="B68" s="40"/>
      <c r="C68" s="39"/>
      <c r="D68" s="39"/>
      <c r="E68" s="41">
        <f t="shared" si="1"/>
        <v>-3156</v>
      </c>
      <c r="F68" s="31"/>
      <c r="G68" s="2"/>
    </row>
    <row r="69" spans="2:7">
      <c r="B69" s="40"/>
      <c r="C69" s="39"/>
      <c r="D69" s="39"/>
      <c r="E69" s="41">
        <f t="shared" si="1"/>
        <v>-3156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-3156</v>
      </c>
      <c r="F70" s="31"/>
      <c r="G70" s="2"/>
    </row>
    <row r="71" spans="2:7">
      <c r="B71" s="40"/>
      <c r="C71" s="39"/>
      <c r="D71" s="39"/>
      <c r="E71" s="41">
        <f t="shared" si="2"/>
        <v>-3156</v>
      </c>
      <c r="F71" s="31"/>
      <c r="G71" s="2"/>
    </row>
    <row r="72" spans="2:7">
      <c r="B72" s="40"/>
      <c r="C72" s="39"/>
      <c r="D72" s="39"/>
      <c r="E72" s="41">
        <f t="shared" si="2"/>
        <v>-3156</v>
      </c>
      <c r="F72" s="31"/>
      <c r="G72" s="2"/>
    </row>
    <row r="73" spans="2:7">
      <c r="B73" s="40"/>
      <c r="C73" s="39"/>
      <c r="D73" s="39"/>
      <c r="E73" s="41">
        <f t="shared" si="2"/>
        <v>-3156</v>
      </c>
      <c r="F73" s="31"/>
      <c r="G73" s="2"/>
    </row>
    <row r="74" spans="2:7">
      <c r="B74" s="40"/>
      <c r="C74" s="39"/>
      <c r="D74" s="39"/>
      <c r="E74" s="41">
        <f t="shared" si="2"/>
        <v>-3156</v>
      </c>
      <c r="F74" s="31"/>
      <c r="G74" s="2"/>
    </row>
    <row r="75" spans="2:7">
      <c r="B75" s="40"/>
      <c r="C75" s="39"/>
      <c r="D75" s="39"/>
      <c r="E75" s="41">
        <f t="shared" si="2"/>
        <v>-3156</v>
      </c>
      <c r="F75" s="33"/>
      <c r="G75" s="2"/>
    </row>
    <row r="76" spans="2:7">
      <c r="B76" s="40"/>
      <c r="C76" s="39"/>
      <c r="D76" s="39"/>
      <c r="E76" s="41">
        <f t="shared" si="2"/>
        <v>-3156</v>
      </c>
      <c r="F76" s="31"/>
      <c r="G76" s="2"/>
    </row>
    <row r="77" spans="2:7">
      <c r="B77" s="40"/>
      <c r="C77" s="39"/>
      <c r="D77" s="39"/>
      <c r="E77" s="41">
        <f t="shared" si="2"/>
        <v>-3156</v>
      </c>
      <c r="F77" s="31"/>
      <c r="G77" s="2"/>
    </row>
    <row r="78" spans="2:7">
      <c r="B78" s="40"/>
      <c r="C78" s="39"/>
      <c r="D78" s="39"/>
      <c r="E78" s="41">
        <f t="shared" si="2"/>
        <v>-3156</v>
      </c>
      <c r="F78" s="31"/>
      <c r="G78" s="2"/>
    </row>
    <row r="79" spans="2:7">
      <c r="B79" s="40"/>
      <c r="C79" s="39"/>
      <c r="D79" s="39"/>
      <c r="E79" s="41">
        <f t="shared" si="2"/>
        <v>-3156</v>
      </c>
      <c r="F79" s="31"/>
      <c r="G79" s="2"/>
    </row>
    <row r="80" spans="2:7">
      <c r="B80" s="40"/>
      <c r="C80" s="39"/>
      <c r="D80" s="39"/>
      <c r="E80" s="41">
        <f t="shared" si="2"/>
        <v>-3156</v>
      </c>
      <c r="F80" s="31"/>
      <c r="G80" s="2"/>
    </row>
    <row r="81" spans="2:7">
      <c r="B81" s="40"/>
      <c r="C81" s="39"/>
      <c r="D81" s="39"/>
      <c r="E81" s="41">
        <f t="shared" si="2"/>
        <v>-3156</v>
      </c>
      <c r="F81" s="31"/>
      <c r="G81" s="2"/>
    </row>
    <row r="82" spans="2:7">
      <c r="B82" s="40"/>
      <c r="C82" s="39"/>
      <c r="D82" s="39"/>
      <c r="E82" s="41">
        <f t="shared" si="2"/>
        <v>-3156</v>
      </c>
      <c r="F82" s="31"/>
      <c r="G82" s="2"/>
    </row>
    <row r="83" spans="2:7">
      <c r="B83" s="45"/>
      <c r="C83" s="41">
        <f>SUM(C5:C72)</f>
        <v>14696844</v>
      </c>
      <c r="D83" s="41">
        <f>SUM(D5:D77)</f>
        <v>14700000</v>
      </c>
      <c r="E83" s="66">
        <f>E71+C83-D83</f>
        <v>-6312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G16" sqref="G16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296" t="s">
        <v>17</v>
      </c>
      <c r="B1" s="296"/>
      <c r="C1" s="296"/>
      <c r="D1" s="296"/>
      <c r="E1" s="296"/>
      <c r="F1" s="296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297" t="s">
        <v>171</v>
      </c>
      <c r="B2" s="297"/>
      <c r="C2" s="297"/>
      <c r="D2" s="297"/>
      <c r="E2" s="297"/>
      <c r="F2" s="297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298" t="s">
        <v>38</v>
      </c>
      <c r="B3" s="298"/>
      <c r="C3" s="298"/>
      <c r="D3" s="298"/>
      <c r="E3" s="298"/>
      <c r="F3" s="298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173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169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169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174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174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176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178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180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182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183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184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186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187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188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189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190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191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193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194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195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196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200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202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204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205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 t="s">
        <v>206</v>
      </c>
      <c r="B27" s="110">
        <v>396745</v>
      </c>
      <c r="C27" s="110">
        <v>513585</v>
      </c>
      <c r="D27" s="110">
        <v>4020</v>
      </c>
      <c r="E27" s="110">
        <f t="shared" si="0"/>
        <v>517605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 t="s">
        <v>208</v>
      </c>
      <c r="B28" s="110">
        <v>489380</v>
      </c>
      <c r="C28" s="110">
        <v>497050</v>
      </c>
      <c r="D28" s="110">
        <v>1070</v>
      </c>
      <c r="E28" s="110">
        <f t="shared" si="0"/>
        <v>498120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 t="s">
        <v>209</v>
      </c>
      <c r="B29" s="110">
        <v>709250</v>
      </c>
      <c r="C29" s="110">
        <v>754610</v>
      </c>
      <c r="D29" s="110">
        <v>3650</v>
      </c>
      <c r="E29" s="110">
        <f t="shared" si="0"/>
        <v>758260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 t="s">
        <v>210</v>
      </c>
      <c r="B30" s="110">
        <v>484225</v>
      </c>
      <c r="C30" s="110">
        <v>539510</v>
      </c>
      <c r="D30" s="110">
        <v>2340</v>
      </c>
      <c r="E30" s="110">
        <f t="shared" si="0"/>
        <v>541850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 t="s">
        <v>213</v>
      </c>
      <c r="B31" s="110">
        <v>496080</v>
      </c>
      <c r="C31" s="110">
        <v>546711</v>
      </c>
      <c r="D31" s="110">
        <v>13419</v>
      </c>
      <c r="E31" s="110">
        <f t="shared" si="0"/>
        <v>560130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14659220</v>
      </c>
      <c r="C33" s="110">
        <f>SUM(C5:C32)</f>
        <v>14694448</v>
      </c>
      <c r="D33" s="110">
        <f>SUM(D5:D32)</f>
        <v>76047</v>
      </c>
      <c r="E33" s="110">
        <f>SUM(E5:E32)</f>
        <v>14770495</v>
      </c>
      <c r="F33" s="118">
        <f>B33-E33</f>
        <v>-111275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299" t="s">
        <v>44</v>
      </c>
      <c r="B35" s="300"/>
      <c r="C35" s="300"/>
      <c r="D35" s="301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120</v>
      </c>
      <c r="B37" s="103" t="s">
        <v>130</v>
      </c>
      <c r="C37" s="110">
        <v>19600</v>
      </c>
      <c r="D37" s="103" t="s">
        <v>213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7" t="s">
        <v>48</v>
      </c>
      <c r="B38" s="141" t="s">
        <v>95</v>
      </c>
      <c r="C38" s="110">
        <v>3500</v>
      </c>
      <c r="D38" s="103" t="s">
        <v>213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128</v>
      </c>
      <c r="B39" s="103" t="s">
        <v>95</v>
      </c>
      <c r="C39" s="110">
        <v>6000</v>
      </c>
      <c r="D39" s="103" t="s">
        <v>213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/>
      <c r="B40" s="103"/>
      <c r="C40" s="110"/>
      <c r="D40" s="103"/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168</v>
      </c>
      <c r="C41" s="110">
        <v>13040</v>
      </c>
      <c r="D41" s="103" t="s">
        <v>213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/>
      <c r="B42" s="267"/>
      <c r="C42" s="110"/>
      <c r="D42" s="142"/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192</v>
      </c>
      <c r="B43" s="267" t="s">
        <v>95</v>
      </c>
      <c r="C43" s="110">
        <v>2000</v>
      </c>
      <c r="D43" s="142" t="s">
        <v>191</v>
      </c>
      <c r="E43" s="116"/>
      <c r="F43" s="302" t="s">
        <v>54</v>
      </c>
      <c r="G43" s="302"/>
      <c r="H43" s="302"/>
      <c r="I43" s="302"/>
      <c r="J43" s="302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/>
      <c r="B44" s="267"/>
      <c r="C44" s="282"/>
      <c r="D44" s="283"/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164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124</v>
      </c>
      <c r="B47" s="107"/>
      <c r="C47" s="156">
        <v>30000</v>
      </c>
      <c r="D47" s="163" t="s">
        <v>196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147</v>
      </c>
      <c r="B48" s="157"/>
      <c r="C48" s="156">
        <v>5000</v>
      </c>
      <c r="D48" s="154" t="s">
        <v>210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50000</v>
      </c>
      <c r="D49" s="157" t="s">
        <v>213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209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193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62020</v>
      </c>
      <c r="D52" s="153" t="s">
        <v>210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88620</v>
      </c>
      <c r="D53" s="160" t="s">
        <v>210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192000</v>
      </c>
      <c r="D54" s="153" t="s">
        <v>213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447911</v>
      </c>
      <c r="D55" s="163" t="s">
        <v>213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190085</v>
      </c>
      <c r="D56" s="157" t="s">
        <v>209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/>
      <c r="B58" s="162"/>
      <c r="C58" s="156"/>
      <c r="D58" s="160"/>
      <c r="E58" s="115"/>
      <c r="F58" s="108"/>
      <c r="G58" s="267" t="s">
        <v>14</v>
      </c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/>
      <c r="B59" s="107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03" t="s">
        <v>31</v>
      </c>
      <c r="B62" s="304"/>
      <c r="C62" s="156"/>
      <c r="D62" s="163"/>
      <c r="E62" s="124"/>
      <c r="F62" s="290" t="s">
        <v>166</v>
      </c>
      <c r="G62" s="290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146</v>
      </c>
      <c r="E63" s="115"/>
      <c r="F63" s="167"/>
      <c r="G63" s="168" t="s">
        <v>120</v>
      </c>
      <c r="H63" s="168" t="s">
        <v>130</v>
      </c>
      <c r="I63" s="108">
        <v>19800</v>
      </c>
      <c r="J63" s="108" t="s">
        <v>164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148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164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169</v>
      </c>
      <c r="E65" s="115"/>
      <c r="F65" s="167"/>
      <c r="G65" s="168" t="s">
        <v>128</v>
      </c>
      <c r="H65" s="168" t="s">
        <v>95</v>
      </c>
      <c r="I65" s="108">
        <v>6880</v>
      </c>
      <c r="J65" s="107" t="s">
        <v>164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123</v>
      </c>
      <c r="E66" s="115"/>
      <c r="F66" s="172"/>
      <c r="G66" s="170" t="s">
        <v>50</v>
      </c>
      <c r="H66" s="170" t="s">
        <v>168</v>
      </c>
      <c r="I66" s="171">
        <v>940</v>
      </c>
      <c r="J66" s="173" t="s">
        <v>164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149</v>
      </c>
      <c r="E67" s="115"/>
      <c r="F67" s="167"/>
      <c r="G67" s="168" t="s">
        <v>27</v>
      </c>
      <c r="H67" s="168"/>
      <c r="I67" s="108">
        <v>14450</v>
      </c>
      <c r="J67" s="158" t="s">
        <v>164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2730</v>
      </c>
      <c r="D68" s="163" t="s">
        <v>213</v>
      </c>
      <c r="E68" s="115"/>
      <c r="F68" s="167"/>
      <c r="G68" s="168" t="s">
        <v>18</v>
      </c>
      <c r="H68" s="168"/>
      <c r="I68" s="108">
        <v>100000</v>
      </c>
      <c r="J68" s="158" t="s">
        <v>159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40540</v>
      </c>
      <c r="D69" s="163" t="s">
        <v>213</v>
      </c>
      <c r="E69" s="262"/>
      <c r="F69" s="167"/>
      <c r="G69" s="168" t="s">
        <v>25</v>
      </c>
      <c r="H69" s="168"/>
      <c r="I69" s="108">
        <v>218875</v>
      </c>
      <c r="J69" s="107" t="s">
        <v>150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134</v>
      </c>
      <c r="E70" s="115"/>
      <c r="F70" s="172"/>
      <c r="G70" s="168" t="s">
        <v>20</v>
      </c>
      <c r="H70" s="168"/>
      <c r="I70" s="108">
        <v>267297</v>
      </c>
      <c r="J70" s="158" t="s">
        <v>138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178</v>
      </c>
      <c r="E71" s="116"/>
      <c r="F71" s="172"/>
      <c r="G71" s="168" t="s">
        <v>24</v>
      </c>
      <c r="H71" s="168"/>
      <c r="I71" s="108">
        <v>62000</v>
      </c>
      <c r="J71" s="158" t="s">
        <v>148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164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164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200</v>
      </c>
      <c r="E74" s="116"/>
      <c r="F74" s="172"/>
      <c r="G74" s="168" t="s">
        <v>57</v>
      </c>
      <c r="H74" s="168"/>
      <c r="I74" s="108">
        <v>560606</v>
      </c>
      <c r="J74" s="158" t="s">
        <v>164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204</v>
      </c>
      <c r="E75" s="115"/>
      <c r="F75" s="172"/>
      <c r="G75" s="170" t="s">
        <v>58</v>
      </c>
      <c r="H75" s="170"/>
      <c r="I75" s="171">
        <v>189550</v>
      </c>
      <c r="J75" s="173" t="s">
        <v>162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162</v>
      </c>
      <c r="E76" s="115"/>
      <c r="F76" s="172"/>
      <c r="G76" s="168" t="s">
        <v>147</v>
      </c>
      <c r="H76" s="168"/>
      <c r="I76" s="108">
        <v>10000</v>
      </c>
      <c r="J76" s="158" t="s">
        <v>162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161</v>
      </c>
      <c r="B77" s="107"/>
      <c r="C77" s="156">
        <v>21000</v>
      </c>
      <c r="D77" s="160" t="s">
        <v>210</v>
      </c>
      <c r="E77" s="115"/>
      <c r="F77" s="167"/>
      <c r="G77" s="168" t="s">
        <v>124</v>
      </c>
      <c r="H77" s="168"/>
      <c r="I77" s="108">
        <v>23000</v>
      </c>
      <c r="J77" s="108" t="s">
        <v>152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9000</v>
      </c>
      <c r="D78" s="160" t="s">
        <v>213</v>
      </c>
      <c r="E78" s="115"/>
      <c r="F78" s="172"/>
      <c r="G78" s="168" t="s">
        <v>165</v>
      </c>
      <c r="H78" s="168"/>
      <c r="I78" s="108">
        <v>17750</v>
      </c>
      <c r="J78" s="158" t="s">
        <v>164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125</v>
      </c>
      <c r="H79" s="168"/>
      <c r="I79" s="108">
        <v>19000</v>
      </c>
      <c r="J79" s="158" t="s">
        <v>162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158</v>
      </c>
      <c r="B80" s="157"/>
      <c r="C80" s="156">
        <v>500</v>
      </c>
      <c r="D80" s="163" t="s">
        <v>190</v>
      </c>
      <c r="E80" s="115"/>
      <c r="F80" s="172"/>
      <c r="G80" s="170" t="s">
        <v>59</v>
      </c>
      <c r="H80" s="170"/>
      <c r="I80" s="171">
        <v>8000</v>
      </c>
      <c r="J80" s="173" t="s">
        <v>146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135</v>
      </c>
      <c r="B81" s="107"/>
      <c r="C81" s="156">
        <v>15000</v>
      </c>
      <c r="D81" s="160" t="s">
        <v>182</v>
      </c>
      <c r="E81" s="115"/>
      <c r="F81" s="175"/>
      <c r="G81" s="168" t="s">
        <v>65</v>
      </c>
      <c r="H81" s="168"/>
      <c r="I81" s="108">
        <v>50888</v>
      </c>
      <c r="J81" s="158" t="s">
        <v>148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122</v>
      </c>
      <c r="B82" s="107"/>
      <c r="C82" s="156">
        <v>31500</v>
      </c>
      <c r="D82" s="160" t="s">
        <v>213</v>
      </c>
      <c r="E82" s="116"/>
      <c r="F82" s="176"/>
      <c r="G82" s="168" t="s">
        <v>66</v>
      </c>
      <c r="H82" s="168"/>
      <c r="I82" s="108">
        <v>34458</v>
      </c>
      <c r="J82" s="107" t="s">
        <v>164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137</v>
      </c>
      <c r="B83" s="163"/>
      <c r="C83" s="156">
        <v>2160</v>
      </c>
      <c r="D83" s="160" t="s">
        <v>144</v>
      </c>
      <c r="E83" s="116"/>
      <c r="F83" s="176"/>
      <c r="G83" s="168" t="s">
        <v>69</v>
      </c>
      <c r="H83" s="168"/>
      <c r="I83" s="108">
        <v>43710</v>
      </c>
      <c r="J83" s="108" t="s">
        <v>123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129</v>
      </c>
      <c r="B84" s="107"/>
      <c r="C84" s="156">
        <v>5480</v>
      </c>
      <c r="D84" s="160" t="s">
        <v>156</v>
      </c>
      <c r="E84" s="116"/>
      <c r="F84" s="175"/>
      <c r="G84" s="168" t="s">
        <v>70</v>
      </c>
      <c r="H84" s="168"/>
      <c r="I84" s="108">
        <v>25872</v>
      </c>
      <c r="J84" s="158" t="s">
        <v>149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164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204</v>
      </c>
      <c r="E86" s="116"/>
      <c r="F86" s="172"/>
      <c r="G86" s="168" t="s">
        <v>72</v>
      </c>
      <c r="H86" s="168"/>
      <c r="I86" s="108">
        <v>38895</v>
      </c>
      <c r="J86" s="158" t="s">
        <v>139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140</v>
      </c>
      <c r="B87" s="107"/>
      <c r="C87" s="156">
        <v>10515</v>
      </c>
      <c r="D87" s="160" t="s">
        <v>194</v>
      </c>
      <c r="E87" s="115"/>
      <c r="F87" s="172"/>
      <c r="G87" s="186" t="s">
        <v>73</v>
      </c>
      <c r="H87" s="186"/>
      <c r="I87" s="108">
        <v>23800</v>
      </c>
      <c r="J87" s="158" t="s">
        <v>134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/>
      <c r="B88" s="157"/>
      <c r="C88" s="156"/>
      <c r="D88" s="157"/>
      <c r="E88" s="115"/>
      <c r="F88" s="167"/>
      <c r="G88" s="168" t="s">
        <v>77</v>
      </c>
      <c r="H88" s="168"/>
      <c r="I88" s="108">
        <v>24006</v>
      </c>
      <c r="J88" s="158" t="s">
        <v>121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179</v>
      </c>
      <c r="B89" s="107"/>
      <c r="C89" s="156">
        <v>10000</v>
      </c>
      <c r="D89" s="163" t="s">
        <v>196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118</v>
      </c>
      <c r="B90" s="107"/>
      <c r="C90" s="156">
        <v>44000</v>
      </c>
      <c r="D90" s="163" t="s">
        <v>210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177</v>
      </c>
      <c r="B91" s="157"/>
      <c r="C91" s="156">
        <v>5940</v>
      </c>
      <c r="D91" s="157" t="s">
        <v>176</v>
      </c>
      <c r="E91" s="115"/>
      <c r="F91" s="172"/>
      <c r="G91" s="168" t="s">
        <v>83</v>
      </c>
      <c r="H91" s="168"/>
      <c r="I91" s="108">
        <v>19000</v>
      </c>
      <c r="J91" s="158" t="s">
        <v>145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201</v>
      </c>
      <c r="B92" s="107"/>
      <c r="C92" s="156">
        <v>20000</v>
      </c>
      <c r="D92" s="157" t="s">
        <v>200</v>
      </c>
      <c r="F92" s="172"/>
      <c r="G92" s="168" t="s">
        <v>84</v>
      </c>
      <c r="H92" s="168"/>
      <c r="I92" s="108">
        <v>8000</v>
      </c>
      <c r="J92" s="158" t="s">
        <v>153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203</v>
      </c>
      <c r="B93" s="107"/>
      <c r="C93" s="156">
        <v>13090</v>
      </c>
      <c r="D93" s="160" t="s">
        <v>210</v>
      </c>
      <c r="F93" s="172"/>
      <c r="G93" s="170" t="s">
        <v>85</v>
      </c>
      <c r="H93" s="170"/>
      <c r="I93" s="171">
        <v>5000</v>
      </c>
      <c r="J93" s="173" t="s">
        <v>162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163</v>
      </c>
      <c r="B94" s="157"/>
      <c r="C94" s="156">
        <v>1200</v>
      </c>
      <c r="D94" s="157" t="s">
        <v>213</v>
      </c>
      <c r="F94" s="167"/>
      <c r="G94" s="168" t="s">
        <v>161</v>
      </c>
      <c r="H94" s="168"/>
      <c r="I94" s="108">
        <v>11500</v>
      </c>
      <c r="J94" s="158" t="s">
        <v>164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 t="s">
        <v>207</v>
      </c>
      <c r="B96" s="157"/>
      <c r="C96" s="156">
        <v>1840</v>
      </c>
      <c r="D96" s="157" t="s">
        <v>206</v>
      </c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197</v>
      </c>
      <c r="B97" s="157">
        <v>173992171</v>
      </c>
      <c r="C97" s="156">
        <v>17500</v>
      </c>
      <c r="D97" s="157" t="s">
        <v>206</v>
      </c>
      <c r="F97" s="176"/>
      <c r="G97" s="170" t="s">
        <v>158</v>
      </c>
      <c r="H97" s="170"/>
      <c r="I97" s="171">
        <v>1000</v>
      </c>
      <c r="J97" s="173" t="s">
        <v>164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135</v>
      </c>
      <c r="H98" s="168"/>
      <c r="I98" s="108">
        <v>10000</v>
      </c>
      <c r="J98" s="158" t="s">
        <v>164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143</v>
      </c>
      <c r="B99" s="157"/>
      <c r="C99" s="156">
        <v>18000</v>
      </c>
      <c r="D99" s="157" t="s">
        <v>213</v>
      </c>
      <c r="F99" s="176"/>
      <c r="G99" s="168" t="s">
        <v>122</v>
      </c>
      <c r="H99" s="168"/>
      <c r="I99" s="108">
        <v>40000</v>
      </c>
      <c r="J99" s="158" t="s">
        <v>162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/>
      <c r="B100" s="157"/>
      <c r="C100" s="156"/>
      <c r="D100" s="157"/>
      <c r="F100" s="176"/>
      <c r="G100" s="168" t="s">
        <v>137</v>
      </c>
      <c r="H100" s="168"/>
      <c r="I100" s="108">
        <v>2160</v>
      </c>
      <c r="J100" s="158" t="s">
        <v>144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129</v>
      </c>
      <c r="H101" s="168"/>
      <c r="I101" s="108">
        <v>5480</v>
      </c>
      <c r="J101" s="107" t="s">
        <v>156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150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148</v>
      </c>
      <c r="F103" s="176"/>
      <c r="G103" s="168" t="s">
        <v>90</v>
      </c>
      <c r="H103" s="168"/>
      <c r="I103" s="108">
        <v>37000</v>
      </c>
      <c r="J103" s="158" t="s">
        <v>157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198</v>
      </c>
      <c r="B104" s="157"/>
      <c r="C104" s="156">
        <v>5000</v>
      </c>
      <c r="D104" s="157" t="s">
        <v>146</v>
      </c>
      <c r="F104" s="176"/>
      <c r="G104" s="170" t="s">
        <v>140</v>
      </c>
      <c r="H104" s="170"/>
      <c r="I104" s="171">
        <v>500</v>
      </c>
      <c r="J104" s="173" t="s">
        <v>164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175</v>
      </c>
      <c r="B105" s="107"/>
      <c r="C105" s="156">
        <v>1300</v>
      </c>
      <c r="D105" s="160" t="s">
        <v>174</v>
      </c>
      <c r="F105" s="176"/>
      <c r="G105" s="168" t="s">
        <v>92</v>
      </c>
      <c r="H105" s="168"/>
      <c r="I105" s="108">
        <v>1300</v>
      </c>
      <c r="J105" s="158" t="s">
        <v>160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136</v>
      </c>
      <c r="F106" s="176"/>
      <c r="G106" s="170" t="s">
        <v>163</v>
      </c>
      <c r="H106" s="170"/>
      <c r="I106" s="171">
        <v>2000</v>
      </c>
      <c r="J106" s="171" t="s">
        <v>162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119</v>
      </c>
      <c r="B107" s="157"/>
      <c r="C107" s="156">
        <v>17500</v>
      </c>
      <c r="D107" s="157" t="s">
        <v>133</v>
      </c>
      <c r="F107" s="176"/>
      <c r="G107" s="168" t="s">
        <v>118</v>
      </c>
      <c r="H107" s="168"/>
      <c r="I107" s="108">
        <v>37115</v>
      </c>
      <c r="J107" s="108" t="s">
        <v>164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142</v>
      </c>
      <c r="F108" s="176"/>
      <c r="G108" s="168" t="s">
        <v>154</v>
      </c>
      <c r="H108" s="168"/>
      <c r="I108" s="108">
        <v>5000</v>
      </c>
      <c r="J108" s="158" t="s">
        <v>162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199</v>
      </c>
      <c r="B110" s="178">
        <v>1758900692</v>
      </c>
      <c r="C110" s="156">
        <v>30000</v>
      </c>
      <c r="D110" s="157" t="s">
        <v>131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150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148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291" t="s">
        <v>97</v>
      </c>
      <c r="B113" s="292"/>
      <c r="C113" s="179">
        <f>SUM(C37:C112)</f>
        <v>2383237</v>
      </c>
      <c r="D113" s="180"/>
      <c r="F113" s="172"/>
      <c r="G113" s="168" t="s">
        <v>155</v>
      </c>
      <c r="H113" s="168"/>
      <c r="I113" s="108">
        <v>5000</v>
      </c>
      <c r="J113" s="158" t="s">
        <v>146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136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293" t="s">
        <v>98</v>
      </c>
      <c r="B115" s="294"/>
      <c r="C115" s="184">
        <f>C113+L136</f>
        <v>2383237</v>
      </c>
      <c r="D115" s="185"/>
      <c r="F115" s="167"/>
      <c r="G115" s="170" t="s">
        <v>119</v>
      </c>
      <c r="H115" s="170"/>
      <c r="I115" s="171">
        <v>17500</v>
      </c>
      <c r="J115" s="173" t="s">
        <v>133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142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131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143</v>
      </c>
      <c r="H121" s="186"/>
      <c r="I121" s="108">
        <v>22000</v>
      </c>
      <c r="J121" s="158" t="s">
        <v>164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295"/>
      <c r="G170" s="295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abSelected="1"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41" sqref="S41"/>
    </sheetView>
  </sheetViews>
  <sheetFormatPr defaultRowHeight="12.75"/>
  <cols>
    <col min="1" max="1" width="9.140625" style="201"/>
    <col min="2" max="2" width="9.140625" style="82"/>
    <col min="15" max="15" width="15.140625" bestFit="1" customWidth="1"/>
    <col min="19" max="19" width="9.140625" style="202"/>
  </cols>
  <sheetData>
    <row r="1" spans="1:26" ht="23.25">
      <c r="A1" s="305" t="s">
        <v>17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</row>
    <row r="2" spans="1:26" s="203" customFormat="1" ht="18">
      <c r="A2" s="306" t="s">
        <v>99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</row>
    <row r="3" spans="1:26" s="204" customFormat="1" ht="16.5" thickBot="1">
      <c r="A3" s="307" t="s">
        <v>172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9"/>
      <c r="U3" s="116"/>
      <c r="V3" s="8"/>
      <c r="W3" s="8"/>
      <c r="X3" s="8"/>
      <c r="Y3" s="8"/>
      <c r="Z3" s="29"/>
    </row>
    <row r="4" spans="1:26" s="206" customFormat="1">
      <c r="A4" s="310" t="s">
        <v>100</v>
      </c>
      <c r="B4" s="312" t="s">
        <v>101</v>
      </c>
      <c r="C4" s="314" t="s">
        <v>102</v>
      </c>
      <c r="D4" s="314" t="s">
        <v>103</v>
      </c>
      <c r="E4" s="314" t="s">
        <v>104</v>
      </c>
      <c r="F4" s="314" t="s">
        <v>105</v>
      </c>
      <c r="G4" s="314" t="s">
        <v>106</v>
      </c>
      <c r="H4" s="314" t="s">
        <v>107</v>
      </c>
      <c r="I4" s="314" t="s">
        <v>132</v>
      </c>
      <c r="J4" s="314" t="s">
        <v>108</v>
      </c>
      <c r="K4" s="314" t="s">
        <v>109</v>
      </c>
      <c r="L4" s="314" t="s">
        <v>110</v>
      </c>
      <c r="M4" s="314" t="s">
        <v>111</v>
      </c>
      <c r="N4" s="314" t="s">
        <v>112</v>
      </c>
      <c r="O4" s="320" t="s">
        <v>212</v>
      </c>
      <c r="P4" s="322" t="s">
        <v>113</v>
      </c>
      <c r="Q4" s="318" t="s">
        <v>216</v>
      </c>
      <c r="R4" s="316" t="s">
        <v>114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311"/>
      <c r="B5" s="313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21"/>
      <c r="P5" s="323"/>
      <c r="Q5" s="319"/>
      <c r="R5" s="317"/>
      <c r="S5" s="210" t="s">
        <v>115</v>
      </c>
      <c r="U5" s="211"/>
      <c r="V5" s="212"/>
      <c r="W5" s="212"/>
      <c r="X5" s="212"/>
      <c r="Y5" s="212"/>
      <c r="Z5" s="213"/>
    </row>
    <row r="6" spans="1:26" s="22" customFormat="1">
      <c r="A6" s="214" t="s">
        <v>169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174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176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116</v>
      </c>
      <c r="X8" s="48"/>
      <c r="Y8" s="5"/>
    </row>
    <row r="9" spans="1:26" s="22" customFormat="1">
      <c r="A9" s="214" t="s">
        <v>178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180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182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183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184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186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187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188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189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190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191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193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194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195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196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200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202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204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205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 t="s">
        <v>206</v>
      </c>
      <c r="B28" s="222">
        <v>1500</v>
      </c>
      <c r="C28" s="215">
        <v>400</v>
      </c>
      <c r="D28" s="223">
        <v>1200</v>
      </c>
      <c r="E28" s="223"/>
      <c r="F28" s="223"/>
      <c r="G28" s="223">
        <v>310</v>
      </c>
      <c r="H28" s="223"/>
      <c r="I28" s="223"/>
      <c r="J28" s="223">
        <v>30</v>
      </c>
      <c r="K28" s="223">
        <v>480</v>
      </c>
      <c r="L28" s="223"/>
      <c r="M28" s="223"/>
      <c r="N28" s="257"/>
      <c r="O28" s="223"/>
      <c r="P28" s="223"/>
      <c r="Q28" s="223"/>
      <c r="R28" s="225">
        <v>100</v>
      </c>
      <c r="S28" s="219">
        <f t="shared" si="0"/>
        <v>4020</v>
      </c>
      <c r="T28" s="220"/>
      <c r="U28" s="7"/>
      <c r="V28" s="232"/>
      <c r="W28" s="232"/>
    </row>
    <row r="29" spans="1:25" s="22" customFormat="1">
      <c r="A29" s="214" t="s">
        <v>208</v>
      </c>
      <c r="B29" s="222">
        <v>300</v>
      </c>
      <c r="C29" s="215"/>
      <c r="D29" s="223"/>
      <c r="E29" s="223"/>
      <c r="F29" s="223"/>
      <c r="G29" s="223">
        <v>110</v>
      </c>
      <c r="H29" s="223"/>
      <c r="I29" s="223"/>
      <c r="J29" s="223">
        <v>20</v>
      </c>
      <c r="K29" s="223">
        <v>480</v>
      </c>
      <c r="L29" s="223"/>
      <c r="M29" s="223"/>
      <c r="N29" s="257">
        <v>60</v>
      </c>
      <c r="O29" s="223"/>
      <c r="P29" s="223"/>
      <c r="Q29" s="223"/>
      <c r="R29" s="225">
        <v>100</v>
      </c>
      <c r="S29" s="219">
        <f t="shared" si="0"/>
        <v>1070</v>
      </c>
      <c r="T29" s="220"/>
      <c r="U29" s="232"/>
      <c r="V29" s="233"/>
      <c r="W29" s="233"/>
    </row>
    <row r="30" spans="1:25" s="22" customFormat="1">
      <c r="A30" s="214" t="s">
        <v>209</v>
      </c>
      <c r="B30" s="222">
        <v>1000</v>
      </c>
      <c r="C30" s="215"/>
      <c r="D30" s="223"/>
      <c r="E30" s="223">
        <v>40</v>
      </c>
      <c r="F30" s="223"/>
      <c r="G30" s="223">
        <v>180</v>
      </c>
      <c r="H30" s="223"/>
      <c r="I30" s="223"/>
      <c r="J30" s="223">
        <v>30</v>
      </c>
      <c r="K30" s="223">
        <v>480</v>
      </c>
      <c r="L30" s="223"/>
      <c r="M30" s="223"/>
      <c r="N30" s="257">
        <v>20</v>
      </c>
      <c r="O30" s="223"/>
      <c r="P30" s="223"/>
      <c r="Q30" s="223"/>
      <c r="R30" s="225">
        <v>1900</v>
      </c>
      <c r="S30" s="219">
        <f t="shared" si="0"/>
        <v>3650</v>
      </c>
      <c r="T30" s="220"/>
      <c r="U30" s="232"/>
      <c r="V30" s="232"/>
      <c r="W30" s="232"/>
    </row>
    <row r="31" spans="1:25" s="22" customFormat="1">
      <c r="A31" s="214" t="s">
        <v>210</v>
      </c>
      <c r="B31" s="222">
        <v>1500</v>
      </c>
      <c r="C31" s="215"/>
      <c r="D31" s="223"/>
      <c r="E31" s="223"/>
      <c r="F31" s="223"/>
      <c r="G31" s="223">
        <v>210</v>
      </c>
      <c r="H31" s="223"/>
      <c r="I31" s="223"/>
      <c r="J31" s="234">
        <v>30</v>
      </c>
      <c r="K31" s="223">
        <v>480</v>
      </c>
      <c r="L31" s="223"/>
      <c r="M31" s="223"/>
      <c r="N31" s="257">
        <v>20</v>
      </c>
      <c r="O31" s="223"/>
      <c r="P31" s="223"/>
      <c r="Q31" s="223"/>
      <c r="R31" s="225">
        <v>100</v>
      </c>
      <c r="S31" s="219">
        <f t="shared" si="0"/>
        <v>2340</v>
      </c>
      <c r="T31" s="220"/>
    </row>
    <row r="32" spans="1:25" s="230" customFormat="1">
      <c r="A32" s="214" t="s">
        <v>213</v>
      </c>
      <c r="B32" s="222">
        <v>300</v>
      </c>
      <c r="C32" s="215"/>
      <c r="D32" s="223"/>
      <c r="E32" s="223"/>
      <c r="F32" s="223"/>
      <c r="G32" s="223">
        <v>110</v>
      </c>
      <c r="H32" s="223"/>
      <c r="I32" s="223"/>
      <c r="J32" s="223">
        <v>30</v>
      </c>
      <c r="K32" s="223">
        <v>480</v>
      </c>
      <c r="L32" s="223">
        <v>799</v>
      </c>
      <c r="M32" s="223"/>
      <c r="N32" s="257">
        <v>100</v>
      </c>
      <c r="O32" s="223">
        <v>1500</v>
      </c>
      <c r="P32" s="223">
        <v>10000</v>
      </c>
      <c r="Q32" s="223">
        <v>3415</v>
      </c>
      <c r="R32" s="225">
        <v>100</v>
      </c>
      <c r="S32" s="219">
        <f t="shared" si="0"/>
        <v>16834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117</v>
      </c>
      <c r="B37" s="240">
        <f>SUM(B6:B36)</f>
        <v>24300</v>
      </c>
      <c r="C37" s="241">
        <f t="shared" ref="C37:R37" si="1">SUM(C6:C36)</f>
        <v>4020</v>
      </c>
      <c r="D37" s="241">
        <f t="shared" si="1"/>
        <v>2350</v>
      </c>
      <c r="E37" s="241">
        <f t="shared" si="1"/>
        <v>5030</v>
      </c>
      <c r="F37" s="241">
        <f t="shared" si="1"/>
        <v>915</v>
      </c>
      <c r="G37" s="241">
        <f>SUM(G6:G36)</f>
        <v>6540</v>
      </c>
      <c r="H37" s="241">
        <f t="shared" si="1"/>
        <v>2150</v>
      </c>
      <c r="I37" s="241">
        <f t="shared" si="1"/>
        <v>0</v>
      </c>
      <c r="J37" s="241">
        <f t="shared" si="1"/>
        <v>1000</v>
      </c>
      <c r="K37" s="241">
        <f t="shared" si="1"/>
        <v>12860</v>
      </c>
      <c r="L37" s="241">
        <f t="shared" si="1"/>
        <v>799</v>
      </c>
      <c r="M37" s="241">
        <f t="shared" si="1"/>
        <v>933</v>
      </c>
      <c r="N37" s="260">
        <f t="shared" si="1"/>
        <v>660</v>
      </c>
      <c r="O37" s="241">
        <f t="shared" si="1"/>
        <v>1500</v>
      </c>
      <c r="P37" s="241">
        <f t="shared" si="1"/>
        <v>10000</v>
      </c>
      <c r="Q37" s="241">
        <f t="shared" si="1"/>
        <v>3415</v>
      </c>
      <c r="R37" s="242">
        <f t="shared" si="1"/>
        <v>3350</v>
      </c>
      <c r="S37" s="243">
        <f>SUM(S6:S36)</f>
        <v>79822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H10" sqref="H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4" t="s">
        <v>17</v>
      </c>
      <c r="B1" s="325"/>
      <c r="C1" s="325"/>
      <c r="D1" s="325"/>
      <c r="E1" s="326"/>
      <c r="F1" s="5"/>
      <c r="G1" s="5"/>
    </row>
    <row r="2" spans="1:29" ht="23.25">
      <c r="A2" s="327" t="s">
        <v>214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5696431.8399999999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338864.17258571379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8839605.1725857146</v>
      </c>
      <c r="C6" s="68"/>
      <c r="D6" s="68" t="s">
        <v>28</v>
      </c>
      <c r="E6" s="254">
        <v>884821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2383237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76407</v>
      </c>
      <c r="C8" s="70"/>
      <c r="D8" s="68" t="s">
        <v>32</v>
      </c>
      <c r="E8" s="72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80600</v>
      </c>
      <c r="C9" s="70"/>
      <c r="D9" s="70" t="s">
        <v>127</v>
      </c>
      <c r="E9" s="72">
        <v>62119</v>
      </c>
      <c r="F9" s="5"/>
      <c r="G9" s="55"/>
      <c r="H9" s="28" t="s">
        <v>141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4">
        <f>B5-B8-B9</f>
        <v>181857.17258571379</v>
      </c>
      <c r="C10" s="70"/>
      <c r="D10" s="68" t="s">
        <v>181</v>
      </c>
      <c r="E10" s="73">
        <v>150505.33258571476</v>
      </c>
      <c r="F10" s="5" t="s">
        <v>141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87" t="s">
        <v>30</v>
      </c>
      <c r="B11" s="75">
        <v>175000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87" t="s">
        <v>151</v>
      </c>
      <c r="B12" s="75">
        <v>700000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9207598.1725857146</v>
      </c>
      <c r="C13" s="70"/>
      <c r="D13" s="70" t="s">
        <v>7</v>
      </c>
      <c r="E13" s="73">
        <f>E4+E5+E6+E7+E8+E9+E10</f>
        <v>9207598.1725857146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126</v>
      </c>
      <c r="B16" s="94">
        <v>44000</v>
      </c>
      <c r="C16" s="68"/>
      <c r="D16" s="76" t="s">
        <v>25</v>
      </c>
      <c r="E16" s="96">
        <v>215485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30848</v>
      </c>
      <c r="C18" s="68"/>
      <c r="D18" s="78" t="s">
        <v>18</v>
      </c>
      <c r="E18" s="96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215</v>
      </c>
      <c r="B20" s="53">
        <v>40540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167</v>
      </c>
      <c r="B21" s="53">
        <v>31500</v>
      </c>
      <c r="C21" s="16"/>
      <c r="D21" s="78" t="s">
        <v>22</v>
      </c>
      <c r="E21" s="98">
        <v>192000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447911</v>
      </c>
      <c r="C22" s="16"/>
      <c r="D22" s="19" t="s">
        <v>35</v>
      </c>
      <c r="E22" s="98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Balance Transfer</vt:lpstr>
      <vt:lpstr>Expence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2020-11-07T14:18:49Z</cp:lastPrinted>
  <dcterms:created xsi:type="dcterms:W3CDTF">2011-06-25T13:15:04Z</dcterms:created>
  <dcterms:modified xsi:type="dcterms:W3CDTF">2021-05-24T14:37:15Z</dcterms:modified>
</cp:coreProperties>
</file>