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30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Chandon ASM + Jafor TSM Launch Bill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Bluetooth Mouse</t>
        </r>
      </text>
    </comment>
  </commentList>
</comments>
</file>

<file path=xl/sharedStrings.xml><?xml version="1.0" encoding="utf-8"?>
<sst xmlns="http://schemas.openxmlformats.org/spreadsheetml/2006/main" count="188" uniqueCount="108">
  <si>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</si>
  <si>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</si>
  <si>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</si>
  <si>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</si>
  <si>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</si>
  <si>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</si>
  <si>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</si>
  <si>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</si>
  <si>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</si>
  <si>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</si>
  <si>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</si>
  <si>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</si>
  <si>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</si>
  <si>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</si>
  <si>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</si>
  <si>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</si>
  <si>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</si>
  <si>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</si>
  <si>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</si>
  <si>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</si>
  <si>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</si>
  <si>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</si>
  <si>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</si>
  <si>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</si>
  <si>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</si>
  <si>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</si>
  <si>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</si>
  <si>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</si>
  <si>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</si>
  <si>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</si>
  <si>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</si>
  <si>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</si>
  <si>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</si>
  <si>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</si>
  <si>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</si>
  <si>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</si>
  <si>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</si>
  <si>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</si>
  <si>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</si>
  <si>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</si>
  <si>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</si>
  <si>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</si>
  <si>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</si>
  <si>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</si>
  <si>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</si>
  <si>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</si>
  <si>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</si>
  <si>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</si>
  <si>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</si>
  <si>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</si>
  <si>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</si>
  <si>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</si>
  <si>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</si>
  <si>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</si>
  <si>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</si>
  <si>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</si>
  <si>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</si>
  <si>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</si>
  <si>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</si>
  <si>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</si>
  <si>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</si>
  <si>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</si>
  <si>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</si>
  <si>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</si>
  <si>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</si>
  <si>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</si>
  <si>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</si>
  <si>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</si>
  <si>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</si>
  <si>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</si>
  <si>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</si>
  <si>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</si>
  <si>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</si>
  <si>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</si>
  <si>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</si>
  <si>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</si>
  <si>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</si>
  <si>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</si>
  <si>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</si>
  <si>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</si>
  <si>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</si>
  <si>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</si>
  <si>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</si>
  <si>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</si>
  <si>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17.08.2021</t>
  </si>
  <si>
    <t>Capital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</si>
  <si>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</si>
  <si>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</si>
  <si>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</si>
  <si>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</si>
  <si>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</si>
  <si>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</si>
  <si>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</si>
  <si>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21.08.2021</t>
  </si>
  <si>
    <t>Company Security = 200000</t>
  </si>
  <si>
    <t>22.08.2021</t>
  </si>
  <si>
    <t>22.8.2021</t>
  </si>
  <si>
    <t>23.08.2021</t>
  </si>
  <si>
    <t>24.08.2021</t>
  </si>
  <si>
    <t>25.08.2021</t>
  </si>
  <si>
    <t>26.08.2021</t>
  </si>
  <si>
    <t>27.08.2021</t>
  </si>
  <si>
    <t>bKash Jafor(-)</t>
  </si>
  <si>
    <t>28.08.2021</t>
  </si>
  <si>
    <t>29.08.2021</t>
  </si>
  <si>
    <t>30.08.2021</t>
  </si>
  <si>
    <t>Date: 30.08.2021</t>
  </si>
  <si>
    <t>Realme Adjust: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</si>
</sst>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25" workbookViewId="0">
      <selection activeCell="G44" sqref="G4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65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64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68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69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72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72</v>
      </c>
      <c r="C12" s="19">
        <v>250000</v>
      </c>
      <c r="D12" s="19">
        <v>0</v>
      </c>
      <c r="E12" s="215">
        <f t="shared" si="0"/>
        <v>1932151</v>
      </c>
      <c r="F12" s="217" t="s">
        <v>73</v>
      </c>
      <c r="G12" s="1"/>
      <c r="H12" s="24"/>
    </row>
    <row r="13" spans="1:8">
      <c r="A13" s="15"/>
      <c r="B13" s="20" t="s">
        <v>74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75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76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77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78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79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80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81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82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82</v>
      </c>
      <c r="C22" s="19">
        <v>0</v>
      </c>
      <c r="D22" s="175">
        <v>200000</v>
      </c>
      <c r="E22" s="231">
        <f>E21+C22-D22</f>
        <v>1510101</v>
      </c>
      <c r="F22" s="232" t="s">
        <v>83</v>
      </c>
      <c r="G22" s="1"/>
      <c r="H22" s="1"/>
    </row>
    <row r="23" spans="1:9">
      <c r="A23" s="15"/>
      <c r="B23" s="208" t="s">
        <v>84</v>
      </c>
      <c r="C23" s="209">
        <v>0</v>
      </c>
      <c r="D23" s="234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87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88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89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93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 t="s">
        <v>95</v>
      </c>
      <c r="C28" s="19">
        <v>1182000</v>
      </c>
      <c r="D28" s="175">
        <v>1258200</v>
      </c>
      <c r="E28" s="215">
        <f t="shared" si="0"/>
        <v>1650701</v>
      </c>
      <c r="F28" s="12"/>
      <c r="G28" s="1"/>
      <c r="H28" s="15"/>
    </row>
    <row r="29" spans="1:9">
      <c r="A29" s="15"/>
      <c r="B29" s="20" t="s">
        <v>95</v>
      </c>
      <c r="C29" s="19">
        <v>500000</v>
      </c>
      <c r="D29" s="19">
        <v>0</v>
      </c>
      <c r="E29" s="215">
        <f t="shared" si="0"/>
        <v>2150701</v>
      </c>
      <c r="F29" s="12"/>
      <c r="G29" s="1"/>
      <c r="H29" s="15"/>
    </row>
    <row r="30" spans="1:9">
      <c r="A30" s="15"/>
      <c r="B30" s="20" t="s">
        <v>97</v>
      </c>
      <c r="C30" s="19">
        <v>156000</v>
      </c>
      <c r="D30" s="19">
        <v>0</v>
      </c>
      <c r="E30" s="215">
        <f t="shared" si="0"/>
        <v>2306701</v>
      </c>
      <c r="F30" s="12"/>
      <c r="G30" s="1"/>
      <c r="H30" s="15"/>
    </row>
    <row r="31" spans="1:9">
      <c r="A31" s="15"/>
      <c r="B31" s="20" t="s">
        <v>97</v>
      </c>
      <c r="C31" s="19">
        <v>310000</v>
      </c>
      <c r="D31" s="175">
        <v>183193</v>
      </c>
      <c r="E31" s="215">
        <f t="shared" si="0"/>
        <v>2433508</v>
      </c>
      <c r="F31" s="12"/>
      <c r="G31" s="1"/>
      <c r="H31" s="15"/>
    </row>
    <row r="32" spans="1:9">
      <c r="A32" s="15"/>
      <c r="B32" s="20" t="s">
        <v>98</v>
      </c>
      <c r="C32" s="19">
        <v>900000</v>
      </c>
      <c r="D32" s="240">
        <v>432300</v>
      </c>
      <c r="E32" s="215">
        <f t="shared" si="0"/>
        <v>2901208</v>
      </c>
      <c r="F32" s="12"/>
      <c r="G32" s="1"/>
      <c r="H32" s="15"/>
    </row>
    <row r="33" spans="1:8">
      <c r="A33" s="15"/>
      <c r="B33" s="20" t="s">
        <v>99</v>
      </c>
      <c r="C33" s="19">
        <v>800000</v>
      </c>
      <c r="D33" s="19">
        <v>0</v>
      </c>
      <c r="E33" s="215">
        <f t="shared" si="0"/>
        <v>3701208</v>
      </c>
      <c r="F33" s="12"/>
      <c r="G33" s="1"/>
      <c r="H33" s="15"/>
    </row>
    <row r="34" spans="1:8">
      <c r="A34" s="15"/>
      <c r="B34" s="20" t="s">
        <v>100</v>
      </c>
      <c r="C34" s="19">
        <v>100000</v>
      </c>
      <c r="D34" s="19">
        <v>0</v>
      </c>
      <c r="E34" s="215">
        <f t="shared" si="0"/>
        <v>3801208</v>
      </c>
      <c r="F34" s="12"/>
      <c r="G34" s="1"/>
      <c r="H34" s="15"/>
    </row>
    <row r="35" spans="1:8">
      <c r="A35" s="15"/>
      <c r="B35" s="20" t="s">
        <v>101</v>
      </c>
      <c r="C35" s="19">
        <v>650000</v>
      </c>
      <c r="D35" s="175">
        <v>1300000</v>
      </c>
      <c r="E35" s="215">
        <f t="shared" si="0"/>
        <v>3151208</v>
      </c>
      <c r="F35" s="12"/>
      <c r="G35" s="1"/>
      <c r="H35" s="15"/>
    </row>
    <row r="36" spans="1:8">
      <c r="A36" s="15"/>
      <c r="B36" s="20" t="s">
        <v>103</v>
      </c>
      <c r="C36" s="19">
        <v>0</v>
      </c>
      <c r="D36" s="19">
        <v>0</v>
      </c>
      <c r="E36" s="215">
        <f t="shared" si="0"/>
        <v>3151208</v>
      </c>
      <c r="F36" s="12"/>
      <c r="G36" s="1"/>
      <c r="H36" s="15"/>
    </row>
    <row r="37" spans="1:8">
      <c r="A37" s="15"/>
      <c r="B37" s="20" t="s">
        <v>104</v>
      </c>
      <c r="C37" s="19">
        <v>80000</v>
      </c>
      <c r="D37" s="19">
        <v>0</v>
      </c>
      <c r="E37" s="215">
        <f t="shared" ref="E37:E68" si="1">E36+C37-D37</f>
        <v>3231208</v>
      </c>
      <c r="F37" s="12"/>
      <c r="G37" s="1"/>
      <c r="H37" s="15"/>
    </row>
    <row r="38" spans="1:8">
      <c r="A38" s="15"/>
      <c r="B38" s="20" t="s">
        <v>104</v>
      </c>
      <c r="C38" s="19">
        <v>850000</v>
      </c>
      <c r="D38" s="175">
        <v>791650</v>
      </c>
      <c r="E38" s="215">
        <f t="shared" si="1"/>
        <v>3289558</v>
      </c>
      <c r="F38" s="12"/>
      <c r="G38" s="1"/>
      <c r="H38" s="15"/>
    </row>
    <row r="39" spans="1:8">
      <c r="A39" s="15"/>
      <c r="B39" s="20" t="s">
        <v>105</v>
      </c>
      <c r="C39" s="19">
        <v>0</v>
      </c>
      <c r="D39" s="19">
        <v>0</v>
      </c>
      <c r="E39" s="215">
        <f t="shared" si="1"/>
        <v>3289558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3289558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3289558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3289558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3289558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3289558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3289558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3289558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3289558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3289558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3289558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3289558</v>
      </c>
      <c r="F50" s="12"/>
      <c r="G50" s="1"/>
      <c r="H50" s="15"/>
    </row>
    <row r="51" spans="2:8">
      <c r="B51" s="20"/>
      <c r="C51" s="19"/>
      <c r="D51" s="19"/>
      <c r="E51" s="215">
        <f t="shared" si="1"/>
        <v>3289558</v>
      </c>
      <c r="F51" s="12"/>
      <c r="G51" s="1"/>
      <c r="H51" s="15"/>
    </row>
    <row r="52" spans="2:8">
      <c r="B52" s="20"/>
      <c r="C52" s="19"/>
      <c r="D52" s="19"/>
      <c r="E52" s="215">
        <f t="shared" si="1"/>
        <v>3289558</v>
      </c>
      <c r="F52" s="12"/>
      <c r="G52" s="1"/>
      <c r="H52" s="15"/>
    </row>
    <row r="53" spans="2:8">
      <c r="B53" s="20"/>
      <c r="C53" s="19"/>
      <c r="D53" s="19"/>
      <c r="E53" s="215">
        <f t="shared" si="1"/>
        <v>3289558</v>
      </c>
      <c r="F53" s="12"/>
      <c r="G53" s="1"/>
      <c r="H53" s="15"/>
    </row>
    <row r="54" spans="2:8">
      <c r="B54" s="20"/>
      <c r="C54" s="19"/>
      <c r="D54" s="19"/>
      <c r="E54" s="215">
        <f t="shared" si="1"/>
        <v>3289558</v>
      </c>
      <c r="F54" s="12"/>
      <c r="G54" s="1"/>
    </row>
    <row r="55" spans="2:8">
      <c r="B55" s="20"/>
      <c r="C55" s="19"/>
      <c r="D55" s="19"/>
      <c r="E55" s="215">
        <f t="shared" si="1"/>
        <v>3289558</v>
      </c>
      <c r="F55" s="12"/>
      <c r="G55" s="1"/>
    </row>
    <row r="56" spans="2:8">
      <c r="B56" s="20"/>
      <c r="C56" s="19"/>
      <c r="D56" s="19"/>
      <c r="E56" s="215">
        <f t="shared" si="1"/>
        <v>3289558</v>
      </c>
      <c r="F56" s="12"/>
      <c r="G56" s="1"/>
    </row>
    <row r="57" spans="2:8">
      <c r="B57" s="20"/>
      <c r="C57" s="19"/>
      <c r="D57" s="19"/>
      <c r="E57" s="215">
        <f t="shared" si="1"/>
        <v>3289558</v>
      </c>
      <c r="F57" s="12"/>
      <c r="G57" s="1"/>
    </row>
    <row r="58" spans="2:8">
      <c r="B58" s="20"/>
      <c r="C58" s="19"/>
      <c r="D58" s="19"/>
      <c r="E58" s="215">
        <f t="shared" si="1"/>
        <v>3289558</v>
      </c>
      <c r="F58" s="12"/>
      <c r="G58" s="1"/>
    </row>
    <row r="59" spans="2:8">
      <c r="B59" s="20"/>
      <c r="C59" s="19"/>
      <c r="D59" s="19"/>
      <c r="E59" s="215">
        <f t="shared" si="1"/>
        <v>3289558</v>
      </c>
      <c r="F59" s="12"/>
      <c r="G59" s="1"/>
    </row>
    <row r="60" spans="2:8">
      <c r="B60" s="20"/>
      <c r="C60" s="19"/>
      <c r="D60" s="19"/>
      <c r="E60" s="215">
        <f t="shared" si="1"/>
        <v>3289558</v>
      </c>
      <c r="F60" s="12"/>
      <c r="G60" s="1"/>
    </row>
    <row r="61" spans="2:8">
      <c r="B61" s="20"/>
      <c r="C61" s="19"/>
      <c r="D61" s="19"/>
      <c r="E61" s="215">
        <f t="shared" si="1"/>
        <v>3289558</v>
      </c>
      <c r="F61" s="12"/>
      <c r="G61" s="1"/>
    </row>
    <row r="62" spans="2:8">
      <c r="B62" s="20"/>
      <c r="C62" s="19"/>
      <c r="D62" s="19"/>
      <c r="E62" s="215">
        <f t="shared" si="1"/>
        <v>3289558</v>
      </c>
      <c r="F62" s="12"/>
      <c r="G62" s="1"/>
    </row>
    <row r="63" spans="2:8">
      <c r="B63" s="20"/>
      <c r="C63" s="19"/>
      <c r="D63" s="19"/>
      <c r="E63" s="215">
        <f t="shared" si="1"/>
        <v>3289558</v>
      </c>
      <c r="F63" s="12"/>
      <c r="G63" s="1"/>
    </row>
    <row r="64" spans="2:8">
      <c r="B64" s="20"/>
      <c r="C64" s="19"/>
      <c r="D64" s="19"/>
      <c r="E64" s="215">
        <f t="shared" si="1"/>
        <v>3289558</v>
      </c>
      <c r="F64" s="12"/>
      <c r="G64" s="1"/>
    </row>
    <row r="65" spans="2:7">
      <c r="B65" s="20"/>
      <c r="C65" s="19"/>
      <c r="D65" s="19"/>
      <c r="E65" s="215">
        <f t="shared" si="1"/>
        <v>3289558</v>
      </c>
      <c r="F65" s="12"/>
      <c r="G65" s="1"/>
    </row>
    <row r="66" spans="2:7">
      <c r="B66" s="20"/>
      <c r="C66" s="19"/>
      <c r="D66" s="19"/>
      <c r="E66" s="215">
        <f t="shared" si="1"/>
        <v>3289558</v>
      </c>
      <c r="F66" s="12"/>
      <c r="G66" s="1"/>
    </row>
    <row r="67" spans="2:7">
      <c r="B67" s="20"/>
      <c r="C67" s="19"/>
      <c r="D67" s="19"/>
      <c r="E67" s="215">
        <f t="shared" si="1"/>
        <v>3289558</v>
      </c>
      <c r="F67" s="12"/>
      <c r="G67" s="1"/>
    </row>
    <row r="68" spans="2:7">
      <c r="B68" s="20"/>
      <c r="C68" s="19"/>
      <c r="D68" s="19"/>
      <c r="E68" s="215">
        <f t="shared" si="1"/>
        <v>3289558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3289558</v>
      </c>
      <c r="F69" s="12"/>
      <c r="G69" s="1"/>
    </row>
    <row r="70" spans="2:7">
      <c r="B70" s="20"/>
      <c r="C70" s="19"/>
      <c r="D70" s="19"/>
      <c r="E70" s="215">
        <f t="shared" si="2"/>
        <v>3289558</v>
      </c>
      <c r="F70" s="12"/>
      <c r="G70" s="1"/>
    </row>
    <row r="71" spans="2:7">
      <c r="B71" s="20"/>
      <c r="C71" s="19"/>
      <c r="D71" s="19"/>
      <c r="E71" s="215">
        <f t="shared" si="2"/>
        <v>3289558</v>
      </c>
      <c r="F71" s="12"/>
      <c r="G71" s="1"/>
    </row>
    <row r="72" spans="2:7">
      <c r="B72" s="20"/>
      <c r="C72" s="19"/>
      <c r="D72" s="19"/>
      <c r="E72" s="21">
        <f t="shared" si="2"/>
        <v>3289558</v>
      </c>
      <c r="F72" s="12"/>
      <c r="G72" s="1"/>
    </row>
    <row r="73" spans="2:7">
      <c r="B73" s="20"/>
      <c r="C73" s="19"/>
      <c r="D73" s="19"/>
      <c r="E73" s="21">
        <f t="shared" si="2"/>
        <v>3289558</v>
      </c>
      <c r="F73" s="12"/>
      <c r="G73" s="1"/>
    </row>
    <row r="74" spans="2:7">
      <c r="B74" s="20"/>
      <c r="C74" s="19"/>
      <c r="D74" s="19"/>
      <c r="E74" s="21">
        <f t="shared" si="2"/>
        <v>3289558</v>
      </c>
      <c r="F74" s="14"/>
      <c r="G74" s="1"/>
    </row>
    <row r="75" spans="2:7">
      <c r="B75" s="20"/>
      <c r="C75" s="19"/>
      <c r="D75" s="19"/>
      <c r="E75" s="21">
        <f t="shared" si="2"/>
        <v>3289558</v>
      </c>
      <c r="F75" s="12"/>
      <c r="G75" s="1"/>
    </row>
    <row r="76" spans="2:7">
      <c r="B76" s="20"/>
      <c r="C76" s="19"/>
      <c r="D76" s="19"/>
      <c r="E76" s="21">
        <f t="shared" si="2"/>
        <v>3289558</v>
      </c>
      <c r="F76" s="12"/>
      <c r="G76" s="1"/>
    </row>
    <row r="77" spans="2:7">
      <c r="B77" s="20"/>
      <c r="C77" s="19"/>
      <c r="D77" s="19"/>
      <c r="E77" s="21">
        <f t="shared" si="2"/>
        <v>3289558</v>
      </c>
      <c r="F77" s="12"/>
      <c r="G77" s="1"/>
    </row>
    <row r="78" spans="2:7">
      <c r="B78" s="20"/>
      <c r="C78" s="19"/>
      <c r="D78" s="19"/>
      <c r="E78" s="21">
        <f t="shared" si="2"/>
        <v>3289558</v>
      </c>
      <c r="F78" s="12"/>
      <c r="G78" s="1"/>
    </row>
    <row r="79" spans="2:7">
      <c r="B79" s="20"/>
      <c r="C79" s="19"/>
      <c r="D79" s="19"/>
      <c r="E79" s="21">
        <f t="shared" si="2"/>
        <v>3289558</v>
      </c>
      <c r="F79" s="12"/>
      <c r="G79" s="1"/>
    </row>
    <row r="80" spans="2:7">
      <c r="B80" s="20"/>
      <c r="C80" s="19"/>
      <c r="D80" s="19"/>
      <c r="E80" s="21">
        <f t="shared" si="2"/>
        <v>3289558</v>
      </c>
      <c r="F80" s="12"/>
      <c r="G80" s="1"/>
    </row>
    <row r="81" spans="2:7">
      <c r="B81" s="20"/>
      <c r="C81" s="19"/>
      <c r="D81" s="19"/>
      <c r="E81" s="21">
        <f t="shared" si="2"/>
        <v>3289558</v>
      </c>
      <c r="F81" s="12"/>
      <c r="G81" s="1"/>
    </row>
    <row r="82" spans="2:7">
      <c r="B82" s="25"/>
      <c r="C82" s="21">
        <f>SUM(C4:C71)</f>
        <v>16927651</v>
      </c>
      <c r="D82" s="21">
        <f>SUM(D4:D76)</f>
        <v>13638093</v>
      </c>
      <c r="E82" s="32">
        <f>E70</f>
        <v>3289558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D40" sqref="D40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26" s="125" customFormat="1" ht="18">
      <c r="A2" s="250" t="s">
        <v>48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</row>
    <row r="3" spans="1:26" s="126" customFormat="1" ht="16.5" thickBot="1">
      <c r="A3" s="251" t="s">
        <v>66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3"/>
      <c r="U3" s="50"/>
      <c r="V3" s="5"/>
      <c r="W3" s="5"/>
      <c r="X3" s="5"/>
      <c r="Y3" s="5"/>
      <c r="Z3" s="11"/>
    </row>
    <row r="4" spans="1:26" s="128" customFormat="1">
      <c r="A4" s="254" t="s">
        <v>30</v>
      </c>
      <c r="B4" s="256" t="s">
        <v>31</v>
      </c>
      <c r="C4" s="243" t="s">
        <v>32</v>
      </c>
      <c r="D4" s="243" t="s">
        <v>33</v>
      </c>
      <c r="E4" s="243" t="s">
        <v>34</v>
      </c>
      <c r="F4" s="243" t="s">
        <v>35</v>
      </c>
      <c r="G4" s="243" t="s">
        <v>36</v>
      </c>
      <c r="H4" s="243" t="s">
        <v>60</v>
      </c>
      <c r="I4" s="243" t="s">
        <v>59</v>
      </c>
      <c r="J4" s="243" t="s">
        <v>37</v>
      </c>
      <c r="K4" s="243" t="s">
        <v>38</v>
      </c>
      <c r="L4" s="243" t="s">
        <v>39</v>
      </c>
      <c r="M4" s="243" t="s">
        <v>40</v>
      </c>
      <c r="N4" s="243" t="s">
        <v>41</v>
      </c>
      <c r="O4" s="245" t="s">
        <v>61</v>
      </c>
      <c r="P4" s="247" t="s">
        <v>86</v>
      </c>
      <c r="Q4" s="260" t="s">
        <v>17</v>
      </c>
      <c r="R4" s="258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6"/>
      <c r="P5" s="248"/>
      <c r="Q5" s="261"/>
      <c r="R5" s="259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64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68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70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71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72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74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75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76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77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78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79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80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81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82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84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87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88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93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 t="s">
        <v>96</v>
      </c>
      <c r="B24" s="144"/>
      <c r="C24" s="137"/>
      <c r="D24" s="145"/>
      <c r="E24" s="145"/>
      <c r="F24" s="145"/>
      <c r="G24" s="145">
        <v>70</v>
      </c>
      <c r="H24" s="145"/>
      <c r="I24" s="145"/>
      <c r="J24" s="145">
        <v>170</v>
      </c>
      <c r="K24" s="145">
        <v>160</v>
      </c>
      <c r="L24" s="145"/>
      <c r="M24" s="145"/>
      <c r="N24" s="177"/>
      <c r="O24" s="145"/>
      <c r="P24" s="145"/>
      <c r="Q24" s="145"/>
      <c r="R24" s="147"/>
      <c r="S24" s="141">
        <f t="shared" si="0"/>
        <v>400</v>
      </c>
      <c r="T24" s="142"/>
      <c r="U24" s="4"/>
      <c r="W24" s="153"/>
      <c r="X24" s="153"/>
      <c r="Y24" s="153"/>
    </row>
    <row r="25" spans="1:25" s="152" customFormat="1">
      <c r="A25" s="136" t="s">
        <v>97</v>
      </c>
      <c r="B25" s="144">
        <v>500</v>
      </c>
      <c r="C25" s="137"/>
      <c r="D25" s="145"/>
      <c r="E25" s="145"/>
      <c r="F25" s="145"/>
      <c r="G25" s="145">
        <v>100</v>
      </c>
      <c r="H25" s="145"/>
      <c r="I25" s="145"/>
      <c r="J25" s="145">
        <v>240</v>
      </c>
      <c r="K25" s="145">
        <v>160</v>
      </c>
      <c r="L25" s="145"/>
      <c r="M25" s="145"/>
      <c r="N25" s="177"/>
      <c r="O25" s="145"/>
      <c r="P25" s="145"/>
      <c r="Q25" s="145"/>
      <c r="R25" s="147"/>
      <c r="S25" s="141">
        <f t="shared" si="0"/>
        <v>1000</v>
      </c>
      <c r="T25" s="151"/>
      <c r="U25" s="4"/>
    </row>
    <row r="26" spans="1:25" s="9" customFormat="1">
      <c r="A26" s="136" t="s">
        <v>98</v>
      </c>
      <c r="B26" s="144"/>
      <c r="C26" s="137"/>
      <c r="D26" s="145"/>
      <c r="E26" s="145"/>
      <c r="F26" s="145"/>
      <c r="G26" s="145">
        <v>70</v>
      </c>
      <c r="H26" s="145"/>
      <c r="I26" s="145"/>
      <c r="J26" s="145">
        <v>110</v>
      </c>
      <c r="K26" s="145">
        <v>160</v>
      </c>
      <c r="L26" s="145"/>
      <c r="M26" s="145"/>
      <c r="N26" s="177"/>
      <c r="O26" s="145"/>
      <c r="P26" s="145"/>
      <c r="Q26" s="145"/>
      <c r="R26" s="147"/>
      <c r="S26" s="141">
        <f t="shared" si="0"/>
        <v>340</v>
      </c>
      <c r="T26" s="142"/>
      <c r="U26" s="4"/>
    </row>
    <row r="27" spans="1:25" s="9" customFormat="1">
      <c r="A27" s="136" t="s">
        <v>99</v>
      </c>
      <c r="B27" s="144"/>
      <c r="C27" s="137"/>
      <c r="D27" s="145"/>
      <c r="E27" s="145"/>
      <c r="F27" s="145"/>
      <c r="G27" s="145">
        <v>100</v>
      </c>
      <c r="H27" s="145"/>
      <c r="I27" s="145"/>
      <c r="J27" s="145">
        <v>180</v>
      </c>
      <c r="K27" s="145">
        <v>160</v>
      </c>
      <c r="L27" s="145"/>
      <c r="M27" s="145"/>
      <c r="N27" s="177"/>
      <c r="O27" s="145"/>
      <c r="P27" s="145"/>
      <c r="Q27" s="145"/>
      <c r="R27" s="147"/>
      <c r="S27" s="141">
        <f t="shared" si="0"/>
        <v>440</v>
      </c>
      <c r="T27" s="142"/>
      <c r="U27" s="4"/>
    </row>
    <row r="28" spans="1:25" s="9" customFormat="1">
      <c r="A28" s="136" t="s">
        <v>100</v>
      </c>
      <c r="B28" s="144">
        <v>500</v>
      </c>
      <c r="C28" s="137"/>
      <c r="D28" s="145"/>
      <c r="E28" s="145"/>
      <c r="F28" s="145"/>
      <c r="G28" s="145"/>
      <c r="H28" s="145"/>
      <c r="I28" s="145"/>
      <c r="J28" s="145">
        <v>110</v>
      </c>
      <c r="K28" s="145">
        <v>160</v>
      </c>
      <c r="L28" s="145"/>
      <c r="M28" s="145"/>
      <c r="N28" s="177"/>
      <c r="O28" s="145"/>
      <c r="P28" s="145"/>
      <c r="Q28" s="145"/>
      <c r="R28" s="147"/>
      <c r="S28" s="141">
        <f t="shared" si="0"/>
        <v>770</v>
      </c>
      <c r="T28" s="142"/>
      <c r="U28" s="4"/>
      <c r="V28" s="154"/>
      <c r="W28" s="154"/>
    </row>
    <row r="29" spans="1:25" s="9" customFormat="1">
      <c r="A29" s="136" t="s">
        <v>103</v>
      </c>
      <c r="B29" s="144"/>
      <c r="C29" s="137"/>
      <c r="D29" s="145"/>
      <c r="E29" s="145"/>
      <c r="F29" s="145"/>
      <c r="G29" s="145">
        <v>100</v>
      </c>
      <c r="H29" s="145"/>
      <c r="I29" s="145"/>
      <c r="J29" s="145">
        <v>90</v>
      </c>
      <c r="K29" s="145">
        <v>160</v>
      </c>
      <c r="L29" s="145"/>
      <c r="M29" s="145"/>
      <c r="N29" s="177"/>
      <c r="O29" s="145"/>
      <c r="P29" s="145"/>
      <c r="Q29" s="145"/>
      <c r="R29" s="147"/>
      <c r="S29" s="141">
        <f t="shared" si="0"/>
        <v>350</v>
      </c>
      <c r="T29" s="142"/>
      <c r="U29" s="154"/>
      <c r="V29" s="155"/>
      <c r="W29" s="155"/>
    </row>
    <row r="30" spans="1:25" s="9" customFormat="1">
      <c r="A30" s="136" t="s">
        <v>104</v>
      </c>
      <c r="B30" s="144"/>
      <c r="C30" s="137"/>
      <c r="D30" s="145">
        <v>600</v>
      </c>
      <c r="E30" s="145"/>
      <c r="F30" s="145"/>
      <c r="G30" s="145">
        <v>70</v>
      </c>
      <c r="H30" s="145"/>
      <c r="I30" s="145"/>
      <c r="J30" s="145">
        <v>40</v>
      </c>
      <c r="K30" s="145">
        <v>80</v>
      </c>
      <c r="L30" s="145"/>
      <c r="M30" s="145"/>
      <c r="N30" s="177"/>
      <c r="O30" s="145"/>
      <c r="P30" s="145"/>
      <c r="Q30" s="145"/>
      <c r="R30" s="147"/>
      <c r="S30" s="141">
        <f t="shared" si="0"/>
        <v>790</v>
      </c>
      <c r="T30" s="142"/>
      <c r="U30" s="154"/>
      <c r="V30" s="154"/>
      <c r="W30" s="154"/>
    </row>
    <row r="31" spans="1:25" s="9" customFormat="1">
      <c r="A31" s="136" t="s">
        <v>105</v>
      </c>
      <c r="B31" s="144">
        <v>500</v>
      </c>
      <c r="C31" s="137"/>
      <c r="D31" s="145"/>
      <c r="E31" s="145"/>
      <c r="F31" s="145"/>
      <c r="G31" s="145">
        <v>50</v>
      </c>
      <c r="H31" s="145"/>
      <c r="I31" s="145"/>
      <c r="J31" s="156">
        <v>130</v>
      </c>
      <c r="K31" s="145">
        <v>160</v>
      </c>
      <c r="L31" s="145"/>
      <c r="M31" s="145"/>
      <c r="N31" s="177"/>
      <c r="O31" s="145"/>
      <c r="P31" s="145"/>
      <c r="Q31" s="145"/>
      <c r="R31" s="147"/>
      <c r="S31" s="141">
        <f t="shared" si="0"/>
        <v>840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5800</v>
      </c>
      <c r="C37" s="163">
        <f t="shared" ref="C37:R37" si="1">SUM(C6:C36)</f>
        <v>860</v>
      </c>
      <c r="D37" s="163">
        <f t="shared" si="1"/>
        <v>4258</v>
      </c>
      <c r="E37" s="163">
        <f t="shared" si="1"/>
        <v>4420</v>
      </c>
      <c r="F37" s="163">
        <f t="shared" si="1"/>
        <v>400</v>
      </c>
      <c r="G37" s="163">
        <f>SUM(G6:G36)</f>
        <v>2000</v>
      </c>
      <c r="H37" s="163">
        <f t="shared" si="1"/>
        <v>0</v>
      </c>
      <c r="I37" s="163">
        <f t="shared" si="1"/>
        <v>0</v>
      </c>
      <c r="J37" s="163">
        <f t="shared" si="1"/>
        <v>2020</v>
      </c>
      <c r="K37" s="163">
        <f t="shared" si="1"/>
        <v>3760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28208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2" zoomScale="120" zoomScaleNormal="120" workbookViewId="0">
      <selection activeCell="E51" sqref="E51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9" t="s">
        <v>67</v>
      </c>
      <c r="B2" s="269"/>
      <c r="C2" s="269"/>
      <c r="D2" s="269"/>
      <c r="E2" s="269"/>
      <c r="F2" s="269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0" t="s">
        <v>49</v>
      </c>
      <c r="B3" s="270"/>
      <c r="C3" s="270"/>
      <c r="D3" s="270"/>
      <c r="E3" s="270"/>
      <c r="F3" s="270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-126730</v>
      </c>
      <c r="D31" s="45"/>
      <c r="E31" s="45">
        <f t="shared" si="0"/>
        <v>-126730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-126730</v>
      </c>
      <c r="D33" s="45">
        <f>SUM(D5:D32)</f>
        <v>0</v>
      </c>
      <c r="E33" s="45">
        <f>SUM(E5:E32)</f>
        <v>-126730</v>
      </c>
      <c r="F33" s="45">
        <f>B33-E33</f>
        <v>126730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70000</v>
      </c>
      <c r="D38" s="41" t="s">
        <v>105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/>
      <c r="B39" s="186"/>
      <c r="C39" s="45"/>
      <c r="D39" s="68"/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/>
      <c r="B40" s="41"/>
      <c r="C40" s="45"/>
      <c r="D40" s="41"/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56</v>
      </c>
      <c r="C41" s="45">
        <v>38960</v>
      </c>
      <c r="D41" s="41" t="s">
        <v>57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58</v>
      </c>
      <c r="B42" s="41" t="s">
        <v>55</v>
      </c>
      <c r="C42" s="45">
        <v>17270</v>
      </c>
      <c r="D42" s="41" t="s">
        <v>82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90</v>
      </c>
      <c r="B43" s="41" t="s">
        <v>91</v>
      </c>
      <c r="C43" s="45">
        <v>500</v>
      </c>
      <c r="D43" s="41" t="s">
        <v>89</v>
      </c>
      <c r="E43" s="50"/>
      <c r="F43" s="274" t="s">
        <v>24</v>
      </c>
      <c r="G43" s="274"/>
      <c r="H43" s="274"/>
      <c r="I43" s="274"/>
      <c r="J43" s="274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8" t="s">
        <v>92</v>
      </c>
      <c r="B50" s="279"/>
      <c r="C50" s="212"/>
      <c r="D50" s="213" t="s">
        <v>103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2" t="s">
        <v>47</v>
      </c>
      <c r="G62" s="262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3" t="s">
        <v>28</v>
      </c>
      <c r="B113" s="264"/>
      <c r="C113" s="102">
        <f>SUM(C37:C112)</f>
        <v>126730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5" t="s">
        <v>29</v>
      </c>
      <c r="B115" s="266"/>
      <c r="C115" s="107">
        <f>C113+L136</f>
        <v>126730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7"/>
      <c r="G170" s="267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J12" sqref="J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106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94</v>
      </c>
      <c r="B4" s="293"/>
      <c r="C4" s="293"/>
      <c r="D4" s="293"/>
      <c r="E4" s="29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5" t="s">
        <v>85</v>
      </c>
      <c r="B5" s="236">
        <v>6000000</v>
      </c>
      <c r="C5" s="237"/>
      <c r="D5" s="238" t="s">
        <v>10</v>
      </c>
      <c r="E5" s="239">
        <v>1224440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391870</v>
      </c>
      <c r="C6" s="35"/>
      <c r="D6" s="201" t="s">
        <v>15</v>
      </c>
      <c r="E6" s="36">
        <v>3289558</v>
      </c>
      <c r="F6" s="1"/>
      <c r="G6" s="210" t="s">
        <v>63</v>
      </c>
      <c r="H6" s="219">
        <v>250000</v>
      </c>
      <c r="I6" s="214" t="s">
        <v>62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408584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28208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126730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363662</v>
      </c>
      <c r="C11" s="33"/>
      <c r="D11" s="201" t="s">
        <v>107</v>
      </c>
      <c r="E11" s="36">
        <v>14350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500000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9" t="s">
        <v>102</v>
      </c>
      <c r="B14" s="218">
        <v>800000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5563662</v>
      </c>
      <c r="C16" s="33"/>
      <c r="D16" s="201" t="s">
        <v>6</v>
      </c>
      <c r="E16" s="36">
        <f>E5+E6+E7+E10+E11+E12</f>
        <v>5563662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2021-08-30T16:00:21Z</dcterms:modified>
</cp:coreProperties>
</file>