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13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9" i="10" l="1"/>
  <c r="E13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<sst xmlns="http://schemas.openxmlformats.org/spreadsheetml/2006/main" count="437" uniqueCount="205">
  <si>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</si>
  <si>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</si>
  <si>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</si>
  <si>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</si>
  <si>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</si>
  <si>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</si>
  <si>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</si>
  <si>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</si>
  <si>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</si>
  <si>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</si>
  <si>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</si>
  <si>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</si>
  <si>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</si>
  <si>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</si>
  <si>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</si>
  <si>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</si>
  <si>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</si>
  <si>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</si>
  <si>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</si>
  <si>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</si>
  <si>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</si>
  <si>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</si>
  <si>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</si>
  <si>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</si>
  <si>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</si>
  <si>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</si>
  <si>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</si>
  <si>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</si>
  <si>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</si>
  <si>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</si>
  <si>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</si>
  <si>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</si>
  <si>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</si>
  <si>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</si>
  <si>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</si>
  <si>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</si>
  <si>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</si>
  <si>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</si>
  <si>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</si>
  <si>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</si>
  <si>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</si>
  <si>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</si>
  <si>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</si>
  <si>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</si>
  <si>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</si>
  <si>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</si>
  <si>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</si>
  <si>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</si>
  <si>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</si>
  <si>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</si>
  <si>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</si>
  <si>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</si>
  <si>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</si>
  <si>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</si>
  <si>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</si>
  <si>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</si>
  <si>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</si>
  <si>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</si>
  <si>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</si>
  <si>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</si>
  <si>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</si>
  <si>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</si>
  <si>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</si>
  <si>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</si>
  <si>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</si>
  <si>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</si>
  <si>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</si>
  <si>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</si>
  <si>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</si>
  <si>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</si>
  <si>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</si>
  <si>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</si>
  <si>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</si>
  <si>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</si>
  <si>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</si>
  <si>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</si>
  <si>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</si>
  <si>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</si>
  <si>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</si>
  <si>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</si>
  <si>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</si>
  <si>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</si>
  <si>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</si>
  <si>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</si>
  <si>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</si>
  <si>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</si>
  <si>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</si>
  <si>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</si>
  <si>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</si>
  <si>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</si>
  <si>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</si>
  <si>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</si>
  <si>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</si>
  <si>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</si>
  <si>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</si>
  <si>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</si>
  <si>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</si>
  <si>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</si>
  <si>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</si>
  <si>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</si>
  <si>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</si>
  <si>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</si>
  <si>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</si>
  <si>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</si>
  <si>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</si>
  <si>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</si>
  <si>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</si>
  <si>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</si>
  <si>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</si>
  <si>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</si>
  <si>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</si>
  <si>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</si>
  <si>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</si>
  <si>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</si>
  <si>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</si>
  <si>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</si>
  <si>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</si>
  <si>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</si>
  <si>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</si>
  <si>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</si>
  <si>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</si>
  <si>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</si>
  <si>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</si>
  <si>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</si>
  <si>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</si>
  <si>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</si>
  <si>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</si>
  <si>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</si>
  <si>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</si>
  <si>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</si>
  <si>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</si>
  <si>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</si>
  <si>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</si>
  <si>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</si>
  <si>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</si>
  <si>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</si>
  <si>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</si>
  <si>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</si>
  <si>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</si>
  <si>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</si>
  <si>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</si>
  <si>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</si>
  <si>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</si>
  <si>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</si>
  <si>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</si>
  <si>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</si>
  <si>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</si>
  <si>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</si>
  <si>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</si>
  <si>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</si>
  <si>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</si>
  <si>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</si>
  <si>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</si>
  <si>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</si>
  <si>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</si>
  <si>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</si>
  <si>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</si>
  <si>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</si>
  <si>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</si>
  <si>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</si>
  <si>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</si>
  <si>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</si>
  <si>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</si>
  <si>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</si>
  <si>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</si>
  <si>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</si>
  <si>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</si>
  <si>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</si>
  <si>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</si>
  <si>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</si>
  <si>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</si>
  <si>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</si>
  <si>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</si>
  <si>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</si>
  <si>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</si>
  <si>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</si>
  <si>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</si>
  <si>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</si>
  <si>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</si>
  <si>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</si>
  <si>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</si>
  <si>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</si>
  <si>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</si>
  <si>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</si>
  <si>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</si>
  <si>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</si>
  <si>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</si>
  <si>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</si>
  <si>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</si>
  <si>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</si>
  <si>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</si>
  <si>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</si>
  <si>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</si>
  <si>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</si>
  <si>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</si>
  <si>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</si>
  <si>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</si>
  <si>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</si>
  <si>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bKash Jafor (-)</t>
  </si>
  <si>
    <t>Jon=Molla Mobile</t>
  </si>
  <si>
    <t>C=N.K Telecom</t>
  </si>
  <si>
    <t>13.05.2021</t>
  </si>
  <si>
    <t>Date: 13.05.2021</t>
  </si>
  <si>
    <t xml:space="preserve">Kamrul </t>
  </si>
  <si>
    <t>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</si>
</sst>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181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186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187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189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191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193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194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195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196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201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1711041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1711041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1711041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1711041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1711041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1711041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1711041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1711041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1711041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1711041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1711041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1711041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1711041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1711041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1711041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1711041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1711041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1711041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1711041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1711041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1711041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1711041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1711041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1711041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1711041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1711041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1711041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1711041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1711041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1711041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1711041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1711041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1711041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1711041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1711041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1711041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1711041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1711041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1711041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1711041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1711041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1711041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1711041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1711041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1711041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1711041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1711041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1711041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1711041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1711041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1711041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1711041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1711041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1711041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1711041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1711041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1711041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1711041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1711041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1711041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1711041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1711041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1711041</v>
      </c>
      <c r="F82" s="30"/>
      <c r="G82" s="2"/>
    </row>
    <row r="83" spans="1:7">
      <c r="A83" s="293"/>
      <c r="B83" s="43"/>
      <c r="C83" s="39">
        <f>SUM(C5:C72)</f>
        <v>3581041</v>
      </c>
      <c r="D83" s="39">
        <f>SUM(D5:D77)</f>
        <v>1870000</v>
      </c>
      <c r="E83" s="63">
        <f>E71</f>
        <v>1711041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25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79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170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1" customFormat="1" ht="12.75" customHeight="1">
      <c r="A4" s="299" t="s">
        <v>80</v>
      </c>
      <c r="B4" s="301" t="s">
        <v>81</v>
      </c>
      <c r="C4" s="303" t="s">
        <v>82</v>
      </c>
      <c r="D4" s="303" t="s">
        <v>83</v>
      </c>
      <c r="E4" s="303" t="s">
        <v>84</v>
      </c>
      <c r="F4" s="303" t="s">
        <v>85</v>
      </c>
      <c r="G4" s="303" t="s">
        <v>86</v>
      </c>
      <c r="H4" s="303" t="s">
        <v>87</v>
      </c>
      <c r="I4" s="303" t="s">
        <v>102</v>
      </c>
      <c r="J4" s="303" t="s">
        <v>88</v>
      </c>
      <c r="K4" s="303" t="s">
        <v>89</v>
      </c>
      <c r="L4" s="303" t="s">
        <v>90</v>
      </c>
      <c r="M4" s="303" t="s">
        <v>91</v>
      </c>
      <c r="N4" s="303" t="s">
        <v>92</v>
      </c>
      <c r="O4" s="307" t="s">
        <v>93</v>
      </c>
      <c r="P4" s="305" t="s">
        <v>182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181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186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187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190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191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193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194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195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196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201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/>
      <c r="B19" s="206"/>
      <c r="C19" s="199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40"/>
      <c r="O19" s="209"/>
      <c r="P19" s="209"/>
      <c r="Q19" s="203">
        <f t="shared" si="0"/>
        <v>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9350</v>
      </c>
      <c r="C37" s="225">
        <f t="shared" ref="C37:P37" si="1">SUM(C6:C36)</f>
        <v>400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2950</v>
      </c>
      <c r="H37" s="225">
        <f t="shared" si="1"/>
        <v>0</v>
      </c>
      <c r="I37" s="225">
        <f t="shared" si="1"/>
        <v>0</v>
      </c>
      <c r="J37" s="225">
        <f t="shared" si="1"/>
        <v>1975</v>
      </c>
      <c r="K37" s="225">
        <f t="shared" si="1"/>
        <v>5200</v>
      </c>
      <c r="L37" s="225">
        <f t="shared" si="1"/>
        <v>0</v>
      </c>
      <c r="M37" s="225">
        <f t="shared" si="1"/>
        <v>0</v>
      </c>
      <c r="N37" s="242">
        <f t="shared" si="1"/>
        <v>40</v>
      </c>
      <c r="O37" s="225">
        <f t="shared" si="1"/>
        <v>10000</v>
      </c>
      <c r="P37" s="226">
        <f t="shared" si="1"/>
        <v>355</v>
      </c>
      <c r="Q37" s="227">
        <f>SUM(Q6:Q36)</f>
        <v>33180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03" zoomScale="120" zoomScaleNormal="120" workbookViewId="0">
      <selection activeCell="D124" sqref="D124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181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186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187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189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191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193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194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195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197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201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5823198</v>
      </c>
      <c r="C33" s="99">
        <f>SUM(C5:C32)</f>
        <v>5609418</v>
      </c>
      <c r="D33" s="99">
        <f>SUM(D5:D32)</f>
        <v>23170</v>
      </c>
      <c r="E33" s="99">
        <f>SUM(E5:E32)</f>
        <v>5632588</v>
      </c>
      <c r="F33" s="107">
        <f>B33-E33</f>
        <v>190610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11435</v>
      </c>
      <c r="D38" s="92" t="s">
        <v>186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175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183</v>
      </c>
      <c r="B40" s="92" t="s">
        <v>119</v>
      </c>
      <c r="C40" s="264">
        <v>2000</v>
      </c>
      <c r="D40" s="92" t="s">
        <v>193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184</v>
      </c>
      <c r="B41" s="92" t="s">
        <v>119</v>
      </c>
      <c r="C41" s="264">
        <v>200</v>
      </c>
      <c r="D41" s="92" t="s">
        <v>181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203</v>
      </c>
      <c r="B42" s="249" t="s">
        <v>119</v>
      </c>
      <c r="C42" s="264">
        <v>1000</v>
      </c>
      <c r="D42" s="131" t="s">
        <v>201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50680</v>
      </c>
      <c r="D47" s="149" t="s">
        <v>196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21000</v>
      </c>
      <c r="D48" s="288" t="s">
        <v>196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/>
      <c r="B49" s="96"/>
      <c r="C49" s="142"/>
      <c r="D49" s="149"/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99185</v>
      </c>
      <c r="D53" s="143" t="s">
        <v>151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195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55055</v>
      </c>
      <c r="D57" s="149" t="s">
        <v>196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201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168</v>
      </c>
      <c r="B59" s="96" t="s">
        <v>167</v>
      </c>
      <c r="C59" s="142">
        <v>643740</v>
      </c>
      <c r="D59" s="143" t="s">
        <v>201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31920</v>
      </c>
      <c r="D60" s="149" t="s">
        <v>201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185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8140</v>
      </c>
      <c r="D67" s="146" t="s">
        <v>178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12610</v>
      </c>
      <c r="D74" s="149" t="s">
        <v>201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130</v>
      </c>
      <c r="B77" s="96"/>
      <c r="C77" s="142">
        <v>13575</v>
      </c>
      <c r="D77" s="146" t="s">
        <v>186</v>
      </c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131</v>
      </c>
      <c r="B78" s="96"/>
      <c r="C78" s="142">
        <v>5790</v>
      </c>
      <c r="D78" s="146" t="s">
        <v>157</v>
      </c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159</v>
      </c>
      <c r="B80" s="96"/>
      <c r="C80" s="142">
        <v>25570</v>
      </c>
      <c r="D80" s="149" t="s">
        <v>195</v>
      </c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196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195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21190</v>
      </c>
      <c r="D87" s="143" t="s">
        <v>175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10000</v>
      </c>
      <c r="D91" s="146" t="s">
        <v>160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191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180</v>
      </c>
      <c r="B95" s="143"/>
      <c r="C95" s="142">
        <v>785</v>
      </c>
      <c r="D95" s="143" t="s">
        <v>201</v>
      </c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/>
      <c r="B96" s="164"/>
      <c r="C96" s="142"/>
      <c r="D96" s="143"/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192</v>
      </c>
      <c r="B108" s="143"/>
      <c r="C108" s="142">
        <v>50000</v>
      </c>
      <c r="D108" s="143" t="s">
        <v>196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188</v>
      </c>
      <c r="B109" s="143"/>
      <c r="C109" s="142">
        <v>1340</v>
      </c>
      <c r="D109" s="143" t="s">
        <v>187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 t="s">
        <v>61</v>
      </c>
      <c r="C112" s="142">
        <v>20000</v>
      </c>
      <c r="D112" s="143" t="s">
        <v>181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195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2827006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2827006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H6" sqref="H6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3.25">
      <c r="A2" s="327" t="s">
        <v>202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2413571.17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143987.17000000004</v>
      </c>
      <c r="C5" s="67"/>
      <c r="D5" s="65" t="s">
        <v>22</v>
      </c>
      <c r="E5" s="68">
        <v>1711041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8" t="s">
        <v>143</v>
      </c>
      <c r="E6" s="236">
        <v>41204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15</v>
      </c>
      <c r="B7" s="67">
        <v>33180</v>
      </c>
      <c r="C7" s="66"/>
      <c r="D7" s="278"/>
      <c r="E7" s="279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204</v>
      </c>
      <c r="B8" s="67">
        <v>37500</v>
      </c>
      <c r="C8" s="66"/>
      <c r="D8" s="65" t="s">
        <v>13</v>
      </c>
      <c r="E8" s="68">
        <v>2827006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9" t="s">
        <v>8</v>
      </c>
      <c r="B9" s="71">
        <f>B5-B7-B8</f>
        <v>73307.170000000042</v>
      </c>
      <c r="C9" s="66"/>
      <c r="D9" s="66" t="s">
        <v>147</v>
      </c>
      <c r="E9" s="68">
        <v>36300</v>
      </c>
      <c r="F9" s="5"/>
      <c r="G9" s="53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/>
      <c r="B10" s="71"/>
      <c r="C10" s="66"/>
      <c r="D10" s="65" t="s">
        <v>179</v>
      </c>
      <c r="E10" s="69">
        <v>4185</v>
      </c>
      <c r="F10" s="5" t="s">
        <v>105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 t="s">
        <v>198</v>
      </c>
      <c r="B11" s="71">
        <v>1040000</v>
      </c>
      <c r="C11" s="66"/>
      <c r="D11" s="280"/>
      <c r="E11" s="27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0"/>
      <c r="E12" s="279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B4+B5-B7-B8-B11</f>
        <v>7033307.1699999999</v>
      </c>
      <c r="C13" s="66"/>
      <c r="D13" s="66" t="s">
        <v>7</v>
      </c>
      <c r="E13" s="69">
        <f>E4+E5+E6+E7+E8+E9+E10+E11+E12</f>
        <v>7033307.1699999999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99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30</v>
      </c>
      <c r="B17" s="86">
        <v>50888</v>
      </c>
      <c r="C17" s="65"/>
      <c r="D17" s="72" t="s">
        <v>45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200</v>
      </c>
      <c r="B19" s="86">
        <v>30000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1" t="s">
        <v>199</v>
      </c>
      <c r="B20" s="272">
        <v>50580</v>
      </c>
      <c r="C20" s="65"/>
      <c r="D20" s="270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152</v>
      </c>
      <c r="B21" s="272">
        <v>32590</v>
      </c>
      <c r="C21" s="273"/>
      <c r="D21" s="73" t="s">
        <v>18</v>
      </c>
      <c r="E21" s="87">
        <v>108225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4" t="s">
        <v>19</v>
      </c>
      <c r="B22" s="272">
        <v>643740</v>
      </c>
      <c r="C22" s="273"/>
      <c r="D22" s="270" t="s">
        <v>29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5" t="s">
        <v>20</v>
      </c>
      <c r="B23" s="276">
        <v>265917</v>
      </c>
      <c r="C23" s="277"/>
      <c r="D23" s="267" t="s">
        <v>174</v>
      </c>
      <c r="E23" s="268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2021-05-13T10:33:29Z</dcterms:modified>
</cp:coreProperties>
</file>