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73" activeTab="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2" sheetId="18" state="hidden" r:id="rId6"/>
    <sheet name="Pri iNPUT" sheetId="19" state="hidden" r:id="rId7"/>
  </sheets>
  <definedNames>
    <definedName name="_xlnm._FilterDatabase" localSheetId="1" hidden="1">'Dealer Wise'!$A$3:$T$3</definedName>
    <definedName name="_xlnm._FilterDatabase" localSheetId="4" hidden="1">DSR!$A$6:$P$524</definedName>
    <definedName name="_xlnm._FilterDatabase" localSheetId="6" hidden="1">'Pri iNPUT'!$A$1:$S$2135</definedName>
    <definedName name="_xlnm._FilterDatabase" localSheetId="5" hidden="1">'Q2'!$A$4:$W$120</definedName>
    <definedName name="_xlnm._FilterDatabase" localSheetId="3" hidden="1">'Zone Wise'!$B$3:$P$41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8" i="5" l="1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S119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T119" i="5" l="1"/>
  <c r="G4" i="5"/>
  <c r="F119" i="5"/>
  <c r="R2" i="5" l="1"/>
  <c r="B19" i="6" l="1"/>
  <c r="F19" i="6" s="1"/>
  <c r="B18" i="6"/>
  <c r="F18" i="6" s="1"/>
  <c r="B17" i="6"/>
  <c r="D17" i="6" s="1"/>
  <c r="B16" i="6"/>
  <c r="D16" i="6" s="1"/>
  <c r="B15" i="6"/>
  <c r="B20" i="6" l="1"/>
  <c r="F16" i="6"/>
  <c r="D18" i="6"/>
  <c r="D15" i="6"/>
  <c r="D19" i="6"/>
  <c r="F17" i="6"/>
  <c r="F15" i="6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5" i="18"/>
  <c r="F20" i="6" l="1"/>
  <c r="D20" i="6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76" i="18" l="1"/>
  <c r="C18" i="6"/>
  <c r="O51" i="18"/>
  <c r="C17" i="6"/>
  <c r="O97" i="18"/>
  <c r="C19" i="6"/>
  <c r="O34" i="18"/>
  <c r="C16" i="6"/>
  <c r="R72" i="18"/>
  <c r="L72" i="18"/>
  <c r="M72" i="18" s="1"/>
  <c r="H72" i="18"/>
  <c r="I72" i="18" s="1"/>
  <c r="L101" i="18"/>
  <c r="M101" i="18" s="1"/>
  <c r="H101" i="18"/>
  <c r="I101" i="18" s="1"/>
  <c r="R101" i="18"/>
  <c r="S73" i="18"/>
  <c r="S102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G17" i="6" l="1"/>
  <c r="E17" i="6"/>
  <c r="G19" i="6"/>
  <c r="E19" i="6"/>
  <c r="G18" i="6"/>
  <c r="E18" i="6"/>
  <c r="G16" i="6"/>
  <c r="E16" i="6"/>
  <c r="N120" i="18"/>
  <c r="S19" i="18"/>
  <c r="S7" i="18"/>
  <c r="S16" i="18"/>
  <c r="S8" i="18"/>
  <c r="S13" i="18"/>
  <c r="S14" i="18"/>
  <c r="S15" i="18"/>
  <c r="S17" i="18"/>
  <c r="S18" i="18"/>
  <c r="S25" i="18"/>
  <c r="S26" i="18"/>
  <c r="S27" i="18"/>
  <c r="S21" i="18"/>
  <c r="S22" i="18"/>
  <c r="S20" i="18"/>
  <c r="S23" i="18"/>
  <c r="S9" i="18"/>
  <c r="S10" i="18"/>
  <c r="S11" i="18"/>
  <c r="S12" i="18"/>
  <c r="S37" i="18"/>
  <c r="S38" i="18"/>
  <c r="S30" i="18"/>
  <c r="S47" i="18"/>
  <c r="S39" i="18"/>
  <c r="S46" i="18"/>
  <c r="S44" i="18"/>
  <c r="S40" i="18"/>
  <c r="S45" i="18"/>
  <c r="S36" i="18"/>
  <c r="S32" i="18"/>
  <c r="S33" i="18"/>
  <c r="S41" i="18"/>
  <c r="S42" i="18"/>
  <c r="S43" i="18"/>
  <c r="S29" i="18"/>
  <c r="S34" i="18"/>
  <c r="S35" i="18"/>
  <c r="S28" i="18"/>
  <c r="S31" i="18"/>
  <c r="S50" i="18"/>
  <c r="S49" i="18"/>
  <c r="S51" i="18"/>
  <c r="S58" i="18"/>
  <c r="S48" i="18"/>
  <c r="S64" i="18"/>
  <c r="S66" i="18"/>
  <c r="S52" i="18"/>
  <c r="S57" i="18"/>
  <c r="S53" i="18"/>
  <c r="S54" i="18"/>
  <c r="S55" i="18"/>
  <c r="S61" i="18"/>
  <c r="S62" i="18"/>
  <c r="S63" i="18"/>
  <c r="S56" i="18"/>
  <c r="S59" i="18"/>
  <c r="S60" i="18"/>
  <c r="S67" i="18"/>
  <c r="S65" i="18"/>
  <c r="S68" i="18"/>
  <c r="S69" i="18"/>
  <c r="S70" i="18"/>
  <c r="S71" i="18"/>
  <c r="S72" i="18"/>
  <c r="T72" i="18" s="1"/>
  <c r="S77" i="18"/>
  <c r="S79" i="18"/>
  <c r="S81" i="18"/>
  <c r="S80" i="18"/>
  <c r="S87" i="18"/>
  <c r="S88" i="18"/>
  <c r="S89" i="18"/>
  <c r="S90" i="18"/>
  <c r="S85" i="18"/>
  <c r="S91" i="18"/>
  <c r="S86" i="18"/>
  <c r="S82" i="18"/>
  <c r="S78" i="18"/>
  <c r="S83" i="18"/>
  <c r="S84" i="18"/>
  <c r="S76" i="18"/>
  <c r="S74" i="18"/>
  <c r="S75" i="18"/>
  <c r="S92" i="18"/>
  <c r="S98" i="18"/>
  <c r="S96" i="18"/>
  <c r="S97" i="18"/>
  <c r="S108" i="18"/>
  <c r="S109" i="18"/>
  <c r="S110" i="18"/>
  <c r="S104" i="18"/>
  <c r="S95" i="18"/>
  <c r="S101" i="18"/>
  <c r="T101" i="18" s="1"/>
  <c r="S99" i="18"/>
  <c r="S100" i="18"/>
  <c r="S103" i="18"/>
  <c r="S105" i="18"/>
  <c r="S106" i="18"/>
  <c r="S107" i="18"/>
  <c r="S93" i="18"/>
  <c r="S94" i="18"/>
  <c r="S111" i="18"/>
  <c r="S112" i="18"/>
  <c r="S116" i="18"/>
  <c r="S115" i="18"/>
  <c r="S113" i="18"/>
  <c r="S114" i="18"/>
  <c r="S118" i="18"/>
  <c r="S117" i="18"/>
  <c r="S119" i="18"/>
  <c r="C15" i="6"/>
  <c r="C20" i="6" l="1"/>
  <c r="G15" i="6"/>
  <c r="E15" i="6"/>
  <c r="S24" i="18"/>
  <c r="O5" i="18"/>
  <c r="S6" i="18"/>
  <c r="U101" i="18"/>
  <c r="P101" i="18"/>
  <c r="Q101" i="18" s="1"/>
  <c r="P72" i="18"/>
  <c r="Q72" i="18" s="1"/>
  <c r="U72" i="18"/>
  <c r="G20" i="6" l="1"/>
  <c r="E20" i="6"/>
  <c r="K120" i="18"/>
  <c r="H65" i="5" l="1"/>
  <c r="K65" i="5" l="1"/>
  <c r="Q65" i="5"/>
  <c r="I65" i="5"/>
  <c r="M65" i="5"/>
  <c r="O65" i="5"/>
  <c r="K56" i="5" l="1"/>
  <c r="H56" i="5"/>
  <c r="O56" i="5"/>
  <c r="M56" i="5"/>
  <c r="I56" i="5"/>
  <c r="Q56" i="5"/>
  <c r="L56" i="5" l="1"/>
  <c r="L65" i="5"/>
  <c r="P65" i="5"/>
  <c r="R65" i="5"/>
  <c r="N65" i="5"/>
  <c r="J65" i="5"/>
  <c r="N56" i="5"/>
  <c r="R56" i="5"/>
  <c r="P56" i="5"/>
  <c r="J56" i="5"/>
  <c r="R5" i="18" l="1"/>
  <c r="R120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G119" i="5"/>
  <c r="J120" i="18" l="1"/>
  <c r="G120" i="18"/>
  <c r="F120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01" i="18" l="1"/>
  <c r="V112" i="18"/>
  <c r="V58" i="18"/>
  <c r="V70" i="18"/>
  <c r="V25" i="18"/>
  <c r="V41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5" i="18"/>
  <c r="V6" i="18"/>
  <c r="V3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29" i="7" l="1"/>
  <c r="E30" i="7"/>
  <c r="E31" i="7"/>
  <c r="E32" i="7"/>
  <c r="E33" i="7"/>
  <c r="E34" i="7"/>
  <c r="E35" i="7"/>
  <c r="E36" i="7"/>
  <c r="E37" i="7"/>
  <c r="E38" i="7"/>
  <c r="E39" i="7"/>
  <c r="E40" i="7"/>
  <c r="C5" i="6"/>
  <c r="C6" i="6"/>
  <c r="C7" i="6"/>
  <c r="C8" i="6"/>
  <c r="D38" i="7" l="1"/>
  <c r="M38" i="7" s="1"/>
  <c r="D32" i="7"/>
  <c r="I32" i="7" s="1"/>
  <c r="D31" i="7"/>
  <c r="I31" i="7" s="1"/>
  <c r="D39" i="7"/>
  <c r="F39" i="7" s="1"/>
  <c r="G32" i="7" l="1"/>
  <c r="F32" i="7"/>
  <c r="B6" i="6"/>
  <c r="D36" i="7"/>
  <c r="D29" i="7"/>
  <c r="M32" i="7"/>
  <c r="O38" i="7"/>
  <c r="K32" i="7"/>
  <c r="K39" i="7"/>
  <c r="I39" i="7"/>
  <c r="I38" i="7"/>
  <c r="F31" i="7"/>
  <c r="D40" i="7"/>
  <c r="K38" i="7"/>
  <c r="M31" i="7"/>
  <c r="O39" i="7"/>
  <c r="M39" i="7"/>
  <c r="B8" i="6"/>
  <c r="D34" i="7"/>
  <c r="D30" i="7"/>
  <c r="O32" i="7"/>
  <c r="K31" i="7"/>
  <c r="G39" i="7"/>
  <c r="G31" i="7"/>
  <c r="G38" i="7"/>
  <c r="F38" i="7"/>
  <c r="D37" i="7"/>
  <c r="B5" i="6"/>
  <c r="D35" i="7"/>
  <c r="O31" i="7"/>
  <c r="G5" i="6" l="1"/>
  <c r="I5" i="6"/>
  <c r="K5" i="6"/>
  <c r="M5" i="6"/>
  <c r="E5" i="6"/>
  <c r="D5" i="6"/>
  <c r="K37" i="7"/>
  <c r="G37" i="7"/>
  <c r="F37" i="7"/>
  <c r="I37" i="7"/>
  <c r="M37" i="7"/>
  <c r="O37" i="7"/>
  <c r="F30" i="7"/>
  <c r="K30" i="7"/>
  <c r="I30" i="7"/>
  <c r="G30" i="7"/>
  <c r="M30" i="7"/>
  <c r="O30" i="7"/>
  <c r="O40" i="7"/>
  <c r="I40" i="7"/>
  <c r="M40" i="7"/>
  <c r="F40" i="7"/>
  <c r="K40" i="7"/>
  <c r="G40" i="7"/>
  <c r="I29" i="7"/>
  <c r="K29" i="7"/>
  <c r="F29" i="7"/>
  <c r="M29" i="7"/>
  <c r="G29" i="7"/>
  <c r="O29" i="7"/>
  <c r="G34" i="7"/>
  <c r="F34" i="7"/>
  <c r="O34" i="7"/>
  <c r="K34" i="7"/>
  <c r="I34" i="7"/>
  <c r="M34" i="7"/>
  <c r="O36" i="7"/>
  <c r="I36" i="7"/>
  <c r="F36" i="7"/>
  <c r="K36" i="7"/>
  <c r="M36" i="7"/>
  <c r="G36" i="7"/>
  <c r="F35" i="7"/>
  <c r="O35" i="7"/>
  <c r="G35" i="7"/>
  <c r="I35" i="7"/>
  <c r="K35" i="7"/>
  <c r="M35" i="7"/>
  <c r="K8" i="6"/>
  <c r="E8" i="6"/>
  <c r="D8" i="6"/>
  <c r="G8" i="6"/>
  <c r="M8" i="6"/>
  <c r="I8" i="6"/>
  <c r="M6" i="6"/>
  <c r="I6" i="6"/>
  <c r="G6" i="6"/>
  <c r="D6" i="6"/>
  <c r="K6" i="6"/>
  <c r="E6" i="6"/>
  <c r="L37" i="7" l="1"/>
  <c r="H29" i="7"/>
  <c r="J29" i="7"/>
  <c r="J32" i="7"/>
  <c r="P29" i="7"/>
  <c r="H38" i="7"/>
  <c r="L29" i="7"/>
  <c r="H34" i="7"/>
  <c r="N29" i="7"/>
  <c r="J30" i="7"/>
  <c r="P40" i="7"/>
  <c r="P38" i="7"/>
  <c r="L35" i="7"/>
  <c r="H40" i="7"/>
  <c r="H30" i="7"/>
  <c r="L36" i="7"/>
  <c r="N38" i="7"/>
  <c r="J35" i="7"/>
  <c r="H37" i="7"/>
  <c r="J31" i="7"/>
  <c r="H31" i="7"/>
  <c r="N36" i="7"/>
  <c r="J37" i="7"/>
  <c r="N30" i="7"/>
  <c r="P35" i="7"/>
  <c r="H35" i="7"/>
  <c r="P39" i="7"/>
  <c r="N34" i="7"/>
  <c r="L39" i="7"/>
  <c r="P37" i="7"/>
  <c r="L38" i="7"/>
  <c r="N39" i="7"/>
  <c r="P32" i="7"/>
  <c r="J36" i="7"/>
  <c r="J38" i="7"/>
  <c r="N31" i="7"/>
  <c r="L30" i="7"/>
  <c r="P36" i="7"/>
  <c r="N35" i="7"/>
  <c r="J34" i="7"/>
  <c r="P30" i="7"/>
  <c r="J40" i="7"/>
  <c r="L32" i="7"/>
  <c r="H36" i="7"/>
  <c r="J39" i="7"/>
  <c r="N37" i="7"/>
  <c r="H32" i="7"/>
  <c r="L34" i="7"/>
  <c r="L31" i="7"/>
  <c r="P34" i="7"/>
  <c r="P31" i="7"/>
  <c r="L40" i="7"/>
  <c r="N32" i="7"/>
  <c r="H39" i="7"/>
  <c r="N40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E41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4" i="5"/>
  <c r="P4" i="5" s="1"/>
  <c r="M118" i="5" l="1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4" i="5"/>
  <c r="I118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09" i="5" l="1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18" i="5"/>
  <c r="L118" i="5"/>
  <c r="I115" i="5"/>
  <c r="L115" i="5"/>
  <c r="N115" i="5"/>
  <c r="I111" i="5"/>
  <c r="N111" i="5"/>
  <c r="L111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2" i="5"/>
  <c r="L112" i="5"/>
  <c r="N112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7" i="5"/>
  <c r="N117" i="5"/>
  <c r="L117" i="5"/>
  <c r="I114" i="5"/>
  <c r="N114" i="5"/>
  <c r="L114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6" i="5"/>
  <c r="N116" i="5"/>
  <c r="L116" i="5"/>
  <c r="I113" i="5"/>
  <c r="N113" i="5"/>
  <c r="L113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28" i="7"/>
  <c r="G28" i="7" l="1"/>
  <c r="H28" i="7" s="1"/>
  <c r="I28" i="7"/>
  <c r="J28" i="7" s="1"/>
  <c r="K28" i="7"/>
  <c r="L28" i="7" s="1"/>
  <c r="F28" i="7"/>
  <c r="N28" i="7" s="1"/>
  <c r="O28" i="7"/>
  <c r="P28" i="7" s="1"/>
  <c r="C4" i="6" l="1"/>
  <c r="C9" i="6" s="1"/>
  <c r="J4" i="5" l="1"/>
  <c r="Q4" i="5"/>
  <c r="R4" i="5" s="1"/>
  <c r="H4" i="5"/>
  <c r="M4" i="7" l="1"/>
  <c r="B4" i="6"/>
  <c r="J10" i="5"/>
  <c r="Q10" i="5"/>
  <c r="R10" i="5" s="1"/>
  <c r="J114" i="5"/>
  <c r="Q114" i="5"/>
  <c r="R114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27" i="7"/>
  <c r="J59" i="5"/>
  <c r="Q59" i="5"/>
  <c r="R59" i="5" s="1"/>
  <c r="M26" i="7"/>
  <c r="Q55" i="5"/>
  <c r="R55" i="5" s="1"/>
  <c r="J55" i="5"/>
  <c r="J49" i="5"/>
  <c r="Q49" i="5"/>
  <c r="R49" i="5" s="1"/>
  <c r="Q45" i="5"/>
  <c r="R45" i="5" s="1"/>
  <c r="J45" i="5"/>
  <c r="M17" i="7"/>
  <c r="Q41" i="5"/>
  <c r="R41" i="5" s="1"/>
  <c r="J41" i="5"/>
  <c r="J39" i="5"/>
  <c r="Q39" i="5"/>
  <c r="R39" i="5" s="1"/>
  <c r="M14" i="7"/>
  <c r="Q36" i="5"/>
  <c r="R36" i="5" s="1"/>
  <c r="J36" i="5"/>
  <c r="M11" i="7"/>
  <c r="Q24" i="5"/>
  <c r="R24" i="5" s="1"/>
  <c r="J24" i="5"/>
  <c r="M9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18" i="5"/>
  <c r="Q118" i="5"/>
  <c r="R118" i="5" s="1"/>
  <c r="J116" i="5"/>
  <c r="Q116" i="5"/>
  <c r="R116" i="5" s="1"/>
  <c r="Q115" i="5"/>
  <c r="R115" i="5" s="1"/>
  <c r="J115" i="5"/>
  <c r="J113" i="5"/>
  <c r="Q113" i="5"/>
  <c r="R113" i="5" s="1"/>
  <c r="J111" i="5"/>
  <c r="Q111" i="5"/>
  <c r="R111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3" i="7"/>
  <c r="Q50" i="5"/>
  <c r="R50" i="5" s="1"/>
  <c r="J50" i="5"/>
  <c r="M22" i="7"/>
  <c r="Q48" i="5"/>
  <c r="R48" i="5" s="1"/>
  <c r="J48" i="5"/>
  <c r="M20" i="7"/>
  <c r="J46" i="5"/>
  <c r="Q46" i="5"/>
  <c r="R46" i="5" s="1"/>
  <c r="J44" i="5"/>
  <c r="Q44" i="5"/>
  <c r="R44" i="5" s="1"/>
  <c r="M18" i="7"/>
  <c r="Q42" i="5"/>
  <c r="R42" i="5" s="1"/>
  <c r="J42" i="5"/>
  <c r="Q40" i="5"/>
  <c r="R40" i="5" s="1"/>
  <c r="J40" i="5"/>
  <c r="M16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2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7" i="5"/>
  <c r="R117" i="5" s="1"/>
  <c r="J117" i="5"/>
  <c r="J112" i="5"/>
  <c r="Q112" i="5"/>
  <c r="R112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5" i="7"/>
  <c r="Q53" i="5"/>
  <c r="R53" i="5" s="1"/>
  <c r="J53" i="5"/>
  <c r="M24" i="7"/>
  <c r="Q51" i="5"/>
  <c r="R51" i="5" s="1"/>
  <c r="J51" i="5"/>
  <c r="M21" i="7"/>
  <c r="Q47" i="5"/>
  <c r="R47" i="5" s="1"/>
  <c r="J47" i="5"/>
  <c r="M19" i="7"/>
  <c r="Q43" i="5"/>
  <c r="R43" i="5" s="1"/>
  <c r="J43" i="5"/>
  <c r="M15" i="7"/>
  <c r="J37" i="5"/>
  <c r="Q37" i="5"/>
  <c r="R37" i="5" s="1"/>
  <c r="M13" i="7"/>
  <c r="Q34" i="5"/>
  <c r="R34" i="5" s="1"/>
  <c r="J34" i="5"/>
  <c r="Q31" i="5"/>
  <c r="R31" i="5" s="1"/>
  <c r="J31" i="5"/>
  <c r="Q29" i="5"/>
  <c r="R29" i="5" s="1"/>
  <c r="J29" i="5"/>
  <c r="Q26" i="5"/>
  <c r="R26" i="5" s="1"/>
  <c r="J26" i="5"/>
  <c r="M10" i="7"/>
  <c r="Q22" i="5"/>
  <c r="R22" i="5" s="1"/>
  <c r="J22" i="5"/>
  <c r="J18" i="5"/>
  <c r="Q18" i="5"/>
  <c r="R18" i="5" s="1"/>
  <c r="Q12" i="5"/>
  <c r="R12" i="5" s="1"/>
  <c r="J12" i="5"/>
  <c r="M7" i="7"/>
  <c r="I4" i="6" l="1"/>
  <c r="J4" i="6" s="1"/>
  <c r="K4" i="6"/>
  <c r="K24" i="7"/>
  <c r="L24" i="7" s="1"/>
  <c r="I24" i="7"/>
  <c r="J24" i="7" s="1"/>
  <c r="G24" i="7"/>
  <c r="H24" i="7" s="1"/>
  <c r="G19" i="7"/>
  <c r="H19" i="7" s="1"/>
  <c r="K19" i="7"/>
  <c r="L19" i="7" s="1"/>
  <c r="I19" i="7"/>
  <c r="J19" i="7" s="1"/>
  <c r="I18" i="7"/>
  <c r="J18" i="7" s="1"/>
  <c r="G18" i="7"/>
  <c r="H18" i="7" s="1"/>
  <c r="K18" i="7"/>
  <c r="L18" i="7" s="1"/>
  <c r="G23" i="7"/>
  <c r="H23" i="7" s="1"/>
  <c r="K23" i="7"/>
  <c r="L23" i="7" s="1"/>
  <c r="I23" i="7"/>
  <c r="J23" i="7" s="1"/>
  <c r="I27" i="7"/>
  <c r="J27" i="7" s="1"/>
  <c r="G27" i="7"/>
  <c r="H27" i="7" s="1"/>
  <c r="K27" i="7"/>
  <c r="L27" i="7" s="1"/>
  <c r="G13" i="7"/>
  <c r="H13" i="7" s="1"/>
  <c r="K13" i="7"/>
  <c r="L13" i="7" s="1"/>
  <c r="I13" i="7"/>
  <c r="J13" i="7" s="1"/>
  <c r="I15" i="7"/>
  <c r="J15" i="7" s="1"/>
  <c r="K15" i="7"/>
  <c r="L15" i="7" s="1"/>
  <c r="G15" i="7"/>
  <c r="H15" i="7" s="1"/>
  <c r="K25" i="7"/>
  <c r="L25" i="7" s="1"/>
  <c r="I25" i="7"/>
  <c r="J25" i="7" s="1"/>
  <c r="G25" i="7"/>
  <c r="H25" i="7" s="1"/>
  <c r="G6" i="7"/>
  <c r="H6" i="7" s="1"/>
  <c r="K6" i="7"/>
  <c r="L6" i="7" s="1"/>
  <c r="I6" i="7"/>
  <c r="J6" i="7" s="1"/>
  <c r="K20" i="7"/>
  <c r="L20" i="7" s="1"/>
  <c r="I20" i="7"/>
  <c r="J20" i="7" s="1"/>
  <c r="G20" i="7"/>
  <c r="H20" i="7" s="1"/>
  <c r="I22" i="7"/>
  <c r="J22" i="7" s="1"/>
  <c r="G22" i="7"/>
  <c r="H22" i="7" s="1"/>
  <c r="K22" i="7"/>
  <c r="L22" i="7" s="1"/>
  <c r="I14" i="7"/>
  <c r="J14" i="7" s="1"/>
  <c r="K14" i="7"/>
  <c r="L14" i="7" s="1"/>
  <c r="G14" i="7"/>
  <c r="H14" i="7" s="1"/>
  <c r="I26" i="7"/>
  <c r="J26" i="7" s="1"/>
  <c r="K26" i="7"/>
  <c r="L26" i="7" s="1"/>
  <c r="G26" i="7"/>
  <c r="H26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6" i="7"/>
  <c r="H16" i="7" s="1"/>
  <c r="K16" i="7"/>
  <c r="L16" i="7" s="1"/>
  <c r="I16" i="7"/>
  <c r="J16" i="7" s="1"/>
  <c r="K11" i="7"/>
  <c r="L11" i="7" s="1"/>
  <c r="I11" i="7"/>
  <c r="J11" i="7" s="1"/>
  <c r="G11" i="7"/>
  <c r="H11" i="7" s="1"/>
  <c r="I17" i="7"/>
  <c r="J17" i="7" s="1"/>
  <c r="G17" i="7"/>
  <c r="H17" i="7" s="1"/>
  <c r="K17" i="7"/>
  <c r="L17" i="7" s="1"/>
  <c r="G4" i="6"/>
  <c r="E4" i="6"/>
  <c r="G7" i="7"/>
  <c r="H7" i="7" s="1"/>
  <c r="K7" i="7"/>
  <c r="L7" i="7" s="1"/>
  <c r="I7" i="7"/>
  <c r="J7" i="7" s="1"/>
  <c r="G10" i="7"/>
  <c r="H10" i="7" s="1"/>
  <c r="K10" i="7"/>
  <c r="L10" i="7" s="1"/>
  <c r="I10" i="7"/>
  <c r="J10" i="7" s="1"/>
  <c r="K21" i="7"/>
  <c r="L21" i="7" s="1"/>
  <c r="G21" i="7"/>
  <c r="H21" i="7" s="1"/>
  <c r="I21" i="7"/>
  <c r="J21" i="7" s="1"/>
  <c r="I12" i="7"/>
  <c r="J12" i="7" s="1"/>
  <c r="G12" i="7"/>
  <c r="H12" i="7" s="1"/>
  <c r="K12" i="7"/>
  <c r="L12" i="7" s="1"/>
  <c r="K9" i="7"/>
  <c r="L9" i="7" s="1"/>
  <c r="I9" i="7"/>
  <c r="J9" i="7" s="1"/>
  <c r="G9" i="7"/>
  <c r="H9" i="7" s="1"/>
  <c r="I4" i="7"/>
  <c r="G4" i="7"/>
  <c r="K4" i="7"/>
  <c r="D4" i="6"/>
  <c r="F4" i="7"/>
  <c r="M4" i="6"/>
  <c r="N4" i="6" s="1"/>
  <c r="O4" i="7"/>
  <c r="F19" i="7"/>
  <c r="N19" i="7" s="1"/>
  <c r="O19" i="7"/>
  <c r="P19" i="7" s="1"/>
  <c r="O25" i="7"/>
  <c r="P25" i="7" s="1"/>
  <c r="F25" i="7"/>
  <c r="N25" i="7" s="1"/>
  <c r="O8" i="7"/>
  <c r="P8" i="7" s="1"/>
  <c r="F8" i="7"/>
  <c r="N8" i="7" s="1"/>
  <c r="F17" i="7"/>
  <c r="N17" i="7" s="1"/>
  <c r="O17" i="7"/>
  <c r="P17" i="7" s="1"/>
  <c r="F5" i="7"/>
  <c r="N5" i="7" s="1"/>
  <c r="O5" i="7"/>
  <c r="P5" i="7" s="1"/>
  <c r="O6" i="7"/>
  <c r="P6" i="7" s="1"/>
  <c r="F6" i="7"/>
  <c r="F12" i="7"/>
  <c r="N12" i="7" s="1"/>
  <c r="O12" i="7"/>
  <c r="P12" i="7" s="1"/>
  <c r="F14" i="7"/>
  <c r="N14" i="7" s="1"/>
  <c r="O14" i="7"/>
  <c r="P14" i="7" s="1"/>
  <c r="O21" i="7"/>
  <c r="P21" i="7" s="1"/>
  <c r="F21" i="7"/>
  <c r="O20" i="7"/>
  <c r="P20" i="7" s="1"/>
  <c r="F20" i="7"/>
  <c r="O26" i="7"/>
  <c r="P26" i="7" s="1"/>
  <c r="F26" i="7"/>
  <c r="N26" i="7" s="1"/>
  <c r="O27" i="7"/>
  <c r="P27" i="7" s="1"/>
  <c r="F27" i="7"/>
  <c r="N27" i="7" s="1"/>
  <c r="O13" i="7"/>
  <c r="P13" i="7" s="1"/>
  <c r="F13" i="7"/>
  <c r="N13" i="7" s="1"/>
  <c r="O15" i="7"/>
  <c r="P15" i="7" s="1"/>
  <c r="F15" i="7"/>
  <c r="N15" i="7" s="1"/>
  <c r="O24" i="7"/>
  <c r="P24" i="7" s="1"/>
  <c r="F24" i="7"/>
  <c r="N24" i="7" s="1"/>
  <c r="O7" i="7"/>
  <c r="P7" i="7" s="1"/>
  <c r="F7" i="7"/>
  <c r="N7" i="7" s="1"/>
  <c r="O10" i="7"/>
  <c r="P10" i="7" s="1"/>
  <c r="F10" i="7"/>
  <c r="F16" i="7"/>
  <c r="O16" i="7"/>
  <c r="P16" i="7" s="1"/>
  <c r="O18" i="7"/>
  <c r="P18" i="7" s="1"/>
  <c r="F18" i="7"/>
  <c r="N18" i="7" s="1"/>
  <c r="O22" i="7"/>
  <c r="P22" i="7" s="1"/>
  <c r="F22" i="7"/>
  <c r="N22" i="7" s="1"/>
  <c r="O23" i="7"/>
  <c r="P23" i="7" s="1"/>
  <c r="F23" i="7"/>
  <c r="F9" i="7"/>
  <c r="N9" i="7" s="1"/>
  <c r="O9" i="7"/>
  <c r="P9" i="7" s="1"/>
  <c r="O11" i="7"/>
  <c r="P11" i="7" s="1"/>
  <c r="F11" i="7"/>
  <c r="N11" i="7" s="1"/>
  <c r="N20" i="7" l="1"/>
  <c r="N6" i="7"/>
  <c r="N16" i="7"/>
  <c r="N23" i="7"/>
  <c r="N10" i="7"/>
  <c r="N21" i="7"/>
  <c r="L4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3" i="7"/>
  <c r="K33" i="7" s="1"/>
  <c r="K119" i="5"/>
  <c r="L119" i="5" s="1"/>
  <c r="B9" i="6" l="1"/>
  <c r="D9" i="6" s="1"/>
  <c r="K41" i="7"/>
  <c r="L33" i="7"/>
  <c r="L41" i="7" s="1"/>
  <c r="D41" i="7"/>
  <c r="F41" i="7" s="1"/>
  <c r="I7" i="6"/>
  <c r="K7" i="6"/>
  <c r="D7" i="6"/>
  <c r="I33" i="7"/>
  <c r="M7" i="6"/>
  <c r="O33" i="7"/>
  <c r="I119" i="5"/>
  <c r="J119" i="5" s="1"/>
  <c r="Q119" i="5"/>
  <c r="R119" i="5" s="1"/>
  <c r="H119" i="5"/>
  <c r="E7" i="6"/>
  <c r="G33" i="7"/>
  <c r="G7" i="6"/>
  <c r="M119" i="5"/>
  <c r="N119" i="5" s="1"/>
  <c r="M33" i="7"/>
  <c r="F33" i="7"/>
  <c r="O119" i="5" l="1"/>
  <c r="P119" i="5" s="1"/>
  <c r="J7" i="6"/>
  <c r="I9" i="6"/>
  <c r="J9" i="6" s="1"/>
  <c r="I41" i="7"/>
  <c r="J33" i="7"/>
  <c r="J41" i="7" s="1"/>
  <c r="N7" i="6"/>
  <c r="M9" i="6"/>
  <c r="N9" i="6" s="1"/>
  <c r="G9" i="6"/>
  <c r="H7" i="6"/>
  <c r="H9" i="6" s="1"/>
  <c r="G41" i="7"/>
  <c r="H33" i="7"/>
  <c r="H41" i="7" s="1"/>
  <c r="M41" i="7"/>
  <c r="N33" i="7"/>
  <c r="N41" i="7" s="1"/>
  <c r="F7" i="6"/>
  <c r="F9" i="6" s="1"/>
  <c r="E9" i="6"/>
  <c r="O41" i="7"/>
  <c r="P33" i="7"/>
  <c r="P41" i="7" s="1"/>
  <c r="K9" i="6"/>
  <c r="L9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0" i="18"/>
  <c r="P43" i="18"/>
  <c r="Q43" i="18" s="1"/>
  <c r="P80" i="18"/>
  <c r="Q80" i="18" s="1"/>
  <c r="S120" i="18" l="1"/>
</calcChain>
</file>

<file path=xl/sharedStrings.xml><?xml version="1.0" encoding="utf-8"?>
<sst xmlns="http://schemas.openxmlformats.org/spreadsheetml/2006/main" count="40570" uniqueCount="4443">
  <si>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</si>
  <si>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</si>
  <si>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</si>
  <si>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</si>
  <si>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</si>
  <si>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</si>
  <si>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</si>
  <si>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</si>
  <si>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</si>
  <si>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</si>
  <si>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A One Tel</t>
  </si>
  <si>
    <t>MM Communication</t>
  </si>
  <si>
    <t>Dhaka North</t>
  </si>
  <si>
    <t>Saif Telecom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</si>
  <si>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</si>
  <si>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</si>
  <si>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</si>
  <si>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</si>
  <si>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</si>
  <si>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</si>
  <si>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</si>
  <si>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</si>
  <si>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</si>
  <si>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</si>
  <si>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Dohar Enterprise</t>
  </si>
  <si>
    <t>Mehereen Telecom</t>
  </si>
  <si>
    <t>Nandan World Link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</si>
  <si>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</si>
  <si>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</si>
  <si>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</si>
  <si>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</si>
  <si>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</si>
  <si>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</si>
  <si>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</si>
  <si>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</si>
  <si>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</si>
  <si>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</si>
  <si>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</si>
  <si>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</si>
  <si>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</si>
  <si>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</si>
  <si>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</si>
  <si>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</si>
  <si>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</si>
  <si>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</si>
  <si>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</si>
  <si>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</si>
  <si>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</si>
  <si>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</si>
  <si>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</si>
  <si>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</si>
  <si>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</si>
  <si>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</si>
  <si>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Haque Enterprise</t>
  </si>
  <si>
    <t>Hello Rajshahi</t>
  </si>
  <si>
    <t>Prithibi Corporation</t>
  </si>
  <si>
    <t>Satata Enterprise</t>
  </si>
  <si>
    <t>New Sarker Electronics</t>
  </si>
  <si>
    <t>Pacific Electronics</t>
  </si>
  <si>
    <t>Rangpur</t>
  </si>
  <si>
    <t>World Media</t>
  </si>
  <si>
    <t>Feroz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</si>
  <si>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</si>
  <si>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</si>
  <si>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</si>
  <si>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</si>
  <si>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</si>
  <si>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</si>
  <si>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</si>
  <si>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</si>
  <si>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</si>
  <si>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</si>
  <si>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</si>
  <si>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</si>
  <si>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</si>
  <si>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</si>
  <si>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</si>
  <si>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</si>
  <si>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</si>
  <si>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</si>
  <si>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</si>
  <si>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</si>
  <si>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</si>
  <si>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</si>
  <si>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</si>
  <si>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</si>
  <si>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</si>
  <si>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</si>
  <si>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</si>
  <si>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</si>
  <si>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</si>
  <si>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</si>
  <si>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</si>
  <si>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</si>
  <si>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</si>
  <si>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</si>
  <si>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</si>
  <si>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</si>
  <si>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</si>
  <si>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</si>
  <si>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</si>
  <si>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</si>
  <si>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</si>
  <si>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</si>
  <si>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</si>
  <si>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</si>
  <si>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</si>
  <si>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</si>
  <si>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</si>
  <si>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</si>
  <si>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</si>
  <si>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</si>
  <si>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</si>
  <si>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</si>
  <si>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</si>
  <si>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</si>
  <si>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</si>
  <si>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</si>
  <si>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</si>
  <si>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</si>
  <si>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</si>
  <si>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</si>
  <si>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</si>
  <si>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</si>
  <si>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</si>
  <si>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</si>
  <si>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</si>
  <si>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</si>
  <si>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</si>
  <si>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</si>
  <si>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</si>
  <si>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</si>
  <si>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</si>
  <si>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</si>
  <si>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</si>
  <si>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</si>
  <si>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</si>
  <si>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</si>
  <si>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</si>
  <si>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</si>
  <si>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</si>
  <si>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</si>
  <si>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</si>
  <si>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</si>
  <si>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</si>
  <si>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</si>
  <si>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</si>
  <si>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</si>
  <si>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</si>
  <si>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</si>
  <si>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</si>
  <si>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</si>
  <si>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</si>
  <si>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</si>
  <si>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</si>
  <si>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</si>
  <si>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</si>
  <si>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</si>
  <si>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</si>
  <si>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</si>
  <si>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</si>
  <si>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</si>
  <si>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</si>
  <si>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</si>
  <si>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</si>
  <si>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</si>
  <si>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</si>
  <si>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</si>
  <si>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</si>
  <si>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</si>
  <si>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</si>
  <si>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</si>
  <si>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</si>
  <si>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</si>
  <si>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</si>
  <si>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</si>
  <si>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</si>
  <si>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</si>
  <si>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</si>
  <si>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</si>
  <si>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</si>
  <si>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</si>
  <si>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</si>
  <si>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</si>
  <si>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</si>
  <si>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</si>
  <si>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</si>
  <si>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</si>
  <si>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</si>
  <si>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</si>
  <si>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</si>
  <si>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</si>
  <si>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</si>
  <si>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</si>
  <si>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</si>
  <si>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</si>
  <si>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</si>
  <si>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</si>
  <si>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</si>
  <si>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</si>
  <si>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</si>
  <si>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</si>
  <si>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</si>
  <si>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</si>
  <si>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</si>
  <si>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</si>
  <si>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</si>
  <si>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</si>
  <si>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</si>
  <si>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</si>
  <si>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</si>
  <si>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</si>
  <si>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</si>
  <si>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</si>
  <si>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</si>
  <si>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</si>
  <si>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</si>
  <si>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</si>
  <si>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</si>
  <si>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</si>
  <si>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</si>
  <si>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</si>
  <si>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</si>
  <si>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</si>
  <si>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</si>
  <si>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</si>
  <si>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</si>
  <si>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</si>
  <si>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</si>
  <si>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</si>
  <si>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</si>
  <si>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</si>
  <si>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</si>
  <si>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</si>
  <si>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</si>
  <si>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</si>
  <si>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</si>
  <si>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</si>
  <si>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</si>
  <si>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</si>
  <si>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</si>
  <si>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</si>
  <si>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</si>
  <si>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</si>
  <si>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</si>
  <si>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</si>
  <si>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</si>
  <si>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</si>
  <si>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</si>
  <si>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</si>
  <si>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</si>
  <si>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</si>
  <si>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</si>
  <si>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</si>
  <si>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</si>
  <si>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</si>
  <si>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</si>
  <si>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</si>
  <si>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</si>
  <si>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</si>
  <si>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</si>
  <si>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</si>
  <si>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</si>
  <si>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</si>
  <si>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</si>
  <si>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</si>
  <si>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</si>
  <si>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</si>
  <si>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</si>
  <si>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</si>
  <si>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</si>
  <si>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</si>
  <si>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</si>
  <si>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</si>
  <si>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</si>
  <si>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</si>
  <si>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</si>
  <si>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</si>
  <si>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</si>
  <si>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</si>
  <si>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</si>
  <si>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</si>
  <si>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</si>
  <si>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</si>
  <si>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</si>
  <si>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</si>
  <si>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</si>
  <si>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</si>
  <si>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</si>
  <si>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</si>
  <si>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</si>
  <si>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</si>
  <si>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</si>
  <si>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</si>
  <si>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</si>
  <si>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</si>
  <si>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</si>
  <si>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</si>
  <si>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</si>
  <si>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</si>
  <si>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</si>
  <si>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</si>
  <si>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</si>
  <si>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</si>
  <si>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</si>
  <si>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</si>
  <si>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</si>
  <si>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</si>
  <si>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</si>
  <si>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</si>
  <si>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</si>
  <si>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</si>
  <si>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</si>
  <si>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</si>
  <si>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</si>
  <si>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</si>
  <si>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</si>
  <si>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</si>
  <si>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</si>
  <si>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</si>
  <si>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</si>
  <si>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</si>
  <si>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</si>
  <si>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</si>
  <si>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</si>
  <si>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</si>
  <si>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</si>
  <si>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</si>
  <si>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</si>
  <si>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</si>
  <si>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</si>
  <si>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</si>
  <si>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</si>
  <si>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</si>
  <si>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</si>
  <si>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</si>
  <si>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</si>
  <si>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</si>
  <si>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</si>
  <si>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</si>
  <si>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</si>
  <si>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</si>
  <si>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</si>
  <si>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</si>
  <si>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</si>
  <si>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</si>
  <si>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</si>
  <si>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</si>
  <si>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</si>
  <si>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</si>
  <si>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</si>
  <si>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</si>
  <si>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</si>
  <si>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</si>
  <si>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</si>
  <si>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</si>
  <si>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</si>
  <si>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</si>
  <si>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</si>
  <si>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</si>
  <si>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</si>
  <si>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</si>
  <si>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</si>
  <si>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</si>
  <si>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</si>
  <si>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</si>
  <si>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</si>
  <si>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</si>
  <si>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</si>
  <si>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</si>
  <si>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</si>
  <si>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</si>
  <si>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</si>
  <si>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</si>
  <si>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</si>
  <si>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</si>
  <si>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</si>
  <si>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</si>
  <si>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</si>
  <si>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</si>
  <si>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</si>
  <si>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</si>
  <si>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</si>
  <si>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</si>
  <si>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</si>
  <si>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</si>
  <si>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</si>
  <si>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</si>
  <si>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DSR-0096</t>
  </si>
  <si>
    <t>DSR-0627</t>
  </si>
  <si>
    <t>DSR-0087</t>
  </si>
  <si>
    <t>DSR-0008</t>
  </si>
  <si>
    <t>DSR-0509</t>
  </si>
  <si>
    <t>DSR-0544</t>
  </si>
  <si>
    <t>DSR-0110</t>
  </si>
  <si>
    <t>DSR-0033</t>
  </si>
  <si>
    <t>DSR-0065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</si>
  <si>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</si>
  <si>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</si>
  <si>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</si>
  <si>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</si>
  <si>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</si>
  <si>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</si>
  <si>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</si>
  <si>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</si>
  <si>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</si>
  <si>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</si>
  <si>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</si>
  <si>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</si>
  <si>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</si>
  <si>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</si>
  <si>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</si>
  <si>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</si>
  <si>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</si>
  <si>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</si>
  <si>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</si>
  <si>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</si>
  <si>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</si>
  <si>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</si>
  <si>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</si>
  <si>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</si>
  <si>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</si>
  <si>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</si>
  <si>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</si>
  <si>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</si>
  <si>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</si>
  <si>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</si>
  <si>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</si>
  <si>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</si>
  <si>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</si>
  <si>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</si>
  <si>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</si>
  <si>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</si>
  <si>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</si>
  <si>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</si>
  <si>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</si>
  <si>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</si>
  <si>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</si>
  <si>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</si>
  <si>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</si>
  <si>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</si>
  <si>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</si>
  <si>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</si>
  <si>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</si>
  <si>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</si>
  <si>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</si>
  <si>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</si>
  <si>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</si>
  <si>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</si>
  <si>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</si>
  <si>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</si>
  <si>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</si>
  <si>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</si>
  <si>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</si>
  <si>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</si>
  <si>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</si>
  <si>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</si>
  <si>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</si>
  <si>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</si>
  <si>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</si>
  <si>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</si>
  <si>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</si>
  <si>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</si>
  <si>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</si>
  <si>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</si>
  <si>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</si>
  <si>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</si>
  <si>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</si>
  <si>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</si>
  <si>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</si>
  <si>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DSR-0591</t>
  </si>
  <si>
    <t>DSR-0300</t>
  </si>
  <si>
    <t>Md. Liton Mia</t>
  </si>
  <si>
    <t>DSR-0493</t>
  </si>
  <si>
    <t>Md. Nazmul Islam</t>
  </si>
  <si>
    <t>DSR-0064</t>
  </si>
  <si>
    <t>DSR-0042</t>
  </si>
  <si>
    <t>DSR-0494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</si>
  <si>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</si>
  <si>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</si>
  <si>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</si>
  <si>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</si>
  <si>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</si>
  <si>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</si>
  <si>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</si>
  <si>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</si>
  <si>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</si>
  <si>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</si>
  <si>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</si>
  <si>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DSR-0408</t>
  </si>
  <si>
    <t>DSR-0412</t>
  </si>
  <si>
    <t>DSR-0445</t>
  </si>
  <si>
    <t>DSR-0737</t>
  </si>
  <si>
    <t>DSR-0411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</si>
  <si>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</si>
  <si>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</si>
  <si>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</si>
  <si>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</si>
  <si>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</si>
  <si>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</si>
  <si>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</si>
  <si>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</si>
  <si>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</si>
  <si>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</si>
  <si>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</si>
  <si>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</si>
  <si>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</si>
  <si>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</si>
  <si>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</si>
  <si>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</si>
  <si>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</si>
  <si>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</si>
  <si>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</si>
  <si>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</si>
  <si>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</si>
  <si>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</si>
  <si>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</si>
  <si>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</si>
  <si>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</si>
  <si>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</si>
  <si>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</si>
  <si>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</si>
  <si>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</si>
  <si>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</si>
  <si>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</si>
  <si>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</si>
  <si>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</si>
  <si>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</si>
  <si>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</si>
  <si>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</si>
  <si>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</si>
  <si>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</si>
  <si>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</si>
  <si>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</si>
  <si>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</si>
  <si>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</si>
  <si>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</si>
  <si>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</si>
  <si>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</si>
  <si>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</si>
  <si>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</si>
  <si>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</si>
  <si>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</si>
  <si>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</si>
  <si>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</si>
  <si>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</si>
  <si>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</si>
  <si>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</si>
  <si>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</si>
  <si>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</si>
  <si>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</si>
  <si>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</si>
  <si>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</si>
  <si>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</si>
  <si>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</si>
  <si>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</si>
  <si>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</si>
  <si>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</si>
  <si>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</si>
  <si>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</si>
  <si>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</si>
  <si>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</si>
  <si>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</si>
  <si>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</si>
  <si>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</si>
  <si>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</si>
  <si>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</si>
  <si>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</si>
  <si>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</si>
  <si>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</si>
  <si>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</si>
  <si>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</si>
  <si>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</si>
  <si>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</si>
  <si>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</si>
  <si>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</si>
  <si>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</si>
  <si>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</si>
  <si>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</si>
  <si>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</si>
  <si>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</si>
  <si>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</si>
  <si>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</si>
  <si>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</si>
  <si>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</si>
  <si>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</si>
  <si>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</si>
  <si>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</si>
  <si>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</si>
  <si>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</si>
  <si>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</si>
  <si>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</si>
  <si>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</si>
  <si>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</si>
  <si>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</si>
  <si>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</si>
  <si>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</si>
  <si>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</si>
  <si>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</si>
  <si>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</si>
  <si>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</si>
  <si>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</si>
  <si>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</si>
  <si>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</si>
  <si>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</si>
  <si>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</si>
  <si>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</si>
  <si>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</si>
  <si>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</si>
  <si>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</si>
  <si>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</si>
  <si>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</si>
  <si>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</si>
  <si>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</si>
  <si>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</si>
  <si>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</si>
  <si>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</si>
  <si>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</si>
  <si>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</si>
  <si>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</si>
  <si>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</si>
  <si>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</si>
  <si>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</si>
  <si>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</si>
  <si>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</si>
  <si>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</si>
  <si>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</si>
  <si>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</si>
  <si>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</si>
  <si>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</si>
  <si>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</si>
  <si>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</si>
  <si>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</si>
  <si>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</si>
  <si>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</si>
  <si>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</si>
  <si>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</si>
  <si>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</si>
  <si>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</si>
  <si>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</si>
  <si>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</si>
  <si>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</si>
  <si>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</si>
  <si>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</si>
  <si>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</si>
  <si>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</si>
  <si>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</si>
  <si>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</si>
  <si>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</si>
  <si>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</si>
  <si>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</si>
  <si>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</si>
  <si>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</si>
  <si>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</si>
  <si>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</si>
  <si>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</si>
  <si>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</si>
  <si>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</si>
  <si>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</si>
  <si>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</si>
  <si>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</si>
  <si>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</si>
  <si>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</si>
  <si>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</si>
  <si>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</si>
  <si>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</si>
  <si>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</si>
  <si>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</si>
  <si>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</si>
  <si>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</si>
  <si>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</si>
  <si>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</si>
  <si>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</si>
  <si>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</si>
  <si>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</si>
  <si>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</si>
  <si>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</si>
  <si>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</si>
  <si>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</si>
  <si>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</si>
  <si>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</si>
  <si>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</si>
  <si>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</si>
  <si>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</si>
  <si>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</si>
  <si>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</si>
  <si>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</si>
  <si>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</si>
  <si>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</si>
  <si>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</si>
  <si>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</si>
  <si>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</si>
  <si>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</si>
  <si>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</si>
  <si>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</si>
  <si>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</si>
  <si>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</si>
  <si>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</si>
  <si>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</si>
  <si>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</si>
  <si>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</si>
  <si>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</si>
  <si>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</si>
  <si>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</si>
  <si>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</si>
  <si>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</si>
  <si>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</si>
  <si>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</si>
  <si>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</si>
  <si>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</si>
  <si>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</si>
  <si>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</si>
  <si>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</si>
  <si>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</si>
  <si>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</si>
  <si>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</si>
  <si>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</si>
  <si>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</si>
  <si>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</si>
  <si>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</si>
  <si>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</si>
  <si>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</si>
  <si>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</si>
  <si>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</si>
  <si>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</si>
  <si>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</si>
  <si>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</si>
  <si>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</si>
  <si>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</si>
  <si>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</si>
  <si>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</si>
  <si>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</si>
  <si>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</si>
  <si>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</si>
  <si>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</si>
  <si>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</si>
  <si>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</si>
  <si>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</si>
  <si>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</si>
  <si>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</si>
  <si>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</si>
  <si>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</si>
  <si>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</si>
  <si>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</si>
  <si>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</si>
  <si>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</si>
  <si>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</si>
  <si>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</si>
  <si>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</si>
  <si>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</si>
  <si>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</si>
  <si>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</si>
  <si>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</si>
  <si>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</si>
  <si>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</si>
  <si>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</si>
  <si>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</si>
  <si>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</si>
  <si>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</si>
  <si>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</si>
  <si>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</si>
  <si>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</si>
  <si>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</si>
  <si>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</si>
  <si>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</si>
  <si>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</si>
  <si>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</si>
  <si>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</si>
  <si>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</si>
  <si>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</si>
  <si>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</si>
  <si>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</si>
  <si>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</si>
  <si>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</si>
  <si>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</si>
  <si>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</si>
  <si>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</si>
  <si>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</si>
  <si>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</si>
  <si>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</si>
  <si>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</si>
  <si>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</si>
  <si>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</si>
  <si>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</si>
  <si>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</si>
  <si>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</si>
  <si>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</si>
  <si>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</si>
  <si>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</si>
  <si>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</si>
  <si>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</si>
  <si>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</si>
  <si>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Md  Shakil  Hossain</t>
  </si>
  <si>
    <t>Md Shamim Hossain</t>
  </si>
  <si>
    <t xml:space="preserve">Md. Mahim Ahmed  </t>
  </si>
  <si>
    <t xml:space="preserve">Md. Masud Rana 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</si>
  <si>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</si>
  <si>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</si>
  <si>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</si>
  <si>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</si>
  <si>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</si>
  <si>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</si>
  <si>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</si>
  <si>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</si>
  <si>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</si>
  <si>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</si>
  <si>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</si>
  <si>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</si>
  <si>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</si>
  <si>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</si>
  <si>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</si>
  <si>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</si>
  <si>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</si>
  <si>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</si>
  <si>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</si>
  <si>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</si>
  <si>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</si>
  <si>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</si>
  <si>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</si>
  <si>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</si>
  <si>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</si>
  <si>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</si>
  <si>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</si>
  <si>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</si>
  <si>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</si>
  <si>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</si>
  <si>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</si>
  <si>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</si>
  <si>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</si>
  <si>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</si>
  <si>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</si>
  <si>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</si>
  <si>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</si>
  <si>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</si>
  <si>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</si>
  <si>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</si>
  <si>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</si>
  <si>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</si>
  <si>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</si>
  <si>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</si>
  <si>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</si>
  <si>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</si>
  <si>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</si>
  <si>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</si>
  <si>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</si>
  <si>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</si>
  <si>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</si>
  <si>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</si>
  <si>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</si>
  <si>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</si>
  <si>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</si>
  <si>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</si>
  <si>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</si>
  <si>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</si>
  <si>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</si>
  <si>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</si>
  <si>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Rabbi Ahmed</t>
  </si>
  <si>
    <t>Abu Bakkar Siddiq</t>
  </si>
  <si>
    <t>Saidur Rahman</t>
  </si>
  <si>
    <t>DSR-0154</t>
  </si>
  <si>
    <t>Kaium</t>
  </si>
  <si>
    <t>Monir</t>
  </si>
  <si>
    <t>Md. Mamun</t>
  </si>
  <si>
    <t xml:space="preserve">Md. Hasan </t>
  </si>
  <si>
    <t>DSR-0748</t>
  </si>
  <si>
    <t>Md. Shawon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</si>
  <si>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</si>
  <si>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</si>
  <si>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</si>
  <si>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</si>
  <si>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</si>
  <si>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</si>
  <si>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</si>
  <si>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</si>
  <si>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</si>
  <si>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Shifa Enterprise</t>
  </si>
  <si>
    <t>Md. Kawsar</t>
  </si>
  <si>
    <t>Shahin</t>
  </si>
  <si>
    <t>Md. Juwel Rana</t>
  </si>
  <si>
    <t>Sohan Ahmed Babul</t>
  </si>
  <si>
    <t>DSR-0387</t>
  </si>
  <si>
    <t>Md. Firoz</t>
  </si>
  <si>
    <t>Abdur Rahman</t>
  </si>
  <si>
    <t>Md. Mehedi Hasan</t>
  </si>
  <si>
    <t>MD. Sujon</t>
  </si>
  <si>
    <t>Md.Monsur Rahman</t>
  </si>
  <si>
    <t>DSR-0564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</si>
  <si>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</si>
  <si>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</si>
  <si>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</si>
  <si>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</si>
  <si>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</si>
  <si>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</si>
  <si>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</si>
  <si>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</si>
  <si>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</si>
  <si>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</si>
  <si>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</si>
  <si>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</si>
  <si>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</si>
  <si>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</si>
  <si>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</si>
  <si>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</si>
  <si>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</si>
  <si>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</si>
  <si>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</si>
  <si>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</si>
  <si>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</si>
  <si>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</si>
  <si>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</si>
  <si>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</si>
  <si>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</si>
  <si>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</si>
  <si>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</si>
  <si>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</si>
  <si>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</si>
  <si>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</si>
  <si>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</si>
  <si>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</si>
  <si>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</si>
  <si>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</si>
  <si>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</si>
  <si>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</si>
  <si>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</si>
  <si>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</si>
  <si>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</si>
  <si>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</si>
  <si>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</si>
  <si>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</si>
  <si>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</si>
  <si>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</si>
  <si>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</si>
  <si>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</si>
  <si>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</si>
  <si>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</si>
  <si>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</si>
  <si>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</si>
  <si>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</si>
  <si>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</si>
  <si>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</si>
  <si>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</si>
  <si>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</si>
  <si>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</si>
  <si>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</si>
  <si>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</si>
  <si>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</si>
  <si>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</si>
  <si>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</si>
  <si>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</si>
  <si>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</si>
  <si>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</si>
  <si>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</si>
  <si>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</si>
  <si>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</si>
  <si>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</si>
  <si>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</si>
  <si>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</si>
  <si>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</si>
  <si>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</si>
  <si>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</si>
  <si>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</si>
  <si>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</si>
  <si>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</si>
  <si>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</si>
  <si>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</si>
  <si>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</si>
  <si>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</si>
  <si>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</si>
  <si>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</si>
  <si>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</si>
  <si>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</si>
  <si>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</si>
  <si>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</si>
  <si>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</si>
  <si>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</si>
  <si>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</si>
  <si>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</si>
  <si>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</si>
  <si>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</si>
  <si>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</si>
  <si>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</si>
  <si>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</si>
  <si>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</si>
  <si>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Mirpur</t>
  </si>
  <si>
    <t>Uttara</t>
  </si>
  <si>
    <t>Gulshan</t>
  </si>
  <si>
    <t>Paltan</t>
  </si>
  <si>
    <t>Tangail</t>
  </si>
  <si>
    <t>Naogaon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</si>
  <si>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</si>
  <si>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</si>
  <si>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</si>
  <si>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</si>
  <si>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</si>
  <si>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</si>
  <si>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</si>
  <si>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</si>
  <si>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</si>
  <si>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</si>
  <si>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</si>
  <si>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</si>
  <si>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</si>
  <si>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</si>
  <si>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</si>
  <si>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</si>
  <si>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</si>
  <si>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</si>
  <si>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</si>
  <si>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</si>
  <si>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</si>
  <si>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</si>
  <si>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</si>
  <si>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</si>
  <si>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</si>
  <si>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</si>
  <si>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</si>
  <si>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</si>
  <si>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</si>
  <si>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</si>
  <si>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</si>
  <si>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</si>
  <si>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</si>
  <si>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</si>
  <si>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Kishoreganj</t>
  </si>
  <si>
    <t>Munshiganj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</si>
  <si>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</si>
  <si>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</si>
  <si>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</si>
  <si>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</si>
  <si>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</si>
  <si>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</si>
  <si>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</si>
  <si>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</si>
  <si>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</si>
  <si>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</si>
  <si>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</si>
  <si>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</si>
  <si>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</si>
  <si>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</si>
  <si>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</si>
  <si>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</si>
  <si>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</si>
  <si>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</si>
  <si>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</si>
  <si>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</si>
  <si>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>Md. Hamedur Sheik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</si>
  <si>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</si>
  <si>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</si>
  <si>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</si>
  <si>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</si>
  <si>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</si>
  <si>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</si>
  <si>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</si>
  <si>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</si>
  <si>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</si>
  <si>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</si>
  <si>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</si>
  <si>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</si>
  <si>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</si>
  <si>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</si>
  <si>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</si>
  <si>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</si>
  <si>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</si>
  <si>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</si>
  <si>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</si>
  <si>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</si>
  <si>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</si>
  <si>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</si>
  <si>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</si>
  <si>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BL120</t>
  </si>
  <si>
    <t>FBO</t>
  </si>
  <si>
    <t>D47</t>
  </si>
  <si>
    <t>L42</t>
  </si>
  <si>
    <t>Bondhu Telecom</t>
  </si>
  <si>
    <t>Electro World</t>
  </si>
  <si>
    <t>Z30_SKD</t>
  </si>
  <si>
    <t>D54+_SKD</t>
  </si>
  <si>
    <t>DSR-0514</t>
  </si>
  <si>
    <t>Arman Hossain</t>
  </si>
  <si>
    <t>Aminul Islam Tutul</t>
  </si>
  <si>
    <t>Md. Anisur Rahman Akash</t>
  </si>
  <si>
    <t>Mobile Zone*Patia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</si>
  <si>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</si>
  <si>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</si>
  <si>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</si>
  <si>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</si>
  <si>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</si>
  <si>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</si>
  <si>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</si>
  <si>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</si>
  <si>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</si>
  <si>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</si>
  <si>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</si>
  <si>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</si>
  <si>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</si>
  <si>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</si>
  <si>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</si>
  <si>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</si>
  <si>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</si>
  <si>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</si>
  <si>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</si>
  <si>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</si>
  <si>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</si>
  <si>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</si>
  <si>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</si>
  <si>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</si>
  <si>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</si>
  <si>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</si>
  <si>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</si>
  <si>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</si>
  <si>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</si>
  <si>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</si>
  <si>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</si>
  <si>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</si>
  <si>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</si>
  <si>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</si>
  <si>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</si>
  <si>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</si>
  <si>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</si>
  <si>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</si>
  <si>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</si>
  <si>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</si>
  <si>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</si>
  <si>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</si>
  <si>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</si>
  <si>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</si>
  <si>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</si>
  <si>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</si>
  <si>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</si>
  <si>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</si>
  <si>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</si>
  <si>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</si>
  <si>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</si>
  <si>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</si>
  <si>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</si>
  <si>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DEL-0061</t>
  </si>
  <si>
    <t>DEL-0100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</si>
  <si>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</si>
  <si>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</si>
  <si>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</si>
  <si>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</si>
  <si>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</si>
  <si>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</si>
  <si>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</si>
  <si>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</si>
  <si>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</si>
  <si>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</si>
  <si>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</si>
  <si>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Md. Rakib Pondit</t>
  </si>
  <si>
    <t>DEL-0085</t>
  </si>
  <si>
    <t>One Telecom* Narayangonj</t>
  </si>
  <si>
    <t>DEL-0164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</si>
  <si>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</si>
  <si>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</si>
  <si>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</si>
  <si>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</si>
  <si>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</si>
  <si>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</si>
  <si>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</si>
  <si>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</si>
  <si>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</si>
  <si>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</si>
  <si>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</si>
  <si>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</si>
  <si>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</si>
  <si>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</si>
  <si>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</si>
  <si>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</si>
  <si>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</si>
  <si>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</si>
  <si>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</si>
  <si>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</si>
  <si>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</si>
  <si>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Golam Dostogir Robin</t>
  </si>
  <si>
    <t>DSR-0717</t>
  </si>
  <si>
    <t>Md.Nahid</t>
  </si>
  <si>
    <t>Md. Sumir Hossain</t>
  </si>
  <si>
    <t>Md. Jewel Molla</t>
  </si>
  <si>
    <t>Jamil Ahmed</t>
  </si>
  <si>
    <t>Nayan Dey</t>
  </si>
  <si>
    <t>Md. Washim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</si>
  <si>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</si>
  <si>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</si>
  <si>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</si>
  <si>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</si>
  <si>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</si>
  <si>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</si>
  <si>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</si>
  <si>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</si>
  <si>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</si>
  <si>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</si>
  <si>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</si>
  <si>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</si>
  <si>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</si>
  <si>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</si>
  <si>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</si>
  <si>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</si>
  <si>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</si>
  <si>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</si>
  <si>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</si>
  <si>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</si>
  <si>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</si>
  <si>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</si>
  <si>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</si>
  <si>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</si>
  <si>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</si>
  <si>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</si>
  <si>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</si>
  <si>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</si>
  <si>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</si>
  <si>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</si>
  <si>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</si>
  <si>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</si>
  <si>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</si>
  <si>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</si>
  <si>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Rejaul Karim</t>
  </si>
  <si>
    <t>Symphony Brand Outlet Of Sylhet</t>
  </si>
  <si>
    <t>Future Mobile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</si>
  <si>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</si>
  <si>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</si>
  <si>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</si>
  <si>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</si>
  <si>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</si>
  <si>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</si>
  <si>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</si>
  <si>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</si>
  <si>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</si>
  <si>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</si>
  <si>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</si>
  <si>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</si>
  <si>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</si>
  <si>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</si>
  <si>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</si>
  <si>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</si>
  <si>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</si>
  <si>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</si>
  <si>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</si>
  <si>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</si>
  <si>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</si>
  <si>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</si>
  <si>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</si>
  <si>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</si>
  <si>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</si>
  <si>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Saidul Islam</t>
  </si>
  <si>
    <t>Riyadh</t>
  </si>
  <si>
    <t>Khyrul</t>
  </si>
  <si>
    <t>Johirul Islam Mojumder</t>
  </si>
  <si>
    <t>Md.Belel Hossain</t>
  </si>
  <si>
    <t>DEL-0185</t>
  </si>
  <si>
    <t>ATOM_SKD</t>
  </si>
  <si>
    <t>DEL-0115</t>
  </si>
  <si>
    <t>DEL-0158</t>
  </si>
  <si>
    <t>DEL-0006</t>
  </si>
  <si>
    <t>DEL-0140</t>
  </si>
  <si>
    <t>DEL-0135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</si>
  <si>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</si>
  <si>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</si>
  <si>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</si>
  <si>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</si>
  <si>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</si>
  <si>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</si>
  <si>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</si>
  <si>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</si>
  <si>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</si>
  <si>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</si>
  <si>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</si>
  <si>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</si>
  <si>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</si>
  <si>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</si>
  <si>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</si>
  <si>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</si>
  <si>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</si>
  <si>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</si>
  <si>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</si>
  <si>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</si>
  <si>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</si>
  <si>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</si>
  <si>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</si>
  <si>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</si>
  <si>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</si>
  <si>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</si>
  <si>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</si>
  <si>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</si>
  <si>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</si>
  <si>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</si>
  <si>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</si>
  <si>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</si>
  <si>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</si>
  <si>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</si>
  <si>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</si>
  <si>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</si>
  <si>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</si>
  <si>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</si>
  <si>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Mobile Hut Plus</t>
  </si>
  <si>
    <t>Md. Rajiul Islam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</si>
  <si>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</si>
  <si>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</si>
  <si>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</si>
  <si>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</si>
  <si>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</si>
  <si>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</si>
  <si>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</si>
  <si>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Md Sujon Khan</t>
  </si>
  <si>
    <t>DEL-0187</t>
  </si>
  <si>
    <t>Mobile Hut-3</t>
  </si>
  <si>
    <t>Md. Foysal Ahmed</t>
  </si>
  <si>
    <t>Md. Mushfiqur rahman</t>
  </si>
  <si>
    <t>Md. Ruposh Rahman</t>
  </si>
  <si>
    <t>Md. Sohid</t>
  </si>
  <si>
    <t>Anitish Ghosh Tonmoy</t>
  </si>
  <si>
    <t>Expectra PTE Ltd.</t>
  </si>
  <si>
    <t>Z35_3GB_SKD</t>
  </si>
  <si>
    <t>i99_SKD</t>
  </si>
  <si>
    <t>Grameen Mobile Center</t>
  </si>
  <si>
    <t>D41_SKD</t>
  </si>
  <si>
    <t>Ahonaf Telecom</t>
  </si>
  <si>
    <t>Md. Nahid Hossen</t>
  </si>
  <si>
    <t>Md. Sanaulla</t>
  </si>
  <si>
    <t>DSR-0013</t>
  </si>
  <si>
    <t>Mahi Milton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</si>
  <si>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</si>
  <si>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</si>
  <si>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</si>
  <si>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</si>
  <si>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</si>
  <si>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</si>
  <si>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</si>
  <si>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</si>
  <si>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</si>
  <si>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Others</t>
  </si>
  <si>
    <t>Shijdah Enterprise</t>
  </si>
  <si>
    <t>Md. Mobarak Hossain</t>
  </si>
  <si>
    <t>Bismillah Electronics</t>
  </si>
  <si>
    <t>DEL-0188</t>
  </si>
  <si>
    <t>DEL-0189</t>
  </si>
  <si>
    <t>Z35_4GB_SKD</t>
  </si>
  <si>
    <t>DEL-0190</t>
  </si>
  <si>
    <t>Target 
June2021</t>
  </si>
  <si>
    <t>Achievement 
June2021</t>
  </si>
  <si>
    <t>Achievement %
June2021</t>
  </si>
  <si>
    <t>Target June2021</t>
  </si>
  <si>
    <t>Achievement
 June2021</t>
  </si>
  <si>
    <t>June Target</t>
  </si>
  <si>
    <t>June Achievement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</si>
  <si>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</si>
  <si>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</si>
  <si>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</si>
  <si>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</si>
  <si>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</si>
  <si>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</si>
  <si>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</si>
  <si>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Md. Shirajul Islam</t>
  </si>
  <si>
    <t>Md. Aktarul Islam</t>
  </si>
  <si>
    <t>Md. Zahid Hasan</t>
  </si>
  <si>
    <t>Md. Abdul Barek</t>
  </si>
  <si>
    <t>V99Plus_SKD</t>
  </si>
  <si>
    <t>Ujala Point</t>
  </si>
  <si>
    <t>June</t>
  </si>
  <si>
    <t>Q2-2021</t>
  </si>
  <si>
    <t>Q2
Target</t>
  </si>
  <si>
    <t>Q2
Achievement</t>
  </si>
  <si>
    <t>Q2%</t>
  </si>
  <si>
    <t>April</t>
  </si>
  <si>
    <t>May</t>
  </si>
  <si>
    <t>Q2 Achivment'21</t>
  </si>
  <si>
    <t>Dealer</t>
  </si>
  <si>
    <t>Chittagong-North</t>
  </si>
  <si>
    <t>Chittagong</t>
  </si>
  <si>
    <t>Central Ware House</t>
  </si>
  <si>
    <t>Chittagong-South</t>
  </si>
  <si>
    <t>Lalmonirhat</t>
  </si>
  <si>
    <t>Jessore</t>
  </si>
  <si>
    <t>Jatrabari</t>
  </si>
  <si>
    <t>Dhaka</t>
  </si>
  <si>
    <t>Mobile Zone,Patia</t>
  </si>
  <si>
    <t>Natore</t>
  </si>
  <si>
    <t>Pirojpur</t>
  </si>
  <si>
    <t>Barisal</t>
  </si>
  <si>
    <t>Mymensingh Outer</t>
  </si>
  <si>
    <t>Sarkar Telecom, Sirajgonj</t>
  </si>
  <si>
    <t>Sirajgonj</t>
  </si>
  <si>
    <t>Narsingdhi</t>
  </si>
  <si>
    <t>Brahmanbaria</t>
  </si>
  <si>
    <t>Gopalganj</t>
  </si>
  <si>
    <t>Corporate</t>
  </si>
  <si>
    <t>Employee Purchase</t>
  </si>
  <si>
    <t>Dhaka_Corporate</t>
  </si>
  <si>
    <t>Keraniganj</t>
  </si>
  <si>
    <t>Rangamati</t>
  </si>
  <si>
    <t>Chittagong Road</t>
  </si>
  <si>
    <t>Narayangonj</t>
  </si>
  <si>
    <t>Gaibandha</t>
  </si>
  <si>
    <t>M/S. My Cell Phone</t>
  </si>
  <si>
    <t>Mobile Hut-2</t>
  </si>
  <si>
    <t>Ashulia</t>
  </si>
  <si>
    <t>Bhaluka</t>
  </si>
  <si>
    <t>Sunamganj</t>
  </si>
  <si>
    <t>One Telecom, Jatrabari</t>
  </si>
  <si>
    <t>Dhaka_Corporate_Online</t>
  </si>
  <si>
    <t>Gift for Official</t>
  </si>
  <si>
    <t>Infolady Social Enterprise Limited</t>
  </si>
  <si>
    <t>PRAN-RFL Group</t>
  </si>
  <si>
    <t>SALEXTRA LIMITED</t>
  </si>
  <si>
    <t>Edison Industries Limited</t>
  </si>
  <si>
    <t>Z12_SKD</t>
  </si>
  <si>
    <t>DESH LOGISTICS CO. LTD.</t>
  </si>
  <si>
    <t>Operator</t>
  </si>
  <si>
    <t>Robi Axiata Ltd.</t>
  </si>
  <si>
    <t>Robi Warehouse</t>
  </si>
  <si>
    <t>BL96_SKD</t>
  </si>
  <si>
    <t>Gap(120%)</t>
  </si>
  <si>
    <t>Gap(110%)</t>
  </si>
  <si>
    <t>L25i_SKD</t>
  </si>
  <si>
    <t>DSR-0749</t>
  </si>
  <si>
    <t>V105_SKD</t>
  </si>
  <si>
    <t>TNo-71104</t>
  </si>
  <si>
    <t>SR-0071967</t>
  </si>
  <si>
    <t>TNo-71105</t>
  </si>
  <si>
    <t>SR-0071968</t>
  </si>
  <si>
    <t>TNo-71106</t>
  </si>
  <si>
    <t>SR-0071971</t>
  </si>
  <si>
    <t>TNo-71107</t>
  </si>
  <si>
    <t>SR-0071970</t>
  </si>
  <si>
    <t>TNo-71108</t>
  </si>
  <si>
    <t>SR-0071975</t>
  </si>
  <si>
    <t>JadRoo E-Commerce Limited</t>
  </si>
  <si>
    <t>TNo-71109</t>
  </si>
  <si>
    <t>SR-0071973</t>
  </si>
  <si>
    <t>TNo-71110</t>
  </si>
  <si>
    <t>SR-0071972</t>
  </si>
  <si>
    <t>TNo-71111</t>
  </si>
  <si>
    <t>SR-0071976</t>
  </si>
  <si>
    <t>TNo-71112</t>
  </si>
  <si>
    <t>SR-0071980</t>
  </si>
  <si>
    <t>TNo-71113</t>
  </si>
  <si>
    <t>SR-0071979</t>
  </si>
  <si>
    <t>TNo-71114</t>
  </si>
  <si>
    <t>SR-0071978</t>
  </si>
  <si>
    <t>TNo-71115</t>
  </si>
  <si>
    <t>SR-0071977</t>
  </si>
  <si>
    <t>TNo-71116</t>
  </si>
  <si>
    <t>SR-0071981</t>
  </si>
  <si>
    <t>TNo-71117</t>
  </si>
  <si>
    <t>SR-0071986</t>
  </si>
  <si>
    <t>TNo-71118</t>
  </si>
  <si>
    <t>SR-0071982</t>
  </si>
  <si>
    <t>TNo-71119</t>
  </si>
  <si>
    <t>SR-0071995</t>
  </si>
  <si>
    <t>TNo-71120</t>
  </si>
  <si>
    <t>SR-0071984</t>
  </si>
  <si>
    <t>TNo-71121</t>
  </si>
  <si>
    <t>SR-0072000</t>
  </si>
  <si>
    <t>AGAMI LIMITED</t>
  </si>
  <si>
    <t>TNo-71122</t>
  </si>
  <si>
    <t>SR-0071983</t>
  </si>
  <si>
    <t>TNo-71123</t>
  </si>
  <si>
    <t>SR-0071993</t>
  </si>
  <si>
    <t>TNo-71124</t>
  </si>
  <si>
    <t>SR-0071985</t>
  </si>
  <si>
    <t>TNo-71125</t>
  </si>
  <si>
    <t>SR-0072003</t>
  </si>
  <si>
    <t>TNo-71126</t>
  </si>
  <si>
    <t>SR-0072002</t>
  </si>
  <si>
    <t>TNo-71127</t>
  </si>
  <si>
    <t>SR-0072001</t>
  </si>
  <si>
    <t>TNo-71128</t>
  </si>
  <si>
    <t>SR-0071999</t>
  </si>
  <si>
    <t>TNo-71129</t>
  </si>
  <si>
    <t>SR-0071998</t>
  </si>
  <si>
    <t>TNo-71130</t>
  </si>
  <si>
    <t>SR-0071997</t>
  </si>
  <si>
    <t>TNo-71131</t>
  </si>
  <si>
    <t>SR-0071996</t>
  </si>
  <si>
    <t>TNo-71132</t>
  </si>
  <si>
    <t>SR-0071994</t>
  </si>
  <si>
    <t>TNo-71133</t>
  </si>
  <si>
    <t>SR-0071992</t>
  </si>
  <si>
    <t>TNo-71134</t>
  </si>
  <si>
    <t>SR-0071991</t>
  </si>
  <si>
    <t>TNo-71135</t>
  </si>
  <si>
    <t>SR-0071989</t>
  </si>
  <si>
    <t>TNo-71136</t>
  </si>
  <si>
    <t>SR-0071988</t>
  </si>
  <si>
    <t>TNo-71137</t>
  </si>
  <si>
    <t>SR-0071987</t>
  </si>
  <si>
    <t>TNo-71138</t>
  </si>
  <si>
    <t>SR-0072005</t>
  </si>
  <si>
    <t>TNo-71139</t>
  </si>
  <si>
    <t>SR-0072004</t>
  </si>
  <si>
    <t>TNo-71140</t>
  </si>
  <si>
    <t>SR-0072006</t>
  </si>
  <si>
    <t>TNo-71141</t>
  </si>
  <si>
    <t>SR-0071990</t>
  </si>
  <si>
    <t>TNo-71142</t>
  </si>
  <si>
    <t>SR-0072007</t>
  </si>
  <si>
    <t>The Ibn Sina Pharmaceutical Industry Ltd.</t>
  </si>
  <si>
    <t>TNo-71143</t>
  </si>
  <si>
    <t>SR-0072008</t>
  </si>
  <si>
    <t>TNo-71144</t>
  </si>
  <si>
    <t>SR-0072009</t>
  </si>
  <si>
    <t>TNo-71145</t>
  </si>
  <si>
    <t>SR-0072010</t>
  </si>
  <si>
    <t>TNo-71146</t>
  </si>
  <si>
    <t>SR-0072011</t>
  </si>
  <si>
    <t>TNo-71147</t>
  </si>
  <si>
    <t>SR-0072014</t>
  </si>
  <si>
    <t>TNo-71148</t>
  </si>
  <si>
    <t>SR-0072013</t>
  </si>
  <si>
    <t>TNo-71149</t>
  </si>
  <si>
    <t>SR-0072012</t>
  </si>
  <si>
    <t>TNo-71150</t>
  </si>
  <si>
    <t>SR-0072016</t>
  </si>
  <si>
    <t>TNo-71151</t>
  </si>
  <si>
    <t>SR-0072015</t>
  </si>
  <si>
    <t>TNo-71152</t>
  </si>
  <si>
    <t>SR-0072017</t>
  </si>
  <si>
    <t>DOTLINES BANGLADESH LIMITED</t>
  </si>
  <si>
    <t>TNo-71153</t>
  </si>
  <si>
    <t>SR-0072018</t>
  </si>
  <si>
    <t>TNo-71154</t>
  </si>
  <si>
    <t>SR-0072029</t>
  </si>
  <si>
    <t>TNo-71155</t>
  </si>
  <si>
    <t>SR-0072028</t>
  </si>
  <si>
    <t>TNo-71156</t>
  </si>
  <si>
    <t>SR-0072019</t>
  </si>
  <si>
    <t>TNo-71157</t>
  </si>
  <si>
    <t>SR-0072046</t>
  </si>
  <si>
    <t>TNo-71158</t>
  </si>
  <si>
    <t>SR-0072045</t>
  </si>
  <si>
    <t>TNo-71159</t>
  </si>
  <si>
    <t>SR-0072044</t>
  </si>
  <si>
    <t>TNo-71160</t>
  </si>
  <si>
    <t>SR-0072043</t>
  </si>
  <si>
    <t>TNo-71161</t>
  </si>
  <si>
    <t>SR-0072040</t>
  </si>
  <si>
    <t>TNo-71162</t>
  </si>
  <si>
    <t>SR-0072039</t>
  </si>
  <si>
    <t>TNo-71163</t>
  </si>
  <si>
    <t>SR-0072038</t>
  </si>
  <si>
    <t>TNo-71164</t>
  </si>
  <si>
    <t>SR-0072037</t>
  </si>
  <si>
    <t>TNo-71165</t>
  </si>
  <si>
    <t>SR-0072033</t>
  </si>
  <si>
    <t>TNo-71166</t>
  </si>
  <si>
    <t>SR-0072031</t>
  </si>
  <si>
    <t>TNo-71167</t>
  </si>
  <si>
    <t>SR-0072030</t>
  </si>
  <si>
    <t>TNo-71168</t>
  </si>
  <si>
    <t>SR-0072026</t>
  </si>
  <si>
    <t>TNo-71169</t>
  </si>
  <si>
    <t>SR-0072025</t>
  </si>
  <si>
    <t>TNo-71170</t>
  </si>
  <si>
    <t>SR-0072024</t>
  </si>
  <si>
    <t>TNo-71171</t>
  </si>
  <si>
    <t>SR-0072032</t>
  </si>
  <si>
    <t>TNo-71172</t>
  </si>
  <si>
    <t>SR-0072022</t>
  </si>
  <si>
    <t>TNo-71173</t>
  </si>
  <si>
    <t>SR-0072021</t>
  </si>
  <si>
    <t>TNo-71174</t>
  </si>
  <si>
    <t>SR-0072062</t>
  </si>
  <si>
    <t>TNo-71175</t>
  </si>
  <si>
    <t>SR-0072060</t>
  </si>
  <si>
    <t>TNo-71176</t>
  </si>
  <si>
    <t>SR-0072059</t>
  </si>
  <si>
    <t>TNo-71177</t>
  </si>
  <si>
    <t>SR-0072057</t>
  </si>
  <si>
    <t>TNo-71178</t>
  </si>
  <si>
    <t>SR-0072055</t>
  </si>
  <si>
    <t>TNo-71179</t>
  </si>
  <si>
    <t>SR-0072054</t>
  </si>
  <si>
    <t>TNo-71180</t>
  </si>
  <si>
    <t>SR-0072053</t>
  </si>
  <si>
    <t>TNo-71181</t>
  </si>
  <si>
    <t>SR-0072052</t>
  </si>
  <si>
    <t>TNo-71182</t>
  </si>
  <si>
    <t>SR-0072051</t>
  </si>
  <si>
    <t>TNo-71183</t>
  </si>
  <si>
    <t>SR-0072050</t>
  </si>
  <si>
    <t>TNo-71184</t>
  </si>
  <si>
    <t>SR-0072049</t>
  </si>
  <si>
    <t>TNo-71185</t>
  </si>
  <si>
    <t>SR-0072048</t>
  </si>
  <si>
    <t>TNo-71186</t>
  </si>
  <si>
    <t>SR-0072047</t>
  </si>
  <si>
    <t>TNo-71187</t>
  </si>
  <si>
    <t>SR-0072065</t>
  </si>
  <si>
    <t>TNo-71188</t>
  </si>
  <si>
    <t>SR-0072064</t>
  </si>
  <si>
    <t>TNo-71189</t>
  </si>
  <si>
    <t>SR-0072066</t>
  </si>
  <si>
    <t>TNo-71190</t>
  </si>
  <si>
    <t>SR-0072070</t>
  </si>
  <si>
    <t>TNo-71191</t>
  </si>
  <si>
    <t>SR-0072069</t>
  </si>
  <si>
    <t>TNo-71192</t>
  </si>
  <si>
    <t>SR-0072067</t>
  </si>
  <si>
    <t>TNo-71193</t>
  </si>
  <si>
    <t>SR-0072068</t>
  </si>
  <si>
    <t>TNo-71194</t>
  </si>
  <si>
    <t>SR-0072063</t>
  </si>
  <si>
    <t>TNo-71195</t>
  </si>
  <si>
    <t>SR-0072061</t>
  </si>
  <si>
    <t>TNo-71196</t>
  </si>
  <si>
    <t>SR-0072058</t>
  </si>
  <si>
    <t>TNo-71197</t>
  </si>
  <si>
    <t>SR-0072023</t>
  </si>
  <si>
    <t>TNo-71198</t>
  </si>
  <si>
    <t>SR-0072035</t>
  </si>
  <si>
    <t>TNo-71199</t>
  </si>
  <si>
    <t>SR-0072042</t>
  </si>
  <si>
    <t>TNo-71200</t>
  </si>
  <si>
    <t>SR-0072041</t>
  </si>
  <si>
    <t>TNo-71201</t>
  </si>
  <si>
    <t>SR-0072036</t>
  </si>
  <si>
    <t>TNo-71202</t>
  </si>
  <si>
    <t>SR-0072056</t>
  </si>
  <si>
    <t>TNo-71203</t>
  </si>
  <si>
    <t>SR-0072027</t>
  </si>
  <si>
    <t>TNo-71204</t>
  </si>
  <si>
    <t>SR-0072034</t>
  </si>
  <si>
    <t>TNo-71205</t>
  </si>
  <si>
    <t>SR-0072071</t>
  </si>
  <si>
    <t>TNo-71206</t>
  </si>
  <si>
    <t>SR-0072077</t>
  </si>
  <si>
    <t>TNo-71207</t>
  </si>
  <si>
    <t>SR-0072079</t>
  </si>
  <si>
    <t>TNo-71208</t>
  </si>
  <si>
    <t>SR-0072097</t>
  </si>
  <si>
    <t>TNo-71209</t>
  </si>
  <si>
    <t>SR-0072096</t>
  </si>
  <si>
    <t>TNo-71210</t>
  </si>
  <si>
    <t>SR-0072095</t>
  </si>
  <si>
    <t>TNo-71211</t>
  </si>
  <si>
    <t>SR-0072094</t>
  </si>
  <si>
    <t>TNo-71212</t>
  </si>
  <si>
    <t>SR-0072093</t>
  </si>
  <si>
    <t>TNo-71213</t>
  </si>
  <si>
    <t>SR-0072092</t>
  </si>
  <si>
    <t>TNo-71214</t>
  </si>
  <si>
    <t>SR-0072091</t>
  </si>
  <si>
    <t>TNo-71215</t>
  </si>
  <si>
    <t>SR-0072090</t>
  </si>
  <si>
    <t>TNo-71216</t>
  </si>
  <si>
    <t>SR-0072089</t>
  </si>
  <si>
    <t>TNo-71217</t>
  </si>
  <si>
    <t>SR-0072088</t>
  </si>
  <si>
    <t>TNo-71218</t>
  </si>
  <si>
    <t>SR-0072087</t>
  </si>
  <si>
    <t>TNo-71219</t>
  </si>
  <si>
    <t>SR-0072083</t>
  </si>
  <si>
    <t>TNo-71220</t>
  </si>
  <si>
    <t>SR-0072082</t>
  </si>
  <si>
    <t>TNo-71221</t>
  </si>
  <si>
    <t>SR-0072081</t>
  </si>
  <si>
    <t>TNo-71222</t>
  </si>
  <si>
    <t>SR-0072080</t>
  </si>
  <si>
    <t>TNo-71223</t>
  </si>
  <si>
    <t>SR-0072084</t>
  </si>
  <si>
    <t>TNo-71224</t>
  </si>
  <si>
    <t>SR-0072074</t>
  </si>
  <si>
    <t>TNo-71225</t>
  </si>
  <si>
    <t>SR-0072106</t>
  </si>
  <si>
    <t>TNo-71226</t>
  </si>
  <si>
    <t>SR-0072103</t>
  </si>
  <si>
    <t>TNo-71227</t>
  </si>
  <si>
    <t>SR-0072102</t>
  </si>
  <si>
    <t>TNo-71228</t>
  </si>
  <si>
    <t>SR-0072098</t>
  </si>
  <si>
    <t>TNo-71229</t>
  </si>
  <si>
    <t>SR-0072085</t>
  </si>
  <si>
    <t>TNo-71230</t>
  </si>
  <si>
    <t>SR-0072078</t>
  </si>
  <si>
    <t>TNo-71231</t>
  </si>
  <si>
    <t>SR-0072086</t>
  </si>
  <si>
    <t>TNo-71232</t>
  </si>
  <si>
    <t>SR-0072107</t>
  </si>
  <si>
    <t>TNo-71233</t>
  </si>
  <si>
    <t>SR-0072105</t>
  </si>
  <si>
    <t>TNo-71234</t>
  </si>
  <si>
    <t>SR-0072101</t>
  </si>
  <si>
    <t>TNo-71235</t>
  </si>
  <si>
    <t>SR-0072100</t>
  </si>
  <si>
    <t>TNo-71236</t>
  </si>
  <si>
    <t>SR-0072099</t>
  </si>
  <si>
    <t>TNo-71237</t>
  </si>
  <si>
    <t>SR-0072111</t>
  </si>
  <si>
    <t>TNo-71238</t>
  </si>
  <si>
    <t>SR-0072110</t>
  </si>
  <si>
    <t>TNo-71239</t>
  </si>
  <si>
    <t>SR-0072073</t>
  </si>
  <si>
    <t>TNo-71240</t>
  </si>
  <si>
    <t>SR-0072072</t>
  </si>
  <si>
    <t>TNo-71241</t>
  </si>
  <si>
    <t>SR-0072109</t>
  </si>
  <si>
    <t>TNo-71242</t>
  </si>
  <si>
    <t>SR-0072076</t>
  </si>
  <si>
    <t>TNo-71243</t>
  </si>
  <si>
    <t>SR-0072075</t>
  </si>
  <si>
    <t>TNo-71244</t>
  </si>
  <si>
    <t>SR-0072112</t>
  </si>
  <si>
    <t>TNo-71245</t>
  </si>
  <si>
    <t>SR-0072108</t>
  </si>
  <si>
    <t>TNo-71246</t>
  </si>
  <si>
    <t>SR-0072104</t>
  </si>
  <si>
    <t>TNo-71247</t>
  </si>
  <si>
    <t>SR-0072113</t>
  </si>
  <si>
    <t>TNo-71248</t>
  </si>
  <si>
    <t>SR-0072153</t>
  </si>
  <si>
    <t>TNo-71249</t>
  </si>
  <si>
    <t>SR-0072149</t>
  </si>
  <si>
    <t>TNo-71250</t>
  </si>
  <si>
    <t>SR-0072137</t>
  </si>
  <si>
    <t>TNo-71251</t>
  </si>
  <si>
    <t>SR-0072130</t>
  </si>
  <si>
    <t>TNo-71252</t>
  </si>
  <si>
    <t>SR-0072129</t>
  </si>
  <si>
    <t>TNo-71253</t>
  </si>
  <si>
    <t>SR-0072117</t>
  </si>
  <si>
    <t>TNo-71254</t>
  </si>
  <si>
    <t>SR-0072114</t>
  </si>
  <si>
    <t>TNo-71255</t>
  </si>
  <si>
    <t>SR-0072163</t>
  </si>
  <si>
    <t>TNo-71256</t>
  </si>
  <si>
    <t>SR-0072131</t>
  </si>
  <si>
    <t>TNo-71257</t>
  </si>
  <si>
    <t>SR-0072120</t>
  </si>
  <si>
    <t>TNo-71258</t>
  </si>
  <si>
    <t>SR-0072115</t>
  </si>
  <si>
    <t>TNo-71259</t>
  </si>
  <si>
    <t>SR-0072116</t>
  </si>
  <si>
    <t>TNo-71260</t>
  </si>
  <si>
    <t>SR-0072133</t>
  </si>
  <si>
    <t>TNo-71261</t>
  </si>
  <si>
    <t>SR-0072132</t>
  </si>
  <si>
    <t>GENEX INFOSYS LTD.</t>
  </si>
  <si>
    <t>TNo-71262</t>
  </si>
  <si>
    <t>SR-0072121</t>
  </si>
  <si>
    <t>TNo-71263</t>
  </si>
  <si>
    <t>SR-0072151</t>
  </si>
  <si>
    <t>TNo-71264</t>
  </si>
  <si>
    <t>SR-0072166</t>
  </si>
  <si>
    <t>TNo-71265</t>
  </si>
  <si>
    <t>SR-0072164</t>
  </si>
  <si>
    <t>TNo-71266</t>
  </si>
  <si>
    <t>SR-0072155</t>
  </si>
  <si>
    <t>TNo-71267</t>
  </si>
  <si>
    <t>SR-0072154</t>
  </si>
  <si>
    <t>TNo-71268</t>
  </si>
  <si>
    <t>SR-0072167</t>
  </si>
  <si>
    <t>TNo-71269</t>
  </si>
  <si>
    <t>SR-0072165</t>
  </si>
  <si>
    <t>TNo-71270</t>
  </si>
  <si>
    <t>SR-0072161</t>
  </si>
  <si>
    <t>TNo-71271</t>
  </si>
  <si>
    <t>SR-0072160</t>
  </si>
  <si>
    <t>TNo-71272</t>
  </si>
  <si>
    <t>SR-0072159</t>
  </si>
  <si>
    <t>TNo-71273</t>
  </si>
  <si>
    <t>SR-0072158</t>
  </si>
  <si>
    <t>TNo-71274</t>
  </si>
  <si>
    <t>SR-0072157</t>
  </si>
  <si>
    <t>TNo-71275</t>
  </si>
  <si>
    <t>SR-0072150</t>
  </si>
  <si>
    <t>TNo-71276</t>
  </si>
  <si>
    <t>SR-0072148</t>
  </si>
  <si>
    <t>TNo-71277</t>
  </si>
  <si>
    <t>SR-0072146</t>
  </si>
  <si>
    <t>TNo-71278</t>
  </si>
  <si>
    <t>SR-0072145</t>
  </si>
  <si>
    <t>TNo-71279</t>
  </si>
  <si>
    <t>SR-0072144</t>
  </si>
  <si>
    <t>TNo-71280</t>
  </si>
  <si>
    <t>SR-0072142</t>
  </si>
  <si>
    <t>TNo-71281</t>
  </si>
  <si>
    <t>SR-0072138</t>
  </si>
  <si>
    <t>TNo-71282</t>
  </si>
  <si>
    <t>SR-0072136</t>
  </si>
  <si>
    <t>TNo-71283</t>
  </si>
  <si>
    <t>SR-0072135</t>
  </si>
  <si>
    <t>TNo-71284</t>
  </si>
  <si>
    <t>SR-0072128</t>
  </si>
  <si>
    <t>TNo-71285</t>
  </si>
  <si>
    <t>SR-0072127</t>
  </si>
  <si>
    <t>TNo-71286</t>
  </si>
  <si>
    <t>SR-0072125</t>
  </si>
  <si>
    <t>TNo-71287</t>
  </si>
  <si>
    <t>SR-0072124</t>
  </si>
  <si>
    <t>TNo-71288</t>
  </si>
  <si>
    <t>SR-0072123</t>
  </si>
  <si>
    <t>TNo-71289</t>
  </si>
  <si>
    <t>SR-0072122</t>
  </si>
  <si>
    <t>TNo-71290</t>
  </si>
  <si>
    <t>SR-0072119</t>
  </si>
  <si>
    <t>TNo-71291</t>
  </si>
  <si>
    <t>SR-0072118</t>
  </si>
  <si>
    <t>TNo-71292</t>
  </si>
  <si>
    <t>SR-0072152</t>
  </si>
  <si>
    <t>TNo-71293</t>
  </si>
  <si>
    <t>SR-0072147</t>
  </si>
  <si>
    <t>TNo-71294</t>
  </si>
  <si>
    <t>SR-0072168</t>
  </si>
  <si>
    <t>TNo-71295</t>
  </si>
  <si>
    <t>SR-0072156</t>
  </si>
  <si>
    <t>TNo-71296</t>
  </si>
  <si>
    <t>SR-0072162</t>
  </si>
  <si>
    <t>TNo-71297</t>
  </si>
  <si>
    <t>SR-0072140</t>
  </si>
  <si>
    <t>TNo-71298</t>
  </si>
  <si>
    <t>SR-0072134</t>
  </si>
  <si>
    <t>TNo-71299</t>
  </si>
  <si>
    <t>SR-0072141</t>
  </si>
  <si>
    <t>TNo-71300</t>
  </si>
  <si>
    <t>SR-0072139</t>
  </si>
  <si>
    <t>TNo-71301</t>
  </si>
  <si>
    <t>SR-0072126</t>
  </si>
  <si>
    <t>TNo-71302</t>
  </si>
  <si>
    <t>SR-0072143</t>
  </si>
  <si>
    <t>TNo-53898</t>
  </si>
  <si>
    <t>EIL-054678</t>
  </si>
  <si>
    <t>TNo-53899</t>
  </si>
  <si>
    <t>EIL-054679</t>
  </si>
  <si>
    <t>Abul Khair Milk Products Ltd.</t>
  </si>
  <si>
    <t>Chittagong_Corporate</t>
  </si>
  <si>
    <t>TNo-53900</t>
  </si>
  <si>
    <t>EIL-054680</t>
  </si>
  <si>
    <t>TNo-53901</t>
  </si>
  <si>
    <t>EIL-054684</t>
  </si>
  <si>
    <t>TNo-53902</t>
  </si>
  <si>
    <t>EIL-054683</t>
  </si>
  <si>
    <t>TNo-53903</t>
  </si>
  <si>
    <t>EIL-054682</t>
  </si>
  <si>
    <t>TNo-53904</t>
  </si>
  <si>
    <t>EIL-054687</t>
  </si>
  <si>
    <t>TNo-53905</t>
  </si>
  <si>
    <t>EIL-054686</t>
  </si>
  <si>
    <t>TNo-53906</t>
  </si>
  <si>
    <t>EIL-054685</t>
  </si>
  <si>
    <t>TNo-53907</t>
  </si>
  <si>
    <t>EIL-054688</t>
  </si>
  <si>
    <t>TNo-53908</t>
  </si>
  <si>
    <t>EIL-054689</t>
  </si>
  <si>
    <t>TNo-53909</t>
  </si>
  <si>
    <t>EIL-054695</t>
  </si>
  <si>
    <t>TNo-53910</t>
  </si>
  <si>
    <t>EIL-054694</t>
  </si>
  <si>
    <t>TNo-53911</t>
  </si>
  <si>
    <t>EIL-054693</t>
  </si>
  <si>
    <t>TNo-53912</t>
  </si>
  <si>
    <t>EIL-054696</t>
  </si>
  <si>
    <t>TNo-53913</t>
  </si>
  <si>
    <t>EIL-054691</t>
  </si>
  <si>
    <t>TNo-53914</t>
  </si>
  <si>
    <t>EIL-054692</t>
  </si>
  <si>
    <t>TNo-53915</t>
  </si>
  <si>
    <t>EIL-054690</t>
  </si>
  <si>
    <t>TNo-53916</t>
  </si>
  <si>
    <t>EIL-054697</t>
  </si>
  <si>
    <t>TNo-53917</t>
  </si>
  <si>
    <t>EIL-054703</t>
  </si>
  <si>
    <t>TNo-53918</t>
  </si>
  <si>
    <t>EIL-054701</t>
  </si>
  <si>
    <t>TNo-53919</t>
  </si>
  <si>
    <t>EIL-054700</t>
  </si>
  <si>
    <t>TNo-53920</t>
  </si>
  <si>
    <t>EIL-054698</t>
  </si>
  <si>
    <t>TNo-53921</t>
  </si>
  <si>
    <t>EIL-054711</t>
  </si>
  <si>
    <t>TNo-53922</t>
  </si>
  <si>
    <t>EIL-054699</t>
  </si>
  <si>
    <t>TNo-53923</t>
  </si>
  <si>
    <t>EIL-054702</t>
  </si>
  <si>
    <t>TNo-53924</t>
  </si>
  <si>
    <t>EIL-054710</t>
  </si>
  <si>
    <t>TNo-53925</t>
  </si>
  <si>
    <t>EIL-054709</t>
  </si>
  <si>
    <t>TNo-53926</t>
  </si>
  <si>
    <t>EIL-054708</t>
  </si>
  <si>
    <t>TNo-53927</t>
  </si>
  <si>
    <t>EIL-054707</t>
  </si>
  <si>
    <t>TNo-53928</t>
  </si>
  <si>
    <t>EIL-054706</t>
  </si>
  <si>
    <t>TNo-53929</t>
  </si>
  <si>
    <t>EIL-054705</t>
  </si>
  <si>
    <t>TNo-53930</t>
  </si>
  <si>
    <t>EIL-054704</t>
  </si>
  <si>
    <t>TNo-53931</t>
  </si>
  <si>
    <t>EIL-054714</t>
  </si>
  <si>
    <t>TNo-53932</t>
  </si>
  <si>
    <t>EIL-054713</t>
  </si>
  <si>
    <t>TNo-53933</t>
  </si>
  <si>
    <t>EIL-054715</t>
  </si>
  <si>
    <t>TNo-53934</t>
  </si>
  <si>
    <t>EIL-054712</t>
  </si>
  <si>
    <t>TNo-53935</t>
  </si>
  <si>
    <t>EIL-054716</t>
  </si>
  <si>
    <t>TNo-53936</t>
  </si>
  <si>
    <t>EIL-054717</t>
  </si>
  <si>
    <t>TNo-53937</t>
  </si>
  <si>
    <t>EIL-054719</t>
  </si>
  <si>
    <t>TNo-53938</t>
  </si>
  <si>
    <t>EIL-054718</t>
  </si>
  <si>
    <t>TNo-53939</t>
  </si>
  <si>
    <t>EIL-054720</t>
  </si>
  <si>
    <t>TNo-53940</t>
  </si>
  <si>
    <t>EIL-054723</t>
  </si>
  <si>
    <t>TNo-53941</t>
  </si>
  <si>
    <t>EIL-054722</t>
  </si>
  <si>
    <t>TNo-53942</t>
  </si>
  <si>
    <t>EIL-054721</t>
  </si>
  <si>
    <t>TNo-53943</t>
  </si>
  <si>
    <t>EIL-054726</t>
  </si>
  <si>
    <t>TNo-53944</t>
  </si>
  <si>
    <t>EIL-054727</t>
  </si>
  <si>
    <t>TNo-53945</t>
  </si>
  <si>
    <t>EIL-054724</t>
  </si>
  <si>
    <t>TNo-53946</t>
  </si>
  <si>
    <t>EIL-054725</t>
  </si>
  <si>
    <t>TNo-53947</t>
  </si>
  <si>
    <t>EIL-054728</t>
  </si>
  <si>
    <t>TNo-53948</t>
  </si>
  <si>
    <t>EIL-054730</t>
  </si>
  <si>
    <t>TNo-53949</t>
  </si>
  <si>
    <t>EIL-054744</t>
  </si>
  <si>
    <t>TNo-53950</t>
  </si>
  <si>
    <t>EIL-054741</t>
  </si>
  <si>
    <t>TNo-53951</t>
  </si>
  <si>
    <t>EIL-054731</t>
  </si>
  <si>
    <t>TNo-53952</t>
  </si>
  <si>
    <t>EIL-054769</t>
  </si>
  <si>
    <t>TNo-53953</t>
  </si>
  <si>
    <t>EIL-054768</t>
  </si>
  <si>
    <t>TNo-53954</t>
  </si>
  <si>
    <t>EIL-054767</t>
  </si>
  <si>
    <t>TNo-53955</t>
  </si>
  <si>
    <t>EIL-054766</t>
  </si>
  <si>
    <t>TNo-53956</t>
  </si>
  <si>
    <t>EIL-054763</t>
  </si>
  <si>
    <t>TNo-53957</t>
  </si>
  <si>
    <t>EIL-054762</t>
  </si>
  <si>
    <t>TNo-53958</t>
  </si>
  <si>
    <t>EIL-054761</t>
  </si>
  <si>
    <t>TNo-53959</t>
  </si>
  <si>
    <t>EIL-054760</t>
  </si>
  <si>
    <t>TNo-53960</t>
  </si>
  <si>
    <t>EIL-054759</t>
  </si>
  <si>
    <t>TNo-53961</t>
  </si>
  <si>
    <t>EIL-054758</t>
  </si>
  <si>
    <t>TNo-53962</t>
  </si>
  <si>
    <t>EIL-054757</t>
  </si>
  <si>
    <t>TNo-53963</t>
  </si>
  <si>
    <t>EIL-054756</t>
  </si>
  <si>
    <t>TNo-53964</t>
  </si>
  <si>
    <t>EIL-054755</t>
  </si>
  <si>
    <t>TNo-53965</t>
  </si>
  <si>
    <t>EIL-054754</t>
  </si>
  <si>
    <t>TNo-53966</t>
  </si>
  <si>
    <t>EIL-054753</t>
  </si>
  <si>
    <t>TNo-53967</t>
  </si>
  <si>
    <t>EIL-054747</t>
  </si>
  <si>
    <t>TNo-53968</t>
  </si>
  <si>
    <t>EIL-054743</t>
  </si>
  <si>
    <t>TNo-53969</t>
  </si>
  <si>
    <t>EIL-054742</t>
  </si>
  <si>
    <t>TNo-53970</t>
  </si>
  <si>
    <t>EIL-054739</t>
  </si>
  <si>
    <t>TNo-53971</t>
  </si>
  <si>
    <t>EIL-054737</t>
  </si>
  <si>
    <t>TNo-53972</t>
  </si>
  <si>
    <t>EIL-054736</t>
  </si>
  <si>
    <t>TNo-53973</t>
  </si>
  <si>
    <t>EIL-054765</t>
  </si>
  <si>
    <t>TNo-53974</t>
  </si>
  <si>
    <t>EIL-054738</t>
  </si>
  <si>
    <t>TNo-53975</t>
  </si>
  <si>
    <t>EIL-054746</t>
  </si>
  <si>
    <t>TNo-53976</t>
  </si>
  <si>
    <t>EIL-054781</t>
  </si>
  <si>
    <t>TNo-53977</t>
  </si>
  <si>
    <t>EIL-054733</t>
  </si>
  <si>
    <t>TNo-53978</t>
  </si>
  <si>
    <t>EIL-054732</t>
  </si>
  <si>
    <t>TNo-53979</t>
  </si>
  <si>
    <t>EIL-054787</t>
  </si>
  <si>
    <t>TNo-53980</t>
  </si>
  <si>
    <t>EIL-054786</t>
  </si>
  <si>
    <t>TNo-53981</t>
  </si>
  <si>
    <t>EIL-054785</t>
  </si>
  <si>
    <t>TNo-53982</t>
  </si>
  <si>
    <t>EIL-054783</t>
  </si>
  <si>
    <t>TNo-53983</t>
  </si>
  <si>
    <t>EIL-054780</t>
  </si>
  <si>
    <t>TNo-53984</t>
  </si>
  <si>
    <t>EIL-054779</t>
  </si>
  <si>
    <t>TNo-53985</t>
  </si>
  <si>
    <t>EIL-054778</t>
  </si>
  <si>
    <t>TNo-53986</t>
  </si>
  <si>
    <t>EIL-054777</t>
  </si>
  <si>
    <t>TNo-53987</t>
  </si>
  <si>
    <t>EIL-054776</t>
  </si>
  <si>
    <t>TNo-53988</t>
  </si>
  <si>
    <t>EIL-054775</t>
  </si>
  <si>
    <t>TNo-53989</t>
  </si>
  <si>
    <t>EIL-054774</t>
  </si>
  <si>
    <t>TNo-53990</t>
  </si>
  <si>
    <t>EIL-054773</t>
  </si>
  <si>
    <t>TNo-53991</t>
  </si>
  <si>
    <t>EIL-054772</t>
  </si>
  <si>
    <t>TNo-53992</t>
  </si>
  <si>
    <t>EIL-054771</t>
  </si>
  <si>
    <t>TNo-53993</t>
  </si>
  <si>
    <t>EIL-054770</t>
  </si>
  <si>
    <t>TNo-53994</t>
  </si>
  <si>
    <t>EIL-054789</t>
  </si>
  <si>
    <t>TNo-53995</t>
  </si>
  <si>
    <t>EIL-054795</t>
  </si>
  <si>
    <t>TNo-53996</t>
  </si>
  <si>
    <t>EIL-054793</t>
  </si>
  <si>
    <t>TNo-53997</t>
  </si>
  <si>
    <t>EIL-054791</t>
  </si>
  <si>
    <t>TNo-53998</t>
  </si>
  <si>
    <t>EIL-054806</t>
  </si>
  <si>
    <t>TNo-53999</t>
  </si>
  <si>
    <t>EIL-054799</t>
  </si>
  <si>
    <t>TNo-54000</t>
  </si>
  <si>
    <t>EIL-054796</t>
  </si>
  <si>
    <t>TNo-54001</t>
  </si>
  <si>
    <t>EIL-054807</t>
  </si>
  <si>
    <t>TNo-54002</t>
  </si>
  <si>
    <t>EIL-054805</t>
  </si>
  <si>
    <t>TNo-54003</t>
  </si>
  <si>
    <t>EIL-054802</t>
  </si>
  <si>
    <t>TNo-54004</t>
  </si>
  <si>
    <t>EIL-054800</t>
  </si>
  <si>
    <t>TNo-54005</t>
  </si>
  <si>
    <t>EIL-054797</t>
  </si>
  <si>
    <t>TNo-54006</t>
  </si>
  <si>
    <t>EIL-054794</t>
  </si>
  <si>
    <t>TNo-54007</t>
  </si>
  <si>
    <t>EIL-054792</t>
  </si>
  <si>
    <t>TNo-54008</t>
  </si>
  <si>
    <t>EIL-054790</t>
  </si>
  <si>
    <t>TNo-54009</t>
  </si>
  <si>
    <t>EIL-054788</t>
  </si>
  <si>
    <t>TNo-54010</t>
  </si>
  <si>
    <t>EIL-054734</t>
  </si>
  <si>
    <t>TNo-54011</t>
  </si>
  <si>
    <t>EIL-054804</t>
  </si>
  <si>
    <t>TNo-54012</t>
  </si>
  <si>
    <t>EIL-054803</t>
  </si>
  <si>
    <t>TNo-54013</t>
  </si>
  <si>
    <t>EIL-054801</t>
  </si>
  <si>
    <t>TNo-54014</t>
  </si>
  <si>
    <t>EIL-054798</t>
  </si>
  <si>
    <t>TNo-54015</t>
  </si>
  <si>
    <t>EIL-054749</t>
  </si>
  <si>
    <t>TNo-54016</t>
  </si>
  <si>
    <t>EIL-054751</t>
  </si>
  <si>
    <t>TNo-54017</t>
  </si>
  <si>
    <t>EIL-054784</t>
  </si>
  <si>
    <t>TNo-54018</t>
  </si>
  <si>
    <t>EIL-054782</t>
  </si>
  <si>
    <t>TNo-54019</t>
  </si>
  <si>
    <t>EIL-054808</t>
  </si>
  <si>
    <t>TNo-54020</t>
  </si>
  <si>
    <t>EIL-054764</t>
  </si>
  <si>
    <t>TNo-54021</t>
  </si>
  <si>
    <t>EIL-054750</t>
  </si>
  <si>
    <t>TNo-54022</t>
  </si>
  <si>
    <t>EIL-054745</t>
  </si>
  <si>
    <t>TNo-54023</t>
  </si>
  <si>
    <t>EIL-054735</t>
  </si>
  <si>
    <t>TNo-54024</t>
  </si>
  <si>
    <t>EIL-054809</t>
  </si>
  <si>
    <t>TNo-54025</t>
  </si>
  <si>
    <t>EIL-054740</t>
  </si>
  <si>
    <t>TNo-54026</t>
  </si>
  <si>
    <t>EIL-054748</t>
  </si>
  <si>
    <t>TNo-54027</t>
  </si>
  <si>
    <t>EIL-054752</t>
  </si>
  <si>
    <t>TNo-54028</t>
  </si>
  <si>
    <t>EIL-054810</t>
  </si>
  <si>
    <t>TNo-54029</t>
  </si>
  <si>
    <t>EIL-054821</t>
  </si>
  <si>
    <t>TNo-54030</t>
  </si>
  <si>
    <t>EIL-054818</t>
  </si>
  <si>
    <t>TNo-54031</t>
  </si>
  <si>
    <t>EIL-054816</t>
  </si>
  <si>
    <t>TNo-54032</t>
  </si>
  <si>
    <t>EIL-054823</t>
  </si>
  <si>
    <t>TNo-54033</t>
  </si>
  <si>
    <t>EIL-054820</t>
  </si>
  <si>
    <t>TNo-54034</t>
  </si>
  <si>
    <t>EIL-054838</t>
  </si>
  <si>
    <t>TNo-54035</t>
  </si>
  <si>
    <t>EIL-054829</t>
  </si>
  <si>
    <t>TNo-54036</t>
  </si>
  <si>
    <t>EIL-054825</t>
  </si>
  <si>
    <t>TNo-54037</t>
  </si>
  <si>
    <t>EIL-054855</t>
  </si>
  <si>
    <t>TNo-54038</t>
  </si>
  <si>
    <t>EIL-054852</t>
  </si>
  <si>
    <t>TNo-54039</t>
  </si>
  <si>
    <t>EIL-054850</t>
  </si>
  <si>
    <t>TNo-54040</t>
  </si>
  <si>
    <t>EIL-054845</t>
  </si>
  <si>
    <t>TNo-54041</t>
  </si>
  <si>
    <t>EIL-054824</t>
  </si>
  <si>
    <t>TNo-54042</t>
  </si>
  <si>
    <t>EIL-054828</t>
  </si>
  <si>
    <t>TNo-54043</t>
  </si>
  <si>
    <t>EIL-054822</t>
  </si>
  <si>
    <t>TNo-54044</t>
  </si>
  <si>
    <t>EIL-054831</t>
  </si>
  <si>
    <t>TNo-54045</t>
  </si>
  <si>
    <t>EIL-054857</t>
  </si>
  <si>
    <t>TNo-54046</t>
  </si>
  <si>
    <t>EIL-054819</t>
  </si>
  <si>
    <t>TNo-54047</t>
  </si>
  <si>
    <t>EIL-054812</t>
  </si>
  <si>
    <t>TNo-54048</t>
  </si>
  <si>
    <t>EIL-054811</t>
  </si>
  <si>
    <t>TNo-54049</t>
  </si>
  <si>
    <t>EIL-054813</t>
  </si>
  <si>
    <t>TNo-54050</t>
  </si>
  <si>
    <t>EIL-054856</t>
  </si>
  <si>
    <t>TNo-54051</t>
  </si>
  <si>
    <t>EIL-054834</t>
  </si>
  <si>
    <t>TNo-54052</t>
  </si>
  <si>
    <t>EIL-054817</t>
  </si>
  <si>
    <t>TNo-54053</t>
  </si>
  <si>
    <t>EIL-054815</t>
  </si>
  <si>
    <t>TNo-54054</t>
  </si>
  <si>
    <t>EIL-054814</t>
  </si>
  <si>
    <t>TNo-54055</t>
  </si>
  <si>
    <t>EIL-054861</t>
  </si>
  <si>
    <t>Agrani Store</t>
  </si>
  <si>
    <t>TNo-54056</t>
  </si>
  <si>
    <t>EIL-054860</t>
  </si>
  <si>
    <t>TNo-54057</t>
  </si>
  <si>
    <t>EIL-054859</t>
  </si>
  <si>
    <t>TNo-54058</t>
  </si>
  <si>
    <t>EIL-054854</t>
  </si>
  <si>
    <t>TNo-54059</t>
  </si>
  <si>
    <t>EIL-054853</t>
  </si>
  <si>
    <t>TNo-54060</t>
  </si>
  <si>
    <t>EIL-054851</t>
  </si>
  <si>
    <t>TNo-54061</t>
  </si>
  <si>
    <t>EIL-054849</t>
  </si>
  <si>
    <t>TNo-54062</t>
  </si>
  <si>
    <t>EIL-054848</t>
  </si>
  <si>
    <t>TNo-54063</t>
  </si>
  <si>
    <t>EIL-054847</t>
  </si>
  <si>
    <t>TNo-54064</t>
  </si>
  <si>
    <t>EIL-054846</t>
  </si>
  <si>
    <t>TNo-54065</t>
  </si>
  <si>
    <t>EIL-054844</t>
  </si>
  <si>
    <t>TNo-54066</t>
  </si>
  <si>
    <t>EIL-054843</t>
  </si>
  <si>
    <t>TNo-54067</t>
  </si>
  <si>
    <t>EIL-054842</t>
  </si>
  <si>
    <t>TNo-54068</t>
  </si>
  <si>
    <t>EIL-054841</t>
  </si>
  <si>
    <t>TNo-54069</t>
  </si>
  <si>
    <t>EIL-054840</t>
  </si>
  <si>
    <t>TNo-54070</t>
  </si>
  <si>
    <t>EIL-054839</t>
  </si>
  <si>
    <t>TNo-54071</t>
  </si>
  <si>
    <t>EIL-054837</t>
  </si>
  <si>
    <t>TNo-54072</t>
  </si>
  <si>
    <t>EIL-054836</t>
  </si>
  <si>
    <t>TNo-54073</t>
  </si>
  <si>
    <t>EIL-054835</t>
  </si>
  <si>
    <t>TNo-54074</t>
  </si>
  <si>
    <t>EIL-054833</t>
  </si>
  <si>
    <t>TNo-54075</t>
  </si>
  <si>
    <t>EIL-054832</t>
  </si>
  <si>
    <t>TNo-54076</t>
  </si>
  <si>
    <t>EIL-054830</t>
  </si>
  <si>
    <t>TNo-54077</t>
  </si>
  <si>
    <t>EIL-054827</t>
  </si>
  <si>
    <t>TNo-54078</t>
  </si>
  <si>
    <t>EIL-054826</t>
  </si>
  <si>
    <t>TNo-54079</t>
  </si>
  <si>
    <t>EIL-054862</t>
  </si>
  <si>
    <t>BD Foods Limited</t>
  </si>
  <si>
    <t>TNo-54080</t>
  </si>
  <si>
    <t>EIL-054858</t>
  </si>
  <si>
    <t>TNo-54081</t>
  </si>
  <si>
    <t>EIL-054886</t>
  </si>
  <si>
    <t>TNo-54082</t>
  </si>
  <si>
    <t>EIL-054885</t>
  </si>
  <si>
    <t>TNo-54083</t>
  </si>
  <si>
    <t>EIL-054901</t>
  </si>
  <si>
    <t>J R ENTERPRISE</t>
  </si>
  <si>
    <t>UNUSABLE_RAW_MATERIAL</t>
  </si>
  <si>
    <t>TNo-54084</t>
  </si>
  <si>
    <t>EIL-054909</t>
  </si>
  <si>
    <t>TNo-54085</t>
  </si>
  <si>
    <t>EIL-054905</t>
  </si>
  <si>
    <t>TNo-54086</t>
  </si>
  <si>
    <t>EIL-054879</t>
  </si>
  <si>
    <t>TNo-54087</t>
  </si>
  <si>
    <t>EIL-054866</t>
  </si>
  <si>
    <t>TNo-54088</t>
  </si>
  <si>
    <t>EIL-054863</t>
  </si>
  <si>
    <t>TNo-54089</t>
  </si>
  <si>
    <t>EIL-054922</t>
  </si>
  <si>
    <t>TNo-54090</t>
  </si>
  <si>
    <t>EIL-054881</t>
  </si>
  <si>
    <t>TNo-54091</t>
  </si>
  <si>
    <t>EIL-054880</t>
  </si>
  <si>
    <t>TNo-54092</t>
  </si>
  <si>
    <t>EIL-054871</t>
  </si>
  <si>
    <t>TNo-54093</t>
  </si>
  <si>
    <t>EIL-054864</t>
  </si>
  <si>
    <t>TNo-54094</t>
  </si>
  <si>
    <t>EIL-054865</t>
  </si>
  <si>
    <t>TNo-54095</t>
  </si>
  <si>
    <t>EIL-054882</t>
  </si>
  <si>
    <t>TNo-54096</t>
  </si>
  <si>
    <t>EIL-054883</t>
  </si>
  <si>
    <t>TNo-54097</t>
  </si>
  <si>
    <t>EIL-054884</t>
  </si>
  <si>
    <t>TNo-54098</t>
  </si>
  <si>
    <t>EIL-054925</t>
  </si>
  <si>
    <t>TNo-54099</t>
  </si>
  <si>
    <t>EIL-054923</t>
  </si>
  <si>
    <t>TNo-54100</t>
  </si>
  <si>
    <t>EIL-054920</t>
  </si>
  <si>
    <t>TNo-54101</t>
  </si>
  <si>
    <t>EIL-054918</t>
  </si>
  <si>
    <t>TNo-54102</t>
  </si>
  <si>
    <t>EIL-054911</t>
  </si>
  <si>
    <t>TNo-54103</t>
  </si>
  <si>
    <t>EIL-054908</t>
  </si>
  <si>
    <t>TNo-54104</t>
  </si>
  <si>
    <t>EIL-054927</t>
  </si>
  <si>
    <t>TNo-54105</t>
  </si>
  <si>
    <t>EIL-054926</t>
  </si>
  <si>
    <t>TNo-54106</t>
  </si>
  <si>
    <t>EIL-054924</t>
  </si>
  <si>
    <t>TNo-54107</t>
  </si>
  <si>
    <t>EIL-054919</t>
  </si>
  <si>
    <t>TNo-54108</t>
  </si>
  <si>
    <t>EIL-054917</t>
  </si>
  <si>
    <t>TNo-54109</t>
  </si>
  <si>
    <t>EIL-054916</t>
  </si>
  <si>
    <t>TNo-54110</t>
  </si>
  <si>
    <t>EIL-054914</t>
  </si>
  <si>
    <t>TNo-54111</t>
  </si>
  <si>
    <t>EIL-054913</t>
  </si>
  <si>
    <t>TNo-54112</t>
  </si>
  <si>
    <t>EIL-054906</t>
  </si>
  <si>
    <t>TNo-54113</t>
  </si>
  <si>
    <t>EIL-054904</t>
  </si>
  <si>
    <t>TNo-54114</t>
  </si>
  <si>
    <t>EIL-054902</t>
  </si>
  <si>
    <t>TNo-54115</t>
  </si>
  <si>
    <t>EIL-054900</t>
  </si>
  <si>
    <t>TNo-54116</t>
  </si>
  <si>
    <t>EIL-054899</t>
  </si>
  <si>
    <t>TNo-54117</t>
  </si>
  <si>
    <t>EIL-054896</t>
  </si>
  <si>
    <t>TNo-54118</t>
  </si>
  <si>
    <t>EIL-054893</t>
  </si>
  <si>
    <t>TNo-54119</t>
  </si>
  <si>
    <t>EIL-054892</t>
  </si>
  <si>
    <t>TNo-54120</t>
  </si>
  <si>
    <t>EIL-054891</t>
  </si>
  <si>
    <t>TNo-54121</t>
  </si>
  <si>
    <t>EIL-054890</t>
  </si>
  <si>
    <t>TNo-54122</t>
  </si>
  <si>
    <t>EIL-054889</t>
  </si>
  <si>
    <t>TNo-54123</t>
  </si>
  <si>
    <t>EIL-054888</t>
  </si>
  <si>
    <t>TNo-54124</t>
  </si>
  <si>
    <t>EIL-054878</t>
  </si>
  <si>
    <t>TNo-54125</t>
  </si>
  <si>
    <t>EIL-054877</t>
  </si>
  <si>
    <t>TNo-54126</t>
  </si>
  <si>
    <t>EIL-054875</t>
  </si>
  <si>
    <t>TNo-54127</t>
  </si>
  <si>
    <t>EIL-054874</t>
  </si>
  <si>
    <t>TNo-54128</t>
  </si>
  <si>
    <t>EIL-054873</t>
  </si>
  <si>
    <t>TNo-54129</t>
  </si>
  <si>
    <t>EIL-054872</t>
  </si>
  <si>
    <t>TNo-54130</t>
  </si>
  <si>
    <t>EIL-054870</t>
  </si>
  <si>
    <t>TNo-54131</t>
  </si>
  <si>
    <t>EIL-054869</t>
  </si>
  <si>
    <t>TNo-54132</t>
  </si>
  <si>
    <t>EIL-054868</t>
  </si>
  <si>
    <t>TNo-54133</t>
  </si>
  <si>
    <t>EIL-054867</t>
  </si>
  <si>
    <t>TNo-54134</t>
  </si>
  <si>
    <t>EIL-054928</t>
  </si>
  <si>
    <t>TNo-54135</t>
  </si>
  <si>
    <t>EIL-054929</t>
  </si>
  <si>
    <t>TNo-54136</t>
  </si>
  <si>
    <t>EIL-054915</t>
  </si>
  <si>
    <t>TNo-54137</t>
  </si>
  <si>
    <t>EIL-054912</t>
  </si>
  <si>
    <t>TNo-54138</t>
  </si>
  <si>
    <t>EIL-054910</t>
  </si>
  <si>
    <t>TNo-54139</t>
  </si>
  <si>
    <t>EIL-054921</t>
  </si>
  <si>
    <t>TNo-54140</t>
  </si>
  <si>
    <t>EIL-054895</t>
  </si>
  <si>
    <t>TNo-54141</t>
  </si>
  <si>
    <t>EIL-054903</t>
  </si>
  <si>
    <t>TNo-54142</t>
  </si>
  <si>
    <t>EIL-054887</t>
  </si>
  <si>
    <t>TNo-54143</t>
  </si>
  <si>
    <t>EIL-054897</t>
  </si>
  <si>
    <t>TNo-54144</t>
  </si>
  <si>
    <t>EIL-054894</t>
  </si>
  <si>
    <t>TNo-54145</t>
  </si>
  <si>
    <t>EIL-054876</t>
  </si>
  <si>
    <t>TNo-54146</t>
  </si>
  <si>
    <t>EIL-054907</t>
  </si>
  <si>
    <t>TNo-54147</t>
  </si>
  <si>
    <t>EIL-054898</t>
  </si>
  <si>
    <t>July'21 Back Margin
Dealer Wise Value Achievement Status</t>
  </si>
  <si>
    <t>July'21 Back Margin
Region Wise Value Achievement Status</t>
  </si>
  <si>
    <t>July'21 Back Margin
Zone Wise Value Achievement Status</t>
  </si>
  <si>
    <t>Carry Forward Amount ( In July'21)</t>
  </si>
  <si>
    <t>July Achievement 
+june carry frwd</t>
  </si>
  <si>
    <t>TNo-71303</t>
  </si>
  <si>
    <t>SR-0072187</t>
  </si>
  <si>
    <t>TNo-71304</t>
  </si>
  <si>
    <t>SR-0072186</t>
  </si>
  <si>
    <t>TNo-71305</t>
  </si>
  <si>
    <t>SR-0072212</t>
  </si>
  <si>
    <t>TNo-71306</t>
  </si>
  <si>
    <t>SR-0072171</t>
  </si>
  <si>
    <t>TNo-71307</t>
  </si>
  <si>
    <t>SR-0072220</t>
  </si>
  <si>
    <t>TNo-71308</t>
  </si>
  <si>
    <t>SR-0072221</t>
  </si>
  <si>
    <t>TNo-71309</t>
  </si>
  <si>
    <t>SR-0072226</t>
  </si>
  <si>
    <t>TNo-71310</t>
  </si>
  <si>
    <t>SR-0072227</t>
  </si>
  <si>
    <t>TNo-71311</t>
  </si>
  <si>
    <t>SR-0072217</t>
  </si>
  <si>
    <t>Nazat Electronics Ltd (DBS)</t>
  </si>
  <si>
    <t>TNo-71312</t>
  </si>
  <si>
    <t>SR-0072216</t>
  </si>
  <si>
    <t>TNo-71313</t>
  </si>
  <si>
    <t>SR-0072208</t>
  </si>
  <si>
    <t>Kajol Telecom</t>
  </si>
  <si>
    <t>TNo-71314</t>
  </si>
  <si>
    <t>SR-0072206</t>
  </si>
  <si>
    <t>J &amp; J Communication</t>
  </si>
  <si>
    <t>TNo-71315</t>
  </si>
  <si>
    <t>SR-0072219</t>
  </si>
  <si>
    <t>TNo-71316</t>
  </si>
  <si>
    <t>SR-0072218</t>
  </si>
  <si>
    <t>TNo-71317</t>
  </si>
  <si>
    <t>SR-0072214</t>
  </si>
  <si>
    <t>TNo-71318</t>
  </si>
  <si>
    <t>SR-0072213</t>
  </si>
  <si>
    <t>TNo-71319</t>
  </si>
  <si>
    <t>SR-0072210</t>
  </si>
  <si>
    <t>TNo-71320</t>
  </si>
  <si>
    <t>SR-0072205</t>
  </si>
  <si>
    <t>TNo-71321</t>
  </si>
  <si>
    <t>SR-0072204</t>
  </si>
  <si>
    <t>TNo-71322</t>
  </si>
  <si>
    <t>SR-0072201</t>
  </si>
  <si>
    <t>TNo-71323</t>
  </si>
  <si>
    <t>SR-0072199</t>
  </si>
  <si>
    <t>TNo-71324</t>
  </si>
  <si>
    <t>SR-0072198</t>
  </si>
  <si>
    <t>TNo-71325</t>
  </si>
  <si>
    <t>SR-0072194</t>
  </si>
  <si>
    <t>TNo-71326</t>
  </si>
  <si>
    <t>SR-0072193</t>
  </si>
  <si>
    <t>TNo-71327</t>
  </si>
  <si>
    <t>SR-0072192</t>
  </si>
  <si>
    <t>TNo-71328</t>
  </si>
  <si>
    <t>SR-0072189</t>
  </si>
  <si>
    <t>TNo-71329</t>
  </si>
  <si>
    <t>SR-0072183</t>
  </si>
  <si>
    <t>TNo-71330</t>
  </si>
  <si>
    <t>SR-0072182</t>
  </si>
  <si>
    <t>TNo-71331</t>
  </si>
  <si>
    <t>SR-0072177</t>
  </si>
  <si>
    <t>TNo-71332</t>
  </si>
  <si>
    <t>SR-0072175</t>
  </si>
  <si>
    <t>TNo-71333</t>
  </si>
  <si>
    <t>SR-0072169</t>
  </si>
  <si>
    <t>TNo-71334</t>
  </si>
  <si>
    <t>SR-0072191</t>
  </si>
  <si>
    <t>Trade plus</t>
  </si>
  <si>
    <t>Dhaka Center</t>
  </si>
  <si>
    <t>TNo-71335</t>
  </si>
  <si>
    <t>SR-0072180</t>
  </si>
  <si>
    <t>TNo-71336</t>
  </si>
  <si>
    <t>SR-0072228</t>
  </si>
  <si>
    <t>TNo-71337</t>
  </si>
  <si>
    <t>SR-0072202</t>
  </si>
  <si>
    <t>TNo-71338</t>
  </si>
  <si>
    <t>SR-0072230</t>
  </si>
  <si>
    <t>TNo-71339</t>
  </si>
  <si>
    <t>SR-0072233</t>
  </si>
  <si>
    <t>TNo-71340</t>
  </si>
  <si>
    <t>SR-0072235</t>
  </si>
  <si>
    <t>TNo-71341</t>
  </si>
  <si>
    <t>SR-0072239</t>
  </si>
  <si>
    <t>TNo-71342</t>
  </si>
  <si>
    <t>SR-0072224</t>
  </si>
  <si>
    <t>TNo-71343</t>
  </si>
  <si>
    <t>SR-0072223</t>
  </si>
  <si>
    <t>TNo-71344</t>
  </si>
  <si>
    <t>SR-0072222</t>
  </si>
  <si>
    <t>TNo-71345</t>
  </si>
  <si>
    <t>SR-0072174</t>
  </si>
  <si>
    <t>TNo-71346</t>
  </si>
  <si>
    <t>SR-0072240</t>
  </si>
  <si>
    <t>TNo-71347</t>
  </si>
  <si>
    <t>SR-0072190</t>
  </si>
  <si>
    <t>TNo-54148</t>
  </si>
  <si>
    <t>EIL-054976</t>
  </si>
  <si>
    <t>TNo-54149</t>
  </si>
  <si>
    <t>EIL-054973</t>
  </si>
  <si>
    <t>TNo-54150</t>
  </si>
  <si>
    <t>EIL-054972</t>
  </si>
  <si>
    <t>TNo-54151</t>
  </si>
  <si>
    <t>EIL-054971</t>
  </si>
  <si>
    <t>TNo-54152</t>
  </si>
  <si>
    <t>EIL-054970</t>
  </si>
  <si>
    <t>TNo-54153</t>
  </si>
  <si>
    <t>EIL-054969</t>
  </si>
  <si>
    <t>TNo-54154</t>
  </si>
  <si>
    <t>EIL-054935</t>
  </si>
  <si>
    <t>TNo-54155</t>
  </si>
  <si>
    <t>EIL-054942</t>
  </si>
  <si>
    <t>TNo-54156</t>
  </si>
  <si>
    <t>EIL-054934</t>
  </si>
  <si>
    <t>TNo-54157</t>
  </si>
  <si>
    <t>EIL-054999</t>
  </si>
  <si>
    <t>TNo-54158</t>
  </si>
  <si>
    <t>EIL-055001</t>
  </si>
  <si>
    <t>TNo-54159</t>
  </si>
  <si>
    <t>EIL-055005</t>
  </si>
  <si>
    <t>TNo-54160</t>
  </si>
  <si>
    <t>EIL-054932</t>
  </si>
  <si>
    <t>TNo-54161</t>
  </si>
  <si>
    <t>EIL-054948</t>
  </si>
  <si>
    <t>TNo-54162</t>
  </si>
  <si>
    <t>EIL-054954</t>
  </si>
  <si>
    <t>TNo-54163</t>
  </si>
  <si>
    <t>EIL-054960</t>
  </si>
  <si>
    <t>TNo-54164</t>
  </si>
  <si>
    <t>EIL-055020</t>
  </si>
  <si>
    <t>B69_SKD</t>
  </si>
  <si>
    <t>D48_SKD</t>
  </si>
  <si>
    <t>TNo-54165</t>
  </si>
  <si>
    <t>EIL-055023</t>
  </si>
  <si>
    <t>TNo-54166</t>
  </si>
  <si>
    <t>EIL-055038</t>
  </si>
  <si>
    <t>TNo-54167</t>
  </si>
  <si>
    <t>EIL-055045</t>
  </si>
  <si>
    <t>TNo-54168</t>
  </si>
  <si>
    <t>EIL-055047</t>
  </si>
  <si>
    <t>TNo-54169</t>
  </si>
  <si>
    <t>EIL-055055</t>
  </si>
  <si>
    <t>TNo-54170</t>
  </si>
  <si>
    <t>EIL-055057</t>
  </si>
  <si>
    <t>TNo-54171</t>
  </si>
  <si>
    <t>EIL-055062</t>
  </si>
  <si>
    <t>TNo-54172</t>
  </si>
  <si>
    <t>EIL-054996</t>
  </si>
  <si>
    <t>TNo-54173</t>
  </si>
  <si>
    <t>EIL-054991</t>
  </si>
  <si>
    <t>TNo-54174</t>
  </si>
  <si>
    <t>EIL-054984</t>
  </si>
  <si>
    <t>TNo-54175</t>
  </si>
  <si>
    <t>EIL-054981</t>
  </si>
  <si>
    <t>TNo-54176</t>
  </si>
  <si>
    <t>EIL-055031</t>
  </si>
  <si>
    <t>Tasnim Telecom</t>
  </si>
  <si>
    <t>TNo-54177</t>
  </si>
  <si>
    <t>EIL-055028</t>
  </si>
  <si>
    <t>Widget Enterprise</t>
  </si>
  <si>
    <t>TNo-54178</t>
  </si>
  <si>
    <t>EIL-055000</t>
  </si>
  <si>
    <t>TNo-54179</t>
  </si>
  <si>
    <t>EIL-054995</t>
  </si>
  <si>
    <t>Brothers Enterprise</t>
  </si>
  <si>
    <t>TNo-54180</t>
  </si>
  <si>
    <t>EIL-054994</t>
  </si>
  <si>
    <t>TNo-54181</t>
  </si>
  <si>
    <t>EIL-054993</t>
  </si>
  <si>
    <t>TNo-54182</t>
  </si>
  <si>
    <t>EIL-054985</t>
  </si>
  <si>
    <t>M/S Sahzid Enterprise</t>
  </si>
  <si>
    <t>TNo-54183</t>
  </si>
  <si>
    <t>EIL-055070</t>
  </si>
  <si>
    <t>TNo-54184</t>
  </si>
  <si>
    <t>EIL-055078</t>
  </si>
  <si>
    <t>TNo-54185</t>
  </si>
  <si>
    <t>EIL-055088</t>
  </si>
  <si>
    <t>Nilphamari</t>
  </si>
  <si>
    <t>TNo-54186</t>
  </si>
  <si>
    <t>EIL-054977</t>
  </si>
  <si>
    <t>TNo-54187</t>
  </si>
  <si>
    <t>EIL-055093</t>
  </si>
  <si>
    <t>TNo-54188</t>
  </si>
  <si>
    <t>EIL-055109</t>
  </si>
  <si>
    <t>TNo-54189</t>
  </si>
  <si>
    <t>EIL-055112</t>
  </si>
  <si>
    <t>TNo-54190</t>
  </si>
  <si>
    <t>EIL-055106</t>
  </si>
  <si>
    <t>TNo-54191</t>
  </si>
  <si>
    <t>EIL-055104</t>
  </si>
  <si>
    <t>TNo-54192</t>
  </si>
  <si>
    <t>EIL-055102</t>
  </si>
  <si>
    <t>TNo-54193</t>
  </si>
  <si>
    <t>EIL-055101</t>
  </si>
  <si>
    <t>TNo-54194</t>
  </si>
  <si>
    <t>EIL-055097</t>
  </si>
  <si>
    <t>TNo-54195</t>
  </si>
  <si>
    <t>EIL-055090</t>
  </si>
  <si>
    <t>TNo-54196</t>
  </si>
  <si>
    <t>EIL-055003</t>
  </si>
  <si>
    <t>TNo-54197</t>
  </si>
  <si>
    <t>EIL-055002</t>
  </si>
  <si>
    <t>TNo-54198</t>
  </si>
  <si>
    <t>EIL-055114</t>
  </si>
  <si>
    <t>TNo-54199</t>
  </si>
  <si>
    <t>EIL-054930</t>
  </si>
  <si>
    <t>TNo-54200</t>
  </si>
  <si>
    <t>EIL-055087</t>
  </si>
  <si>
    <t>TNo-54201</t>
  </si>
  <si>
    <t>EIL-055084</t>
  </si>
  <si>
    <t>TNo-54202</t>
  </si>
  <si>
    <t>EIL-055082</t>
  </si>
  <si>
    <t>TNo-54203</t>
  </si>
  <si>
    <t>EIL-055051</t>
  </si>
  <si>
    <t>TNo-54204</t>
  </si>
  <si>
    <t>EIL-055046</t>
  </si>
  <si>
    <t>TNo-54205</t>
  </si>
  <si>
    <t>EIL-055032</t>
  </si>
  <si>
    <t>TNo-54206</t>
  </si>
  <si>
    <t>EIL-055030</t>
  </si>
  <si>
    <t>TNo-54207</t>
  </si>
  <si>
    <t>EIL-055116</t>
  </si>
  <si>
    <t>TNo-54208</t>
  </si>
  <si>
    <t>EIL-055117</t>
  </si>
  <si>
    <t>TNo-54209</t>
  </si>
  <si>
    <t>EIL-054956</t>
  </si>
  <si>
    <t>TNo-54210</t>
  </si>
  <si>
    <t>EIL-055074</t>
  </si>
  <si>
    <t>TNo-71348</t>
  </si>
  <si>
    <t>SR-0072234</t>
  </si>
  <si>
    <t>TNo-71349</t>
  </si>
  <si>
    <t>SR-0072225</t>
  </si>
  <si>
    <t>TNo-71350</t>
  </si>
  <si>
    <t>SR-0072241</t>
  </si>
  <si>
    <t>TNo-71351</t>
  </si>
  <si>
    <t>SR-0072238</t>
  </si>
  <si>
    <t>TNo-71352</t>
  </si>
  <si>
    <t>SR-0072243</t>
  </si>
  <si>
    <t>TNo-71353</t>
  </si>
  <si>
    <t>SR-0072242</t>
  </si>
  <si>
    <t>TNo-71354</t>
  </si>
  <si>
    <t>SR-0072237</t>
  </si>
  <si>
    <t>TNo-71355</t>
  </si>
  <si>
    <t>SR-0072236</t>
  </si>
  <si>
    <t>TNo-71356</t>
  </si>
  <si>
    <t>SR-0072232</t>
  </si>
  <si>
    <t>TNo-71357</t>
  </si>
  <si>
    <t>SR-0072231</t>
  </si>
  <si>
    <t>TNo-71358</t>
  </si>
  <si>
    <t>SR-0072229</t>
  </si>
  <si>
    <t>TNo-71359</t>
  </si>
  <si>
    <t>SR-0072211</t>
  </si>
  <si>
    <t>TNo-71360</t>
  </si>
  <si>
    <t>SR-0072209</t>
  </si>
  <si>
    <t>TNo-71361</t>
  </si>
  <si>
    <t>SR-0072207</t>
  </si>
  <si>
    <t>TNo-71362</t>
  </si>
  <si>
    <t>SR-0072200</t>
  </si>
  <si>
    <t>TNo-71363</t>
  </si>
  <si>
    <t>SR-0072197</t>
  </si>
  <si>
    <t>TNo-71364</t>
  </si>
  <si>
    <t>SR-0072196</t>
  </si>
  <si>
    <t>TNo-71365</t>
  </si>
  <si>
    <t>SR-0072195</t>
  </si>
  <si>
    <t>TNo-71366</t>
  </si>
  <si>
    <t>SR-0072188</t>
  </si>
  <si>
    <t>TNo-71367</t>
  </si>
  <si>
    <t>SR-0072184</t>
  </si>
  <si>
    <t>TNo-71368</t>
  </si>
  <si>
    <t>SR-0072181</t>
  </si>
  <si>
    <t>TNo-71369</t>
  </si>
  <si>
    <t>SR-0072179</t>
  </si>
  <si>
    <t>TNo-71370</t>
  </si>
  <si>
    <t>SR-0072178</t>
  </si>
  <si>
    <t>TNo-71371</t>
  </si>
  <si>
    <t>SR-0072176</t>
  </si>
  <si>
    <t>TNo-71372</t>
  </si>
  <si>
    <t>SR-0072173</t>
  </si>
  <si>
    <t>TNo-71373</t>
  </si>
  <si>
    <t>SR-0072172</t>
  </si>
  <si>
    <t>TNo-71374</t>
  </si>
  <si>
    <t>SR-0072170</t>
  </si>
  <si>
    <t>TNo-71375</t>
  </si>
  <si>
    <t>SR-0072215</t>
  </si>
  <si>
    <t>TNo-71376</t>
  </si>
  <si>
    <t>SR-0072203</t>
  </si>
  <si>
    <t>TNo-71377</t>
  </si>
  <si>
    <t>SR-0072185</t>
  </si>
  <si>
    <t>TNo-54211</t>
  </si>
  <si>
    <t>EIL-055110</t>
  </si>
  <si>
    <t>TNo-54212</t>
  </si>
  <si>
    <t>EIL-055108</t>
  </si>
  <si>
    <t>Netrokona</t>
  </si>
  <si>
    <t>TNo-54213</t>
  </si>
  <si>
    <t>EIL-055103</t>
  </si>
  <si>
    <t>TNo-54214</t>
  </si>
  <si>
    <t>EIL-055099</t>
  </si>
  <si>
    <t>TNo-54215</t>
  </si>
  <si>
    <t>EIL-055098</t>
  </si>
  <si>
    <t>One Telecom, Narayangonj</t>
  </si>
  <si>
    <t>TNo-54216</t>
  </si>
  <si>
    <t>EIL-055096</t>
  </si>
  <si>
    <t>TNo-54217</t>
  </si>
  <si>
    <t>EIL-055095</t>
  </si>
  <si>
    <t>TNo-54218</t>
  </si>
  <si>
    <t>EIL-055094</t>
  </si>
  <si>
    <t>TNo-54219</t>
  </si>
  <si>
    <t>EIL-055092</t>
  </si>
  <si>
    <t>TNo-54220</t>
  </si>
  <si>
    <t>EIL-055091</t>
  </si>
  <si>
    <t>TNo-54221</t>
  </si>
  <si>
    <t>EIL-054968</t>
  </si>
  <si>
    <t>TNo-54222</t>
  </si>
  <si>
    <t>EIL-055107</t>
  </si>
  <si>
    <t>TNo-54223</t>
  </si>
  <si>
    <t>EIL-055004</t>
  </si>
  <si>
    <t>TNo-54224</t>
  </si>
  <si>
    <t>EIL-055122</t>
  </si>
  <si>
    <t>TNo-54225</t>
  </si>
  <si>
    <t>EIL-055121</t>
  </si>
  <si>
    <t>TNo-54226</t>
  </si>
  <si>
    <t>EIL-055119</t>
  </si>
  <si>
    <t>TNo-54227</t>
  </si>
  <si>
    <t>EIL-055115</t>
  </si>
  <si>
    <t>TNo-54228</t>
  </si>
  <si>
    <t>EIL-055113</t>
  </si>
  <si>
    <t>TNo-54229</t>
  </si>
  <si>
    <t>EIL-055111</t>
  </si>
  <si>
    <t>TNo-54230</t>
  </si>
  <si>
    <t>EIL-055105</t>
  </si>
  <si>
    <t>TNo-54231</t>
  </si>
  <si>
    <t>EIL-055120</t>
  </si>
  <si>
    <t>TNo-54232</t>
  </si>
  <si>
    <t>EIL-055118</t>
  </si>
  <si>
    <t>TNo-54233</t>
  </si>
  <si>
    <t>EIL-055100</t>
  </si>
  <si>
    <t>TNo-54234</t>
  </si>
  <si>
    <t>EIL-055089</t>
  </si>
  <si>
    <t>TNo-54235</t>
  </si>
  <si>
    <t>EIL-054931</t>
  </si>
  <si>
    <t>TNo-54236</t>
  </si>
  <si>
    <t>EIL-055083</t>
  </si>
  <si>
    <t>TNo-54237</t>
  </si>
  <si>
    <t>EIL-055081</t>
  </si>
  <si>
    <t>TNo-54238</t>
  </si>
  <si>
    <t>EIL-055079</t>
  </si>
  <si>
    <t>TNo-54239</t>
  </si>
  <si>
    <t>EIL-055077</t>
  </si>
  <si>
    <t>TNo-54240</t>
  </si>
  <si>
    <t>EIL-055075</t>
  </si>
  <si>
    <t>TNo-54241</t>
  </si>
  <si>
    <t>EIL-055072</t>
  </si>
  <si>
    <t>TNo-54242</t>
  </si>
  <si>
    <t>EIL-055068</t>
  </si>
  <si>
    <t>TNo-54243</t>
  </si>
  <si>
    <t>EIL-055066</t>
  </si>
  <si>
    <t>TNo-54244</t>
  </si>
  <si>
    <t>EIL-055064</t>
  </si>
  <si>
    <t>TNo-54245</t>
  </si>
  <si>
    <t>EIL-055063</t>
  </si>
  <si>
    <t>TNo-54246</t>
  </si>
  <si>
    <t>EIL-055060</t>
  </si>
  <si>
    <t>TNo-54247</t>
  </si>
  <si>
    <t>EIL-055058</t>
  </si>
  <si>
    <t>TNo-54248</t>
  </si>
  <si>
    <t>EIL-055056</t>
  </si>
  <si>
    <t>TNo-54249</t>
  </si>
  <si>
    <t>EIL-055054</t>
  </si>
  <si>
    <t>TNo-54250</t>
  </si>
  <si>
    <t>EIL-055052</t>
  </si>
  <si>
    <t>TNo-54251</t>
  </si>
  <si>
    <t>EIL-055050</t>
  </si>
  <si>
    <t>TNo-54252</t>
  </si>
  <si>
    <t>EIL-055048</t>
  </si>
  <si>
    <t>TNo-54253</t>
  </si>
  <si>
    <t>EIL-055043</t>
  </si>
  <si>
    <t>TNo-54254</t>
  </si>
  <si>
    <t>EIL-055041</t>
  </si>
  <si>
    <t>TNo-54255</t>
  </si>
  <si>
    <t>EIL-055039</t>
  </si>
  <si>
    <t>TNo-54256</t>
  </si>
  <si>
    <t>EIL-055037</t>
  </si>
  <si>
    <t>TNo-54257</t>
  </si>
  <si>
    <t>EIL-055035</t>
  </si>
  <si>
    <t>TNo-54258</t>
  </si>
  <si>
    <t>EIL-055033</t>
  </si>
  <si>
    <t>TNo-54259</t>
  </si>
  <si>
    <t>EIL-055029</t>
  </si>
  <si>
    <t>TNo-54260</t>
  </si>
  <si>
    <t>EIL-055026</t>
  </si>
  <si>
    <t>TNo-54261</t>
  </si>
  <si>
    <t>EIL-055025</t>
  </si>
  <si>
    <t>TNo-54262</t>
  </si>
  <si>
    <t>EIL-055024</t>
  </si>
  <si>
    <t>TNo-54263</t>
  </si>
  <si>
    <t>EIL-055022</t>
  </si>
  <si>
    <t>TNo-54264</t>
  </si>
  <si>
    <t>EIL-055021</t>
  </si>
  <si>
    <t>TNo-54265</t>
  </si>
  <si>
    <t>EIL-055019</t>
  </si>
  <si>
    <t>TNo-54266</t>
  </si>
  <si>
    <t>EIL-055018</t>
  </si>
  <si>
    <t>TNo-54267</t>
  </si>
  <si>
    <t>EIL-055017</t>
  </si>
  <si>
    <t>TNo-54268</t>
  </si>
  <si>
    <t>EIL-055016</t>
  </si>
  <si>
    <t>TNo-54269</t>
  </si>
  <si>
    <t>EIL-055015</t>
  </si>
  <si>
    <t>TNo-54270</t>
  </si>
  <si>
    <t>EIL-055014</t>
  </si>
  <si>
    <t>TNo-54271</t>
  </si>
  <si>
    <t>EIL-055013</t>
  </si>
  <si>
    <t>TNo-54272</t>
  </si>
  <si>
    <t>EIL-055012</t>
  </si>
  <si>
    <t>TNo-54273</t>
  </si>
  <si>
    <t>EIL-055011</t>
  </si>
  <si>
    <t>TNo-54274</t>
  </si>
  <si>
    <t>EIL-055010</t>
  </si>
  <si>
    <t>TNo-54275</t>
  </si>
  <si>
    <t>EIL-055009</t>
  </si>
  <si>
    <t>TNo-54276</t>
  </si>
  <si>
    <t>EIL-055008</t>
  </si>
  <si>
    <t>TNo-54277</t>
  </si>
  <si>
    <t>EIL-055007</t>
  </si>
  <si>
    <t>TNo-54278</t>
  </si>
  <si>
    <t>EIL-055006</t>
  </si>
  <si>
    <t>TNo-54279</t>
  </si>
  <si>
    <t>EIL-054998</t>
  </si>
  <si>
    <t>TNo-54280</t>
  </si>
  <si>
    <t>EIL-054997</t>
  </si>
  <si>
    <t>TNo-54281</t>
  </si>
  <si>
    <t>EIL-054992</t>
  </si>
  <si>
    <t>TNo-54282</t>
  </si>
  <si>
    <t>EIL-054989</t>
  </si>
  <si>
    <t>TNo-54283</t>
  </si>
  <si>
    <t>EIL-054987</t>
  </si>
  <si>
    <t>TNo-54284</t>
  </si>
  <si>
    <t>EIL-054982</t>
  </si>
  <si>
    <t>TNo-54285</t>
  </si>
  <si>
    <t>EIL-054980</t>
  </si>
  <si>
    <t>TNo-54286</t>
  </si>
  <si>
    <t>EIL-054978</t>
  </si>
  <si>
    <t>TNo-54287</t>
  </si>
  <si>
    <t>EIL-054974</t>
  </si>
  <si>
    <t>TNo-54288</t>
  </si>
  <si>
    <t>EIL-054967</t>
  </si>
  <si>
    <t>TNo-54289</t>
  </si>
  <si>
    <t>EIL-054965</t>
  </si>
  <si>
    <t>TNo-54290</t>
  </si>
  <si>
    <t>EIL-054962</t>
  </si>
  <si>
    <t>TNo-54291</t>
  </si>
  <si>
    <t>EIL-054961</t>
  </si>
  <si>
    <t>TNo-54292</t>
  </si>
  <si>
    <t>EIL-054959</t>
  </si>
  <si>
    <t>TNo-54293</t>
  </si>
  <si>
    <t>EIL-054958</t>
  </si>
  <si>
    <t>TNo-54294</t>
  </si>
  <si>
    <t>EIL-054957</t>
  </si>
  <si>
    <t>TNo-54295</t>
  </si>
  <si>
    <t>EIL-054955</t>
  </si>
  <si>
    <t>TNo-54296</t>
  </si>
  <si>
    <t>EIL-054952</t>
  </si>
  <si>
    <t>TNo-54297</t>
  </si>
  <si>
    <t>EIL-054950</t>
  </si>
  <si>
    <t>TNo-54298</t>
  </si>
  <si>
    <t>EIL-054946</t>
  </si>
  <si>
    <t>TNo-54299</t>
  </si>
  <si>
    <t>EIL-054941</t>
  </si>
  <si>
    <t>TNo-54300</t>
  </si>
  <si>
    <t>EIL-054939</t>
  </si>
  <si>
    <t>TNo-54301</t>
  </si>
  <si>
    <t>EIL-054945</t>
  </si>
  <si>
    <t>TNo-54302</t>
  </si>
  <si>
    <t>EIL-055086</t>
  </si>
  <si>
    <t>TNo-54303</t>
  </si>
  <si>
    <t>EIL-055085</t>
  </si>
  <si>
    <t>TNo-54304</t>
  </si>
  <si>
    <t>EIL-055080</t>
  </si>
  <si>
    <t>TNo-54305</t>
  </si>
  <si>
    <t>EIL-055073</t>
  </si>
  <si>
    <t>TNo-54306</t>
  </si>
  <si>
    <t>EIL-055071</t>
  </si>
  <si>
    <t>TNo-54307</t>
  </si>
  <si>
    <t>EIL-055069</t>
  </si>
  <si>
    <t>TNo-54308</t>
  </si>
  <si>
    <t>EIL-055067</t>
  </si>
  <si>
    <t>TNo-54309</t>
  </si>
  <si>
    <t>EIL-055061</t>
  </si>
  <si>
    <t>TNo-54310</t>
  </si>
  <si>
    <t>EIL-055053</t>
  </si>
  <si>
    <t>TNo-54311</t>
  </si>
  <si>
    <t>EIL-055049</t>
  </si>
  <si>
    <t>TNo-54312</t>
  </si>
  <si>
    <t>EIL-055044</t>
  </si>
  <si>
    <t>TNo-54313</t>
  </si>
  <si>
    <t>EIL-055042</t>
  </si>
  <si>
    <t>TNo-54314</t>
  </si>
  <si>
    <t>EIL-055040</t>
  </si>
  <si>
    <t>TNo-54315</t>
  </si>
  <si>
    <t>EIL-055036</t>
  </si>
  <si>
    <t>TNo-54316</t>
  </si>
  <si>
    <t>EIL-055034</t>
  </si>
  <si>
    <t>TNo-54317</t>
  </si>
  <si>
    <t>EIL-055027</t>
  </si>
  <si>
    <t>TNo-54318</t>
  </si>
  <si>
    <t>EIL-054990</t>
  </si>
  <si>
    <t>TNo-54319</t>
  </si>
  <si>
    <t>EIL-054988</t>
  </si>
  <si>
    <t>TNo-54320</t>
  </si>
  <si>
    <t>EIL-054986</t>
  </si>
  <si>
    <t>TNo-54321</t>
  </si>
  <si>
    <t>EIL-054983</t>
  </si>
  <si>
    <t>TNo-54322</t>
  </si>
  <si>
    <t>EIL-054979</t>
  </si>
  <si>
    <t>TNo-54323</t>
  </si>
  <si>
    <t>EIL-054975</t>
  </si>
  <si>
    <t>TNo-54324</t>
  </si>
  <si>
    <t>EIL-054964</t>
  </si>
  <si>
    <t>TNo-54325</t>
  </si>
  <si>
    <t>EIL-054963</t>
  </si>
  <si>
    <t>TNo-54326</t>
  </si>
  <si>
    <t>EIL-054953</t>
  </si>
  <si>
    <t>TNo-54327</t>
  </si>
  <si>
    <t>EIL-054949</t>
  </si>
  <si>
    <t>TNo-54328</t>
  </si>
  <si>
    <t>EIL-054947</t>
  </si>
  <si>
    <t>TNo-54329</t>
  </si>
  <si>
    <t>EIL-054944</t>
  </si>
  <si>
    <t>TNo-54330</t>
  </si>
  <si>
    <t>EIL-054943</t>
  </si>
  <si>
    <t>TNo-54331</t>
  </si>
  <si>
    <t>EIL-054938</t>
  </si>
  <si>
    <t>TNo-54332</t>
  </si>
  <si>
    <t>EIL-054937</t>
  </si>
  <si>
    <t>TNo-54333</t>
  </si>
  <si>
    <t>EIL-054936</t>
  </si>
  <si>
    <t>TNo-54334</t>
  </si>
  <si>
    <t>EIL-054933</t>
  </si>
  <si>
    <t>TNo-54335</t>
  </si>
  <si>
    <t>EIL-055076</t>
  </si>
  <si>
    <t>TNo-54336</t>
  </si>
  <si>
    <t>EIL-055065</t>
  </si>
  <si>
    <t>TNo-54337</t>
  </si>
  <si>
    <t>EIL-055059</t>
  </si>
  <si>
    <t>TNo-54338</t>
  </si>
  <si>
    <t>EIL-054951</t>
  </si>
  <si>
    <t>TNo-54339</t>
  </si>
  <si>
    <t>EIL-054940</t>
  </si>
  <si>
    <t>TNo-71378</t>
  </si>
  <si>
    <t>SR-0072245</t>
  </si>
  <si>
    <t>TNo-71379</t>
  </si>
  <si>
    <t>SR-0072247</t>
  </si>
  <si>
    <t>TNo-71380</t>
  </si>
  <si>
    <t>SR-0072246</t>
  </si>
  <si>
    <t>TNo-71381</t>
  </si>
  <si>
    <t>SR-0072251</t>
  </si>
  <si>
    <t>TNo-71382</t>
  </si>
  <si>
    <t>SR-0072252</t>
  </si>
  <si>
    <t>TNo-71383</t>
  </si>
  <si>
    <t>SR-0072253</t>
  </si>
  <si>
    <t>TNo-71384</t>
  </si>
  <si>
    <t>SR-0072256</t>
  </si>
  <si>
    <t>TNo-71385</t>
  </si>
  <si>
    <t>SR-0072249</t>
  </si>
  <si>
    <t>TNo-71386</t>
  </si>
  <si>
    <t>SR-0072244</t>
  </si>
  <si>
    <t>TNo-71387</t>
  </si>
  <si>
    <t>SR-0072255</t>
  </si>
  <si>
    <t>SR Telecom</t>
  </si>
  <si>
    <t>TNo-71388</t>
  </si>
  <si>
    <t>SR-0072254</t>
  </si>
  <si>
    <t>TNo-71389</t>
  </si>
  <si>
    <t>SR-0072248</t>
  </si>
  <si>
    <t>TNo-54340</t>
  </si>
  <si>
    <t>EIL-055130</t>
  </si>
  <si>
    <t>TNo-54341</t>
  </si>
  <si>
    <t>EIL-055124</t>
  </si>
  <si>
    <t>TNo-54342</t>
  </si>
  <si>
    <t>EIL-055128</t>
  </si>
  <si>
    <t>TNo-54343</t>
  </si>
  <si>
    <t>EIL-055159</t>
  </si>
  <si>
    <t>TNo-54344</t>
  </si>
  <si>
    <t>EIL-055158</t>
  </si>
  <si>
    <t>TNo-54345</t>
  </si>
  <si>
    <t>EIL-055156</t>
  </si>
  <si>
    <t>TNo-54346</t>
  </si>
  <si>
    <t>EIL-055155</t>
  </si>
  <si>
    <t>TNo-54347</t>
  </si>
  <si>
    <t>EIL-055153</t>
  </si>
  <si>
    <t>TNo-54348</t>
  </si>
  <si>
    <t>EIL-055150</t>
  </si>
  <si>
    <t>TNo-54349</t>
  </si>
  <si>
    <t>EIL-055149</t>
  </si>
  <si>
    <t>TNo-54350</t>
  </si>
  <si>
    <t>EIL-055147</t>
  </si>
  <si>
    <t>TNo-54351</t>
  </si>
  <si>
    <t>EIL-055145</t>
  </si>
  <si>
    <t>TNo-54352</t>
  </si>
  <si>
    <t>EIL-055144</t>
  </si>
  <si>
    <t>TNo-54353</t>
  </si>
  <si>
    <t>EIL-055143</t>
  </si>
  <si>
    <t>TNo-54354</t>
  </si>
  <si>
    <t>EIL-055142</t>
  </si>
  <si>
    <t>TNo-54355</t>
  </si>
  <si>
    <t>EIL-055140</t>
  </si>
  <si>
    <t>TNo-54356</t>
  </si>
  <si>
    <t>EIL-055139</t>
  </si>
  <si>
    <t>TNo-54357</t>
  </si>
  <si>
    <t>EIL-055138</t>
  </si>
  <si>
    <t>TNo-54358</t>
  </si>
  <si>
    <t>EIL-055137</t>
  </si>
  <si>
    <t>TNo-54359</t>
  </si>
  <si>
    <t>EIL-055136</t>
  </si>
  <si>
    <t>TNo-54360</t>
  </si>
  <si>
    <t>EIL-055135</t>
  </si>
  <si>
    <t>TNo-54361</t>
  </si>
  <si>
    <t>EIL-055133</t>
  </si>
  <si>
    <t>TNo-54362</t>
  </si>
  <si>
    <t>EIL-055134</t>
  </si>
  <si>
    <t>TNo-54363</t>
  </si>
  <si>
    <t>EIL-055123</t>
  </si>
  <si>
    <t>TNo-54364</t>
  </si>
  <si>
    <t>EIL-055127</t>
  </si>
  <si>
    <t>TNo-54365</t>
  </si>
  <si>
    <t>EIL-055146</t>
  </si>
  <si>
    <t>TNo-54366</t>
  </si>
  <si>
    <t>EIL-055161</t>
  </si>
  <si>
    <t>TNo-54367</t>
  </si>
  <si>
    <t>EIL-055171</t>
  </si>
  <si>
    <t>TNo-54368</t>
  </si>
  <si>
    <t>EIL-055175</t>
  </si>
  <si>
    <t>TNo-54369</t>
  </si>
  <si>
    <t>EIL-055177</t>
  </si>
  <si>
    <t>TNo-54370</t>
  </si>
  <si>
    <t>EIL-055179</t>
  </si>
  <si>
    <t>TNo-54371</t>
  </si>
  <si>
    <t>EIL-055182</t>
  </si>
  <si>
    <t>TNo-54372</t>
  </si>
  <si>
    <t>EIL-055185</t>
  </si>
  <si>
    <t>TNo-54373</t>
  </si>
  <si>
    <t>EIL-055188</t>
  </si>
  <si>
    <t>TNo-54374</t>
  </si>
  <si>
    <t>EIL-055168</t>
  </si>
  <si>
    <t>TNo-54375</t>
  </si>
  <si>
    <t>EIL-055132</t>
  </si>
  <si>
    <t>TNo-54376</t>
  </si>
  <si>
    <t>EIL-055235</t>
  </si>
  <si>
    <t>TNo-54377</t>
  </si>
  <si>
    <t>EIL-055234</t>
  </si>
  <si>
    <t>TNo-54378</t>
  </si>
  <si>
    <t>EIL-055233</t>
  </si>
  <si>
    <t>TNo-54379</t>
  </si>
  <si>
    <t>EIL-055232</t>
  </si>
  <si>
    <t>TNo-54380</t>
  </si>
  <si>
    <t>EIL-055231</t>
  </si>
  <si>
    <t>TNo-54381</t>
  </si>
  <si>
    <t>EIL-055230</t>
  </si>
  <si>
    <t>TNo-54382</t>
  </si>
  <si>
    <t>EIL-055229</t>
  </si>
  <si>
    <t>TNo-54383</t>
  </si>
  <si>
    <t>EIL-055228</t>
  </si>
  <si>
    <t>TNo-54384</t>
  </si>
  <si>
    <t>EIL-055227</t>
  </si>
  <si>
    <t>TNo-54385</t>
  </si>
  <si>
    <t>EIL-055226</t>
  </si>
  <si>
    <t>TNo-54386</t>
  </si>
  <si>
    <t>EIL-055224</t>
  </si>
  <si>
    <t>TNo-54387</t>
  </si>
  <si>
    <t>EIL-055223</t>
  </si>
  <si>
    <t>TNo-54388</t>
  </si>
  <si>
    <t>EIL-055222</t>
  </si>
  <si>
    <t>TNo-54389</t>
  </si>
  <si>
    <t>EIL-055221</t>
  </si>
  <si>
    <t>TNo-54390</t>
  </si>
  <si>
    <t>EIL-055220</t>
  </si>
  <si>
    <t>TNo-54391</t>
  </si>
  <si>
    <t>EIL-055219</t>
  </si>
  <si>
    <t>TNo-54392</t>
  </si>
  <si>
    <t>EIL-055218</t>
  </si>
  <si>
    <t>TNo-54393</t>
  </si>
  <si>
    <t>EIL-055217</t>
  </si>
  <si>
    <t>TNo-54394</t>
  </si>
  <si>
    <t>EIL-055216</t>
  </si>
  <si>
    <t>TNo-54395</t>
  </si>
  <si>
    <t>EIL-055215</t>
  </si>
  <si>
    <t>TNo-54396</t>
  </si>
  <si>
    <t>EIL-055214</t>
  </si>
  <si>
    <t>TNo-54397</t>
  </si>
  <si>
    <t>EIL-055213</t>
  </si>
  <si>
    <t>TNo-54398</t>
  </si>
  <si>
    <t>EIL-055212</t>
  </si>
  <si>
    <t>TNo-54399</t>
  </si>
  <si>
    <t>EIL-055211</t>
  </si>
  <si>
    <t>TNo-54400</t>
  </si>
  <si>
    <t>EIL-055210</t>
  </si>
  <si>
    <t>TNo-54401</t>
  </si>
  <si>
    <t>EIL-055209</t>
  </si>
  <si>
    <t>TNo-54402</t>
  </si>
  <si>
    <t>EIL-055208</t>
  </si>
  <si>
    <t>TNo-54403</t>
  </si>
  <si>
    <t>EIL-055207</t>
  </si>
  <si>
    <t>TNo-54404</t>
  </si>
  <si>
    <t>EIL-055206</t>
  </si>
  <si>
    <t>TNo-54405</t>
  </si>
  <si>
    <t>EIL-055205</t>
  </si>
  <si>
    <t>TNo-54406</t>
  </si>
  <si>
    <t>EIL-055204</t>
  </si>
  <si>
    <t>TNo-54407</t>
  </si>
  <si>
    <t>EIL-055203</t>
  </si>
  <si>
    <t>TNo-54408</t>
  </si>
  <si>
    <t>EIL-055202</t>
  </si>
  <si>
    <t>TNo-54409</t>
  </si>
  <si>
    <t>EIL-055201</t>
  </si>
  <si>
    <t>TNo-54410</t>
  </si>
  <si>
    <t>EIL-055200</t>
  </si>
  <si>
    <t>TNo-54411</t>
  </si>
  <si>
    <t>EIL-055199</t>
  </si>
  <si>
    <t>TNo-54412</t>
  </si>
  <si>
    <t>EIL-055198</t>
  </si>
  <si>
    <t>TNo-54413</t>
  </si>
  <si>
    <t>EIL-055197</t>
  </si>
  <si>
    <t>TNo-54414</t>
  </si>
  <si>
    <t>EIL-055196</t>
  </si>
  <si>
    <t>TNo-54415</t>
  </si>
  <si>
    <t>EIL-055195</t>
  </si>
  <si>
    <t>TNo-54416</t>
  </si>
  <si>
    <t>EIL-055194</t>
  </si>
  <si>
    <t>TNo-54417</t>
  </si>
  <si>
    <t>EIL-055193</t>
  </si>
  <si>
    <t>TNo-54418</t>
  </si>
  <si>
    <t>EIL-055192</t>
  </si>
  <si>
    <t>TNo-54419</t>
  </si>
  <si>
    <t>EIL-055191</t>
  </si>
  <si>
    <t>TNo-54420</t>
  </si>
  <si>
    <t>EIL-055190</t>
  </si>
  <si>
    <t>TNo-54421</t>
  </si>
  <si>
    <t>EIL-055187</t>
  </si>
  <si>
    <t>TNo-54422</t>
  </si>
  <si>
    <t>EIL-055186</t>
  </si>
  <si>
    <t>TNo-54423</t>
  </si>
  <si>
    <t>EIL-055184</t>
  </si>
  <si>
    <t>TNo-54424</t>
  </si>
  <si>
    <t>EIL-055183</t>
  </si>
  <si>
    <t>TNo-54425</t>
  </si>
  <si>
    <t>EIL-055181</t>
  </si>
  <si>
    <t>TNo-54426</t>
  </si>
  <si>
    <t>EIL-055180</t>
  </si>
  <si>
    <t>TNo-54427</t>
  </si>
  <si>
    <t>EIL-055178</t>
  </si>
  <si>
    <t>TNo-54428</t>
  </si>
  <si>
    <t>EIL-055176</t>
  </si>
  <si>
    <t>TNo-54429</t>
  </si>
  <si>
    <t>EIL-055174</t>
  </si>
  <si>
    <t>TNo-54430</t>
  </si>
  <si>
    <t>EIL-055173</t>
  </si>
  <si>
    <t>TNo-54431</t>
  </si>
  <si>
    <t>EIL-055172</t>
  </si>
  <si>
    <t>TNo-54432</t>
  </si>
  <si>
    <t>EIL-055170</t>
  </si>
  <si>
    <t>TNo-54433</t>
  </si>
  <si>
    <t>EIL-055169</t>
  </si>
  <si>
    <t>TNo-54434</t>
  </si>
  <si>
    <t>EIL-055167</t>
  </si>
  <si>
    <t>TNo-54435</t>
  </si>
  <si>
    <t>EIL-055166</t>
  </si>
  <si>
    <t>TNo-54436</t>
  </si>
  <si>
    <t>EIL-055165</t>
  </si>
  <si>
    <t>TNo-54437</t>
  </si>
  <si>
    <t>EIL-055163</t>
  </si>
  <si>
    <t>TNo-54438</t>
  </si>
  <si>
    <t>EIL-055162</t>
  </si>
  <si>
    <t>TNo-54439</t>
  </si>
  <si>
    <t>EIL-055160</t>
  </si>
  <si>
    <t>TNo-54440</t>
  </si>
  <si>
    <t>EIL-055157</t>
  </si>
  <si>
    <t>TNo-54441</t>
  </si>
  <si>
    <t>EIL-055154</t>
  </si>
  <si>
    <t>TNo-54442</t>
  </si>
  <si>
    <t>EIL-055152</t>
  </si>
  <si>
    <t>TNo-54443</t>
  </si>
  <si>
    <t>EIL-055151</t>
  </si>
  <si>
    <t>TNo-54444</t>
  </si>
  <si>
    <t>EIL-055148</t>
  </si>
  <si>
    <t>TNo-54445</t>
  </si>
  <si>
    <t>EIL-055141</t>
  </si>
  <si>
    <t>TNo-54446</t>
  </si>
  <si>
    <t>EIL-055189</t>
  </si>
  <si>
    <t>TNo-54447</t>
  </si>
  <si>
    <t>EIL-055225</t>
  </si>
  <si>
    <t>TNo-54448</t>
  </si>
  <si>
    <t>EIL-055236</t>
  </si>
  <si>
    <t>TNo-54449</t>
  </si>
  <si>
    <t>EIL-055237</t>
  </si>
  <si>
    <t>TNo-54450</t>
  </si>
  <si>
    <t>EIL-055126</t>
  </si>
  <si>
    <t>TNo-54451</t>
  </si>
  <si>
    <t>EIL-055125</t>
  </si>
  <si>
    <t>TNo-54452</t>
  </si>
  <si>
    <t>EIL-055238</t>
  </si>
  <si>
    <t>TNo-54453</t>
  </si>
  <si>
    <t>EIL-055244</t>
  </si>
  <si>
    <t>TNo-54454</t>
  </si>
  <si>
    <t>EIL-055242</t>
  </si>
  <si>
    <t>TNo-54455</t>
  </si>
  <si>
    <t>EIL-055240</t>
  </si>
  <si>
    <t>TNo-54456</t>
  </si>
  <si>
    <t>EIL-055245</t>
  </si>
  <si>
    <t>TNo-54457</t>
  </si>
  <si>
    <t>EIL-055243</t>
  </si>
  <si>
    <t>TNo-54458</t>
  </si>
  <si>
    <t>EIL-055239</t>
  </si>
  <si>
    <t>TNo-54459</t>
  </si>
  <si>
    <t>EIL-055246</t>
  </si>
  <si>
    <t>Nazat Electronics Ltd (DDK)</t>
  </si>
  <si>
    <t>TNo-54460</t>
  </si>
  <si>
    <t>EIL-055241</t>
  </si>
  <si>
    <t>Mobile Hut</t>
  </si>
  <si>
    <t>TNo-54461</t>
  </si>
  <si>
    <t>EIL-055131</t>
  </si>
  <si>
    <t>TNo-54462</t>
  </si>
  <si>
    <t>EIL-055129</t>
  </si>
  <si>
    <t>TNo-71390</t>
  </si>
  <si>
    <t>SR-0072275</t>
  </si>
  <si>
    <t>TNo-71391</t>
  </si>
  <si>
    <t>SR-0072274</t>
  </si>
  <si>
    <t>TNo-71392</t>
  </si>
  <si>
    <t>SR-0072268</t>
  </si>
  <si>
    <t>TNo-71393</t>
  </si>
  <si>
    <t>SR-0072267</t>
  </si>
  <si>
    <t>TNo-71394</t>
  </si>
  <si>
    <t>SR-0072266</t>
  </si>
  <si>
    <t>TNo-71395</t>
  </si>
  <si>
    <t>SR-0072262</t>
  </si>
  <si>
    <t>TNo-71396</t>
  </si>
  <si>
    <t>SR-0072257</t>
  </si>
  <si>
    <t>TNo-71397</t>
  </si>
  <si>
    <t>SR-0072279</t>
  </si>
  <si>
    <t>TNo-71398</t>
  </si>
  <si>
    <t>SR-0072288</t>
  </si>
  <si>
    <t>TNo-71399</t>
  </si>
  <si>
    <t>SR-0072285</t>
  </si>
  <si>
    <t>TNo-71400</t>
  </si>
  <si>
    <t>SR-0072282</t>
  </si>
  <si>
    <t>TNo-71401</t>
  </si>
  <si>
    <t>SR-0072281</t>
  </si>
  <si>
    <t>TNo-71402</t>
  </si>
  <si>
    <t>SR-0072277</t>
  </si>
  <si>
    <t>TNo-71403</t>
  </si>
  <si>
    <t>SR-0072289</t>
  </si>
  <si>
    <t>TNo-71404</t>
  </si>
  <si>
    <t>SR-0072258</t>
  </si>
  <si>
    <t>TNo-71405</t>
  </si>
  <si>
    <t>SR-0072276</t>
  </si>
  <si>
    <t>TNo-71406</t>
  </si>
  <si>
    <t>SR-0072291</t>
  </si>
  <si>
    <t>TNo-71407</t>
  </si>
  <si>
    <t>SR-0072301</t>
  </si>
  <si>
    <t>TNo-71408</t>
  </si>
  <si>
    <t>SR-0072300</t>
  </si>
  <si>
    <t>TNo-71409</t>
  </si>
  <si>
    <t>SR-0072298</t>
  </si>
  <si>
    <t>TNo-71410</t>
  </si>
  <si>
    <t>SR-0072296</t>
  </si>
  <si>
    <t>TNo-71411</t>
  </si>
  <si>
    <t>SR-0072295</t>
  </si>
  <si>
    <t>TNo-71412</t>
  </si>
  <si>
    <t>SR-0072311</t>
  </si>
  <si>
    <t>TNo-71413</t>
  </si>
  <si>
    <t>SR-0072307</t>
  </si>
  <si>
    <t>TNo-71414</t>
  </si>
  <si>
    <t>SR-0072304</t>
  </si>
  <si>
    <t>TNo-71415</t>
  </si>
  <si>
    <t>SR-0072303</t>
  </si>
  <si>
    <t>TNo-71416</t>
  </si>
  <si>
    <t>SR-0072302</t>
  </si>
  <si>
    <t>TNo-71417</t>
  </si>
  <si>
    <t>SR-0072316</t>
  </si>
  <si>
    <t>TNo-71418</t>
  </si>
  <si>
    <t>SR-0072314</t>
  </si>
  <si>
    <t>TNo-71419</t>
  </si>
  <si>
    <t>SR-0072312</t>
  </si>
  <si>
    <t>TNo-71420</t>
  </si>
  <si>
    <t>SR-0072319</t>
  </si>
  <si>
    <t>TNo-71421</t>
  </si>
  <si>
    <t>SR-0072318</t>
  </si>
  <si>
    <t>TNo-71422</t>
  </si>
  <si>
    <t>SR-0072260</t>
  </si>
  <si>
    <t>TNo-71423</t>
  </si>
  <si>
    <t>SR-0072284</t>
  </si>
  <si>
    <t>TNo-71424</t>
  </si>
  <si>
    <t>SR-0072271</t>
  </si>
  <si>
    <t>TNo-71425</t>
  </si>
  <si>
    <t>SR-0072330</t>
  </si>
  <si>
    <t>TNo-71426</t>
  </si>
  <si>
    <t>SR-0072327</t>
  </si>
  <si>
    <t>TNo-71427</t>
  </si>
  <si>
    <t>SR-0072326</t>
  </si>
  <si>
    <t>TNo-71428</t>
  </si>
  <si>
    <t>SR-0072325</t>
  </si>
  <si>
    <t>TNo-71429</t>
  </si>
  <si>
    <t>SR-0072322</t>
  </si>
  <si>
    <t>TNo-71430</t>
  </si>
  <si>
    <t>SR-0072323</t>
  </si>
  <si>
    <t>TNo-71431</t>
  </si>
  <si>
    <t>SR-0072317</t>
  </si>
  <si>
    <t>TNo-71432</t>
  </si>
  <si>
    <t>SR-0072299</t>
  </si>
  <si>
    <t>TNo-71433</t>
  </si>
  <si>
    <t>SR-0072313</t>
  </si>
  <si>
    <t>TNo-71434</t>
  </si>
  <si>
    <t>SR-0072344</t>
  </si>
  <si>
    <t>TNo-71435</t>
  </si>
  <si>
    <t>SR-0072343</t>
  </si>
  <si>
    <t>TNo-71436</t>
  </si>
  <si>
    <t>SR-0072342</t>
  </si>
  <si>
    <t>TNo-71437</t>
  </si>
  <si>
    <t>SR-0072332</t>
  </si>
  <si>
    <t>TNo-71438</t>
  </si>
  <si>
    <t>SR-0072345</t>
  </si>
  <si>
    <t>TNo-71439</t>
  </si>
  <si>
    <t>SR-0072331</t>
  </si>
  <si>
    <t>TNo-71440</t>
  </si>
  <si>
    <t>SR-0072339</t>
  </si>
  <si>
    <t>TNo-71441</t>
  </si>
  <si>
    <t>SR-0072334</t>
  </si>
  <si>
    <t>TNo-71442</t>
  </si>
  <si>
    <t>SR-0072328</t>
  </si>
  <si>
    <t>TNo-71443</t>
  </si>
  <si>
    <t>SR-0072320</t>
  </si>
  <si>
    <t>TNo-71444</t>
  </si>
  <si>
    <t>SR-0072321</t>
  </si>
  <si>
    <t>TNo-71445</t>
  </si>
  <si>
    <t>SR-0072290</t>
  </si>
  <si>
    <t>TNo-71446</t>
  </si>
  <si>
    <t>SR-0072286</t>
  </si>
  <si>
    <t>TNo-71447</t>
  </si>
  <si>
    <t>SR-0072283</t>
  </si>
  <si>
    <t>TNo-71448</t>
  </si>
  <si>
    <t>SR-0072329</t>
  </si>
  <si>
    <t>TNo-71449</t>
  </si>
  <si>
    <t>SR-0072305</t>
  </si>
  <si>
    <t>TNo-71450</t>
  </si>
  <si>
    <t>SR-0072310</t>
  </si>
  <si>
    <t>TNo-71451</t>
  </si>
  <si>
    <t>SR-0072309</t>
  </si>
  <si>
    <t>TNo-71452</t>
  </si>
  <si>
    <t>SR-0072308</t>
  </si>
  <si>
    <t>TNo-71453</t>
  </si>
  <si>
    <t>SR-0072306</t>
  </si>
  <si>
    <t>TNo-71454</t>
  </si>
  <si>
    <t>SR-0072347</t>
  </si>
  <si>
    <t>TNo-71455</t>
  </si>
  <si>
    <t>SR-0072272</t>
  </si>
  <si>
    <t>TNo-71456</t>
  </si>
  <si>
    <t>SR-0072340</t>
  </si>
  <si>
    <t>TNo-71457</t>
  </si>
  <si>
    <t>SR-0072333</t>
  </si>
  <si>
    <t>TNo-71458</t>
  </si>
  <si>
    <t>SR-0072315</t>
  </si>
  <si>
    <t>TNo-71459</t>
  </si>
  <si>
    <t>SR-0072292</t>
  </si>
  <si>
    <t>TNo-71460</t>
  </si>
  <si>
    <t>SR-0072287</t>
  </si>
  <si>
    <t>TNo-71461</t>
  </si>
  <si>
    <t>SR-0072273</t>
  </si>
  <si>
    <t>TNo-71462</t>
  </si>
  <si>
    <t>SR-0072270</t>
  </si>
  <si>
    <t>TNo-71463</t>
  </si>
  <si>
    <t>SR-0072265</t>
  </si>
  <si>
    <t>TNo-71464</t>
  </si>
  <si>
    <t>SR-0072264</t>
  </si>
  <si>
    <t>TNo-71465</t>
  </si>
  <si>
    <t>SR-0072263</t>
  </si>
  <si>
    <t>TNo-71466</t>
  </si>
  <si>
    <t>SR-0072261</t>
  </si>
  <si>
    <t>TNo-71467</t>
  </si>
  <si>
    <t>SR-0072269</t>
  </si>
  <si>
    <t>TNo-71468</t>
  </si>
  <si>
    <t>SR-0072280</t>
  </si>
  <si>
    <t>TNo-71469</t>
  </si>
  <si>
    <t>SR-0072278</t>
  </si>
  <si>
    <t>Crystal Telecom</t>
  </si>
  <si>
    <t>TNo-71470</t>
  </si>
  <si>
    <t>SR-0072259</t>
  </si>
  <si>
    <t>TNo-71471</t>
  </si>
  <si>
    <t>SR-0072335</t>
  </si>
  <si>
    <t>M/S. Sayem Electronics</t>
  </si>
  <si>
    <t>TNo-71472</t>
  </si>
  <si>
    <t>SR-0072293</t>
  </si>
  <si>
    <t>Mim Telecom</t>
  </si>
  <si>
    <t>TNo-71473</t>
  </si>
  <si>
    <t>SR-0072338</t>
  </si>
  <si>
    <t>M.S MOBILE MEDIA</t>
  </si>
  <si>
    <t>TNo-71474</t>
  </si>
  <si>
    <t>SR-0072337</t>
  </si>
  <si>
    <t>TNo-71475</t>
  </si>
  <si>
    <t>SR-0072294</t>
  </si>
  <si>
    <t>Monoara Enterprise</t>
  </si>
  <si>
    <t>TNo-71476</t>
  </si>
  <si>
    <t>SR-0072341</t>
  </si>
  <si>
    <t>TNo-71477</t>
  </si>
  <si>
    <t>SR-0072346</t>
  </si>
  <si>
    <t>TNo-71478</t>
  </si>
  <si>
    <t>SR-0072348</t>
  </si>
  <si>
    <t>TNo-71479</t>
  </si>
  <si>
    <t>SR-0072351</t>
  </si>
  <si>
    <t>TNo-71480</t>
  </si>
  <si>
    <t>SR-0072350</t>
  </si>
  <si>
    <t>TNo-71481</t>
  </si>
  <si>
    <t>SR-0072353</t>
  </si>
  <si>
    <t>TNo-71482</t>
  </si>
  <si>
    <t>SR-0072352</t>
  </si>
  <si>
    <t>TNo-71483</t>
  </si>
  <si>
    <t>SR-0072336</t>
  </si>
  <si>
    <t>TNo-71484</t>
  </si>
  <si>
    <t>SR-0072324</t>
  </si>
  <si>
    <t>TNo-71485</t>
  </si>
  <si>
    <t>SR-0072349</t>
  </si>
  <si>
    <t>TNo-71486</t>
  </si>
  <si>
    <t>SR-0072354</t>
  </si>
  <si>
    <t>TNo-54463</t>
  </si>
  <si>
    <t>EIL-055257</t>
  </si>
  <si>
    <t>TNo-54464</t>
  </si>
  <si>
    <t>EIL-055272</t>
  </si>
  <si>
    <t>TNo-54465</t>
  </si>
  <si>
    <t>EIL-055275</t>
  </si>
  <si>
    <t>TNo-54466</t>
  </si>
  <si>
    <t>EIL-055292</t>
  </si>
  <si>
    <t>ATOM_II_SKD</t>
  </si>
  <si>
    <t>TNo-54467</t>
  </si>
  <si>
    <t>EIL-055247</t>
  </si>
  <si>
    <t>TNo-54468</t>
  </si>
  <si>
    <t>EIL-055250</t>
  </si>
  <si>
    <t>TNo-54469</t>
  </si>
  <si>
    <t>EIL-055252</t>
  </si>
  <si>
    <t>TNo-54470</t>
  </si>
  <si>
    <t>EIL-055295</t>
  </si>
  <si>
    <t>TNo-54471</t>
  </si>
  <si>
    <t>EIL-055316</t>
  </si>
  <si>
    <t>TNo-54472</t>
  </si>
  <si>
    <t>EIL-055319</t>
  </si>
  <si>
    <t>TNo-54473</t>
  </si>
  <si>
    <t>EIL-055331</t>
  </si>
  <si>
    <t>TNo-54474</t>
  </si>
  <si>
    <t>EIL-055251</t>
  </si>
  <si>
    <t>TNo-54475</t>
  </si>
  <si>
    <t>EIL-055286</t>
  </si>
  <si>
    <t>TNo-54476</t>
  </si>
  <si>
    <t>EIL-055264</t>
  </si>
  <si>
    <t>TNo-54477</t>
  </si>
  <si>
    <t>EIL-055351</t>
  </si>
  <si>
    <t>TNo-54478</t>
  </si>
  <si>
    <t>EIL-055350</t>
  </si>
  <si>
    <t>TNo-54479</t>
  </si>
  <si>
    <t>EIL-055348</t>
  </si>
  <si>
    <t>TNo-54480</t>
  </si>
  <si>
    <t>EIL-055347</t>
  </si>
  <si>
    <t>TNo-54481</t>
  </si>
  <si>
    <t>EIL-055346</t>
  </si>
  <si>
    <t>TNo-54482</t>
  </si>
  <si>
    <t>EIL-055355</t>
  </si>
  <si>
    <t>TNo-54483</t>
  </si>
  <si>
    <t>EIL-055340</t>
  </si>
  <si>
    <t>TNo-54484</t>
  </si>
  <si>
    <t>EIL-055339</t>
  </si>
  <si>
    <t>TNo-54485</t>
  </si>
  <si>
    <t>EIL-055338</t>
  </si>
  <si>
    <t>TNo-54486</t>
  </si>
  <si>
    <t>EIL-055336</t>
  </si>
  <si>
    <t>TNo-54487</t>
  </si>
  <si>
    <t>EIL-055332</t>
  </si>
  <si>
    <t>TNo-54488</t>
  </si>
  <si>
    <t>EIL-055309</t>
  </si>
  <si>
    <t>TNo-54489</t>
  </si>
  <si>
    <t>EIL-055248</t>
  </si>
  <si>
    <t>TNo-54490</t>
  </si>
  <si>
    <t>EIL-055271</t>
  </si>
  <si>
    <t>TNo-54491</t>
  </si>
  <si>
    <t>EIL-055270</t>
  </si>
  <si>
    <t>TNo-54492</t>
  </si>
  <si>
    <t>EIL-055268</t>
  </si>
  <si>
    <t>TNo-54493</t>
  </si>
  <si>
    <t>EIL-055262</t>
  </si>
  <si>
    <t>TNo-54494</t>
  </si>
  <si>
    <t>EIL-055261</t>
  </si>
  <si>
    <t>TNo-54495</t>
  </si>
  <si>
    <t>EIL-055260</t>
  </si>
  <si>
    <t>TNo-54496</t>
  </si>
  <si>
    <t>EIL-055255</t>
  </si>
  <si>
    <t>TNo-54497</t>
  </si>
  <si>
    <t>EIL-055254</t>
  </si>
  <si>
    <t>TNo-54498</t>
  </si>
  <si>
    <t>EIL-055329</t>
  </si>
  <si>
    <t>TNo-54499</t>
  </si>
  <si>
    <t>EIL-055290</t>
  </si>
  <si>
    <t>TNo-54500</t>
  </si>
  <si>
    <t>EIL-055284</t>
  </si>
  <si>
    <t>TNo-54501</t>
  </si>
  <si>
    <t>EIL-055279</t>
  </si>
  <si>
    <t>TNo-54502</t>
  </si>
  <si>
    <t>EIL-055278</t>
  </si>
  <si>
    <t>TNo-54503</t>
  </si>
  <si>
    <t>EIL-055306</t>
  </si>
  <si>
    <t>TNo-54504</t>
  </si>
  <si>
    <t>EIL-055305</t>
  </si>
  <si>
    <t>TNo-54505</t>
  </si>
  <si>
    <t>EIL-055303</t>
  </si>
  <si>
    <t>TNo-54506</t>
  </si>
  <si>
    <t>EIL-055321</t>
  </si>
  <si>
    <t>TNo-54507</t>
  </si>
  <si>
    <t>EIL-055314</t>
  </si>
  <si>
    <t>TNo-54508</t>
  </si>
  <si>
    <t>EIL-055312</t>
  </si>
  <si>
    <t>TNo-54509</t>
  </si>
  <si>
    <t>EIL-055311</t>
  </si>
  <si>
    <t>TNo-54510</t>
  </si>
  <si>
    <t>EIL-055310</t>
  </si>
  <si>
    <t>TNo-54511</t>
  </si>
  <si>
    <t>EIL-055308</t>
  </si>
  <si>
    <t>TNo-54512</t>
  </si>
  <si>
    <t>EIL-055304</t>
  </si>
  <si>
    <t>TNo-54513</t>
  </si>
  <si>
    <t>EIL-055330</t>
  </si>
  <si>
    <t>TNo-54514</t>
  </si>
  <si>
    <t>EIL-055325</t>
  </si>
  <si>
    <t>TNo-54515</t>
  </si>
  <si>
    <t>EIL-055320</t>
  </si>
  <si>
    <t>TNo-54516</t>
  </si>
  <si>
    <t>EIL-055266</t>
  </si>
  <si>
    <t>TNo-54517</t>
  </si>
  <si>
    <t>EIL-055302</t>
  </si>
  <si>
    <t>TNo-54518</t>
  </si>
  <si>
    <t>EIL-055273</t>
  </si>
  <si>
    <t>TNo-54519</t>
  </si>
  <si>
    <t>EIL-055366</t>
  </si>
  <si>
    <t>TNo-54520</t>
  </si>
  <si>
    <t>EIL-055364</t>
  </si>
  <si>
    <t>TNo-54521</t>
  </si>
  <si>
    <t>EIL-055363</t>
  </si>
  <si>
    <t>TNo-54522</t>
  </si>
  <si>
    <t>EIL-055356</t>
  </si>
  <si>
    <t>Kishoregonj</t>
  </si>
  <si>
    <t>TNo-54523</t>
  </si>
  <si>
    <t>EIL-055365</t>
  </si>
  <si>
    <t>TNo-54524</t>
  </si>
  <si>
    <t>EIL-055354</t>
  </si>
  <si>
    <t>TNo-54525</t>
  </si>
  <si>
    <t>EIL-055358</t>
  </si>
  <si>
    <t>TNo-54526</t>
  </si>
  <si>
    <t>EIL-055352</t>
  </si>
  <si>
    <t>TNo-54527</t>
  </si>
  <si>
    <t>EIL-055337</t>
  </si>
  <si>
    <t>TNo-54528</t>
  </si>
  <si>
    <t>EIL-055294</t>
  </si>
  <si>
    <t>TNo-54529</t>
  </si>
  <si>
    <t>EIL-055335</t>
  </si>
  <si>
    <t>TNo-54530</t>
  </si>
  <si>
    <t>EIL-055334</t>
  </si>
  <si>
    <t>TNo-54531</t>
  </si>
  <si>
    <t>EIL-055307</t>
  </si>
  <si>
    <t>TNo-54532</t>
  </si>
  <si>
    <t>EIL-055277</t>
  </si>
  <si>
    <t>TNo-54533</t>
  </si>
  <si>
    <t>EIL-055285</t>
  </si>
  <si>
    <t>TNo-54534</t>
  </si>
  <si>
    <t>EIL-055288</t>
  </si>
  <si>
    <t>TNo-54535</t>
  </si>
  <si>
    <t>EIL-055370</t>
  </si>
  <si>
    <t>TNo-54536</t>
  </si>
  <si>
    <t>EIL-055371</t>
  </si>
  <si>
    <t>TNo-54537</t>
  </si>
  <si>
    <t>EIL-055318</t>
  </si>
  <si>
    <t>TNo-54538</t>
  </si>
  <si>
    <t>EIL-055326</t>
  </si>
  <si>
    <t>Zen International Limited</t>
  </si>
  <si>
    <t>TNo-54539</t>
  </si>
  <si>
    <t>EIL-055324</t>
  </si>
  <si>
    <t>TNo-54540</t>
  </si>
  <si>
    <t>EIL-055328</t>
  </si>
  <si>
    <t>TNo-54541</t>
  </si>
  <si>
    <t>EIL-055327</t>
  </si>
  <si>
    <t>TNo-54542</t>
  </si>
  <si>
    <t>EIL-055323</t>
  </si>
  <si>
    <t>TNo-54543</t>
  </si>
  <si>
    <t>EIL-055322</t>
  </si>
  <si>
    <t>TNo-54544</t>
  </si>
  <si>
    <t>EIL-055313</t>
  </si>
  <si>
    <t>TNo-54545</t>
  </si>
  <si>
    <t>EIL-055293</t>
  </si>
  <si>
    <t>TNo-54546</t>
  </si>
  <si>
    <t>EIL-055287</t>
  </si>
  <si>
    <t>TNo-54547</t>
  </si>
  <si>
    <t>EIL-055369</t>
  </si>
  <si>
    <t>TNo-54548</t>
  </si>
  <si>
    <t>EIL-055317</t>
  </si>
  <si>
    <t>TNo-54549</t>
  </si>
  <si>
    <t>EIL-055269</t>
  </si>
  <si>
    <t>TNo-54550</t>
  </si>
  <si>
    <t>EIL-055361</t>
  </si>
  <si>
    <t>TNo-54551</t>
  </si>
  <si>
    <t>EIL-055345</t>
  </si>
  <si>
    <t>TNo-54552</t>
  </si>
  <si>
    <t>EIL-055341</t>
  </si>
  <si>
    <t>TNo-54553</t>
  </si>
  <si>
    <t>EIL-055333</t>
  </si>
  <si>
    <t>TNo-54554</t>
  </si>
  <si>
    <t>EIL-055299</t>
  </si>
  <si>
    <t>TNo-54555</t>
  </si>
  <si>
    <t>EIL-055297</t>
  </si>
  <si>
    <t>TNo-54556</t>
  </si>
  <si>
    <t>EIL-055296</t>
  </si>
  <si>
    <t>Feni</t>
  </si>
  <si>
    <t>TNo-54557</t>
  </si>
  <si>
    <t>EIL-055291</t>
  </si>
  <si>
    <t>TNo-54558</t>
  </si>
  <si>
    <t>EIL-055289</t>
  </si>
  <si>
    <t>TNo-54559</t>
  </si>
  <si>
    <t>EIL-055267</t>
  </si>
  <si>
    <t>TNo-54560</t>
  </si>
  <si>
    <t>EIL-055265</t>
  </si>
  <si>
    <t>TNo-54561</t>
  </si>
  <si>
    <t>EIL-055259</t>
  </si>
  <si>
    <t>TNo-54562</t>
  </si>
  <si>
    <t>EIL-055258</t>
  </si>
  <si>
    <t>TNo-54563</t>
  </si>
  <si>
    <t>EIL-055256</t>
  </si>
  <si>
    <t>TNo-54564</t>
  </si>
  <si>
    <t>EIL-055253</t>
  </si>
  <si>
    <t>TNo-54565</t>
  </si>
  <si>
    <t>EIL-055263</t>
  </si>
  <si>
    <t>TNo-54566</t>
  </si>
  <si>
    <t>EIL-055281</t>
  </si>
  <si>
    <t>M/S. Shanaje Enterprise</t>
  </si>
  <si>
    <t>TNo-54567</t>
  </si>
  <si>
    <t>EIL-055276</t>
  </si>
  <si>
    <t>TNo-54568</t>
  </si>
  <si>
    <t>EIL-055274</t>
  </si>
  <si>
    <t>TNo-54569</t>
  </si>
  <si>
    <t>EIL-055249</t>
  </si>
  <si>
    <t>TNo-54570</t>
  </si>
  <si>
    <t>EIL-055376</t>
  </si>
  <si>
    <t>TNo-54571</t>
  </si>
  <si>
    <t>EIL-055368</t>
  </si>
  <si>
    <t>TNo-54572</t>
  </si>
  <si>
    <t>EIL-055349</t>
  </si>
  <si>
    <t>TNo-54573</t>
  </si>
  <si>
    <t>EIL-055300</t>
  </si>
  <si>
    <t>TNo-54574</t>
  </si>
  <si>
    <t>EIL-055298</t>
  </si>
  <si>
    <t>TNo-54575</t>
  </si>
  <si>
    <t>EIL-055282</t>
  </si>
  <si>
    <t>TNo-54576</t>
  </si>
  <si>
    <t>EIL-055360</t>
  </si>
  <si>
    <t>TNo-54577</t>
  </si>
  <si>
    <t>EIL-055357</t>
  </si>
  <si>
    <t>TNo-54578</t>
  </si>
  <si>
    <t>EIL-055343</t>
  </si>
  <si>
    <t>TNo-54579</t>
  </si>
  <si>
    <t>EIL-055373</t>
  </si>
  <si>
    <t>TNo-54580</t>
  </si>
  <si>
    <t>EIL-055374</t>
  </si>
  <si>
    <t>Modina Plaza</t>
  </si>
  <si>
    <t>TNo-54581</t>
  </si>
  <si>
    <t>EIL-055301</t>
  </si>
  <si>
    <t>TNo-54582</t>
  </si>
  <si>
    <t>EIL-055362</t>
  </si>
  <si>
    <t>TNo-54583</t>
  </si>
  <si>
    <t>EIL-055280</t>
  </si>
  <si>
    <t>TNo-54584</t>
  </si>
  <si>
    <t>EIL-055367</t>
  </si>
  <si>
    <t>TNo-54585</t>
  </si>
  <si>
    <t>EIL-055372</t>
  </si>
  <si>
    <t>TNo-54586</t>
  </si>
  <si>
    <t>EIL-055377</t>
  </si>
  <si>
    <t>TNo-54587</t>
  </si>
  <si>
    <t>EIL-055344</t>
  </si>
  <si>
    <t>TNo-54588</t>
  </si>
  <si>
    <t>EIL-055378</t>
  </si>
  <si>
    <t>TNo-54589</t>
  </si>
  <si>
    <t>EIL-055379</t>
  </si>
  <si>
    <t>TNo-54590</t>
  </si>
  <si>
    <t>EIL-055353</t>
  </si>
  <si>
    <t>TNo-54591</t>
  </si>
  <si>
    <t>EIL-055342</t>
  </si>
  <si>
    <t>TNo-54592</t>
  </si>
  <si>
    <t>EIL-055380</t>
  </si>
  <si>
    <t>TNo-54593</t>
  </si>
  <si>
    <t>EIL-055381</t>
  </si>
  <si>
    <t>TNo-54594</t>
  </si>
  <si>
    <t>EIL-055283</t>
  </si>
  <si>
    <t>UNDP Bangladesh</t>
  </si>
  <si>
    <t>TNo-54595</t>
  </si>
  <si>
    <t>EIL-055375</t>
  </si>
  <si>
    <t>TNo-54596</t>
  </si>
  <si>
    <t>EIL-055382</t>
  </si>
  <si>
    <t>TNo-71487</t>
  </si>
  <si>
    <t>SR-0072355</t>
  </si>
  <si>
    <t>TNo-54597</t>
  </si>
  <si>
    <t>EIL-055385</t>
  </si>
  <si>
    <t>i12_SKD</t>
  </si>
  <si>
    <t>i30_SKD</t>
  </si>
  <si>
    <t>i66_SKD</t>
  </si>
  <si>
    <t>TNo-54599</t>
  </si>
  <si>
    <t>EIL-055383</t>
  </si>
  <si>
    <t>TNo-54600</t>
  </si>
  <si>
    <t>EIL-055386</t>
  </si>
  <si>
    <t>Md.Mizanur Rahman</t>
  </si>
  <si>
    <t>Rasel</t>
  </si>
  <si>
    <t>Md. Atikur Rahman Opu</t>
  </si>
  <si>
    <t>Pacific Electronics-2</t>
  </si>
  <si>
    <t>Md. Sumon Sarker</t>
  </si>
  <si>
    <t>Md. Riyad Hossain</t>
  </si>
  <si>
    <t>Md Monir Hossain</t>
  </si>
  <si>
    <t>Md. Juwel</t>
  </si>
  <si>
    <t>Md. Nipon</t>
  </si>
  <si>
    <t>Md. Imam</t>
  </si>
  <si>
    <t>Md. Hridoy</t>
  </si>
  <si>
    <t>Md. Ridwan</t>
  </si>
  <si>
    <t>Md. Tarik</t>
  </si>
  <si>
    <t>MD. Tofajjal</t>
  </si>
  <si>
    <t>Joynal Abedin Nobab</t>
  </si>
  <si>
    <t>MD Faisal</t>
  </si>
  <si>
    <t>MD. Pervazur Rahman</t>
  </si>
  <si>
    <t>Mohammad Alamgir Khokon</t>
  </si>
  <si>
    <t>Md. Sajib</t>
  </si>
  <si>
    <t>Md. Khokon</t>
  </si>
  <si>
    <t>Sanatan Das</t>
  </si>
  <si>
    <t>Asim Dey</t>
  </si>
  <si>
    <t>Mahmudur Rahman Limon</t>
  </si>
  <si>
    <t>Kajol</t>
  </si>
  <si>
    <t>Harun</t>
  </si>
  <si>
    <t>Babor</t>
  </si>
  <si>
    <t>Rony</t>
  </si>
  <si>
    <t>Shahidul</t>
  </si>
  <si>
    <t>Masum</t>
  </si>
  <si>
    <t xml:space="preserve">Md. Emon </t>
  </si>
  <si>
    <t xml:space="preserve">Md. Alauddin Sheikh </t>
  </si>
  <si>
    <t>Md. Monir</t>
  </si>
  <si>
    <t>Shuvo Basu</t>
  </si>
  <si>
    <t xml:space="preserve">Mizanur Rahman </t>
  </si>
  <si>
    <t>Md. Romjan Ali</t>
  </si>
  <si>
    <t>Md. Mosarrof</t>
  </si>
  <si>
    <t>M/S Mukul Enterprise</t>
  </si>
  <si>
    <t xml:space="preserve">Md. Alamin Mia </t>
  </si>
  <si>
    <t>Md. Rajib Miah (Remon)</t>
  </si>
  <si>
    <t>EIL-055427</t>
  </si>
  <si>
    <t>EIL-055428</t>
  </si>
  <si>
    <t>EIL-055429</t>
  </si>
  <si>
    <t>SR-0072377</t>
  </si>
  <si>
    <t>TNo-71488</t>
  </si>
  <si>
    <t>SR-0072358</t>
  </si>
  <si>
    <t>TNo-71489</t>
  </si>
  <si>
    <t>SR-0072375</t>
  </si>
  <si>
    <t>TNo-71490</t>
  </si>
  <si>
    <t>SR-0072365</t>
  </si>
  <si>
    <t>TNo-71491</t>
  </si>
  <si>
    <t>SR-0072363</t>
  </si>
  <si>
    <t>TNo-71492</t>
  </si>
  <si>
    <t>SR-0072372</t>
  </si>
  <si>
    <t>TNo-71493</t>
  </si>
  <si>
    <t>SR-0072370</t>
  </si>
  <si>
    <t>TNo-71494</t>
  </si>
  <si>
    <t>SR-0072369</t>
  </si>
  <si>
    <t>TNo-71495</t>
  </si>
  <si>
    <t>SR-0072368</t>
  </si>
  <si>
    <t>TNo-71496</t>
  </si>
  <si>
    <t>SR-0072366</t>
  </si>
  <si>
    <t>TNo-71497</t>
  </si>
  <si>
    <t>SR-0072364</t>
  </si>
  <si>
    <t>TNo-71498</t>
  </si>
  <si>
    <t>SR-0072357</t>
  </si>
  <si>
    <t>TNo-71499</t>
  </si>
  <si>
    <t>SR-0072374</t>
  </si>
  <si>
    <t>TNo-71500</t>
  </si>
  <si>
    <t>SR-0072373</t>
  </si>
  <si>
    <t>TNo-71501</t>
  </si>
  <si>
    <t>SR-0072376</t>
  </si>
  <si>
    <t>TNo-71502</t>
  </si>
  <si>
    <t>SR-0072360</t>
  </si>
  <si>
    <t>TNo-71503</t>
  </si>
  <si>
    <t>SR-0072356</t>
  </si>
  <si>
    <t>TNo-71504</t>
  </si>
  <si>
    <t>SR-0072359</t>
  </si>
  <si>
    <t>TNo-71505</t>
  </si>
  <si>
    <t>SR-0072371</t>
  </si>
  <si>
    <t>TNo-71507</t>
  </si>
  <si>
    <t>SR-0072362</t>
  </si>
  <si>
    <t>TNo-71508</t>
  </si>
  <si>
    <t>TNo-54601</t>
  </si>
  <si>
    <t>EIL-055407</t>
  </si>
  <si>
    <t>TNo-54602</t>
  </si>
  <si>
    <t>EIL-055401</t>
  </si>
  <si>
    <t>TNo-54603</t>
  </si>
  <si>
    <t>EIL-055389</t>
  </si>
  <si>
    <t>TNo-54604</t>
  </si>
  <si>
    <t>EIL-055399</t>
  </si>
  <si>
    <t>TNo-54605</t>
  </si>
  <si>
    <t>EIL-055396</t>
  </si>
  <si>
    <t>TNo-54606</t>
  </si>
  <si>
    <t>EIL-055419</t>
  </si>
  <si>
    <t>TNo-54607</t>
  </si>
  <si>
    <t>EIL-055418</t>
  </si>
  <si>
    <t>TNo-54608</t>
  </si>
  <si>
    <t>EIL-055414</t>
  </si>
  <si>
    <t>TNo-54609</t>
  </si>
  <si>
    <t>EIL-055413</t>
  </si>
  <si>
    <t>TNo-54610</t>
  </si>
  <si>
    <t>EIL-055411</t>
  </si>
  <si>
    <t>TNo-54611</t>
  </si>
  <si>
    <t>EIL-055395</t>
  </si>
  <si>
    <t>TNo-54612</t>
  </si>
  <si>
    <t>EIL-055394</t>
  </si>
  <si>
    <t>TNo-54613</t>
  </si>
  <si>
    <t>EIL-055387</t>
  </si>
  <si>
    <t>TNo-54614</t>
  </si>
  <si>
    <t>EIL-055409</t>
  </si>
  <si>
    <t>TNo-54615</t>
  </si>
  <si>
    <t>EIL-055408</t>
  </si>
  <si>
    <t>TNo-54616</t>
  </si>
  <si>
    <t>EIL-055404</t>
  </si>
  <si>
    <t>TNo-54617</t>
  </si>
  <si>
    <t>EIL-055402</t>
  </si>
  <si>
    <t>TNo-54618</t>
  </si>
  <si>
    <t>EIL-055398</t>
  </si>
  <si>
    <t>TNo-54619</t>
  </si>
  <si>
    <t>EIL-055397</t>
  </si>
  <si>
    <t>TNo-54620</t>
  </si>
  <si>
    <t>EIL-055422</t>
  </si>
  <si>
    <t>TNo-54621</t>
  </si>
  <si>
    <t>EIL-055421</t>
  </si>
  <si>
    <t>TNo-54622</t>
  </si>
  <si>
    <t>EIL-055410</t>
  </si>
  <si>
    <t>TNo-54623</t>
  </si>
  <si>
    <t>EIL-055425</t>
  </si>
  <si>
    <t>TNo-54624</t>
  </si>
  <si>
    <t>EIL-055420</t>
  </si>
  <si>
    <t>TNo-54625</t>
  </si>
  <si>
    <t>EIL-055403</t>
  </si>
  <si>
    <t>TNo-54626</t>
  </si>
  <si>
    <t>EIL-055400</t>
  </si>
  <si>
    <t>TNo-54627</t>
  </si>
  <si>
    <t>EIL-055426</t>
  </si>
  <si>
    <t>TNo-54628</t>
  </si>
  <si>
    <t>EIL-055424</t>
  </si>
  <si>
    <t>TNo-54629</t>
  </si>
  <si>
    <t>EIL-055423</t>
  </si>
  <si>
    <t>TNo-54630</t>
  </si>
  <si>
    <t>EIL-055416</t>
  </si>
  <si>
    <t>TNo-54631</t>
  </si>
  <si>
    <t>EIL-055415</t>
  </si>
  <si>
    <t>TNo-54632</t>
  </si>
  <si>
    <t>EIL-055412</t>
  </si>
  <si>
    <t>TNo-54633</t>
  </si>
  <si>
    <t>EIL-055391</t>
  </si>
  <si>
    <t>TNo-54634</t>
  </si>
  <si>
    <t>EIL-055388</t>
  </si>
  <si>
    <t>TNo-54635</t>
  </si>
  <si>
    <t>EIL-055390</t>
  </si>
  <si>
    <t>TNo-54636</t>
  </si>
  <si>
    <t>EIL-055417</t>
  </si>
  <si>
    <t>TNo-54637</t>
  </si>
  <si>
    <t>EIL-055406</t>
  </si>
  <si>
    <t>TNo-54639</t>
  </si>
  <si>
    <t>EIL-055393</t>
  </si>
  <si>
    <t>TNo-54640</t>
  </si>
  <si>
    <t>TNo-54641</t>
  </si>
  <si>
    <t>TNo-54642</t>
  </si>
  <si>
    <t>TNo-71509</t>
  </si>
  <si>
    <t>SR-0072385</t>
  </si>
  <si>
    <t>TNo-71510</t>
  </si>
  <si>
    <t>SR-0072388</t>
  </si>
  <si>
    <t>TNo-71511</t>
  </si>
  <si>
    <t>SR-0072387</t>
  </si>
  <si>
    <t>TNo-71512</t>
  </si>
  <si>
    <t>SR-0072386</t>
  </si>
  <si>
    <t>TNo-71513</t>
  </si>
  <si>
    <t>SR-0072384</t>
  </si>
  <si>
    <t>TNo-71514</t>
  </si>
  <si>
    <t>SR-0072383</t>
  </si>
  <si>
    <t>TNo-71515</t>
  </si>
  <si>
    <t>SR-0072381</t>
  </si>
  <si>
    <t>TNo-71516</t>
  </si>
  <si>
    <t>SR-0072380</t>
  </si>
  <si>
    <t>TNo-71517</t>
  </si>
  <si>
    <t>SR-0072379</t>
  </si>
  <si>
    <t>TNo-71518</t>
  </si>
  <si>
    <t>SR-0072389</t>
  </si>
  <si>
    <t>TNo-71519</t>
  </si>
  <si>
    <t>SR-0072378</t>
  </si>
  <si>
    <t>TNo-71520</t>
  </si>
  <si>
    <t>SR-0072382</t>
  </si>
  <si>
    <t>TNo-71521</t>
  </si>
  <si>
    <t>SR-0072390</t>
  </si>
  <si>
    <t>TNo-54643</t>
  </si>
  <si>
    <t>EIL-055430</t>
  </si>
  <si>
    <t>TNo-54644</t>
  </si>
  <si>
    <t>EIL-055444</t>
  </si>
  <si>
    <t>TNo-54645</t>
  </si>
  <si>
    <t>EIL-055449</t>
  </si>
  <si>
    <t>TNo-54646</t>
  </si>
  <si>
    <t>EIL-055448</t>
  </si>
  <si>
    <t>TNo-54647</t>
  </si>
  <si>
    <t>EIL-055447</t>
  </si>
  <si>
    <t>TNo-54648</t>
  </si>
  <si>
    <t>EIL-055446</t>
  </si>
  <si>
    <t>TNo-54649</t>
  </si>
  <si>
    <t>EIL-055445</t>
  </si>
  <si>
    <t>TNo-54650</t>
  </si>
  <si>
    <t>EIL-055443</t>
  </si>
  <si>
    <t>TNo-54651</t>
  </si>
  <si>
    <t>EIL-055442</t>
  </si>
  <si>
    <t>TNo-54652</t>
  </si>
  <si>
    <t>EIL-055441</t>
  </si>
  <si>
    <t>TNo-54653</t>
  </si>
  <si>
    <t>EIL-055440</t>
  </si>
  <si>
    <t>TNo-54654</t>
  </si>
  <si>
    <t>EIL-055439</t>
  </si>
  <si>
    <t>TNo-54655</t>
  </si>
  <si>
    <t>EIL-055436</t>
  </si>
  <si>
    <t>TNo-54656</t>
  </si>
  <si>
    <t>EIL-055435</t>
  </si>
  <si>
    <t>TNo-54657</t>
  </si>
  <si>
    <t>EIL-055434</t>
  </si>
  <si>
    <t>TNo-54658</t>
  </si>
  <si>
    <t>EIL-055433</t>
  </si>
  <si>
    <t>TNo-54659</t>
  </si>
  <si>
    <t>EIL-055450</t>
  </si>
  <si>
    <t>TNo-54660</t>
  </si>
  <si>
    <t>EIL-055431</t>
  </si>
  <si>
    <t>TNo-54661</t>
  </si>
  <si>
    <t>EIL-055432</t>
  </si>
  <si>
    <t>TNo-54662</t>
  </si>
  <si>
    <t>EIL-055438</t>
  </si>
  <si>
    <t>TNo-54663</t>
  </si>
  <si>
    <t>EIL-055437</t>
  </si>
  <si>
    <t>TNo-54664</t>
  </si>
  <si>
    <t>EIL-055451</t>
  </si>
  <si>
    <t>TNo-54665</t>
  </si>
  <si>
    <t>EIL-055452</t>
  </si>
  <si>
    <t>TNo-54666</t>
  </si>
  <si>
    <t>EIL-055453</t>
  </si>
  <si>
    <t>TNo-71522</t>
  </si>
  <si>
    <t>SR-0072393</t>
  </si>
  <si>
    <t>TNo-71523</t>
  </si>
  <si>
    <t>SR-0072392</t>
  </si>
  <si>
    <t>TNo-71524</t>
  </si>
  <si>
    <t>SR-0072391</t>
  </si>
  <si>
    <t>TNo-71525</t>
  </si>
  <si>
    <t>SR-0072406</t>
  </si>
  <si>
    <t>TNo-71526</t>
  </si>
  <si>
    <t>SR-0072409</t>
  </si>
  <si>
    <t>TNo-71527</t>
  </si>
  <si>
    <t>SR-0072404</t>
  </si>
  <si>
    <t>TNo-71528</t>
  </si>
  <si>
    <t>SR-0072403</t>
  </si>
  <si>
    <t>TNo-71529</t>
  </si>
  <si>
    <t>SR-0072410</t>
  </si>
  <si>
    <t>TNo-71530</t>
  </si>
  <si>
    <t>SR-0072408</t>
  </si>
  <si>
    <t>TNo-71531</t>
  </si>
  <si>
    <t>SR-0072405</t>
  </si>
  <si>
    <t>TNo-71532</t>
  </si>
  <si>
    <t>SR-0072402</t>
  </si>
  <si>
    <t>TNo-71533</t>
  </si>
  <si>
    <t>SR-0072401</t>
  </si>
  <si>
    <t>TNo-71534</t>
  </si>
  <si>
    <t>SR-0072400</t>
  </si>
  <si>
    <t>TNo-71535</t>
  </si>
  <si>
    <t>SR-0072399</t>
  </si>
  <si>
    <t>TNo-71536</t>
  </si>
  <si>
    <t>SR-0072398</t>
  </si>
  <si>
    <t>TNo-71537</t>
  </si>
  <si>
    <t>SR-0072396</t>
  </si>
  <si>
    <t>TNo-71538</t>
  </si>
  <si>
    <t>SR-0072395</t>
  </si>
  <si>
    <t>TNo-71539</t>
  </si>
  <si>
    <t>SR-0072417</t>
  </si>
  <si>
    <t>TNo-71540</t>
  </si>
  <si>
    <t>SR-0072416</t>
  </si>
  <si>
    <t>TNo-71541</t>
  </si>
  <si>
    <t>SR-0072415</t>
  </si>
  <si>
    <t>TNo-71542</t>
  </si>
  <si>
    <t>SR-0072414</t>
  </si>
  <si>
    <t>TNo-71543</t>
  </si>
  <si>
    <t>SR-0072413</t>
  </si>
  <si>
    <t>TNo-71544</t>
  </si>
  <si>
    <t>SR-0072412</t>
  </si>
  <si>
    <t>TNo-71545</t>
  </si>
  <si>
    <t>SR-0072411</t>
  </si>
  <si>
    <t>TNo-71546</t>
  </si>
  <si>
    <t>SR-0072422</t>
  </si>
  <si>
    <t>TNo-71547</t>
  </si>
  <si>
    <t>SR-0072421</t>
  </si>
  <si>
    <t>TNo-71548</t>
  </si>
  <si>
    <t>SR-0072420</t>
  </si>
  <si>
    <t>TNo-71549</t>
  </si>
  <si>
    <t>SR-0072419</t>
  </si>
  <si>
    <t>TNo-71550</t>
  </si>
  <si>
    <t>SR-0072418</t>
  </si>
  <si>
    <t>TNo-71551</t>
  </si>
  <si>
    <t>SR-0072397</t>
  </si>
  <si>
    <t>TNo-71552</t>
  </si>
  <si>
    <t>SR-0072394</t>
  </si>
  <si>
    <t>TNo-71553</t>
  </si>
  <si>
    <t>SR-0072407</t>
  </si>
  <si>
    <t>TNo-71554</t>
  </si>
  <si>
    <t>SR-0072423</t>
  </si>
  <si>
    <t>TNo-54667</t>
  </si>
  <si>
    <t>EIL-055459</t>
  </si>
  <si>
    <t>TNo-54668</t>
  </si>
  <si>
    <t>EIL-055458</t>
  </si>
  <si>
    <t>TNo-54669</t>
  </si>
  <si>
    <t>EIL-055456</t>
  </si>
  <si>
    <t>TNo-54670</t>
  </si>
  <si>
    <t>EIL-055455</t>
  </si>
  <si>
    <t>TNo-54671</t>
  </si>
  <si>
    <t>EIL-055454</t>
  </si>
  <si>
    <t>TNo-54672</t>
  </si>
  <si>
    <t>EIL-055483</t>
  </si>
  <si>
    <t>TNo-54673</t>
  </si>
  <si>
    <t>EIL-055487</t>
  </si>
  <si>
    <t>TNo-54674</t>
  </si>
  <si>
    <t>EIL-055482</t>
  </si>
  <si>
    <t>TNo-54675</t>
  </si>
  <si>
    <t>EIL-055477</t>
  </si>
  <si>
    <t>TNo-54676</t>
  </si>
  <si>
    <t>EIL-055475</t>
  </si>
  <si>
    <t>TNo-54677</t>
  </si>
  <si>
    <t>EIL-055478</t>
  </si>
  <si>
    <t>TNo-54678</t>
  </si>
  <si>
    <t>EIL-055485</t>
  </si>
  <si>
    <t>Northern Agricultural and Industries Co. Ltd. (Ejab Group)</t>
  </si>
  <si>
    <t>TNo-54679</t>
  </si>
  <si>
    <t>EIL-055506</t>
  </si>
  <si>
    <t>TNo-54680</t>
  </si>
  <si>
    <t>EIL-055505</t>
  </si>
  <si>
    <t>TNo-54681</t>
  </si>
  <si>
    <t>EIL-055504</t>
  </si>
  <si>
    <t>TNo-54682</t>
  </si>
  <si>
    <t>EIL-055503</t>
  </si>
  <si>
    <t>TNo-54683</t>
  </si>
  <si>
    <t>EIL-055502</t>
  </si>
  <si>
    <t>TNo-54684</t>
  </si>
  <si>
    <t>EIL-055501</t>
  </si>
  <si>
    <t>TNo-54685</t>
  </si>
  <si>
    <t>EIL-055500</t>
  </si>
  <si>
    <t>TNo-54686</t>
  </si>
  <si>
    <t>EIL-055499</t>
  </si>
  <si>
    <t>TNo-54687</t>
  </si>
  <si>
    <t>EIL-055498</t>
  </si>
  <si>
    <t>TNo-54688</t>
  </si>
  <si>
    <t>EIL-055497</t>
  </si>
  <si>
    <t>TNo-54689</t>
  </si>
  <si>
    <t>EIL-055496</t>
  </si>
  <si>
    <t>TNo-54690</t>
  </si>
  <si>
    <t>EIL-055495</t>
  </si>
  <si>
    <t>TNo-54691</t>
  </si>
  <si>
    <t>EIL-055494</t>
  </si>
  <si>
    <t>TNo-54692</t>
  </si>
  <si>
    <t>EIL-055493</t>
  </si>
  <si>
    <t>TNo-54693</t>
  </si>
  <si>
    <t>EIL-055492</t>
  </si>
  <si>
    <t>TNo-54694</t>
  </si>
  <si>
    <t>EIL-055491</t>
  </si>
  <si>
    <t>TNo-54695</t>
  </si>
  <si>
    <t>EIL-055490</t>
  </si>
  <si>
    <t>TNo-54696</t>
  </si>
  <si>
    <t>EIL-055489</t>
  </si>
  <si>
    <t>TNo-54697</t>
  </si>
  <si>
    <t>EIL-055488</t>
  </si>
  <si>
    <t>TNo-54698</t>
  </si>
  <si>
    <t>EIL-055486</t>
  </si>
  <si>
    <t>TNo-54699</t>
  </si>
  <si>
    <t>EIL-055481</t>
  </si>
  <si>
    <t>TNo-54700</t>
  </si>
  <si>
    <t>EIL-055480</t>
  </si>
  <si>
    <t>TNo-54701</t>
  </si>
  <si>
    <t>EIL-055479</t>
  </si>
  <si>
    <t>TNo-54702</t>
  </si>
  <si>
    <t>EIL-055476</t>
  </si>
  <si>
    <t>TNo-54703</t>
  </si>
  <si>
    <t>EIL-055474</t>
  </si>
  <si>
    <t>TNo-54704</t>
  </si>
  <si>
    <t>EIL-055473</t>
  </si>
  <si>
    <t>TNo-54705</t>
  </si>
  <si>
    <t>EIL-055472</t>
  </si>
  <si>
    <t>TNo-54706</t>
  </si>
  <si>
    <t>EIL-055471</t>
  </si>
  <si>
    <t>TNo-54707</t>
  </si>
  <si>
    <t>EIL-055469</t>
  </si>
  <si>
    <t>TNo-54708</t>
  </si>
  <si>
    <t>EIL-055468</t>
  </si>
  <si>
    <t>TNo-54709</t>
  </si>
  <si>
    <t>EIL-055467</t>
  </si>
  <si>
    <t>TNo-54710</t>
  </si>
  <si>
    <t>EIL-055465</t>
  </si>
  <si>
    <t>TNo-54711</t>
  </si>
  <si>
    <t>EIL-055464</t>
  </si>
  <si>
    <t>TNo-54712</t>
  </si>
  <si>
    <t>EIL-055463</t>
  </si>
  <si>
    <t>TNo-54713</t>
  </si>
  <si>
    <t>EIL-055462</t>
  </si>
  <si>
    <t>TNo-54714</t>
  </si>
  <si>
    <t>EIL-055461</t>
  </si>
  <si>
    <t>TNo-54715</t>
  </si>
  <si>
    <t>EIL-055470</t>
  </si>
  <si>
    <t>TNo-54716</t>
  </si>
  <si>
    <t>EIL-055466</t>
  </si>
  <si>
    <t>TNo-54717</t>
  </si>
  <si>
    <t>EIL-055460</t>
  </si>
  <si>
    <t>TNo-54718</t>
  </si>
  <si>
    <t>EIL-055457</t>
  </si>
  <si>
    <t>TNo-54719</t>
  </si>
  <si>
    <t>EIL-055484</t>
  </si>
  <si>
    <t>TNo-54720</t>
  </si>
  <si>
    <t>EIL-055509</t>
  </si>
  <si>
    <t>TNo-54721</t>
  </si>
  <si>
    <t>EIL-055508</t>
  </si>
  <si>
    <t>TNo-54722</t>
  </si>
  <si>
    <t>EIL-055507</t>
  </si>
  <si>
    <t>TNo-54723</t>
  </si>
  <si>
    <t>EIL-055510</t>
  </si>
  <si>
    <t>TNo-71555</t>
  </si>
  <si>
    <t>SR-0072438</t>
  </si>
  <si>
    <t>TNo-71556</t>
  </si>
  <si>
    <t>SR-0072437</t>
  </si>
  <si>
    <t>TNo-71557</t>
  </si>
  <si>
    <t>SR-0072435</t>
  </si>
  <si>
    <t>TNo-71558</t>
  </si>
  <si>
    <t>SR-0072433</t>
  </si>
  <si>
    <t>TNo-71559</t>
  </si>
  <si>
    <t>SR-0072430</t>
  </si>
  <si>
    <t>TNo-71560</t>
  </si>
  <si>
    <t>SR-0072429</t>
  </si>
  <si>
    <t>TNo-71561</t>
  </si>
  <si>
    <t>SR-0072428</t>
  </si>
  <si>
    <t>TNo-71562</t>
  </si>
  <si>
    <t>SR-0072427</t>
  </si>
  <si>
    <t>TNo-71563</t>
  </si>
  <si>
    <t>SR-0072426</t>
  </si>
  <si>
    <t>TNo-71564</t>
  </si>
  <si>
    <t>SR-0072425</t>
  </si>
  <si>
    <t>TNo-71565</t>
  </si>
  <si>
    <t>SR-0072432</t>
  </si>
  <si>
    <t>TNo-71566</t>
  </si>
  <si>
    <t>SR-0072436</t>
  </si>
  <si>
    <t>TNo-71567</t>
  </si>
  <si>
    <t>SR-0072431</t>
  </si>
  <si>
    <t>TNo-71568</t>
  </si>
  <si>
    <t>SR-0072444</t>
  </si>
  <si>
    <t>TNo-71569</t>
  </si>
  <si>
    <t>SR-0072442</t>
  </si>
  <si>
    <t>TNo-71570</t>
  </si>
  <si>
    <t>SR-0072439</t>
  </si>
  <si>
    <t>TNo-71571</t>
  </si>
  <si>
    <t>SR-0072445</t>
  </si>
  <si>
    <t>TNo-71572</t>
  </si>
  <si>
    <t>SR-0072443</t>
  </si>
  <si>
    <t>TNo-71573</t>
  </si>
  <si>
    <t>SR-0072441</t>
  </si>
  <si>
    <t>TNo-71574</t>
  </si>
  <si>
    <t>SR-0072440</t>
  </si>
  <si>
    <t>TNo-71575</t>
  </si>
  <si>
    <t>SR-0072434</t>
  </si>
  <si>
    <t>TNo-71576</t>
  </si>
  <si>
    <t>SR-0072452</t>
  </si>
  <si>
    <t>TNo-71577</t>
  </si>
  <si>
    <t>SR-0072451</t>
  </si>
  <si>
    <t>TNo-71578</t>
  </si>
  <si>
    <t>SR-0072450</t>
  </si>
  <si>
    <t>TNo-71579</t>
  </si>
  <si>
    <t>SR-0072449</t>
  </si>
  <si>
    <t>TNo-71580</t>
  </si>
  <si>
    <t>SR-0072448</t>
  </si>
  <si>
    <t>TNo-71581</t>
  </si>
  <si>
    <t>SR-0072447</t>
  </si>
  <si>
    <t>TNo-71582</t>
  </si>
  <si>
    <t>SR-0072446</t>
  </si>
  <si>
    <t>TNo-71583</t>
  </si>
  <si>
    <t>SR-0072453</t>
  </si>
  <si>
    <t>TNo-71584</t>
  </si>
  <si>
    <t>SR-0072424</t>
  </si>
  <si>
    <t>TNo-71585</t>
  </si>
  <si>
    <t>SR-0072454</t>
  </si>
  <si>
    <t>TNo-54724</t>
  </si>
  <si>
    <t>EIL-055516</t>
  </si>
  <si>
    <t>TNo-54725</t>
  </si>
  <si>
    <t>EIL-055528</t>
  </si>
  <si>
    <t>TNo-54726</t>
  </si>
  <si>
    <t>EIL-055529</t>
  </si>
  <si>
    <t>TNo-54727</t>
  </si>
  <si>
    <t>EIL-055535</t>
  </si>
  <si>
    <t>TNo-54728</t>
  </si>
  <si>
    <t>EIL-055531</t>
  </si>
  <si>
    <t>TNo-54729</t>
  </si>
  <si>
    <t>EIL-055527</t>
  </si>
  <si>
    <t>TNo-54730</t>
  </si>
  <si>
    <t>EIL-055524</t>
  </si>
  <si>
    <t>TNo-54731</t>
  </si>
  <si>
    <t>EIL-055515</t>
  </si>
  <si>
    <t>TNo-54732</t>
  </si>
  <si>
    <t>EIL-055545</t>
  </si>
  <si>
    <t>TNo-54733</t>
  </si>
  <si>
    <t>EIL-055544</t>
  </si>
  <si>
    <t>TNo-54734</t>
  </si>
  <si>
    <t>EIL-055540</t>
  </si>
  <si>
    <t>TNo-54735</t>
  </si>
  <si>
    <t>EIL-055539</t>
  </si>
  <si>
    <t>TNo-54736</t>
  </si>
  <si>
    <t>EIL-055523</t>
  </si>
  <si>
    <t>TNo-54737</t>
  </si>
  <si>
    <t>EIL-055514</t>
  </si>
  <si>
    <t>TNo-54738</t>
  </si>
  <si>
    <t>EIL-055554</t>
  </si>
  <si>
    <t>TNo-54739</t>
  </si>
  <si>
    <t>EIL-055553</t>
  </si>
  <si>
    <t>TNo-54740</t>
  </si>
  <si>
    <t>EIL-055552</t>
  </si>
  <si>
    <t>TNo-54741</t>
  </si>
  <si>
    <t>EIL-055551</t>
  </si>
  <si>
    <t>TNo-54742</t>
  </si>
  <si>
    <t>EIL-055550</t>
  </si>
  <si>
    <t>TNo-54743</t>
  </si>
  <si>
    <t>EIL-055549</t>
  </si>
  <si>
    <t>TNo-54744</t>
  </si>
  <si>
    <t>EIL-055548</t>
  </si>
  <si>
    <t>TNo-54745</t>
  </si>
  <si>
    <t>EIL-055547</t>
  </si>
  <si>
    <t>TNo-54746</t>
  </si>
  <si>
    <t>EIL-055546</t>
  </si>
  <si>
    <t>TNo-54747</t>
  </si>
  <si>
    <t>EIL-055543</t>
  </si>
  <si>
    <t>TNo-54748</t>
  </si>
  <si>
    <t>EIL-055542</t>
  </si>
  <si>
    <t>TNo-54749</t>
  </si>
  <si>
    <t>EIL-055541</t>
  </si>
  <si>
    <t>TNo-54750</t>
  </si>
  <si>
    <t>EIL-055538</t>
  </si>
  <si>
    <t>TNo-54751</t>
  </si>
  <si>
    <t>EIL-055537</t>
  </si>
  <si>
    <t>TNo-54752</t>
  </si>
  <si>
    <t>EIL-055536</t>
  </si>
  <si>
    <t>TNo-54753</t>
  </si>
  <si>
    <t>EIL-055534</t>
  </si>
  <si>
    <t>TNo-54754</t>
  </si>
  <si>
    <t>EIL-055533</t>
  </si>
  <si>
    <t>TNo-54755</t>
  </si>
  <si>
    <t>EIL-055532</t>
  </si>
  <si>
    <t>TNo-54756</t>
  </si>
  <si>
    <t>EIL-055530</t>
  </si>
  <si>
    <t>TNo-54757</t>
  </si>
  <si>
    <t>EIL-055525</t>
  </si>
  <si>
    <t>TNo-54758</t>
  </si>
  <si>
    <t>EIL-055522</t>
  </si>
  <si>
    <t>TNo-54759</t>
  </si>
  <si>
    <t>EIL-055521</t>
  </si>
  <si>
    <t>TNo-54760</t>
  </si>
  <si>
    <t>EIL-055520</t>
  </si>
  <si>
    <t>TNo-54761</t>
  </si>
  <si>
    <t>EIL-055519</t>
  </si>
  <si>
    <t>TNo-54762</t>
  </si>
  <si>
    <t>EIL-055518</t>
  </si>
  <si>
    <t>TNo-54763</t>
  </si>
  <si>
    <t>EIL-055517</t>
  </si>
  <si>
    <t>TNo-54764</t>
  </si>
  <si>
    <t>EIL-055513</t>
  </si>
  <si>
    <t>TNo-54765</t>
  </si>
  <si>
    <t>EIL-055556</t>
  </si>
  <si>
    <t>TNo-54766</t>
  </si>
  <si>
    <t>EIL-055555</t>
  </si>
  <si>
    <t>TNo-54767</t>
  </si>
  <si>
    <t>EIL-055526</t>
  </si>
  <si>
    <t>TNo-54768</t>
  </si>
  <si>
    <t>EIL-055557</t>
  </si>
  <si>
    <t>TNo-71586</t>
  </si>
  <si>
    <t>SR-0072473</t>
  </si>
  <si>
    <t>TNo-71587</t>
  </si>
  <si>
    <t>SR-0072467</t>
  </si>
  <si>
    <t>TNo-71588</t>
  </si>
  <si>
    <t>SR-0072455</t>
  </si>
  <si>
    <t>TNo-71589</t>
  </si>
  <si>
    <t>SR-0072465</t>
  </si>
  <si>
    <t>TNo-71590</t>
  </si>
  <si>
    <t>SR-0072493</t>
  </si>
  <si>
    <t>TNo-71591</t>
  </si>
  <si>
    <t>SR-0072492</t>
  </si>
  <si>
    <t>TNo-71592</t>
  </si>
  <si>
    <t>SR-0072491</t>
  </si>
  <si>
    <t>TNo-71593</t>
  </si>
  <si>
    <t>SR-0072489</t>
  </si>
  <si>
    <t>TNo-71594</t>
  </si>
  <si>
    <t>SR-0072487</t>
  </si>
  <si>
    <t>TNo-71595</t>
  </si>
  <si>
    <t>SR-0072486</t>
  </si>
  <si>
    <t>TNo-71596</t>
  </si>
  <si>
    <t>SR-0072484</t>
  </si>
  <si>
    <t>TNo-71597</t>
  </si>
  <si>
    <t>SR-0072494</t>
  </si>
  <si>
    <t>TNo-71598</t>
  </si>
  <si>
    <t>SR-0072495</t>
  </si>
  <si>
    <t>TNo-71599</t>
  </si>
  <si>
    <t>SR-0072490</t>
  </si>
  <si>
    <t>TNo-71600</t>
  </si>
  <si>
    <t>SR-0072488</t>
  </si>
  <si>
    <t>TNo-71601</t>
  </si>
  <si>
    <t>SR-0072485</t>
  </si>
  <si>
    <t>TNo-71602</t>
  </si>
  <si>
    <t>SR-0072483</t>
  </si>
  <si>
    <t>TNo-71603</t>
  </si>
  <si>
    <t>SR-0072482</t>
  </si>
  <si>
    <t>TNo-71604</t>
  </si>
  <si>
    <t>SR-0072481</t>
  </si>
  <si>
    <t>TNo-71605</t>
  </si>
  <si>
    <t>SR-0072480</t>
  </si>
  <si>
    <t>TNo-71606</t>
  </si>
  <si>
    <t>SR-0072479</t>
  </si>
  <si>
    <t>TNo-71607</t>
  </si>
  <si>
    <t>SR-0072478</t>
  </si>
  <si>
    <t>TNo-71608</t>
  </si>
  <si>
    <t>SR-0072477</t>
  </si>
  <si>
    <t>TNo-71609</t>
  </si>
  <si>
    <t>SR-0072476</t>
  </si>
  <si>
    <t>TNo-71610</t>
  </si>
  <si>
    <t>SR-0072475</t>
  </si>
  <si>
    <t>TNo-71611</t>
  </si>
  <si>
    <t>SR-0072472</t>
  </si>
  <si>
    <t>TNo-71612</t>
  </si>
  <si>
    <t>SR-0072470</t>
  </si>
  <si>
    <t>TNo-71613</t>
  </si>
  <si>
    <t>SR-0072468</t>
  </si>
  <si>
    <t>TNo-71614</t>
  </si>
  <si>
    <t>SR-0072466</t>
  </si>
  <si>
    <t>TNo-71615</t>
  </si>
  <si>
    <t>SR-0072463</t>
  </si>
  <si>
    <t>TNo-71616</t>
  </si>
  <si>
    <t>SR-0072461</t>
  </si>
  <si>
    <t>TNo-71617</t>
  </si>
  <si>
    <t>SR-0072460</t>
  </si>
  <si>
    <t>TNo-71618</t>
  </si>
  <si>
    <t>SR-0072459</t>
  </si>
  <si>
    <t>TNo-71619</t>
  </si>
  <si>
    <t>SR-0072458</t>
  </si>
  <si>
    <t>TNo-71620</t>
  </si>
  <si>
    <t>SR-0072457</t>
  </si>
  <si>
    <t>TNo-71621</t>
  </si>
  <si>
    <t>SR-0072456</t>
  </si>
  <si>
    <t>TNo-71622</t>
  </si>
  <si>
    <t>SR-0072500</t>
  </si>
  <si>
    <t>TNo-71623</t>
  </si>
  <si>
    <t>SR-0072498</t>
  </si>
  <si>
    <t>TNo-71624</t>
  </si>
  <si>
    <t>SR-0072469</t>
  </si>
  <si>
    <t>TNo-71625</t>
  </si>
  <si>
    <t>SR-0072499</t>
  </si>
  <si>
    <t>TNo-71626</t>
  </si>
  <si>
    <t>SR-0072474</t>
  </si>
  <si>
    <t>TNo-71627</t>
  </si>
  <si>
    <t>SR-0072462</t>
  </si>
  <si>
    <t>TNo-71628</t>
  </si>
  <si>
    <t>SR-0072464</t>
  </si>
  <si>
    <t>TNo-71629</t>
  </si>
  <si>
    <t>SR-0072501</t>
  </si>
  <si>
    <t>TNo-71630</t>
  </si>
  <si>
    <t>SR-0072497</t>
  </si>
  <si>
    <t>TNo-71631</t>
  </si>
  <si>
    <t>SR-0072502</t>
  </si>
  <si>
    <t>TNo-71632</t>
  </si>
  <si>
    <t>SR-0072503</t>
  </si>
  <si>
    <t>TNo-71633</t>
  </si>
  <si>
    <t>SR-0072496</t>
  </si>
  <si>
    <t>TNo-54769</t>
  </si>
  <si>
    <t>EIL-055577</t>
  </si>
  <si>
    <t>TNo-54770</t>
  </si>
  <si>
    <t>EIL-055560</t>
  </si>
  <si>
    <t>TNo-54771</t>
  </si>
  <si>
    <t>EIL-055570</t>
  </si>
  <si>
    <t>TNo-54772</t>
  </si>
  <si>
    <t>EIL-055615</t>
  </si>
  <si>
    <t>TNo-54773</t>
  </si>
  <si>
    <t>EIL-055612</t>
  </si>
  <si>
    <t>TNo-54774</t>
  </si>
  <si>
    <t>EIL-055611</t>
  </si>
  <si>
    <t>TNo-54775</t>
  </si>
  <si>
    <t>EIL-055604</t>
  </si>
  <si>
    <t>TNo-54776</t>
  </si>
  <si>
    <t>EIL-055600</t>
  </si>
  <si>
    <t>TNo-54777</t>
  </si>
  <si>
    <t>EIL-055616</t>
  </si>
  <si>
    <t>TNo-54778</t>
  </si>
  <si>
    <t>EIL-055614</t>
  </si>
  <si>
    <t>TNo-54779</t>
  </si>
  <si>
    <t>EIL-055599</t>
  </si>
  <si>
    <t>TNo-54780</t>
  </si>
  <si>
    <t>EIL-055598</t>
  </si>
  <si>
    <t>TNo-54781</t>
  </si>
  <si>
    <t>EIL-055618</t>
  </si>
  <si>
    <t>TNo-54782</t>
  </si>
  <si>
    <t>EIL-055606</t>
  </si>
  <si>
    <t>TNo-54783</t>
  </si>
  <si>
    <t>EIL-055617</t>
  </si>
  <si>
    <t>TNo-54784</t>
  </si>
  <si>
    <t>EIL-055610</t>
  </si>
  <si>
    <t>TNo-54785</t>
  </si>
  <si>
    <t>EIL-055609</t>
  </si>
  <si>
    <t>TNo-54786</t>
  </si>
  <si>
    <t>EIL-055608</t>
  </si>
  <si>
    <t>TNo-54787</t>
  </si>
  <si>
    <t>EIL-055607</t>
  </si>
  <si>
    <t>TNo-54788</t>
  </si>
  <si>
    <t>EIL-055605</t>
  </si>
  <si>
    <t>TNo-54789</t>
  </si>
  <si>
    <t>EIL-055603</t>
  </si>
  <si>
    <t>TNo-54790</t>
  </si>
  <si>
    <t>EIL-055602</t>
  </si>
  <si>
    <t>TNo-54791</t>
  </si>
  <si>
    <t>EIL-055601</t>
  </si>
  <si>
    <t>TNo-54792</t>
  </si>
  <si>
    <t>EIL-055597</t>
  </si>
  <si>
    <t>TNo-54793</t>
  </si>
  <si>
    <t>EIL-055596</t>
  </si>
  <si>
    <t>TNo-54794</t>
  </si>
  <si>
    <t>EIL-055595</t>
  </si>
  <si>
    <t>TNo-54795</t>
  </si>
  <si>
    <t>EIL-055594</t>
  </si>
  <si>
    <t>TNo-54796</t>
  </si>
  <si>
    <t>EIL-055593</t>
  </si>
  <si>
    <t>TNo-54797</t>
  </si>
  <si>
    <t>EIL-055592</t>
  </si>
  <si>
    <t>TNo-54798</t>
  </si>
  <si>
    <t>EIL-055591</t>
  </si>
  <si>
    <t>TNo-54799</t>
  </si>
  <si>
    <t>EIL-055590</t>
  </si>
  <si>
    <t>TNo-54800</t>
  </si>
  <si>
    <t>EIL-055589</t>
  </si>
  <si>
    <t>TNo-54801</t>
  </si>
  <si>
    <t>EIL-055588</t>
  </si>
  <si>
    <t>TNo-54802</t>
  </si>
  <si>
    <t>EIL-055587</t>
  </si>
  <si>
    <t>TNo-54803</t>
  </si>
  <si>
    <t>EIL-055586</t>
  </si>
  <si>
    <t>TNo-54804</t>
  </si>
  <si>
    <t>EIL-055584</t>
  </si>
  <si>
    <t>TNo-54805</t>
  </si>
  <si>
    <t>EIL-055581</t>
  </si>
  <si>
    <t>TNo-54806</t>
  </si>
  <si>
    <t>EIL-055578</t>
  </si>
  <si>
    <t>TNo-54807</t>
  </si>
  <si>
    <t>EIL-055576</t>
  </si>
  <si>
    <t>TNo-54808</t>
  </si>
  <si>
    <t>EIL-055574</t>
  </si>
  <si>
    <t>TNo-54809</t>
  </si>
  <si>
    <t>EIL-055572</t>
  </si>
  <si>
    <t>TNo-54810</t>
  </si>
  <si>
    <t>EIL-055571</t>
  </si>
  <si>
    <t>TNo-54811</t>
  </si>
  <si>
    <t>EIL-055568</t>
  </si>
  <si>
    <t>TNo-54812</t>
  </si>
  <si>
    <t>EIL-055566</t>
  </si>
  <si>
    <t>TNo-54813</t>
  </si>
  <si>
    <t>EIL-055565</t>
  </si>
  <si>
    <t>TNo-54814</t>
  </si>
  <si>
    <t>EIL-055564</t>
  </si>
  <si>
    <t>TNo-54815</t>
  </si>
  <si>
    <t>EIL-055563</t>
  </si>
  <si>
    <t>TNo-54816</t>
  </si>
  <si>
    <t>EIL-055562</t>
  </si>
  <si>
    <t>TNo-54817</t>
  </si>
  <si>
    <t>EIL-055561</t>
  </si>
  <si>
    <t>TNo-54818</t>
  </si>
  <si>
    <t>EIL-055620</t>
  </si>
  <si>
    <t>TNo-54819</t>
  </si>
  <si>
    <t>EIL-055559</t>
  </si>
  <si>
    <t>TNo-54820</t>
  </si>
  <si>
    <t>EIL-055573</t>
  </si>
  <si>
    <t>TNo-54821</t>
  </si>
  <si>
    <t>EIL-055613</t>
  </si>
  <si>
    <t>TNo-54822</t>
  </si>
  <si>
    <t>EIL-055585</t>
  </si>
  <si>
    <t>TNo-54823</t>
  </si>
  <si>
    <t>EIL-055583</t>
  </si>
  <si>
    <t>TNo-54824</t>
  </si>
  <si>
    <t>EIL-055567</t>
  </si>
  <si>
    <t>TNo-54825</t>
  </si>
  <si>
    <t>EIL-055558</t>
  </si>
  <si>
    <t>Z25_SKD</t>
  </si>
  <si>
    <t>TNo-54826</t>
  </si>
  <si>
    <t>EIL-055582</t>
  </si>
  <si>
    <t>TNo-54827</t>
  </si>
  <si>
    <t>EIL-055624</t>
  </si>
  <si>
    <t>TNo-54828</t>
  </si>
  <si>
    <t>EIL-055569</t>
  </si>
  <si>
    <t>TNo-54829</t>
  </si>
  <si>
    <t>EIL-055580</t>
  </si>
  <si>
    <t>TNo-54830</t>
  </si>
  <si>
    <t>EIL-055579</t>
  </si>
  <si>
    <t>TNo-54831</t>
  </si>
  <si>
    <t>EIL-055625</t>
  </si>
  <si>
    <t>TNo-54832</t>
  </si>
  <si>
    <t>EIL-055623</t>
  </si>
  <si>
    <t>TNo-54833</t>
  </si>
  <si>
    <t>EIL-055622</t>
  </si>
  <si>
    <t>TNo-54834</t>
  </si>
  <si>
    <t>EIL-055621</t>
  </si>
  <si>
    <t>TNo-54835</t>
  </si>
  <si>
    <t>EIL-055626</t>
  </si>
  <si>
    <t>TNo-54836</t>
  </si>
  <si>
    <t>EIL-055627</t>
  </si>
  <si>
    <t>Bank Asia Limited</t>
  </si>
  <si>
    <t>TNo-54837</t>
  </si>
  <si>
    <t>EIL-055628</t>
  </si>
  <si>
    <t>TNo-54838</t>
  </si>
  <si>
    <t>EIL-055619</t>
  </si>
  <si>
    <t>Up to 29.07.2021</t>
  </si>
  <si>
    <t xml:space="preserve">DSR wise Back Margin  till 28 July'21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</si>
</sst>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7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6" fillId="12" borderId="34" xfId="0" applyFont="1" applyFill="1" applyBorder="1" applyAlignment="1" applyProtection="1">
      <alignment horizontal="left" vertical="top" wrapText="1"/>
    </xf>
    <xf numFmtId="14" fontId="16" fillId="12" borderId="34" xfId="0" applyNumberFormat="1" applyFont="1" applyFill="1" applyBorder="1" applyAlignment="1" applyProtection="1">
      <alignment horizontal="right" vertical="top" wrapText="1"/>
    </xf>
    <xf numFmtId="0" fontId="16" fillId="12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9" xfId="0" applyFont="1" applyFill="1" applyBorder="1"/>
    <xf numFmtId="1" fontId="7" fillId="2" borderId="1" xfId="2" applyNumberFormat="1" applyFont="1" applyFill="1" applyBorder="1" applyAlignment="1">
      <alignment horizontal="center" vertical="center"/>
    </xf>
    <xf numFmtId="0" fontId="7" fillId="10" borderId="1" xfId="0" applyFont="1" applyFill="1" applyBorder="1"/>
    <xf numFmtId="0" fontId="7" fillId="13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2" borderId="1" xfId="0" applyFont="1" applyFill="1" applyBorder="1" applyAlignment="1" applyProtection="1">
      <alignment horizontal="left" vertical="top" wrapText="1"/>
    </xf>
    <xf numFmtId="43" fontId="7" fillId="4" borderId="0" xfId="0" applyNumberFormat="1" applyFont="1" applyFill="1"/>
    <xf numFmtId="0" fontId="7" fillId="10" borderId="9" xfId="0" applyFont="1" applyFill="1" applyBorder="1"/>
    <xf numFmtId="43" fontId="9" fillId="3" borderId="13" xfId="1" applyNumberFormat="1" applyFont="1" applyFill="1" applyBorder="1"/>
    <xf numFmtId="0" fontId="7" fillId="10" borderId="34" xfId="0" applyFont="1" applyFill="1" applyBorder="1"/>
    <xf numFmtId="0" fontId="7" fillId="0" borderId="34" xfId="0" applyFont="1" applyBorder="1"/>
    <xf numFmtId="0" fontId="7" fillId="4" borderId="0" xfId="0" applyFont="1" applyFill="1" applyBorder="1"/>
    <xf numFmtId="0" fontId="7" fillId="5" borderId="29" xfId="0" applyFont="1" applyFill="1" applyBorder="1"/>
    <xf numFmtId="0" fontId="8" fillId="6" borderId="17" xfId="0" applyFont="1" applyFill="1" applyBorder="1" applyAlignment="1">
      <alignment wrapText="1"/>
    </xf>
    <xf numFmtId="0" fontId="8" fillId="6" borderId="18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9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7" fillId="5" borderId="1" xfId="0" applyNumberFormat="1" applyFont="1" applyFill="1" applyBorder="1"/>
    <xf numFmtId="0" fontId="9" fillId="3" borderId="1" xfId="0" applyFont="1" applyFill="1" applyBorder="1"/>
    <xf numFmtId="164" fontId="9" fillId="3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/>
    <xf numFmtId="0" fontId="17" fillId="5" borderId="0" xfId="0" applyFont="1" applyFill="1"/>
    <xf numFmtId="0" fontId="9" fillId="3" borderId="35" xfId="0" applyFont="1" applyFill="1" applyBorder="1" applyAlignment="1">
      <alignment horizontal="center" vertical="center" wrapText="1"/>
    </xf>
    <xf numFmtId="164" fontId="7" fillId="4" borderId="36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64" fontId="9" fillId="3" borderId="37" xfId="1" applyNumberFormat="1" applyFont="1" applyFill="1" applyBorder="1"/>
    <xf numFmtId="0" fontId="9" fillId="14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0" fontId="7" fillId="15" borderId="9" xfId="0" applyFont="1" applyFill="1" applyBorder="1"/>
    <xf numFmtId="164" fontId="6" fillId="15" borderId="1" xfId="1" applyNumberFormat="1" applyFont="1" applyFill="1" applyBorder="1" applyAlignment="1">
      <alignment horizontal="center" vertical="center"/>
    </xf>
    <xf numFmtId="164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4" fontId="7" fillId="15" borderId="1" xfId="1" applyNumberFormat="1" applyFont="1" applyFill="1" applyBorder="1" applyAlignment="1">
      <alignment horizontal="center" vertical="center"/>
    </xf>
    <xf numFmtId="43" fontId="7" fillId="15" borderId="9" xfId="1" applyNumberFormat="1" applyFont="1" applyFill="1" applyBorder="1" applyAlignment="1">
      <alignment horizontal="center" vertical="center"/>
    </xf>
    <xf numFmtId="164" fontId="7" fillId="15" borderId="2" xfId="0" applyNumberFormat="1" applyFont="1" applyFill="1" applyBorder="1" applyAlignment="1">
      <alignment horizontal="center" vertical="center"/>
    </xf>
    <xf numFmtId="0" fontId="7" fillId="15" borderId="0" xfId="0" applyFont="1" applyFill="1"/>
    <xf numFmtId="0" fontId="7" fillId="15" borderId="9" xfId="0" applyFont="1" applyFill="1" applyBorder="1" applyAlignment="1">
      <alignment horizont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showGridLines="0" zoomScale="80" zoomScaleNormal="8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H110" sqref="H110:H112"/>
    </sheetView>
  </sheetViews>
  <sheetFormatPr defaultRowHeight="14.25"/>
  <cols>
    <col min="1" max="1" width="5.140625" style="27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6.5703125" style="6" bestFit="1" customWidth="1"/>
    <col min="7" max="7" width="19.28515625" style="6" customWidth="1"/>
    <col min="8" max="8" width="15.7109375" style="23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9" width="20.140625" style="6" customWidth="1"/>
    <col min="20" max="20" width="14.85546875" style="6" customWidth="1"/>
    <col min="21" max="16384" width="9.140625" style="6"/>
  </cols>
  <sheetData>
    <row r="1" spans="1:20" ht="30.75" customHeight="1">
      <c r="A1" s="2"/>
      <c r="B1" s="3" t="s">
        <v>4441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89" t="s">
        <v>1011</v>
      </c>
      <c r="O1" s="89">
        <v>6</v>
      </c>
      <c r="P1" s="88" t="s">
        <v>1009</v>
      </c>
      <c r="Q1" s="88">
        <v>7</v>
      </c>
      <c r="R1" s="5"/>
    </row>
    <row r="2" spans="1:20" ht="30.75" customHeight="1">
      <c r="A2" s="150" t="s">
        <v>2324</v>
      </c>
      <c r="B2" s="15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7" t="s">
        <v>1010</v>
      </c>
      <c r="R2" s="8">
        <f>Q1-O1</f>
        <v>1</v>
      </c>
    </row>
    <row r="3" spans="1:20" s="11" customFormat="1" ht="45" customHeight="1">
      <c r="A3" s="9" t="s">
        <v>897</v>
      </c>
      <c r="B3" s="149" t="s">
        <v>77</v>
      </c>
      <c r="C3" s="149" t="s">
        <v>1272</v>
      </c>
      <c r="D3" s="148" t="s">
        <v>947</v>
      </c>
      <c r="E3" s="149" t="s">
        <v>1008</v>
      </c>
      <c r="F3" s="148" t="s">
        <v>1337</v>
      </c>
      <c r="G3" s="10" t="s">
        <v>2328</v>
      </c>
      <c r="H3" s="148" t="s">
        <v>1339</v>
      </c>
      <c r="I3" s="148" t="s">
        <v>113</v>
      </c>
      <c r="J3" s="148" t="s">
        <v>114</v>
      </c>
      <c r="K3" s="148" t="s">
        <v>769</v>
      </c>
      <c r="L3" s="148" t="s">
        <v>770</v>
      </c>
      <c r="M3" s="148" t="s">
        <v>771</v>
      </c>
      <c r="N3" s="148" t="s">
        <v>772</v>
      </c>
      <c r="O3" s="148" t="s">
        <v>786</v>
      </c>
      <c r="P3" s="148" t="s">
        <v>787</v>
      </c>
      <c r="Q3" s="143" t="s">
        <v>109</v>
      </c>
      <c r="R3" s="135" t="s">
        <v>110</v>
      </c>
      <c r="S3" s="147" t="s">
        <v>2327</v>
      </c>
      <c r="T3" s="147" t="s">
        <v>1338</v>
      </c>
    </row>
    <row r="4" spans="1:20">
      <c r="A4" s="12">
        <v>1</v>
      </c>
      <c r="B4" s="13" t="s">
        <v>92</v>
      </c>
      <c r="C4" s="14" t="s">
        <v>1196</v>
      </c>
      <c r="D4" s="14" t="s">
        <v>953</v>
      </c>
      <c r="E4" s="13" t="s">
        <v>950</v>
      </c>
      <c r="F4" s="92">
        <v>3406922.2318952377</v>
      </c>
      <c r="G4" s="15">
        <f>T4+S4</f>
        <v>2741058.3784000003</v>
      </c>
      <c r="H4" s="96">
        <f t="shared" ref="H4:H35" si="0">IFERROR(G4/F4,0)</f>
        <v>0.80455560527284953</v>
      </c>
      <c r="I4" s="15">
        <f t="shared" ref="I4:I35" si="1">(F4*0.8)-G4</f>
        <v>-15520.592883809935</v>
      </c>
      <c r="J4" s="15">
        <f t="shared" ref="J4:J33" si="2">I4/$R$2</f>
        <v>-15520.592883809935</v>
      </c>
      <c r="K4" s="15">
        <f t="shared" ref="K4:K35" si="3">(F4*0.86)-G4</f>
        <v>188894.74102990422</v>
      </c>
      <c r="L4" s="15">
        <f>K4/$R$2</f>
        <v>188894.74102990422</v>
      </c>
      <c r="M4" s="15">
        <f t="shared" ref="M4:M35" si="4">(F4*0.91)-G4</f>
        <v>359240.85262466595</v>
      </c>
      <c r="N4" s="15">
        <f>M4/$R$2</f>
        <v>359240.85262466595</v>
      </c>
      <c r="O4" s="16">
        <f t="shared" ref="O4:O35" si="5">(F4*0.96)-G4</f>
        <v>529586.96421942767</v>
      </c>
      <c r="P4" s="15">
        <f>O4/$R$2</f>
        <v>529586.96421942767</v>
      </c>
      <c r="Q4" s="144">
        <f t="shared" ref="Q4:Q35" si="6">F4-G4</f>
        <v>665863.85349523742</v>
      </c>
      <c r="R4" s="19">
        <f>Q4/$R$2</f>
        <v>665863.85349523742</v>
      </c>
      <c r="S4" s="18">
        <v>0</v>
      </c>
      <c r="T4" s="18">
        <f>SUMIF('Pri iNPUT'!F:F,'Dealer Wise'!B:B,'Pri iNPUT'!R:R)</f>
        <v>2741058.3784000003</v>
      </c>
    </row>
    <row r="5" spans="1:20">
      <c r="A5" s="17">
        <v>2</v>
      </c>
      <c r="B5" s="18" t="s">
        <v>803</v>
      </c>
      <c r="C5" s="14" t="s">
        <v>1164</v>
      </c>
      <c r="D5" s="14" t="s">
        <v>953</v>
      </c>
      <c r="E5" s="13" t="s">
        <v>950</v>
      </c>
      <c r="F5" s="92">
        <v>2660317.9269619049</v>
      </c>
      <c r="G5" s="15">
        <f t="shared" ref="G5:G68" si="7">T5+S5</f>
        <v>2873800.932</v>
      </c>
      <c r="H5" s="96">
        <f t="shared" si="0"/>
        <v>1.080247177555163</v>
      </c>
      <c r="I5" s="15">
        <f t="shared" si="1"/>
        <v>-745546.59043047624</v>
      </c>
      <c r="J5" s="19">
        <f t="shared" si="2"/>
        <v>-745546.59043047624</v>
      </c>
      <c r="K5" s="15">
        <f t="shared" si="3"/>
        <v>-585927.51481276192</v>
      </c>
      <c r="L5" s="15">
        <f t="shared" ref="L5:L64" si="8">K5/$R$2</f>
        <v>-585927.51481276192</v>
      </c>
      <c r="M5" s="15">
        <f t="shared" si="4"/>
        <v>-452911.61846466642</v>
      </c>
      <c r="N5" s="15">
        <f t="shared" ref="N5:P64" si="9">M5/$R$2</f>
        <v>-452911.61846466642</v>
      </c>
      <c r="O5" s="16">
        <f t="shared" si="5"/>
        <v>-319895.72211657139</v>
      </c>
      <c r="P5" s="15">
        <f t="shared" si="9"/>
        <v>-319895.72211657139</v>
      </c>
      <c r="Q5" s="145">
        <f t="shared" si="6"/>
        <v>-213483.00503809517</v>
      </c>
      <c r="R5" s="19">
        <f t="shared" ref="R5:R64" si="10">Q5/$R$2</f>
        <v>-213483.00503809517</v>
      </c>
      <c r="S5" s="18">
        <v>0</v>
      </c>
      <c r="T5" s="18">
        <f>SUMIF('Pri iNPUT'!F:F,'Dealer Wise'!B:B,'Pri iNPUT'!R:R)</f>
        <v>2873800.932</v>
      </c>
    </row>
    <row r="6" spans="1:20">
      <c r="A6" s="17">
        <v>3</v>
      </c>
      <c r="B6" s="18" t="s">
        <v>87</v>
      </c>
      <c r="C6" s="14" t="s">
        <v>1149</v>
      </c>
      <c r="D6" s="14" t="s">
        <v>953</v>
      </c>
      <c r="E6" s="13" t="s">
        <v>950</v>
      </c>
      <c r="F6" s="92">
        <v>3902753.1946952376</v>
      </c>
      <c r="G6" s="15">
        <f t="shared" si="7"/>
        <v>3933609.7430999996</v>
      </c>
      <c r="H6" s="96">
        <f t="shared" si="0"/>
        <v>1.0079063540186717</v>
      </c>
      <c r="I6" s="15">
        <f t="shared" si="1"/>
        <v>-811407.18734380929</v>
      </c>
      <c r="J6" s="19">
        <f t="shared" si="2"/>
        <v>-811407.18734380929</v>
      </c>
      <c r="K6" s="15">
        <f t="shared" si="3"/>
        <v>-577241.99566209549</v>
      </c>
      <c r="L6" s="15">
        <f t="shared" si="8"/>
        <v>-577241.99566209549</v>
      </c>
      <c r="M6" s="15">
        <f t="shared" si="4"/>
        <v>-382104.33592733322</v>
      </c>
      <c r="N6" s="15">
        <f t="shared" si="9"/>
        <v>-382104.33592733322</v>
      </c>
      <c r="O6" s="16">
        <f t="shared" si="5"/>
        <v>-186966.67619257187</v>
      </c>
      <c r="P6" s="15">
        <f t="shared" si="9"/>
        <v>-186966.67619257187</v>
      </c>
      <c r="Q6" s="145">
        <f t="shared" si="6"/>
        <v>-30856.548404762056</v>
      </c>
      <c r="R6" s="19">
        <f t="shared" si="10"/>
        <v>-30856.548404762056</v>
      </c>
      <c r="S6" s="18">
        <v>0</v>
      </c>
      <c r="T6" s="18">
        <f>SUMIF('Pri iNPUT'!F:F,'Dealer Wise'!B:B,'Pri iNPUT'!R:R)</f>
        <v>3933609.7430999996</v>
      </c>
    </row>
    <row r="7" spans="1:20">
      <c r="A7" s="12">
        <v>4</v>
      </c>
      <c r="B7" s="113" t="s">
        <v>93</v>
      </c>
      <c r="C7" s="14" t="s">
        <v>1141</v>
      </c>
      <c r="D7" s="14" t="s">
        <v>953</v>
      </c>
      <c r="E7" s="13" t="s">
        <v>953</v>
      </c>
      <c r="F7" s="92">
        <v>4238600.5049380939</v>
      </c>
      <c r="G7" s="15">
        <f t="shared" si="7"/>
        <v>4309285.9283000007</v>
      </c>
      <c r="H7" s="96">
        <f t="shared" si="0"/>
        <v>1.0166765948523708</v>
      </c>
      <c r="I7" s="15">
        <f t="shared" si="1"/>
        <v>-918405.52434952557</v>
      </c>
      <c r="J7" s="19">
        <f t="shared" si="2"/>
        <v>-918405.52434952557</v>
      </c>
      <c r="K7" s="15">
        <f t="shared" si="3"/>
        <v>-664089.49405323993</v>
      </c>
      <c r="L7" s="15">
        <f t="shared" si="8"/>
        <v>-664089.49405323993</v>
      </c>
      <c r="M7" s="15">
        <f t="shared" si="4"/>
        <v>-452159.46880633524</v>
      </c>
      <c r="N7" s="15">
        <f t="shared" si="9"/>
        <v>-452159.46880633524</v>
      </c>
      <c r="O7" s="16">
        <f t="shared" si="5"/>
        <v>-240229.44355943054</v>
      </c>
      <c r="P7" s="15">
        <f t="shared" si="9"/>
        <v>-240229.44355943054</v>
      </c>
      <c r="Q7" s="145">
        <f t="shared" si="6"/>
        <v>-70685.423361906782</v>
      </c>
      <c r="R7" s="19">
        <f t="shared" si="10"/>
        <v>-70685.423361906782</v>
      </c>
      <c r="S7" s="18">
        <v>0</v>
      </c>
      <c r="T7" s="18">
        <f>SUMIF('Pri iNPUT'!F:F,'Dealer Wise'!B:B,'Pri iNPUT'!R:R)</f>
        <v>4309285.9283000007</v>
      </c>
    </row>
    <row r="8" spans="1:20">
      <c r="A8" s="12">
        <v>5</v>
      </c>
      <c r="B8" s="20" t="s">
        <v>1081</v>
      </c>
      <c r="C8" s="14" t="s">
        <v>1161</v>
      </c>
      <c r="D8" s="14" t="s">
        <v>953</v>
      </c>
      <c r="E8" s="13" t="s">
        <v>953</v>
      </c>
      <c r="F8" s="92">
        <v>1571049.4552904761</v>
      </c>
      <c r="G8" s="15">
        <f t="shared" si="7"/>
        <v>1596115.6633999995</v>
      </c>
      <c r="H8" s="96">
        <f t="shared" si="0"/>
        <v>1.0159550725950182</v>
      </c>
      <c r="I8" s="15">
        <f t="shared" si="1"/>
        <v>-339276.09916761867</v>
      </c>
      <c r="J8" s="19">
        <f t="shared" si="2"/>
        <v>-339276.09916761867</v>
      </c>
      <c r="K8" s="15">
        <f t="shared" si="3"/>
        <v>-245013.13185019</v>
      </c>
      <c r="L8" s="15">
        <f t="shared" si="8"/>
        <v>-245013.13185019</v>
      </c>
      <c r="M8" s="15">
        <f t="shared" si="4"/>
        <v>-166460.6590856663</v>
      </c>
      <c r="N8" s="15">
        <f t="shared" si="9"/>
        <v>-166460.6590856663</v>
      </c>
      <c r="O8" s="16">
        <f t="shared" si="5"/>
        <v>-87908.186321142595</v>
      </c>
      <c r="P8" s="15">
        <f t="shared" si="9"/>
        <v>-87908.186321142595</v>
      </c>
      <c r="Q8" s="145">
        <f t="shared" si="6"/>
        <v>-25066.208109523403</v>
      </c>
      <c r="R8" s="19">
        <f t="shared" si="10"/>
        <v>-25066.208109523403</v>
      </c>
      <c r="S8" s="18">
        <v>0</v>
      </c>
      <c r="T8" s="18">
        <f>SUMIF('Pri iNPUT'!F:F,'Dealer Wise'!B:B,'Pri iNPUT'!R:R)</f>
        <v>1596115.6633999995</v>
      </c>
    </row>
    <row r="9" spans="1:20">
      <c r="A9" s="17">
        <v>6</v>
      </c>
      <c r="B9" s="113" t="s">
        <v>94</v>
      </c>
      <c r="C9" s="14" t="s">
        <v>1089</v>
      </c>
      <c r="D9" s="14" t="s">
        <v>953</v>
      </c>
      <c r="E9" s="13" t="s">
        <v>953</v>
      </c>
      <c r="F9" s="92">
        <v>6235363.7630619034</v>
      </c>
      <c r="G9" s="15">
        <f t="shared" si="7"/>
        <v>6292779.7574999984</v>
      </c>
      <c r="H9" s="96">
        <f t="shared" si="0"/>
        <v>1.0092081226725256</v>
      </c>
      <c r="I9" s="15">
        <f t="shared" si="1"/>
        <v>-1304488.7470504753</v>
      </c>
      <c r="J9" s="19">
        <f t="shared" si="2"/>
        <v>-1304488.7470504753</v>
      </c>
      <c r="K9" s="15">
        <f t="shared" si="3"/>
        <v>-930366.92126676161</v>
      </c>
      <c r="L9" s="15">
        <f t="shared" si="8"/>
        <v>-930366.92126676161</v>
      </c>
      <c r="M9" s="15">
        <f t="shared" si="4"/>
        <v>-618598.73311366607</v>
      </c>
      <c r="N9" s="15">
        <f t="shared" si="9"/>
        <v>-618598.73311366607</v>
      </c>
      <c r="O9" s="16">
        <f t="shared" si="5"/>
        <v>-306830.54496057145</v>
      </c>
      <c r="P9" s="15">
        <f t="shared" si="9"/>
        <v>-306830.54496057145</v>
      </c>
      <c r="Q9" s="145">
        <f t="shared" si="6"/>
        <v>-57415.994438095018</v>
      </c>
      <c r="R9" s="19">
        <f t="shared" si="10"/>
        <v>-57415.994438095018</v>
      </c>
      <c r="S9" s="18">
        <v>0</v>
      </c>
      <c r="T9" s="18">
        <f>SUMIF('Pri iNPUT'!F:F,'Dealer Wise'!B:B,'Pri iNPUT'!R:R)</f>
        <v>6292779.7574999984</v>
      </c>
    </row>
    <row r="10" spans="1:20">
      <c r="A10" s="12">
        <v>7</v>
      </c>
      <c r="B10" s="22" t="s">
        <v>88</v>
      </c>
      <c r="C10" s="14" t="s">
        <v>1167</v>
      </c>
      <c r="D10" s="14" t="s">
        <v>953</v>
      </c>
      <c r="E10" s="13" t="s">
        <v>953</v>
      </c>
      <c r="F10" s="92">
        <v>1375132.3035476189</v>
      </c>
      <c r="G10" s="15">
        <f t="shared" si="7"/>
        <v>1399487.0753999997</v>
      </c>
      <c r="H10" s="96">
        <f t="shared" si="0"/>
        <v>1.0177108571950129</v>
      </c>
      <c r="I10" s="15">
        <f t="shared" si="1"/>
        <v>-299381.23256190447</v>
      </c>
      <c r="J10" s="19">
        <f t="shared" si="2"/>
        <v>-299381.23256190447</v>
      </c>
      <c r="K10" s="15">
        <f t="shared" si="3"/>
        <v>-216873.29434904759</v>
      </c>
      <c r="L10" s="15">
        <f t="shared" si="8"/>
        <v>-216873.29434904759</v>
      </c>
      <c r="M10" s="15">
        <f t="shared" si="4"/>
        <v>-148116.6791716665</v>
      </c>
      <c r="N10" s="15">
        <f t="shared" si="9"/>
        <v>-148116.6791716665</v>
      </c>
      <c r="O10" s="16">
        <f t="shared" si="5"/>
        <v>-79360.063994285651</v>
      </c>
      <c r="P10" s="15">
        <f t="shared" si="9"/>
        <v>-79360.063994285651</v>
      </c>
      <c r="Q10" s="145">
        <f t="shared" si="6"/>
        <v>-24354.771852380829</v>
      </c>
      <c r="R10" s="19">
        <f t="shared" si="10"/>
        <v>-24354.771852380829</v>
      </c>
      <c r="S10" s="18">
        <v>0</v>
      </c>
      <c r="T10" s="18">
        <f>SUMIF('Pri iNPUT'!F:F,'Dealer Wise'!B:B,'Pri iNPUT'!R:R)</f>
        <v>1399487.0753999997</v>
      </c>
    </row>
    <row r="11" spans="1:20">
      <c r="A11" s="17">
        <v>8</v>
      </c>
      <c r="B11" s="20" t="s">
        <v>89</v>
      </c>
      <c r="C11" s="14" t="s">
        <v>1092</v>
      </c>
      <c r="D11" s="14" t="s">
        <v>953</v>
      </c>
      <c r="E11" s="13" t="s">
        <v>953</v>
      </c>
      <c r="F11" s="92">
        <v>3970472.4556476194</v>
      </c>
      <c r="G11" s="15">
        <f t="shared" si="7"/>
        <v>4028702.8637999985</v>
      </c>
      <c r="H11" s="96">
        <f t="shared" si="0"/>
        <v>1.0146658637738568</v>
      </c>
      <c r="I11" s="15">
        <f t="shared" si="1"/>
        <v>-852324.8992819027</v>
      </c>
      <c r="J11" s="19">
        <f t="shared" si="2"/>
        <v>-852324.8992819027</v>
      </c>
      <c r="K11" s="15">
        <f t="shared" si="3"/>
        <v>-614096.55194304604</v>
      </c>
      <c r="L11" s="15">
        <f t="shared" si="8"/>
        <v>-614096.55194304604</v>
      </c>
      <c r="M11" s="15">
        <f t="shared" si="4"/>
        <v>-415572.92916066479</v>
      </c>
      <c r="N11" s="15">
        <f t="shared" si="9"/>
        <v>-415572.92916066479</v>
      </c>
      <c r="O11" s="16">
        <f t="shared" si="5"/>
        <v>-217049.306378284</v>
      </c>
      <c r="P11" s="15">
        <f t="shared" si="9"/>
        <v>-217049.306378284</v>
      </c>
      <c r="Q11" s="145">
        <f t="shared" si="6"/>
        <v>-58230.408152379096</v>
      </c>
      <c r="R11" s="19">
        <f t="shared" si="10"/>
        <v>-58230.408152379096</v>
      </c>
      <c r="S11" s="18">
        <v>0</v>
      </c>
      <c r="T11" s="18">
        <f>SUMIF('Pri iNPUT'!F:F,'Dealer Wise'!B:B,'Pri iNPUT'!R:R)</f>
        <v>4028702.8637999985</v>
      </c>
    </row>
    <row r="12" spans="1:20">
      <c r="A12" s="17">
        <v>9</v>
      </c>
      <c r="B12" s="18" t="s">
        <v>90</v>
      </c>
      <c r="C12" s="14" t="s">
        <v>1170</v>
      </c>
      <c r="D12" s="14" t="s">
        <v>953</v>
      </c>
      <c r="E12" s="13" t="s">
        <v>953</v>
      </c>
      <c r="F12" s="92">
        <v>2047420.4539714286</v>
      </c>
      <c r="G12" s="15">
        <f t="shared" si="7"/>
        <v>2094199.0009000003</v>
      </c>
      <c r="H12" s="96">
        <f t="shared" si="0"/>
        <v>1.022847552801299</v>
      </c>
      <c r="I12" s="15">
        <f t="shared" si="1"/>
        <v>-456262.6377228573</v>
      </c>
      <c r="J12" s="19">
        <f t="shared" si="2"/>
        <v>-456262.6377228573</v>
      </c>
      <c r="K12" s="15">
        <f t="shared" si="3"/>
        <v>-333417.41048457171</v>
      </c>
      <c r="L12" s="15">
        <f t="shared" si="8"/>
        <v>-333417.41048457171</v>
      </c>
      <c r="M12" s="15">
        <f t="shared" si="4"/>
        <v>-231046.38778600027</v>
      </c>
      <c r="N12" s="15">
        <f t="shared" si="9"/>
        <v>-231046.38778600027</v>
      </c>
      <c r="O12" s="16">
        <f t="shared" si="5"/>
        <v>-128675.36508742906</v>
      </c>
      <c r="P12" s="15">
        <f t="shared" si="9"/>
        <v>-128675.36508742906</v>
      </c>
      <c r="Q12" s="145">
        <f t="shared" si="6"/>
        <v>-46778.54692857177</v>
      </c>
      <c r="R12" s="19">
        <f t="shared" si="10"/>
        <v>-46778.54692857177</v>
      </c>
      <c r="S12" s="18">
        <v>0</v>
      </c>
      <c r="T12" s="18">
        <f>SUMIF('Pri iNPUT'!F:F,'Dealer Wise'!B:B,'Pri iNPUT'!R:R)</f>
        <v>2094199.0009000003</v>
      </c>
    </row>
    <row r="13" spans="1:20">
      <c r="A13" s="12">
        <v>10</v>
      </c>
      <c r="B13" s="18" t="s">
        <v>81</v>
      </c>
      <c r="C13" s="14" t="s">
        <v>1113</v>
      </c>
      <c r="D13" s="14" t="s">
        <v>953</v>
      </c>
      <c r="E13" s="13" t="s">
        <v>952</v>
      </c>
      <c r="F13" s="92">
        <v>1681374.2667523811</v>
      </c>
      <c r="G13" s="15">
        <f t="shared" si="7"/>
        <v>1686909.4800000002</v>
      </c>
      <c r="H13" s="96">
        <f t="shared" si="0"/>
        <v>1.0032920768189884</v>
      </c>
      <c r="I13" s="15">
        <f t="shared" si="1"/>
        <v>-341810.06659809523</v>
      </c>
      <c r="J13" s="19">
        <f t="shared" si="2"/>
        <v>-341810.06659809523</v>
      </c>
      <c r="K13" s="15">
        <f t="shared" si="3"/>
        <v>-240927.61059295246</v>
      </c>
      <c r="L13" s="15">
        <f t="shared" si="8"/>
        <v>-240927.61059295246</v>
      </c>
      <c r="M13" s="15">
        <f t="shared" si="4"/>
        <v>-156858.89725533337</v>
      </c>
      <c r="N13" s="15">
        <f t="shared" si="9"/>
        <v>-156858.89725533337</v>
      </c>
      <c r="O13" s="16">
        <f t="shared" si="5"/>
        <v>-72790.183917714516</v>
      </c>
      <c r="P13" s="15">
        <f t="shared" si="9"/>
        <v>-72790.183917714516</v>
      </c>
      <c r="Q13" s="145">
        <f t="shared" si="6"/>
        <v>-5535.2132476191036</v>
      </c>
      <c r="R13" s="19">
        <f t="shared" si="10"/>
        <v>-5535.2132476191036</v>
      </c>
      <c r="S13" s="18">
        <v>0</v>
      </c>
      <c r="T13" s="18">
        <f>SUMIF('Pri iNPUT'!F:F,'Dealer Wise'!B:B,'Pri iNPUT'!R:R)</f>
        <v>1686909.4800000002</v>
      </c>
    </row>
    <row r="14" spans="1:20">
      <c r="A14" s="12">
        <v>11</v>
      </c>
      <c r="B14" s="18" t="s">
        <v>91</v>
      </c>
      <c r="C14" s="14" t="s">
        <v>1169</v>
      </c>
      <c r="D14" s="14" t="s">
        <v>953</v>
      </c>
      <c r="E14" s="13" t="s">
        <v>952</v>
      </c>
      <c r="F14" s="92">
        <v>1392640.5551714287</v>
      </c>
      <c r="G14" s="15">
        <f t="shared" si="7"/>
        <v>1615107.3506603329</v>
      </c>
      <c r="H14" s="96">
        <f t="shared" si="0"/>
        <v>1.1597445907077719</v>
      </c>
      <c r="I14" s="15">
        <f t="shared" si="1"/>
        <v>-500994.90652318997</v>
      </c>
      <c r="J14" s="19">
        <f t="shared" si="2"/>
        <v>-500994.90652318997</v>
      </c>
      <c r="K14" s="15">
        <f t="shared" si="3"/>
        <v>-417436.4732129043</v>
      </c>
      <c r="L14" s="15">
        <f t="shared" si="8"/>
        <v>-417436.4732129043</v>
      </c>
      <c r="M14" s="15">
        <f t="shared" si="4"/>
        <v>-347804.44545433274</v>
      </c>
      <c r="N14" s="15">
        <f t="shared" si="9"/>
        <v>-347804.44545433274</v>
      </c>
      <c r="O14" s="16">
        <f t="shared" si="5"/>
        <v>-278172.41769576143</v>
      </c>
      <c r="P14" s="15">
        <f t="shared" si="9"/>
        <v>-278172.41769576143</v>
      </c>
      <c r="Q14" s="145">
        <f t="shared" si="6"/>
        <v>-222466.79548890423</v>
      </c>
      <c r="R14" s="19">
        <f t="shared" si="10"/>
        <v>-222466.79548890423</v>
      </c>
      <c r="S14" s="18">
        <v>608600.65826033265</v>
      </c>
      <c r="T14" s="18">
        <f>SUMIF('Pri iNPUT'!F:F,'Dealer Wise'!B:B,'Pri iNPUT'!R:R)</f>
        <v>1006506.6924000002</v>
      </c>
    </row>
    <row r="15" spans="1:20">
      <c r="A15" s="17">
        <v>12</v>
      </c>
      <c r="B15" s="18" t="s">
        <v>84</v>
      </c>
      <c r="C15" s="14" t="s">
        <v>1158</v>
      </c>
      <c r="D15" s="14" t="s">
        <v>953</v>
      </c>
      <c r="E15" s="13" t="s">
        <v>952</v>
      </c>
      <c r="F15" s="92">
        <v>764985.81177142856</v>
      </c>
      <c r="G15" s="15">
        <f t="shared" si="7"/>
        <v>1065314.5087000001</v>
      </c>
      <c r="H15" s="96">
        <f t="shared" si="0"/>
        <v>1.3925938132540259</v>
      </c>
      <c r="I15" s="15">
        <f t="shared" si="1"/>
        <v>-453325.85928285727</v>
      </c>
      <c r="J15" s="19">
        <f t="shared" si="2"/>
        <v>-453325.85928285727</v>
      </c>
      <c r="K15" s="15">
        <f t="shared" si="3"/>
        <v>-407426.71057657152</v>
      </c>
      <c r="L15" s="15">
        <f t="shared" si="8"/>
        <v>-407426.71057657152</v>
      </c>
      <c r="M15" s="15">
        <f t="shared" si="4"/>
        <v>-369177.41998800007</v>
      </c>
      <c r="N15" s="15">
        <f t="shared" si="9"/>
        <v>-369177.41998800007</v>
      </c>
      <c r="O15" s="16">
        <f t="shared" si="5"/>
        <v>-330928.12939942873</v>
      </c>
      <c r="P15" s="15">
        <f t="shared" si="9"/>
        <v>-330928.12939942873</v>
      </c>
      <c r="Q15" s="145">
        <f t="shared" si="6"/>
        <v>-300328.69692857156</v>
      </c>
      <c r="R15" s="19">
        <f t="shared" si="10"/>
        <v>-300328.69692857156</v>
      </c>
      <c r="S15" s="18">
        <v>0</v>
      </c>
      <c r="T15" s="18">
        <f>SUMIF('Pri iNPUT'!F:F,'Dealer Wise'!B:B,'Pri iNPUT'!R:R)</f>
        <v>1065314.5087000001</v>
      </c>
    </row>
    <row r="16" spans="1:20">
      <c r="A16" s="12">
        <v>13</v>
      </c>
      <c r="B16" s="18" t="s">
        <v>85</v>
      </c>
      <c r="C16" s="14" t="s">
        <v>1228</v>
      </c>
      <c r="D16" s="14" t="s">
        <v>953</v>
      </c>
      <c r="E16" s="13" t="s">
        <v>952</v>
      </c>
      <c r="F16" s="92">
        <v>1703859.0004380953</v>
      </c>
      <c r="G16" s="15">
        <f t="shared" si="7"/>
        <v>549900.90260000003</v>
      </c>
      <c r="H16" s="96">
        <f t="shared" si="0"/>
        <v>0.32273850269218862</v>
      </c>
      <c r="I16" s="15">
        <f t="shared" si="1"/>
        <v>813186.2977504764</v>
      </c>
      <c r="J16" s="19">
        <f t="shared" si="2"/>
        <v>813186.2977504764</v>
      </c>
      <c r="K16" s="15">
        <f t="shared" si="3"/>
        <v>915417.83777676185</v>
      </c>
      <c r="L16" s="15">
        <f t="shared" si="8"/>
        <v>915417.83777676185</v>
      </c>
      <c r="M16" s="15">
        <f t="shared" si="4"/>
        <v>1000610.7877986667</v>
      </c>
      <c r="N16" s="15">
        <f t="shared" si="9"/>
        <v>1000610.7877986667</v>
      </c>
      <c r="O16" s="16">
        <f t="shared" si="5"/>
        <v>1085803.7378205713</v>
      </c>
      <c r="P16" s="15">
        <f t="shared" si="9"/>
        <v>1085803.7378205713</v>
      </c>
      <c r="Q16" s="145">
        <f t="shared" si="6"/>
        <v>1153958.0978380954</v>
      </c>
      <c r="R16" s="19">
        <f t="shared" si="10"/>
        <v>1153958.0978380954</v>
      </c>
      <c r="S16" s="18">
        <v>0</v>
      </c>
      <c r="T16" s="18">
        <f>SUMIF('Pri iNPUT'!F:F,'Dealer Wise'!B:B,'Pri iNPUT'!R:R)</f>
        <v>549900.90260000003</v>
      </c>
    </row>
    <row r="17" spans="1:20">
      <c r="A17" s="17">
        <v>14</v>
      </c>
      <c r="B17" s="18" t="s">
        <v>875</v>
      </c>
      <c r="C17" s="14" t="s">
        <v>1256</v>
      </c>
      <c r="D17" s="14" t="s">
        <v>953</v>
      </c>
      <c r="E17" s="13" t="s">
        <v>952</v>
      </c>
      <c r="F17" s="92">
        <v>5148421.7620714288</v>
      </c>
      <c r="G17" s="15">
        <f t="shared" si="7"/>
        <v>685944.94630000019</v>
      </c>
      <c r="H17" s="96">
        <f t="shared" si="0"/>
        <v>0.13323402355132913</v>
      </c>
      <c r="I17" s="15">
        <f t="shared" si="1"/>
        <v>3432792.4633571431</v>
      </c>
      <c r="J17" s="19">
        <f t="shared" si="2"/>
        <v>3432792.4633571431</v>
      </c>
      <c r="K17" s="15">
        <f t="shared" si="3"/>
        <v>3741697.7690814286</v>
      </c>
      <c r="L17" s="15">
        <f t="shared" si="8"/>
        <v>3741697.7690814286</v>
      </c>
      <c r="M17" s="15">
        <f t="shared" si="4"/>
        <v>3999118.8571850006</v>
      </c>
      <c r="N17" s="15">
        <f t="shared" si="9"/>
        <v>3999118.8571850006</v>
      </c>
      <c r="O17" s="16">
        <f t="shared" si="5"/>
        <v>4256539.9452885715</v>
      </c>
      <c r="P17" s="15">
        <f t="shared" si="9"/>
        <v>4256539.9452885715</v>
      </c>
      <c r="Q17" s="145">
        <f t="shared" si="6"/>
        <v>4462476.8157714289</v>
      </c>
      <c r="R17" s="19">
        <f t="shared" si="10"/>
        <v>4462476.8157714289</v>
      </c>
      <c r="S17" s="18">
        <v>0</v>
      </c>
      <c r="T17" s="18">
        <f>SUMIF('Pri iNPUT'!F:F,'Dealer Wise'!B:B,'Pri iNPUT'!R:R)</f>
        <v>685944.94630000019</v>
      </c>
    </row>
    <row r="18" spans="1:20">
      <c r="A18" s="17">
        <v>15</v>
      </c>
      <c r="B18" s="18" t="s">
        <v>80</v>
      </c>
      <c r="C18" s="14" t="s">
        <v>1255</v>
      </c>
      <c r="D18" s="14" t="s">
        <v>953</v>
      </c>
      <c r="E18" s="13" t="s">
        <v>955</v>
      </c>
      <c r="F18" s="92">
        <v>2719895.9502380951</v>
      </c>
      <c r="G18" s="15">
        <f t="shared" si="7"/>
        <v>2919538.5765</v>
      </c>
      <c r="H18" s="96">
        <f t="shared" si="0"/>
        <v>1.0734008322062571</v>
      </c>
      <c r="I18" s="15">
        <f t="shared" si="1"/>
        <v>-743621.81630952377</v>
      </c>
      <c r="J18" s="19">
        <f t="shared" si="2"/>
        <v>-743621.81630952377</v>
      </c>
      <c r="K18" s="15">
        <f t="shared" si="3"/>
        <v>-580428.059295238</v>
      </c>
      <c r="L18" s="15">
        <f t="shared" si="8"/>
        <v>-580428.059295238</v>
      </c>
      <c r="M18" s="15">
        <f t="shared" si="4"/>
        <v>-444433.2617833335</v>
      </c>
      <c r="N18" s="15">
        <f t="shared" si="9"/>
        <v>-444433.2617833335</v>
      </c>
      <c r="O18" s="16">
        <f t="shared" si="5"/>
        <v>-308438.46427142853</v>
      </c>
      <c r="P18" s="15">
        <f t="shared" si="9"/>
        <v>-308438.46427142853</v>
      </c>
      <c r="Q18" s="145">
        <f t="shared" si="6"/>
        <v>-199642.62626190484</v>
      </c>
      <c r="R18" s="19">
        <f t="shared" si="10"/>
        <v>-199642.62626190484</v>
      </c>
      <c r="S18" s="18">
        <v>0</v>
      </c>
      <c r="T18" s="18">
        <f>SUMIF('Pri iNPUT'!F:F,'Dealer Wise'!B:B,'Pri iNPUT'!R:R)</f>
        <v>2919538.5765</v>
      </c>
    </row>
    <row r="19" spans="1:20">
      <c r="A19" s="12">
        <v>16</v>
      </c>
      <c r="B19" s="78" t="s">
        <v>70</v>
      </c>
      <c r="C19" s="14" t="s">
        <v>1159</v>
      </c>
      <c r="D19" s="14" t="s">
        <v>953</v>
      </c>
      <c r="E19" s="13" t="s">
        <v>955</v>
      </c>
      <c r="F19" s="92">
        <v>1557825.5184285715</v>
      </c>
      <c r="G19" s="15">
        <f t="shared" si="7"/>
        <v>464595.57619999989</v>
      </c>
      <c r="H19" s="96">
        <f t="shared" si="0"/>
        <v>0.29823338410109773</v>
      </c>
      <c r="I19" s="15">
        <f t="shared" si="1"/>
        <v>781664.83854285732</v>
      </c>
      <c r="J19" s="19">
        <f t="shared" si="2"/>
        <v>781664.83854285732</v>
      </c>
      <c r="K19" s="15">
        <f t="shared" si="3"/>
        <v>875134.36964857171</v>
      </c>
      <c r="L19" s="15">
        <f t="shared" si="8"/>
        <v>875134.36964857171</v>
      </c>
      <c r="M19" s="15">
        <f t="shared" si="4"/>
        <v>953025.64557000028</v>
      </c>
      <c r="N19" s="15">
        <f t="shared" si="9"/>
        <v>953025.64557000028</v>
      </c>
      <c r="O19" s="16">
        <f t="shared" si="5"/>
        <v>1030916.9214914286</v>
      </c>
      <c r="P19" s="15">
        <f t="shared" si="9"/>
        <v>1030916.9214914286</v>
      </c>
      <c r="Q19" s="145">
        <f t="shared" si="6"/>
        <v>1093229.9422285715</v>
      </c>
      <c r="R19" s="19">
        <f t="shared" si="10"/>
        <v>1093229.9422285715</v>
      </c>
      <c r="S19" s="18">
        <v>0</v>
      </c>
      <c r="T19" s="18">
        <f>SUMIF('Pri iNPUT'!F:F,'Dealer Wise'!B:B,'Pri iNPUT'!R:R)</f>
        <v>464595.57619999989</v>
      </c>
    </row>
    <row r="20" spans="1:20">
      <c r="A20" s="12">
        <v>17</v>
      </c>
      <c r="B20" s="78" t="s">
        <v>71</v>
      </c>
      <c r="C20" s="14" t="s">
        <v>1162</v>
      </c>
      <c r="D20" s="14" t="s">
        <v>953</v>
      </c>
      <c r="E20" s="13" t="s">
        <v>955</v>
      </c>
      <c r="F20" s="92">
        <v>4964497.0112857148</v>
      </c>
      <c r="G20" s="15">
        <f t="shared" si="7"/>
        <v>1827662.6489999997</v>
      </c>
      <c r="H20" s="96">
        <f t="shared" si="0"/>
        <v>0.36814659065061422</v>
      </c>
      <c r="I20" s="15">
        <f t="shared" si="1"/>
        <v>2143934.9600285725</v>
      </c>
      <c r="J20" s="19">
        <f t="shared" si="2"/>
        <v>2143934.9600285725</v>
      </c>
      <c r="K20" s="15">
        <f t="shared" si="3"/>
        <v>2441804.7807057151</v>
      </c>
      <c r="L20" s="15">
        <f t="shared" si="8"/>
        <v>2441804.7807057151</v>
      </c>
      <c r="M20" s="15">
        <f t="shared" si="4"/>
        <v>2690029.6312700012</v>
      </c>
      <c r="N20" s="15">
        <f t="shared" si="9"/>
        <v>2690029.6312700012</v>
      </c>
      <c r="O20" s="16">
        <f t="shared" si="5"/>
        <v>2938254.4818342864</v>
      </c>
      <c r="P20" s="15">
        <f t="shared" si="9"/>
        <v>2938254.4818342864</v>
      </c>
      <c r="Q20" s="145">
        <f t="shared" si="6"/>
        <v>3136834.3622857151</v>
      </c>
      <c r="R20" s="19">
        <f t="shared" si="10"/>
        <v>3136834.3622857151</v>
      </c>
      <c r="S20" s="18">
        <v>0</v>
      </c>
      <c r="T20" s="18">
        <f>SUMIF('Pri iNPUT'!F:F,'Dealer Wise'!B:B,'Pri iNPUT'!R:R)</f>
        <v>1827662.6489999997</v>
      </c>
    </row>
    <row r="21" spans="1:20">
      <c r="A21" s="17">
        <v>18</v>
      </c>
      <c r="B21" s="18" t="s">
        <v>68</v>
      </c>
      <c r="C21" s="14" t="s">
        <v>1182</v>
      </c>
      <c r="D21" s="14" t="s">
        <v>953</v>
      </c>
      <c r="E21" s="13" t="s">
        <v>955</v>
      </c>
      <c r="F21" s="92">
        <v>1669041.063742857</v>
      </c>
      <c r="G21" s="15">
        <f t="shared" si="7"/>
        <v>3256287.5499</v>
      </c>
      <c r="H21" s="96">
        <f t="shared" si="0"/>
        <v>1.9509930705945078</v>
      </c>
      <c r="I21" s="15">
        <f t="shared" si="1"/>
        <v>-1921054.6989057143</v>
      </c>
      <c r="J21" s="19">
        <f t="shared" si="2"/>
        <v>-1921054.6989057143</v>
      </c>
      <c r="K21" s="15">
        <f t="shared" si="3"/>
        <v>-1820912.235081143</v>
      </c>
      <c r="L21" s="15">
        <f t="shared" si="8"/>
        <v>-1820912.235081143</v>
      </c>
      <c r="M21" s="15">
        <f t="shared" si="4"/>
        <v>-1737460.1818940002</v>
      </c>
      <c r="N21" s="15">
        <f t="shared" si="9"/>
        <v>-1737460.1818940002</v>
      </c>
      <c r="O21" s="16">
        <f t="shared" si="5"/>
        <v>-1654008.1287068573</v>
      </c>
      <c r="P21" s="15">
        <f t="shared" si="9"/>
        <v>-1654008.1287068573</v>
      </c>
      <c r="Q21" s="145">
        <f t="shared" si="6"/>
        <v>-1587246.486157143</v>
      </c>
      <c r="R21" s="19">
        <f t="shared" si="10"/>
        <v>-1587246.486157143</v>
      </c>
      <c r="S21" s="18">
        <v>0</v>
      </c>
      <c r="T21" s="18">
        <f>SUMIF('Pri iNPUT'!F:F,'Dealer Wise'!B:B,'Pri iNPUT'!R:R)</f>
        <v>3256287.5499</v>
      </c>
    </row>
    <row r="22" spans="1:20">
      <c r="A22" s="12">
        <v>19</v>
      </c>
      <c r="B22" s="18" t="s">
        <v>73</v>
      </c>
      <c r="C22" s="14" t="s">
        <v>1152</v>
      </c>
      <c r="D22" s="14" t="s">
        <v>953</v>
      </c>
      <c r="E22" s="13" t="s">
        <v>1030</v>
      </c>
      <c r="F22" s="92">
        <v>2674478.8296047621</v>
      </c>
      <c r="G22" s="15">
        <f t="shared" si="7"/>
        <v>2172922.5390999997</v>
      </c>
      <c r="H22" s="96">
        <f t="shared" si="0"/>
        <v>0.81246578400514646</v>
      </c>
      <c r="I22" s="15">
        <f t="shared" si="1"/>
        <v>-33339.475416189991</v>
      </c>
      <c r="J22" s="19">
        <f t="shared" si="2"/>
        <v>-33339.475416189991</v>
      </c>
      <c r="K22" s="15">
        <f t="shared" si="3"/>
        <v>127129.2543600956</v>
      </c>
      <c r="L22" s="15">
        <f t="shared" si="8"/>
        <v>127129.2543600956</v>
      </c>
      <c r="M22" s="15">
        <f t="shared" si="4"/>
        <v>260853.19584033405</v>
      </c>
      <c r="N22" s="15">
        <f t="shared" si="9"/>
        <v>260853.19584033405</v>
      </c>
      <c r="O22" s="16">
        <f t="shared" si="5"/>
        <v>394577.13732057204</v>
      </c>
      <c r="P22" s="15">
        <f t="shared" si="9"/>
        <v>394577.13732057204</v>
      </c>
      <c r="Q22" s="145">
        <f t="shared" si="6"/>
        <v>501556.29050476244</v>
      </c>
      <c r="R22" s="19">
        <f t="shared" si="10"/>
        <v>501556.29050476244</v>
      </c>
      <c r="S22" s="18">
        <v>0</v>
      </c>
      <c r="T22" s="18">
        <f>SUMIF('Pri iNPUT'!F:F,'Dealer Wise'!B:B,'Pri iNPUT'!R:R)</f>
        <v>2172922.5390999997</v>
      </c>
    </row>
    <row r="23" spans="1:20">
      <c r="A23" s="17">
        <v>20</v>
      </c>
      <c r="B23" s="18" t="s">
        <v>74</v>
      </c>
      <c r="C23" s="14" t="s">
        <v>1250</v>
      </c>
      <c r="D23" s="14" t="s">
        <v>953</v>
      </c>
      <c r="E23" s="13" t="s">
        <v>1030</v>
      </c>
      <c r="F23" s="92">
        <v>3434531.0199190476</v>
      </c>
      <c r="G23" s="15">
        <f t="shared" si="7"/>
        <v>3474481.5549999997</v>
      </c>
      <c r="H23" s="96">
        <f t="shared" si="0"/>
        <v>1.0116320204561418</v>
      </c>
      <c r="I23" s="15">
        <f t="shared" si="1"/>
        <v>-726856.73906476144</v>
      </c>
      <c r="J23" s="19">
        <f t="shared" si="2"/>
        <v>-726856.73906476144</v>
      </c>
      <c r="K23" s="15">
        <f t="shared" si="3"/>
        <v>-520784.87786961859</v>
      </c>
      <c r="L23" s="15">
        <f t="shared" si="8"/>
        <v>-520784.87786961859</v>
      </c>
      <c r="M23" s="15">
        <f t="shared" si="4"/>
        <v>-349058.32687366614</v>
      </c>
      <c r="N23" s="15">
        <f>M23/$R$2</f>
        <v>-349058.32687366614</v>
      </c>
      <c r="O23" s="16">
        <f t="shared" si="5"/>
        <v>-177331.77587771416</v>
      </c>
      <c r="P23" s="15">
        <f t="shared" si="9"/>
        <v>-177331.77587771416</v>
      </c>
      <c r="Q23" s="145">
        <f t="shared" si="6"/>
        <v>-39950.535080952104</v>
      </c>
      <c r="R23" s="19">
        <f t="shared" si="10"/>
        <v>-39950.535080952104</v>
      </c>
      <c r="S23" s="18">
        <v>0</v>
      </c>
      <c r="T23" s="18">
        <f>SUMIF('Pri iNPUT'!F:F,'Dealer Wise'!B:B,'Pri iNPUT'!R:R)</f>
        <v>3474481.5549999997</v>
      </c>
    </row>
    <row r="24" spans="1:20">
      <c r="A24" s="17">
        <v>21</v>
      </c>
      <c r="B24" s="18" t="s">
        <v>86</v>
      </c>
      <c r="C24" s="14" t="s">
        <v>1084</v>
      </c>
      <c r="D24" s="14" t="s">
        <v>953</v>
      </c>
      <c r="E24" s="13" t="s">
        <v>951</v>
      </c>
      <c r="F24" s="92">
        <v>2039067.0424190476</v>
      </c>
      <c r="G24" s="15">
        <f t="shared" si="7"/>
        <v>1654342.1204000004</v>
      </c>
      <c r="H24" s="96">
        <f t="shared" si="0"/>
        <v>0.81132306392308284</v>
      </c>
      <c r="I24" s="15">
        <f t="shared" si="1"/>
        <v>-23088.486464762129</v>
      </c>
      <c r="J24" s="19">
        <f t="shared" si="2"/>
        <v>-23088.486464762129</v>
      </c>
      <c r="K24" s="15">
        <f t="shared" si="3"/>
        <v>99255.536080380436</v>
      </c>
      <c r="L24" s="15">
        <f t="shared" si="8"/>
        <v>99255.536080380436</v>
      </c>
      <c r="M24" s="15">
        <f t="shared" si="4"/>
        <v>201208.88820133288</v>
      </c>
      <c r="N24" s="15">
        <f t="shared" si="9"/>
        <v>201208.88820133288</v>
      </c>
      <c r="O24" s="16">
        <f t="shared" si="5"/>
        <v>303162.24032228533</v>
      </c>
      <c r="P24" s="15">
        <f t="shared" si="9"/>
        <v>303162.24032228533</v>
      </c>
      <c r="Q24" s="145">
        <f t="shared" si="6"/>
        <v>384724.9220190472</v>
      </c>
      <c r="R24" s="19">
        <f t="shared" si="10"/>
        <v>384724.9220190472</v>
      </c>
      <c r="S24" s="18">
        <v>0</v>
      </c>
      <c r="T24" s="18">
        <f>SUMIF('Pri iNPUT'!F:F,'Dealer Wise'!B:B,'Pri iNPUT'!R:R)</f>
        <v>1654342.1204000004</v>
      </c>
    </row>
    <row r="25" spans="1:20" ht="15">
      <c r="A25" s="12">
        <v>22</v>
      </c>
      <c r="B25" s="100" t="s">
        <v>761</v>
      </c>
      <c r="C25" s="14" t="s">
        <v>1156</v>
      </c>
      <c r="D25" s="14" t="s">
        <v>953</v>
      </c>
      <c r="E25" s="13" t="s">
        <v>951</v>
      </c>
      <c r="F25" s="92">
        <v>903450.50849047606</v>
      </c>
      <c r="G25" s="15">
        <f t="shared" si="7"/>
        <v>924656.90969999996</v>
      </c>
      <c r="H25" s="96">
        <f t="shared" si="0"/>
        <v>1.023472676156834</v>
      </c>
      <c r="I25" s="15">
        <f t="shared" si="1"/>
        <v>-201896.50290761911</v>
      </c>
      <c r="J25" s="19">
        <f t="shared" si="2"/>
        <v>-201896.50290761911</v>
      </c>
      <c r="K25" s="15">
        <f t="shared" si="3"/>
        <v>-147689.47239819053</v>
      </c>
      <c r="L25" s="15">
        <f t="shared" si="8"/>
        <v>-147689.47239819053</v>
      </c>
      <c r="M25" s="15">
        <f t="shared" si="4"/>
        <v>-102516.94697366667</v>
      </c>
      <c r="N25" s="15">
        <f t="shared" si="9"/>
        <v>-102516.94697366667</v>
      </c>
      <c r="O25" s="16">
        <f t="shared" si="5"/>
        <v>-57344.42154914292</v>
      </c>
      <c r="P25" s="15">
        <f t="shared" si="9"/>
        <v>-57344.42154914292</v>
      </c>
      <c r="Q25" s="145">
        <f t="shared" si="6"/>
        <v>-21206.401209523901</v>
      </c>
      <c r="R25" s="19">
        <f t="shared" si="10"/>
        <v>-21206.401209523901</v>
      </c>
      <c r="S25" s="18">
        <v>0</v>
      </c>
      <c r="T25" s="18">
        <f>SUMIF('Pri iNPUT'!F:F,'Dealer Wise'!B:B,'Pri iNPUT'!R:R)</f>
        <v>924656.90969999996</v>
      </c>
    </row>
    <row r="26" spans="1:20">
      <c r="A26" s="12">
        <v>23</v>
      </c>
      <c r="B26" s="18" t="s">
        <v>83</v>
      </c>
      <c r="C26" s="14" t="s">
        <v>1183</v>
      </c>
      <c r="D26" s="14" t="s">
        <v>953</v>
      </c>
      <c r="E26" s="13" t="s">
        <v>951</v>
      </c>
      <c r="F26" s="92">
        <v>4668961.6499333326</v>
      </c>
      <c r="G26" s="15">
        <f t="shared" si="7"/>
        <v>496890.26379999996</v>
      </c>
      <c r="H26" s="96">
        <f t="shared" si="0"/>
        <v>0.10642414760615886</v>
      </c>
      <c r="I26" s="15">
        <f t="shared" si="1"/>
        <v>3238279.0561466664</v>
      </c>
      <c r="J26" s="19">
        <f t="shared" si="2"/>
        <v>3238279.0561466664</v>
      </c>
      <c r="K26" s="15">
        <f t="shared" si="3"/>
        <v>3518416.7551426659</v>
      </c>
      <c r="L26" s="15">
        <f t="shared" si="8"/>
        <v>3518416.7551426659</v>
      </c>
      <c r="M26" s="15">
        <f t="shared" si="4"/>
        <v>3751864.8376393327</v>
      </c>
      <c r="N26" s="15">
        <f t="shared" si="9"/>
        <v>3751864.8376393327</v>
      </c>
      <c r="O26" s="16">
        <f t="shared" si="5"/>
        <v>3985312.9201359991</v>
      </c>
      <c r="P26" s="15">
        <f t="shared" si="9"/>
        <v>3985312.9201359991</v>
      </c>
      <c r="Q26" s="145">
        <f t="shared" si="6"/>
        <v>4172071.3861333327</v>
      </c>
      <c r="R26" s="19">
        <f t="shared" si="10"/>
        <v>4172071.3861333327</v>
      </c>
      <c r="S26" s="18">
        <v>0</v>
      </c>
      <c r="T26" s="18">
        <f>SUMIF('Pri iNPUT'!F:F,'Dealer Wise'!B:B,'Pri iNPUT'!R:R)</f>
        <v>496890.26379999996</v>
      </c>
    </row>
    <row r="27" spans="1:20">
      <c r="A27" s="17">
        <v>24</v>
      </c>
      <c r="B27" s="18" t="s">
        <v>946</v>
      </c>
      <c r="C27" s="14" t="s">
        <v>1160</v>
      </c>
      <c r="D27" s="14" t="s">
        <v>953</v>
      </c>
      <c r="E27" s="13" t="s">
        <v>951</v>
      </c>
      <c r="F27" s="92">
        <v>4009912.6372285709</v>
      </c>
      <c r="G27" s="15">
        <f t="shared" si="7"/>
        <v>4987490.8109000018</v>
      </c>
      <c r="H27" s="96">
        <f t="shared" si="0"/>
        <v>1.2437903919889584</v>
      </c>
      <c r="I27" s="15">
        <f t="shared" si="1"/>
        <v>-1779560.7011171449</v>
      </c>
      <c r="J27" s="19">
        <f t="shared" si="2"/>
        <v>-1779560.7011171449</v>
      </c>
      <c r="K27" s="15">
        <f t="shared" si="3"/>
        <v>-1538965.942883431</v>
      </c>
      <c r="L27" s="15">
        <f t="shared" si="8"/>
        <v>-1538965.942883431</v>
      </c>
      <c r="M27" s="15">
        <f t="shared" si="4"/>
        <v>-1338470.3110220022</v>
      </c>
      <c r="N27" s="15">
        <f t="shared" si="9"/>
        <v>-1338470.3110220022</v>
      </c>
      <c r="O27" s="16">
        <f t="shared" si="5"/>
        <v>-1137974.679160574</v>
      </c>
      <c r="P27" s="15">
        <f t="shared" si="9"/>
        <v>-1137974.679160574</v>
      </c>
      <c r="Q27" s="145">
        <f t="shared" si="6"/>
        <v>-977578.17367143091</v>
      </c>
      <c r="R27" s="19">
        <f t="shared" si="10"/>
        <v>-977578.17367143091</v>
      </c>
      <c r="S27" s="18">
        <v>0</v>
      </c>
      <c r="T27" s="18">
        <f>SUMIF('Pri iNPUT'!F:F,'Dealer Wise'!B:B,'Pri iNPUT'!R:R)</f>
        <v>4987490.8109000018</v>
      </c>
    </row>
    <row r="28" spans="1:20">
      <c r="A28" s="12">
        <v>25</v>
      </c>
      <c r="B28" s="18" t="s">
        <v>82</v>
      </c>
      <c r="C28" s="14" t="s">
        <v>1108</v>
      </c>
      <c r="D28" s="14" t="s">
        <v>953</v>
      </c>
      <c r="E28" s="13" t="s">
        <v>951</v>
      </c>
      <c r="F28" s="92">
        <v>1325174.3832190477</v>
      </c>
      <c r="G28" s="15">
        <f t="shared" si="7"/>
        <v>395772.42140000005</v>
      </c>
      <c r="H28" s="119">
        <f t="shared" si="0"/>
        <v>0.298656860871857</v>
      </c>
      <c r="I28" s="15">
        <f t="shared" si="1"/>
        <v>664367.08517523808</v>
      </c>
      <c r="J28" s="19">
        <f t="shared" si="2"/>
        <v>664367.08517523808</v>
      </c>
      <c r="K28" s="15">
        <f t="shared" si="3"/>
        <v>743877.54816838098</v>
      </c>
      <c r="L28" s="15">
        <f t="shared" si="8"/>
        <v>743877.54816838098</v>
      </c>
      <c r="M28" s="15">
        <f t="shared" si="4"/>
        <v>810136.26732933335</v>
      </c>
      <c r="N28" s="15">
        <f t="shared" si="9"/>
        <v>810136.26732933335</v>
      </c>
      <c r="O28" s="16">
        <f t="shared" si="5"/>
        <v>876394.98649028572</v>
      </c>
      <c r="P28" s="15">
        <f t="shared" si="9"/>
        <v>876394.98649028572</v>
      </c>
      <c r="Q28" s="145">
        <f t="shared" si="6"/>
        <v>929401.96181904757</v>
      </c>
      <c r="R28" s="19">
        <f t="shared" si="10"/>
        <v>929401.96181904757</v>
      </c>
      <c r="S28" s="18">
        <v>0</v>
      </c>
      <c r="T28" s="18">
        <f>SUMIF('Pri iNPUT'!F:F,'Dealer Wise'!B:B,'Pri iNPUT'!R:R)</f>
        <v>395772.42140000005</v>
      </c>
    </row>
    <row r="29" spans="1:20">
      <c r="A29" s="17">
        <v>26</v>
      </c>
      <c r="B29" s="20" t="s">
        <v>75</v>
      </c>
      <c r="C29" s="14" t="s">
        <v>1103</v>
      </c>
      <c r="D29" s="14" t="s">
        <v>953</v>
      </c>
      <c r="E29" s="13" t="s">
        <v>69</v>
      </c>
      <c r="F29" s="92">
        <v>4020703.5392476195</v>
      </c>
      <c r="G29" s="15">
        <f t="shared" si="7"/>
        <v>3237700.1054999996</v>
      </c>
      <c r="H29" s="96">
        <f t="shared" si="0"/>
        <v>0.80525710833827335</v>
      </c>
      <c r="I29" s="15">
        <f t="shared" si="1"/>
        <v>-21137.274101903662</v>
      </c>
      <c r="J29" s="19">
        <f t="shared" si="2"/>
        <v>-21137.274101903662</v>
      </c>
      <c r="K29" s="15">
        <f t="shared" si="3"/>
        <v>220104.93825295288</v>
      </c>
      <c r="L29" s="15">
        <f t="shared" si="8"/>
        <v>220104.93825295288</v>
      </c>
      <c r="M29" s="15">
        <f t="shared" si="4"/>
        <v>421140.11521533411</v>
      </c>
      <c r="N29" s="15">
        <f t="shared" si="9"/>
        <v>421140.11521533411</v>
      </c>
      <c r="O29" s="16">
        <f t="shared" si="5"/>
        <v>622175.29217771487</v>
      </c>
      <c r="P29" s="15">
        <f t="shared" si="9"/>
        <v>622175.29217771487</v>
      </c>
      <c r="Q29" s="145">
        <f t="shared" si="6"/>
        <v>783003.43374761986</v>
      </c>
      <c r="R29" s="19">
        <f t="shared" si="10"/>
        <v>783003.43374761986</v>
      </c>
      <c r="S29" s="18">
        <v>0</v>
      </c>
      <c r="T29" s="18">
        <f>SUMIF('Pri iNPUT'!F:F,'Dealer Wise'!B:B,'Pri iNPUT'!R:R)</f>
        <v>3237700.1054999996</v>
      </c>
    </row>
    <row r="30" spans="1:20">
      <c r="A30" s="17">
        <v>27</v>
      </c>
      <c r="B30" s="131" t="s">
        <v>1310</v>
      </c>
      <c r="C30" s="12" t="s">
        <v>1333</v>
      </c>
      <c r="D30" s="14" t="s">
        <v>953</v>
      </c>
      <c r="E30" s="13" t="s">
        <v>69</v>
      </c>
      <c r="F30" s="92">
        <v>2183624.4253523811</v>
      </c>
      <c r="G30" s="15">
        <f t="shared" si="7"/>
        <v>2197945.6135999998</v>
      </c>
      <c r="H30" s="96">
        <f t="shared" si="0"/>
        <v>1.0065584484590604</v>
      </c>
      <c r="I30" s="15">
        <f t="shared" si="1"/>
        <v>-451046.07331809495</v>
      </c>
      <c r="J30" s="19">
        <f t="shared" si="2"/>
        <v>-451046.07331809495</v>
      </c>
      <c r="K30" s="15">
        <f t="shared" si="3"/>
        <v>-320028.60779695213</v>
      </c>
      <c r="L30" s="15">
        <f t="shared" si="8"/>
        <v>-320028.60779695213</v>
      </c>
      <c r="M30" s="15">
        <f t="shared" si="4"/>
        <v>-210847.38652933296</v>
      </c>
      <c r="N30" s="15">
        <f t="shared" si="9"/>
        <v>-210847.38652933296</v>
      </c>
      <c r="O30" s="16">
        <f t="shared" si="5"/>
        <v>-101666.16526171402</v>
      </c>
      <c r="P30" s="15">
        <f t="shared" si="9"/>
        <v>-101666.16526171402</v>
      </c>
      <c r="Q30" s="145">
        <f t="shared" si="6"/>
        <v>-14321.188247618731</v>
      </c>
      <c r="R30" s="19">
        <f t="shared" si="10"/>
        <v>-14321.188247618731</v>
      </c>
      <c r="S30" s="18">
        <v>0</v>
      </c>
      <c r="T30" s="18">
        <f>SUMIF('Pri iNPUT'!F:F,'Dealer Wise'!B:B,'Pri iNPUT'!R:R)</f>
        <v>2197945.6135999998</v>
      </c>
    </row>
    <row r="31" spans="1:20">
      <c r="A31" s="12">
        <v>28</v>
      </c>
      <c r="B31" s="20" t="s">
        <v>76</v>
      </c>
      <c r="C31" s="14" t="s">
        <v>1136</v>
      </c>
      <c r="D31" s="14" t="s">
        <v>953</v>
      </c>
      <c r="E31" s="13" t="s">
        <v>69</v>
      </c>
      <c r="F31" s="92">
        <v>5575968.2587095257</v>
      </c>
      <c r="G31" s="15">
        <f t="shared" si="7"/>
        <v>4629895.7020000014</v>
      </c>
      <c r="H31" s="96">
        <f t="shared" si="0"/>
        <v>0.83033035469099348</v>
      </c>
      <c r="I31" s="15">
        <f t="shared" si="1"/>
        <v>-169121.09503238089</v>
      </c>
      <c r="J31" s="19">
        <f t="shared" si="2"/>
        <v>-169121.09503238089</v>
      </c>
      <c r="K31" s="15">
        <f t="shared" si="3"/>
        <v>165437.00049019046</v>
      </c>
      <c r="L31" s="15">
        <f t="shared" si="8"/>
        <v>165437.00049019046</v>
      </c>
      <c r="M31" s="15">
        <f t="shared" si="4"/>
        <v>444235.41342566721</v>
      </c>
      <c r="N31" s="15">
        <f t="shared" si="9"/>
        <v>444235.41342566721</v>
      </c>
      <c r="O31" s="16">
        <f t="shared" si="5"/>
        <v>723033.82636114303</v>
      </c>
      <c r="P31" s="15">
        <f t="shared" si="9"/>
        <v>723033.82636114303</v>
      </c>
      <c r="Q31" s="145">
        <f t="shared" si="6"/>
        <v>946072.55670952424</v>
      </c>
      <c r="R31" s="19">
        <f t="shared" si="10"/>
        <v>946072.55670952424</v>
      </c>
      <c r="S31" s="18">
        <v>0</v>
      </c>
      <c r="T31" s="18">
        <f>SUMIF('Pri iNPUT'!F:F,'Dealer Wise'!B:B,'Pri iNPUT'!R:R)</f>
        <v>4629895.7020000014</v>
      </c>
    </row>
    <row r="32" spans="1:20">
      <c r="A32" s="12">
        <v>29</v>
      </c>
      <c r="B32" s="130" t="s">
        <v>79</v>
      </c>
      <c r="C32" s="14" t="s">
        <v>1124</v>
      </c>
      <c r="D32" s="14" t="s">
        <v>953</v>
      </c>
      <c r="E32" s="13" t="s">
        <v>69</v>
      </c>
      <c r="F32" s="92">
        <v>1595381.6066761904</v>
      </c>
      <c r="G32" s="15">
        <f t="shared" si="7"/>
        <v>1308030.6620000002</v>
      </c>
      <c r="H32" s="96">
        <f t="shared" si="0"/>
        <v>0.81988576057683427</v>
      </c>
      <c r="I32" s="15">
        <f t="shared" si="1"/>
        <v>-31725.37665904779</v>
      </c>
      <c r="J32" s="19">
        <f t="shared" si="2"/>
        <v>-31725.37665904779</v>
      </c>
      <c r="K32" s="15">
        <f t="shared" si="3"/>
        <v>63997.519741523545</v>
      </c>
      <c r="L32" s="15">
        <f t="shared" si="8"/>
        <v>63997.519741523545</v>
      </c>
      <c r="M32" s="15">
        <f t="shared" si="4"/>
        <v>143766.60007533315</v>
      </c>
      <c r="N32" s="15">
        <f t="shared" si="9"/>
        <v>143766.60007533315</v>
      </c>
      <c r="O32" s="16">
        <f t="shared" si="5"/>
        <v>223535.68040914251</v>
      </c>
      <c r="P32" s="15">
        <f t="shared" si="9"/>
        <v>223535.68040914251</v>
      </c>
      <c r="Q32" s="145">
        <f t="shared" si="6"/>
        <v>287350.94467619015</v>
      </c>
      <c r="R32" s="19">
        <f t="shared" si="10"/>
        <v>287350.94467619015</v>
      </c>
      <c r="S32" s="18">
        <v>0</v>
      </c>
      <c r="T32" s="18">
        <f>SUMIF('Pri iNPUT'!F:F,'Dealer Wise'!B:B,'Pri iNPUT'!R:R)</f>
        <v>1308030.6620000002</v>
      </c>
    </row>
    <row r="33" spans="1:20">
      <c r="A33" s="17">
        <v>30</v>
      </c>
      <c r="B33" s="18" t="s">
        <v>34</v>
      </c>
      <c r="C33" s="14" t="s">
        <v>1153</v>
      </c>
      <c r="D33" s="14" t="s">
        <v>12</v>
      </c>
      <c r="E33" s="13" t="s">
        <v>33</v>
      </c>
      <c r="F33" s="92">
        <v>11270077.033304758</v>
      </c>
      <c r="G33" s="15">
        <f t="shared" si="7"/>
        <v>11651208.904999997</v>
      </c>
      <c r="H33" s="96">
        <f t="shared" si="0"/>
        <v>1.0338180360763229</v>
      </c>
      <c r="I33" s="15">
        <f t="shared" si="1"/>
        <v>-2635147.2783561908</v>
      </c>
      <c r="J33" s="19">
        <f t="shared" si="2"/>
        <v>-2635147.2783561908</v>
      </c>
      <c r="K33" s="15">
        <f t="shared" si="3"/>
        <v>-1958942.6563579049</v>
      </c>
      <c r="L33" s="15">
        <f t="shared" si="8"/>
        <v>-1958942.6563579049</v>
      </c>
      <c r="M33" s="15">
        <f t="shared" si="4"/>
        <v>-1395438.804692667</v>
      </c>
      <c r="N33" s="15">
        <f t="shared" si="9"/>
        <v>-1395438.804692667</v>
      </c>
      <c r="O33" s="16">
        <f t="shared" si="5"/>
        <v>-831934.95302742906</v>
      </c>
      <c r="P33" s="15">
        <f t="shared" si="9"/>
        <v>-831934.95302742906</v>
      </c>
      <c r="Q33" s="145">
        <f t="shared" si="6"/>
        <v>-381131.8716952391</v>
      </c>
      <c r="R33" s="19">
        <f t="shared" si="10"/>
        <v>-381131.8716952391</v>
      </c>
      <c r="S33" s="18">
        <v>0</v>
      </c>
      <c r="T33" s="18">
        <f>SUMIF('Pri iNPUT'!F:F,'Dealer Wise'!B:B,'Pri iNPUT'!R:R)</f>
        <v>11651208.904999997</v>
      </c>
    </row>
    <row r="34" spans="1:20" s="23" customFormat="1">
      <c r="A34" s="12">
        <v>31</v>
      </c>
      <c r="B34" s="124" t="s">
        <v>35</v>
      </c>
      <c r="C34" s="14" t="s">
        <v>1222</v>
      </c>
      <c r="D34" s="14" t="s">
        <v>12</v>
      </c>
      <c r="E34" s="13" t="s">
        <v>33</v>
      </c>
      <c r="F34" s="92">
        <v>4355559.691928572</v>
      </c>
      <c r="G34" s="15">
        <f t="shared" si="7"/>
        <v>4566600.3564999998</v>
      </c>
      <c r="H34" s="96">
        <f t="shared" si="0"/>
        <v>1.0484531677897824</v>
      </c>
      <c r="I34" s="15">
        <f t="shared" si="1"/>
        <v>-1082152.6029571421</v>
      </c>
      <c r="J34" s="19">
        <f t="shared" ref="J34:J64" si="11">I34/$R$2</f>
        <v>-1082152.6029571421</v>
      </c>
      <c r="K34" s="15">
        <f t="shared" si="3"/>
        <v>-820819.02144142799</v>
      </c>
      <c r="L34" s="15">
        <f t="shared" si="8"/>
        <v>-820819.02144142799</v>
      </c>
      <c r="M34" s="15">
        <f t="shared" si="4"/>
        <v>-603041.03684499906</v>
      </c>
      <c r="N34" s="15">
        <f t="shared" si="9"/>
        <v>-603041.03684499906</v>
      </c>
      <c r="O34" s="16">
        <f t="shared" si="5"/>
        <v>-385263.0522485706</v>
      </c>
      <c r="P34" s="15">
        <f t="shared" si="9"/>
        <v>-385263.0522485706</v>
      </c>
      <c r="Q34" s="145">
        <f t="shared" si="6"/>
        <v>-211040.66457142774</v>
      </c>
      <c r="R34" s="19">
        <f t="shared" si="10"/>
        <v>-211040.66457142774</v>
      </c>
      <c r="S34" s="18">
        <v>0</v>
      </c>
      <c r="T34" s="18">
        <f>SUMIF('Pri iNPUT'!F:F,'Dealer Wise'!B:B,'Pri iNPUT'!R:R)</f>
        <v>4566600.3564999998</v>
      </c>
    </row>
    <row r="35" spans="1:20">
      <c r="A35" s="17">
        <v>32</v>
      </c>
      <c r="B35" s="18" t="s">
        <v>41</v>
      </c>
      <c r="C35" s="14" t="s">
        <v>1109</v>
      </c>
      <c r="D35" s="14" t="s">
        <v>12</v>
      </c>
      <c r="E35" s="13" t="s">
        <v>37</v>
      </c>
      <c r="F35" s="92">
        <v>4722947.8160619047</v>
      </c>
      <c r="G35" s="15">
        <f t="shared" si="7"/>
        <v>4736792.755208713</v>
      </c>
      <c r="H35" s="96">
        <f t="shared" si="0"/>
        <v>1.0029314190387038</v>
      </c>
      <c r="I35" s="15">
        <f t="shared" si="1"/>
        <v>-958434.50235918909</v>
      </c>
      <c r="J35" s="19">
        <f t="shared" si="11"/>
        <v>-958434.50235918909</v>
      </c>
      <c r="K35" s="15">
        <f t="shared" si="3"/>
        <v>-675057.63339547487</v>
      </c>
      <c r="L35" s="15">
        <f t="shared" si="8"/>
        <v>-675057.63339547487</v>
      </c>
      <c r="M35" s="15">
        <f t="shared" si="4"/>
        <v>-438910.24259237945</v>
      </c>
      <c r="N35" s="15">
        <f t="shared" si="9"/>
        <v>-438910.24259237945</v>
      </c>
      <c r="O35" s="16">
        <f t="shared" si="5"/>
        <v>-202762.8517892845</v>
      </c>
      <c r="P35" s="15">
        <f t="shared" si="9"/>
        <v>-202762.8517892845</v>
      </c>
      <c r="Q35" s="145">
        <f t="shared" si="6"/>
        <v>-13844.939146808349</v>
      </c>
      <c r="R35" s="19">
        <f t="shared" si="10"/>
        <v>-13844.939146808349</v>
      </c>
      <c r="S35" s="18">
        <v>2766316.0746087134</v>
      </c>
      <c r="T35" s="18">
        <f>SUMIF('Pri iNPUT'!F:F,'Dealer Wise'!B:B,'Pri iNPUT'!R:R)</f>
        <v>1970476.6805999998</v>
      </c>
    </row>
    <row r="36" spans="1:20">
      <c r="A36" s="17">
        <v>33</v>
      </c>
      <c r="B36" s="129" t="s">
        <v>36</v>
      </c>
      <c r="C36" s="14" t="s">
        <v>1099</v>
      </c>
      <c r="D36" s="14" t="s">
        <v>12</v>
      </c>
      <c r="E36" s="13" t="s">
        <v>37</v>
      </c>
      <c r="F36" s="92">
        <v>8798554.0895190462</v>
      </c>
      <c r="G36" s="15">
        <f t="shared" si="7"/>
        <v>9335027.5302258674</v>
      </c>
      <c r="H36" s="96">
        <f t="shared" ref="H36:H67" si="12">IFERROR(G36/F36,0)</f>
        <v>1.0609729093267581</v>
      </c>
      <c r="I36" s="15">
        <f t="shared" ref="I36:I67" si="13">(F36*0.8)-G36</f>
        <v>-2296184.2586106304</v>
      </c>
      <c r="J36" s="19">
        <f t="shared" si="11"/>
        <v>-2296184.2586106304</v>
      </c>
      <c r="K36" s="15">
        <f t="shared" ref="K36:K67" si="14">(F36*0.86)-G36</f>
        <v>-1768271.013239488</v>
      </c>
      <c r="L36" s="15">
        <f t="shared" si="8"/>
        <v>-1768271.013239488</v>
      </c>
      <c r="M36" s="15">
        <f t="shared" ref="M36:M67" si="15">(F36*0.91)-G36</f>
        <v>-1328343.3087635348</v>
      </c>
      <c r="N36" s="15">
        <f t="shared" si="9"/>
        <v>-1328343.3087635348</v>
      </c>
      <c r="O36" s="16">
        <f t="shared" ref="O36:O67" si="16">(F36*0.96)-G36</f>
        <v>-888415.60428758338</v>
      </c>
      <c r="P36" s="15">
        <f t="shared" si="9"/>
        <v>-888415.60428758338</v>
      </c>
      <c r="Q36" s="145">
        <f t="shared" ref="Q36:Q67" si="17">F36-G36</f>
        <v>-536473.44070682116</v>
      </c>
      <c r="R36" s="19">
        <f t="shared" si="10"/>
        <v>-536473.44070682116</v>
      </c>
      <c r="S36" s="18">
        <v>4898032.0490258671</v>
      </c>
      <c r="T36" s="18">
        <f>SUMIF('Pri iNPUT'!F:F,'Dealer Wise'!B:B,'Pri iNPUT'!R:R)</f>
        <v>4436995.4812000003</v>
      </c>
    </row>
    <row r="37" spans="1:20">
      <c r="A37" s="12">
        <v>34</v>
      </c>
      <c r="B37" s="18" t="s">
        <v>38</v>
      </c>
      <c r="C37" s="14" t="s">
        <v>1123</v>
      </c>
      <c r="D37" s="14" t="s">
        <v>12</v>
      </c>
      <c r="E37" s="13" t="s">
        <v>37</v>
      </c>
      <c r="F37" s="92">
        <v>3205105.6186142857</v>
      </c>
      <c r="G37" s="15">
        <f t="shared" si="7"/>
        <v>3285342.9311956703</v>
      </c>
      <c r="H37" s="96">
        <f t="shared" si="12"/>
        <v>1.0250342179413341</v>
      </c>
      <c r="I37" s="15">
        <f t="shared" si="13"/>
        <v>-721258.43630424142</v>
      </c>
      <c r="J37" s="19">
        <f t="shared" si="11"/>
        <v>-721258.43630424142</v>
      </c>
      <c r="K37" s="15">
        <f t="shared" si="14"/>
        <v>-528952.09918738483</v>
      </c>
      <c r="L37" s="15">
        <f t="shared" si="8"/>
        <v>-528952.09918738483</v>
      </c>
      <c r="M37" s="15">
        <f t="shared" si="15"/>
        <v>-368696.81825667014</v>
      </c>
      <c r="N37" s="15">
        <f t="shared" si="9"/>
        <v>-368696.81825667014</v>
      </c>
      <c r="O37" s="16">
        <f t="shared" si="16"/>
        <v>-208441.53732595593</v>
      </c>
      <c r="P37" s="15">
        <f t="shared" si="9"/>
        <v>-208441.53732595593</v>
      </c>
      <c r="Q37" s="145">
        <f t="shared" si="17"/>
        <v>-80237.312581384555</v>
      </c>
      <c r="R37" s="19">
        <f t="shared" si="10"/>
        <v>-80237.312581384555</v>
      </c>
      <c r="S37" s="18">
        <v>1491522.4681956703</v>
      </c>
      <c r="T37" s="18">
        <f>SUMIF('Pri iNPUT'!F:F,'Dealer Wise'!B:B,'Pri iNPUT'!R:R)</f>
        <v>1793820.463</v>
      </c>
    </row>
    <row r="38" spans="1:20">
      <c r="A38" s="12">
        <v>35</v>
      </c>
      <c r="B38" s="18" t="s">
        <v>15</v>
      </c>
      <c r="C38" s="14" t="s">
        <v>1171</v>
      </c>
      <c r="D38" s="14" t="s">
        <v>12</v>
      </c>
      <c r="E38" s="13" t="s">
        <v>983</v>
      </c>
      <c r="F38" s="92">
        <v>12724593.463580951</v>
      </c>
      <c r="G38" s="15">
        <f t="shared" si="7"/>
        <v>4068104.8411479928</v>
      </c>
      <c r="H38" s="96">
        <f t="shared" si="12"/>
        <v>0.31970411100294188</v>
      </c>
      <c r="I38" s="15">
        <f t="shared" si="13"/>
        <v>6111569.9297167696</v>
      </c>
      <c r="J38" s="19">
        <f t="shared" si="11"/>
        <v>6111569.9297167696</v>
      </c>
      <c r="K38" s="15">
        <f t="shared" si="14"/>
        <v>6875045.5375316255</v>
      </c>
      <c r="L38" s="15">
        <f t="shared" si="8"/>
        <v>6875045.5375316255</v>
      </c>
      <c r="M38" s="15">
        <f t="shared" si="15"/>
        <v>7511275.2107106727</v>
      </c>
      <c r="N38" s="15">
        <f t="shared" si="9"/>
        <v>7511275.2107106727</v>
      </c>
      <c r="O38" s="16">
        <f t="shared" si="16"/>
        <v>8147504.8838897198</v>
      </c>
      <c r="P38" s="15">
        <f t="shared" si="9"/>
        <v>8147504.8838897198</v>
      </c>
      <c r="Q38" s="145">
        <f t="shared" si="17"/>
        <v>8656488.6224329583</v>
      </c>
      <c r="R38" s="19">
        <f t="shared" si="10"/>
        <v>8656488.6224329583</v>
      </c>
      <c r="S38" s="18">
        <v>4068104.8411479928</v>
      </c>
      <c r="T38" s="18">
        <f>SUMIF('Pri iNPUT'!F:F,'Dealer Wise'!B:B,'Pri iNPUT'!R:R)</f>
        <v>0</v>
      </c>
    </row>
    <row r="39" spans="1:20">
      <c r="A39" s="17">
        <v>36</v>
      </c>
      <c r="B39" s="129" t="s">
        <v>777</v>
      </c>
      <c r="C39" s="14" t="s">
        <v>1145</v>
      </c>
      <c r="D39" s="14" t="s">
        <v>12</v>
      </c>
      <c r="E39" s="13" t="s">
        <v>983</v>
      </c>
      <c r="F39" s="92">
        <v>2261965.9318238096</v>
      </c>
      <c r="G39" s="15">
        <f t="shared" si="7"/>
        <v>823508.54920000012</v>
      </c>
      <c r="H39" s="96">
        <f t="shared" si="12"/>
        <v>0.36406761817849753</v>
      </c>
      <c r="I39" s="15">
        <f t="shared" si="13"/>
        <v>986064.19625904772</v>
      </c>
      <c r="J39" s="19">
        <f t="shared" si="11"/>
        <v>986064.19625904772</v>
      </c>
      <c r="K39" s="15">
        <f t="shared" si="14"/>
        <v>1121782.152168476</v>
      </c>
      <c r="L39" s="15">
        <f t="shared" si="8"/>
        <v>1121782.152168476</v>
      </c>
      <c r="M39" s="15">
        <f t="shared" si="15"/>
        <v>1234880.4487596666</v>
      </c>
      <c r="N39" s="15">
        <f t="shared" si="9"/>
        <v>1234880.4487596666</v>
      </c>
      <c r="O39" s="16">
        <f t="shared" si="16"/>
        <v>1347978.7453508568</v>
      </c>
      <c r="P39" s="15">
        <f t="shared" si="9"/>
        <v>1347978.7453508568</v>
      </c>
      <c r="Q39" s="145">
        <f t="shared" si="17"/>
        <v>1438457.3826238094</v>
      </c>
      <c r="R39" s="19">
        <f t="shared" si="10"/>
        <v>1438457.3826238094</v>
      </c>
      <c r="S39" s="18">
        <v>0</v>
      </c>
      <c r="T39" s="18">
        <f>SUMIF('Pri iNPUT'!F:F,'Dealer Wise'!B:B,'Pri iNPUT'!R:R)</f>
        <v>823508.54920000012</v>
      </c>
    </row>
    <row r="40" spans="1:20">
      <c r="A40" s="12">
        <v>37</v>
      </c>
      <c r="B40" s="18" t="s">
        <v>13</v>
      </c>
      <c r="C40" s="14" t="s">
        <v>1199</v>
      </c>
      <c r="D40" s="14" t="s">
        <v>12</v>
      </c>
      <c r="E40" s="13" t="s">
        <v>983</v>
      </c>
      <c r="F40" s="92">
        <v>2767903.9816571428</v>
      </c>
      <c r="G40" s="15">
        <f t="shared" si="7"/>
        <v>1104767.7254999999</v>
      </c>
      <c r="H40" s="96">
        <f t="shared" si="12"/>
        <v>0.39913513359613584</v>
      </c>
      <c r="I40" s="15">
        <f t="shared" si="13"/>
        <v>1109555.4598257144</v>
      </c>
      <c r="J40" s="19">
        <f t="shared" si="11"/>
        <v>1109555.4598257144</v>
      </c>
      <c r="K40" s="15">
        <f t="shared" si="14"/>
        <v>1275629.6987251427</v>
      </c>
      <c r="L40" s="15">
        <f t="shared" si="8"/>
        <v>1275629.6987251427</v>
      </c>
      <c r="M40" s="15">
        <f t="shared" si="15"/>
        <v>1414024.8978080002</v>
      </c>
      <c r="N40" s="15">
        <f t="shared" si="9"/>
        <v>1414024.8978080002</v>
      </c>
      <c r="O40" s="16">
        <f t="shared" si="16"/>
        <v>1552420.0968908572</v>
      </c>
      <c r="P40" s="15">
        <f t="shared" si="9"/>
        <v>1552420.0968908572</v>
      </c>
      <c r="Q40" s="145">
        <f t="shared" si="17"/>
        <v>1663136.2561571428</v>
      </c>
      <c r="R40" s="19">
        <f t="shared" si="10"/>
        <v>1663136.2561571428</v>
      </c>
      <c r="S40" s="18">
        <v>0</v>
      </c>
      <c r="T40" s="18">
        <f>SUMIF('Pri iNPUT'!F:F,'Dealer Wise'!B:B,'Pri iNPUT'!R:R)</f>
        <v>1104767.7254999999</v>
      </c>
    </row>
    <row r="41" spans="1:20">
      <c r="A41" s="17">
        <v>38</v>
      </c>
      <c r="B41" s="124" t="s">
        <v>45</v>
      </c>
      <c r="C41" s="14" t="s">
        <v>1144</v>
      </c>
      <c r="D41" s="14" t="s">
        <v>12</v>
      </c>
      <c r="E41" s="13" t="s">
        <v>31</v>
      </c>
      <c r="F41" s="92">
        <v>6585382.3153952369</v>
      </c>
      <c r="G41" s="15">
        <f t="shared" si="7"/>
        <v>7053175.5487811044</v>
      </c>
      <c r="H41" s="96">
        <f t="shared" si="12"/>
        <v>1.0710350912037812</v>
      </c>
      <c r="I41" s="15">
        <f t="shared" si="13"/>
        <v>-1784869.6964649148</v>
      </c>
      <c r="J41" s="19">
        <f t="shared" si="11"/>
        <v>-1784869.6964649148</v>
      </c>
      <c r="K41" s="15">
        <f t="shared" si="14"/>
        <v>-1389746.7575412011</v>
      </c>
      <c r="L41" s="15">
        <f t="shared" si="8"/>
        <v>-1389746.7575412011</v>
      </c>
      <c r="M41" s="15">
        <f t="shared" si="15"/>
        <v>-1060477.6417714385</v>
      </c>
      <c r="N41" s="15">
        <f t="shared" si="9"/>
        <v>-1060477.6417714385</v>
      </c>
      <c r="O41" s="16">
        <f t="shared" si="16"/>
        <v>-731208.52600167692</v>
      </c>
      <c r="P41" s="15">
        <f t="shared" si="9"/>
        <v>-731208.52600167692</v>
      </c>
      <c r="Q41" s="145">
        <f t="shared" si="17"/>
        <v>-467793.23338586744</v>
      </c>
      <c r="R41" s="19">
        <f t="shared" si="10"/>
        <v>-467793.23338586744</v>
      </c>
      <c r="S41" s="18">
        <v>4624611.2492811047</v>
      </c>
      <c r="T41" s="18">
        <f>SUMIF('Pri iNPUT'!F:F,'Dealer Wise'!B:B,'Pri iNPUT'!R:R)</f>
        <v>2428564.2995000002</v>
      </c>
    </row>
    <row r="42" spans="1:20">
      <c r="A42" s="17">
        <v>39</v>
      </c>
      <c r="B42" s="18" t="s">
        <v>44</v>
      </c>
      <c r="C42" s="14" t="s">
        <v>1231</v>
      </c>
      <c r="D42" s="14" t="s">
        <v>12</v>
      </c>
      <c r="E42" s="13" t="s">
        <v>31</v>
      </c>
      <c r="F42" s="92">
        <v>5963655.3590238094</v>
      </c>
      <c r="G42" s="15">
        <f t="shared" si="7"/>
        <v>6207961.5757999998</v>
      </c>
      <c r="H42" s="96">
        <f t="shared" si="12"/>
        <v>1.0409658509871</v>
      </c>
      <c r="I42" s="15">
        <f t="shared" si="13"/>
        <v>-1437037.2885809522</v>
      </c>
      <c r="J42" s="19">
        <f t="shared" si="11"/>
        <v>-1437037.2885809522</v>
      </c>
      <c r="K42" s="15">
        <f t="shared" si="14"/>
        <v>-1079217.9670395236</v>
      </c>
      <c r="L42" s="15">
        <f t="shared" si="8"/>
        <v>-1079217.9670395236</v>
      </c>
      <c r="M42" s="15">
        <f t="shared" si="15"/>
        <v>-781035.19908833317</v>
      </c>
      <c r="N42" s="15">
        <f t="shared" si="9"/>
        <v>-781035.19908833317</v>
      </c>
      <c r="O42" s="16">
        <f t="shared" si="16"/>
        <v>-482852.4311371427</v>
      </c>
      <c r="P42" s="15">
        <f t="shared" si="9"/>
        <v>-482852.4311371427</v>
      </c>
      <c r="Q42" s="145">
        <f t="shared" si="17"/>
        <v>-244306.21677619033</v>
      </c>
      <c r="R42" s="19">
        <f t="shared" si="10"/>
        <v>-244306.21677619033</v>
      </c>
      <c r="S42" s="18">
        <v>0</v>
      </c>
      <c r="T42" s="18">
        <f>SUMIF('Pri iNPUT'!F:F,'Dealer Wise'!B:B,'Pri iNPUT'!R:R)</f>
        <v>6207961.5757999998</v>
      </c>
    </row>
    <row r="43" spans="1:20">
      <c r="A43" s="12">
        <v>40</v>
      </c>
      <c r="B43" s="18" t="s">
        <v>19</v>
      </c>
      <c r="C43" s="14" t="s">
        <v>1094</v>
      </c>
      <c r="D43" s="14" t="s">
        <v>12</v>
      </c>
      <c r="E43" s="13" t="s">
        <v>17</v>
      </c>
      <c r="F43" s="92">
        <v>2665518.05704762</v>
      </c>
      <c r="G43" s="15">
        <f t="shared" si="7"/>
        <v>2678426.6343999999</v>
      </c>
      <c r="H43" s="96">
        <f t="shared" si="12"/>
        <v>1.0048428024406924</v>
      </c>
      <c r="I43" s="15">
        <f t="shared" si="13"/>
        <v>-546012.1887619039</v>
      </c>
      <c r="J43" s="19">
        <f t="shared" si="11"/>
        <v>-546012.1887619039</v>
      </c>
      <c r="K43" s="15">
        <f t="shared" si="14"/>
        <v>-386081.10533904657</v>
      </c>
      <c r="L43" s="15">
        <f t="shared" si="8"/>
        <v>-386081.10533904657</v>
      </c>
      <c r="M43" s="15">
        <f t="shared" si="15"/>
        <v>-252805.20248666545</v>
      </c>
      <c r="N43" s="15">
        <f t="shared" si="9"/>
        <v>-252805.20248666545</v>
      </c>
      <c r="O43" s="16">
        <f t="shared" si="16"/>
        <v>-119529.29963428481</v>
      </c>
      <c r="P43" s="15">
        <f t="shared" si="9"/>
        <v>-119529.29963428481</v>
      </c>
      <c r="Q43" s="145">
        <f t="shared" si="17"/>
        <v>-12908.577352379914</v>
      </c>
      <c r="R43" s="19">
        <f t="shared" si="10"/>
        <v>-12908.577352379914</v>
      </c>
      <c r="S43" s="18">
        <v>0</v>
      </c>
      <c r="T43" s="18">
        <f>SUMIF('Pri iNPUT'!F:F,'Dealer Wise'!B:B,'Pri iNPUT'!R:R)</f>
        <v>2678426.6343999999</v>
      </c>
    </row>
    <row r="44" spans="1:20">
      <c r="A44" s="12">
        <v>41</v>
      </c>
      <c r="B44" s="18" t="s">
        <v>16</v>
      </c>
      <c r="C44" s="14" t="s">
        <v>1229</v>
      </c>
      <c r="D44" s="14" t="s">
        <v>12</v>
      </c>
      <c r="E44" s="13" t="s">
        <v>17</v>
      </c>
      <c r="F44" s="92">
        <v>5954528.8303333335</v>
      </c>
      <c r="G44" s="15">
        <f t="shared" si="7"/>
        <v>5202305.0497000013</v>
      </c>
      <c r="H44" s="96">
        <f t="shared" si="12"/>
        <v>0.87367198949455371</v>
      </c>
      <c r="I44" s="15">
        <f t="shared" si="13"/>
        <v>-438681.98543333448</v>
      </c>
      <c r="J44" s="19">
        <f t="shared" si="11"/>
        <v>-438681.98543333448</v>
      </c>
      <c r="K44" s="15">
        <f t="shared" si="14"/>
        <v>-81410.255613334477</v>
      </c>
      <c r="L44" s="15">
        <f t="shared" si="8"/>
        <v>-81410.255613334477</v>
      </c>
      <c r="M44" s="15">
        <f t="shared" si="15"/>
        <v>216316.1859033322</v>
      </c>
      <c r="N44" s="15">
        <f t="shared" si="9"/>
        <v>216316.1859033322</v>
      </c>
      <c r="O44" s="16">
        <f t="shared" si="16"/>
        <v>514042.62741999887</v>
      </c>
      <c r="P44" s="15">
        <f t="shared" si="9"/>
        <v>514042.62741999887</v>
      </c>
      <c r="Q44" s="145">
        <f t="shared" si="17"/>
        <v>752223.78063333221</v>
      </c>
      <c r="R44" s="19">
        <f t="shared" si="10"/>
        <v>752223.78063333221</v>
      </c>
      <c r="S44" s="18">
        <v>0</v>
      </c>
      <c r="T44" s="18">
        <f>SUMIF('Pri iNPUT'!F:F,'Dealer Wise'!B:B,'Pri iNPUT'!R:R)</f>
        <v>5202305.0497000013</v>
      </c>
    </row>
    <row r="45" spans="1:20">
      <c r="A45" s="17">
        <v>42</v>
      </c>
      <c r="B45" s="18" t="s">
        <v>46</v>
      </c>
      <c r="C45" s="14" t="s">
        <v>1128</v>
      </c>
      <c r="D45" s="14" t="s">
        <v>12</v>
      </c>
      <c r="E45" s="13" t="s">
        <v>987</v>
      </c>
      <c r="F45" s="92">
        <v>2023266.7370999996</v>
      </c>
      <c r="G45" s="15">
        <f t="shared" si="7"/>
        <v>2081012.9767594757</v>
      </c>
      <c r="H45" s="96">
        <f t="shared" si="12"/>
        <v>1.0285410908016237</v>
      </c>
      <c r="I45" s="15">
        <f t="shared" si="13"/>
        <v>-462399.58707947587</v>
      </c>
      <c r="J45" s="19">
        <f t="shared" si="11"/>
        <v>-462399.58707947587</v>
      </c>
      <c r="K45" s="15">
        <f t="shared" si="14"/>
        <v>-341003.58285347605</v>
      </c>
      <c r="L45" s="15">
        <f t="shared" si="8"/>
        <v>-341003.58285347605</v>
      </c>
      <c r="M45" s="15">
        <f t="shared" si="15"/>
        <v>-239840.24599847593</v>
      </c>
      <c r="N45" s="15">
        <f t="shared" si="9"/>
        <v>-239840.24599847593</v>
      </c>
      <c r="O45" s="16">
        <f t="shared" si="16"/>
        <v>-138676.90914347605</v>
      </c>
      <c r="P45" s="15">
        <f t="shared" si="9"/>
        <v>-138676.90914347605</v>
      </c>
      <c r="Q45" s="145">
        <f t="shared" si="17"/>
        <v>-57746.239659476094</v>
      </c>
      <c r="R45" s="19">
        <f t="shared" si="10"/>
        <v>-57746.239659476094</v>
      </c>
      <c r="S45" s="18">
        <v>1082618.1257594759</v>
      </c>
      <c r="T45" s="18">
        <f>SUMIF('Pri iNPUT'!F:F,'Dealer Wise'!B:B,'Pri iNPUT'!R:R)</f>
        <v>998394.85099999991</v>
      </c>
    </row>
    <row r="46" spans="1:20">
      <c r="A46" s="12">
        <v>43</v>
      </c>
      <c r="B46" s="18" t="s">
        <v>47</v>
      </c>
      <c r="C46" s="14" t="s">
        <v>1197</v>
      </c>
      <c r="D46" s="14" t="s">
        <v>12</v>
      </c>
      <c r="E46" s="13" t="s">
        <v>987</v>
      </c>
      <c r="F46" s="92">
        <v>7012217.6173333339</v>
      </c>
      <c r="G46" s="15">
        <f t="shared" si="7"/>
        <v>7043270.5532238195</v>
      </c>
      <c r="H46" s="96">
        <f t="shared" si="12"/>
        <v>1.0044284044770269</v>
      </c>
      <c r="I46" s="15">
        <f t="shared" si="13"/>
        <v>-1433496.4593571518</v>
      </c>
      <c r="J46" s="19">
        <f t="shared" si="11"/>
        <v>-1433496.4593571518</v>
      </c>
      <c r="K46" s="15">
        <f t="shared" si="14"/>
        <v>-1012763.4023171524</v>
      </c>
      <c r="L46" s="15">
        <f t="shared" si="8"/>
        <v>-1012763.4023171524</v>
      </c>
      <c r="M46" s="15">
        <f t="shared" si="15"/>
        <v>-662152.5214504851</v>
      </c>
      <c r="N46" s="15">
        <f t="shared" si="9"/>
        <v>-662152.5214504851</v>
      </c>
      <c r="O46" s="16">
        <f t="shared" si="16"/>
        <v>-311541.64058381878</v>
      </c>
      <c r="P46" s="15">
        <f t="shared" si="9"/>
        <v>-311541.64058381878</v>
      </c>
      <c r="Q46" s="145">
        <f t="shared" si="17"/>
        <v>-31052.935890485533</v>
      </c>
      <c r="R46" s="19">
        <f t="shared" si="10"/>
        <v>-31052.935890485533</v>
      </c>
      <c r="S46" s="18">
        <v>274798.26372382045</v>
      </c>
      <c r="T46" s="18">
        <f>SUMIF('Pri iNPUT'!F:F,'Dealer Wise'!B:B,'Pri iNPUT'!R:R)</f>
        <v>6768472.289499999</v>
      </c>
    </row>
    <row r="47" spans="1:20">
      <c r="A47" s="17">
        <v>44</v>
      </c>
      <c r="B47" s="18" t="s">
        <v>461</v>
      </c>
      <c r="C47" s="14" t="s">
        <v>1138</v>
      </c>
      <c r="D47" s="14" t="s">
        <v>12</v>
      </c>
      <c r="E47" s="13" t="s">
        <v>984</v>
      </c>
      <c r="F47" s="92">
        <v>2460606.5659809522</v>
      </c>
      <c r="G47" s="15">
        <f t="shared" si="7"/>
        <v>2471439.293152954</v>
      </c>
      <c r="H47" s="96">
        <f t="shared" si="12"/>
        <v>1.0044024621090464</v>
      </c>
      <c r="I47" s="15">
        <f t="shared" si="13"/>
        <v>-502954.04036819213</v>
      </c>
      <c r="J47" s="19">
        <f t="shared" si="11"/>
        <v>-502954.04036819213</v>
      </c>
      <c r="K47" s="15">
        <f t="shared" si="14"/>
        <v>-355317.64640933508</v>
      </c>
      <c r="L47" s="15">
        <f t="shared" si="8"/>
        <v>-355317.64640933508</v>
      </c>
      <c r="M47" s="15">
        <f t="shared" si="15"/>
        <v>-232287.31811028719</v>
      </c>
      <c r="N47" s="15">
        <f t="shared" si="9"/>
        <v>-232287.31811028719</v>
      </c>
      <c r="O47" s="16">
        <f t="shared" si="16"/>
        <v>-109256.98981123976</v>
      </c>
      <c r="P47" s="15">
        <f t="shared" si="9"/>
        <v>-109256.98981123976</v>
      </c>
      <c r="Q47" s="145">
        <f t="shared" si="17"/>
        <v>-10832.727172001731</v>
      </c>
      <c r="R47" s="19">
        <f t="shared" si="10"/>
        <v>-10832.727172001731</v>
      </c>
      <c r="S47" s="18">
        <v>187104.68795295339</v>
      </c>
      <c r="T47" s="18">
        <f>SUMIF('Pri iNPUT'!F:F,'Dealer Wise'!B:B,'Pri iNPUT'!R:R)</f>
        <v>2284334.6052000006</v>
      </c>
    </row>
    <row r="48" spans="1:20">
      <c r="A48" s="17">
        <v>45</v>
      </c>
      <c r="B48" s="18" t="s">
        <v>20</v>
      </c>
      <c r="C48" s="14" t="s">
        <v>1100</v>
      </c>
      <c r="D48" s="14" t="s">
        <v>12</v>
      </c>
      <c r="E48" s="13" t="s">
        <v>984</v>
      </c>
      <c r="F48" s="92">
        <v>6005370.4937571427</v>
      </c>
      <c r="G48" s="15">
        <f t="shared" si="7"/>
        <v>6006776.2783999983</v>
      </c>
      <c r="H48" s="96">
        <f t="shared" si="12"/>
        <v>1.0002340879125304</v>
      </c>
      <c r="I48" s="15">
        <f t="shared" si="13"/>
        <v>-1202479.8833942842</v>
      </c>
      <c r="J48" s="19">
        <f t="shared" si="11"/>
        <v>-1202479.8833942842</v>
      </c>
      <c r="K48" s="15">
        <f t="shared" si="14"/>
        <v>-842157.65376885608</v>
      </c>
      <c r="L48" s="15">
        <f t="shared" si="8"/>
        <v>-842157.65376885608</v>
      </c>
      <c r="M48" s="15">
        <f t="shared" si="15"/>
        <v>-541889.12908099871</v>
      </c>
      <c r="N48" s="15">
        <f t="shared" si="9"/>
        <v>-541889.12908099871</v>
      </c>
      <c r="O48" s="16">
        <f t="shared" si="16"/>
        <v>-241620.60439314134</v>
      </c>
      <c r="P48" s="15">
        <f t="shared" si="9"/>
        <v>-241620.60439314134</v>
      </c>
      <c r="Q48" s="145">
        <f t="shared" si="17"/>
        <v>-1405.7846428556368</v>
      </c>
      <c r="R48" s="19">
        <f t="shared" si="10"/>
        <v>-1405.7846428556368</v>
      </c>
      <c r="S48" s="18">
        <v>0</v>
      </c>
      <c r="T48" s="18">
        <f>SUMIF('Pri iNPUT'!F:F,'Dealer Wise'!B:B,'Pri iNPUT'!R:R)</f>
        <v>6006776.2783999983</v>
      </c>
    </row>
    <row r="49" spans="1:20">
      <c r="A49" s="12">
        <v>46</v>
      </c>
      <c r="B49" s="18" t="s">
        <v>11</v>
      </c>
      <c r="C49" s="14" t="s">
        <v>1091</v>
      </c>
      <c r="D49" s="14" t="s">
        <v>12</v>
      </c>
      <c r="E49" s="13" t="s">
        <v>984</v>
      </c>
      <c r="F49" s="92">
        <v>4043737.0579047613</v>
      </c>
      <c r="G49" s="15">
        <f t="shared" si="7"/>
        <v>4403188.1239</v>
      </c>
      <c r="H49" s="96">
        <f t="shared" si="12"/>
        <v>1.0888908108633271</v>
      </c>
      <c r="I49" s="15">
        <f t="shared" si="13"/>
        <v>-1168198.4775761906</v>
      </c>
      <c r="J49" s="19">
        <f t="shared" si="11"/>
        <v>-1168198.4775761906</v>
      </c>
      <c r="K49" s="15">
        <f t="shared" si="14"/>
        <v>-925574.25410190551</v>
      </c>
      <c r="L49" s="15">
        <f t="shared" si="8"/>
        <v>-925574.25410190551</v>
      </c>
      <c r="M49" s="15">
        <f t="shared" si="15"/>
        <v>-723387.40120666707</v>
      </c>
      <c r="N49" s="15">
        <f t="shared" si="9"/>
        <v>-723387.40120666707</v>
      </c>
      <c r="O49" s="16">
        <f t="shared" si="16"/>
        <v>-521200.5483114291</v>
      </c>
      <c r="P49" s="15">
        <f t="shared" si="9"/>
        <v>-521200.5483114291</v>
      </c>
      <c r="Q49" s="145">
        <f t="shared" si="17"/>
        <v>-359451.06599523872</v>
      </c>
      <c r="R49" s="19">
        <f t="shared" si="10"/>
        <v>-359451.06599523872</v>
      </c>
      <c r="S49" s="18">
        <v>0</v>
      </c>
      <c r="T49" s="18">
        <f>SUMIF('Pri iNPUT'!F:F,'Dealer Wise'!B:B,'Pri iNPUT'!R:R)</f>
        <v>4403188.1239</v>
      </c>
    </row>
    <row r="50" spans="1:20">
      <c r="A50" s="12">
        <v>47</v>
      </c>
      <c r="B50" s="18" t="s">
        <v>28</v>
      </c>
      <c r="C50" s="14" t="s">
        <v>1252</v>
      </c>
      <c r="D50" s="14" t="s">
        <v>22</v>
      </c>
      <c r="E50" s="13" t="s">
        <v>23</v>
      </c>
      <c r="F50" s="92">
        <v>1521616.8698380953</v>
      </c>
      <c r="G50" s="15">
        <f t="shared" si="7"/>
        <v>150387.21599999999</v>
      </c>
      <c r="H50" s="96">
        <f t="shared" si="12"/>
        <v>9.8833825374190054E-2</v>
      </c>
      <c r="I50" s="15">
        <f t="shared" si="13"/>
        <v>1066906.2798704763</v>
      </c>
      <c r="J50" s="19">
        <f t="shared" si="11"/>
        <v>1066906.2798704763</v>
      </c>
      <c r="K50" s="15">
        <f t="shared" si="14"/>
        <v>1158203.2920607619</v>
      </c>
      <c r="L50" s="15">
        <f t="shared" si="8"/>
        <v>1158203.2920607619</v>
      </c>
      <c r="M50" s="15">
        <f t="shared" si="15"/>
        <v>1234284.1355526666</v>
      </c>
      <c r="N50" s="15">
        <f t="shared" si="9"/>
        <v>1234284.1355526666</v>
      </c>
      <c r="O50" s="16">
        <f t="shared" si="16"/>
        <v>1310364.9790445713</v>
      </c>
      <c r="P50" s="15">
        <f t="shared" si="9"/>
        <v>1310364.9790445713</v>
      </c>
      <c r="Q50" s="145">
        <f t="shared" si="17"/>
        <v>1371229.6538380953</v>
      </c>
      <c r="R50" s="19">
        <f t="shared" si="10"/>
        <v>1371229.6538380953</v>
      </c>
      <c r="S50" s="18">
        <v>0</v>
      </c>
      <c r="T50" s="18">
        <f>SUMIF('Pri iNPUT'!F:F,'Dealer Wise'!B:B,'Pri iNPUT'!R:R)</f>
        <v>150387.21599999999</v>
      </c>
    </row>
    <row r="51" spans="1:20">
      <c r="A51" s="17">
        <v>48</v>
      </c>
      <c r="B51" s="20" t="s">
        <v>1104</v>
      </c>
      <c r="C51" s="14" t="s">
        <v>1248</v>
      </c>
      <c r="D51" s="14" t="s">
        <v>22</v>
      </c>
      <c r="E51" s="13" t="s">
        <v>23</v>
      </c>
      <c r="F51" s="92">
        <v>2569329.3097761907</v>
      </c>
      <c r="G51" s="15">
        <f t="shared" si="7"/>
        <v>2341143.5547000002</v>
      </c>
      <c r="H51" s="96">
        <f t="shared" si="12"/>
        <v>0.91118859143203124</v>
      </c>
      <c r="I51" s="15">
        <f t="shared" si="13"/>
        <v>-285680.10687904758</v>
      </c>
      <c r="J51" s="19">
        <f t="shared" si="11"/>
        <v>-285680.10687904758</v>
      </c>
      <c r="K51" s="15">
        <f t="shared" si="14"/>
        <v>-131520.3482924765</v>
      </c>
      <c r="L51" s="15">
        <f t="shared" si="8"/>
        <v>-131520.3482924765</v>
      </c>
      <c r="M51" s="15">
        <f t="shared" si="15"/>
        <v>-3053.8828036664054</v>
      </c>
      <c r="N51" s="15">
        <f t="shared" si="9"/>
        <v>-3053.8828036664054</v>
      </c>
      <c r="O51" s="16">
        <f t="shared" si="16"/>
        <v>125412.58268514276</v>
      </c>
      <c r="P51" s="15">
        <f t="shared" si="9"/>
        <v>125412.58268514276</v>
      </c>
      <c r="Q51" s="145">
        <f t="shared" si="17"/>
        <v>228185.75507619046</v>
      </c>
      <c r="R51" s="19">
        <f t="shared" si="10"/>
        <v>228185.75507619046</v>
      </c>
      <c r="S51" s="18">
        <v>0</v>
      </c>
      <c r="T51" s="18">
        <f>SUMIF('Pri iNPUT'!F:F,'Dealer Wise'!B:B,'Pri iNPUT'!R:R)</f>
        <v>2341143.5547000002</v>
      </c>
    </row>
    <row r="52" spans="1:20">
      <c r="A52" s="12">
        <v>49</v>
      </c>
      <c r="B52" s="18" t="s">
        <v>29</v>
      </c>
      <c r="C52" s="14" t="s">
        <v>1200</v>
      </c>
      <c r="D52" s="14" t="s">
        <v>22</v>
      </c>
      <c r="E52" s="13" t="s">
        <v>23</v>
      </c>
      <c r="F52" s="92">
        <v>3264789.306985714</v>
      </c>
      <c r="G52" s="15">
        <f t="shared" si="7"/>
        <v>2642415.1666000006</v>
      </c>
      <c r="H52" s="96">
        <f t="shared" si="12"/>
        <v>0.80936774723746763</v>
      </c>
      <c r="I52" s="15">
        <f t="shared" si="13"/>
        <v>-30583.721011429094</v>
      </c>
      <c r="J52" s="19">
        <f t="shared" si="11"/>
        <v>-30583.721011429094</v>
      </c>
      <c r="K52" s="15">
        <f t="shared" si="14"/>
        <v>165303.63740771357</v>
      </c>
      <c r="L52" s="15">
        <f t="shared" si="8"/>
        <v>165303.63740771357</v>
      </c>
      <c r="M52" s="15">
        <f t="shared" si="15"/>
        <v>328543.10275699943</v>
      </c>
      <c r="N52" s="15">
        <f t="shared" si="9"/>
        <v>328543.10275699943</v>
      </c>
      <c r="O52" s="16">
        <f t="shared" si="16"/>
        <v>491782.56810628483</v>
      </c>
      <c r="P52" s="15">
        <f t="shared" si="9"/>
        <v>491782.56810628483</v>
      </c>
      <c r="Q52" s="145">
        <f t="shared" si="17"/>
        <v>622374.14038571343</v>
      </c>
      <c r="R52" s="19">
        <f t="shared" si="10"/>
        <v>622374.14038571343</v>
      </c>
      <c r="S52" s="18">
        <v>0</v>
      </c>
      <c r="T52" s="18">
        <f>SUMIF('Pri iNPUT'!F:F,'Dealer Wise'!B:B,'Pri iNPUT'!R:R)</f>
        <v>2642415.1666000006</v>
      </c>
    </row>
    <row r="53" spans="1:20">
      <c r="A53" s="17">
        <v>50</v>
      </c>
      <c r="B53" s="78" t="s">
        <v>2</v>
      </c>
      <c r="C53" s="14" t="s">
        <v>1086</v>
      </c>
      <c r="D53" s="14" t="s">
        <v>22</v>
      </c>
      <c r="E53" s="13" t="s">
        <v>981</v>
      </c>
      <c r="F53" s="92">
        <v>3712718.7797380956</v>
      </c>
      <c r="G53" s="15">
        <f t="shared" si="7"/>
        <v>3744230.1067999993</v>
      </c>
      <c r="H53" s="96">
        <f t="shared" si="12"/>
        <v>1.0084873993780177</v>
      </c>
      <c r="I53" s="15">
        <f t="shared" si="13"/>
        <v>-774055.08300952241</v>
      </c>
      <c r="J53" s="19">
        <f t="shared" si="11"/>
        <v>-774055.08300952241</v>
      </c>
      <c r="K53" s="15">
        <f t="shared" si="14"/>
        <v>-551291.95622523688</v>
      </c>
      <c r="L53" s="15">
        <f t="shared" si="8"/>
        <v>-551291.95622523688</v>
      </c>
      <c r="M53" s="15">
        <f t="shared" si="15"/>
        <v>-365656.01723833196</v>
      </c>
      <c r="N53" s="15">
        <f t="shared" si="9"/>
        <v>-365656.01723833196</v>
      </c>
      <c r="O53" s="16">
        <f t="shared" si="16"/>
        <v>-180020.07825142751</v>
      </c>
      <c r="P53" s="15">
        <f t="shared" si="9"/>
        <v>-180020.07825142751</v>
      </c>
      <c r="Q53" s="145">
        <f t="shared" si="17"/>
        <v>-31511.327061903663</v>
      </c>
      <c r="R53" s="19">
        <f t="shared" si="10"/>
        <v>-31511.327061903663</v>
      </c>
      <c r="S53" s="18">
        <v>0</v>
      </c>
      <c r="T53" s="18">
        <f>SUMIF('Pri iNPUT'!F:F,'Dealer Wise'!B:B,'Pri iNPUT'!R:R)</f>
        <v>3744230.1067999993</v>
      </c>
    </row>
    <row r="54" spans="1:20">
      <c r="A54" s="17">
        <v>51</v>
      </c>
      <c r="B54" s="18" t="s">
        <v>4</v>
      </c>
      <c r="C54" s="14" t="s">
        <v>1130</v>
      </c>
      <c r="D54" s="14" t="s">
        <v>22</v>
      </c>
      <c r="E54" s="13" t="s">
        <v>981</v>
      </c>
      <c r="F54" s="92">
        <v>3005961.9023428573</v>
      </c>
      <c r="G54" s="15">
        <f t="shared" si="7"/>
        <v>1481026.1451999999</v>
      </c>
      <c r="H54" s="96">
        <f t="shared" si="12"/>
        <v>0.49269624609868906</v>
      </c>
      <c r="I54" s="15">
        <f t="shared" si="13"/>
        <v>923743.37667428586</v>
      </c>
      <c r="J54" s="19">
        <f t="shared" si="11"/>
        <v>923743.37667428586</v>
      </c>
      <c r="K54" s="15">
        <f t="shared" si="14"/>
        <v>1104101.0908148575</v>
      </c>
      <c r="L54" s="15">
        <f t="shared" si="8"/>
        <v>1104101.0908148575</v>
      </c>
      <c r="M54" s="15">
        <f t="shared" si="15"/>
        <v>1254399.1859320004</v>
      </c>
      <c r="N54" s="15">
        <f t="shared" si="9"/>
        <v>1254399.1859320004</v>
      </c>
      <c r="O54" s="16">
        <f t="shared" si="16"/>
        <v>1404697.2810491428</v>
      </c>
      <c r="P54" s="15">
        <f t="shared" si="9"/>
        <v>1404697.2810491428</v>
      </c>
      <c r="Q54" s="145">
        <f t="shared" si="17"/>
        <v>1524935.7571428574</v>
      </c>
      <c r="R54" s="19">
        <f t="shared" si="10"/>
        <v>1524935.7571428574</v>
      </c>
      <c r="S54" s="18">
        <v>0</v>
      </c>
      <c r="T54" s="18">
        <f>SUMIF('Pri iNPUT'!F:F,'Dealer Wise'!B:B,'Pri iNPUT'!R:R)</f>
        <v>1481026.1451999999</v>
      </c>
    </row>
    <row r="55" spans="1:20">
      <c r="A55" s="12">
        <v>52</v>
      </c>
      <c r="B55" s="18" t="s">
        <v>9</v>
      </c>
      <c r="C55" s="14" t="s">
        <v>1253</v>
      </c>
      <c r="D55" s="14" t="s">
        <v>22</v>
      </c>
      <c r="E55" s="13" t="s">
        <v>981</v>
      </c>
      <c r="F55" s="92">
        <v>2271626.9222761905</v>
      </c>
      <c r="G55" s="15">
        <f t="shared" si="7"/>
        <v>2484677.0461000004</v>
      </c>
      <c r="H55" s="96">
        <f t="shared" si="12"/>
        <v>1.0937874620760049</v>
      </c>
      <c r="I55" s="15">
        <f t="shared" si="13"/>
        <v>-667375.50827904791</v>
      </c>
      <c r="J55" s="19">
        <f t="shared" si="11"/>
        <v>-667375.50827904791</v>
      </c>
      <c r="K55" s="15">
        <f t="shared" si="14"/>
        <v>-531077.89294247655</v>
      </c>
      <c r="L55" s="15">
        <f t="shared" si="8"/>
        <v>-531077.89294247655</v>
      </c>
      <c r="M55" s="15">
        <f t="shared" si="15"/>
        <v>-417496.54682866693</v>
      </c>
      <c r="N55" s="15">
        <f t="shared" si="9"/>
        <v>-417496.54682866693</v>
      </c>
      <c r="O55" s="16">
        <f t="shared" si="16"/>
        <v>-303915.20071485778</v>
      </c>
      <c r="P55" s="15">
        <f t="shared" si="9"/>
        <v>-303915.20071485778</v>
      </c>
      <c r="Q55" s="145">
        <f t="shared" si="17"/>
        <v>-213050.1238238099</v>
      </c>
      <c r="R55" s="19">
        <f t="shared" si="10"/>
        <v>-213050.1238238099</v>
      </c>
      <c r="S55" s="18">
        <v>0</v>
      </c>
      <c r="T55" s="18">
        <f>SUMIF('Pri iNPUT'!F:F,'Dealer Wise'!B:B,'Pri iNPUT'!R:R)</f>
        <v>2484677.0461000004</v>
      </c>
    </row>
    <row r="56" spans="1:20" s="97" customFormat="1">
      <c r="A56" s="12">
        <v>53</v>
      </c>
      <c r="B56" s="18" t="s">
        <v>3</v>
      </c>
      <c r="C56" s="14" t="s">
        <v>1198</v>
      </c>
      <c r="D56" s="14" t="s">
        <v>22</v>
      </c>
      <c r="E56" s="13" t="s">
        <v>981</v>
      </c>
      <c r="F56" s="92">
        <v>1360233.762238095</v>
      </c>
      <c r="G56" s="15">
        <f t="shared" si="7"/>
        <v>1806815.5420000004</v>
      </c>
      <c r="H56" s="96">
        <f t="shared" si="12"/>
        <v>1.3283125240378615</v>
      </c>
      <c r="I56" s="15">
        <f t="shared" si="13"/>
        <v>-718628.53220952419</v>
      </c>
      <c r="J56" s="19">
        <f t="shared" ref="J56" si="18">I56/$R$2</f>
        <v>-718628.53220952419</v>
      </c>
      <c r="K56" s="15">
        <f t="shared" si="14"/>
        <v>-637014.5064752386</v>
      </c>
      <c r="L56" s="15">
        <f t="shared" ref="L56" si="19">K56/$R$2</f>
        <v>-637014.5064752386</v>
      </c>
      <c r="M56" s="15">
        <f t="shared" si="15"/>
        <v>-569002.81836333382</v>
      </c>
      <c r="N56" s="15">
        <f t="shared" ref="N56" si="20">M56/$R$2</f>
        <v>-569002.81836333382</v>
      </c>
      <c r="O56" s="16">
        <f t="shared" si="16"/>
        <v>-500991.13025142928</v>
      </c>
      <c r="P56" s="15">
        <f t="shared" ref="P56" si="21">O56/$R$2</f>
        <v>-500991.13025142928</v>
      </c>
      <c r="Q56" s="145">
        <f t="shared" si="17"/>
        <v>-446581.77976190532</v>
      </c>
      <c r="R56" s="19">
        <f t="shared" ref="R56" si="22">Q56/$R$2</f>
        <v>-446581.77976190532</v>
      </c>
      <c r="S56" s="18">
        <v>0</v>
      </c>
      <c r="T56" s="18">
        <f>SUMIF('Pri iNPUT'!F:F,'Dealer Wise'!B:B,'Pri iNPUT'!R:R)</f>
        <v>1806815.5420000004</v>
      </c>
    </row>
    <row r="57" spans="1:20">
      <c r="A57" s="17">
        <v>54</v>
      </c>
      <c r="B57" s="18" t="s">
        <v>14</v>
      </c>
      <c r="C57" s="14" t="s">
        <v>1185</v>
      </c>
      <c r="D57" s="14" t="s">
        <v>22</v>
      </c>
      <c r="E57" s="13" t="s">
        <v>985</v>
      </c>
      <c r="F57" s="92">
        <v>11096365.479223806</v>
      </c>
      <c r="G57" s="15">
        <f t="shared" si="7"/>
        <v>10094301.225259997</v>
      </c>
      <c r="H57" s="96">
        <f t="shared" si="12"/>
        <v>0.9096943719238505</v>
      </c>
      <c r="I57" s="15">
        <f t="shared" si="13"/>
        <v>-1217208.8418809511</v>
      </c>
      <c r="J57" s="19">
        <f t="shared" si="11"/>
        <v>-1217208.8418809511</v>
      </c>
      <c r="K57" s="15">
        <f t="shared" si="14"/>
        <v>-551426.91312752292</v>
      </c>
      <c r="L57" s="15">
        <f t="shared" si="8"/>
        <v>-551426.91312752292</v>
      </c>
      <c r="M57" s="15">
        <f t="shared" si="15"/>
        <v>3391.3608336672187</v>
      </c>
      <c r="N57" s="15">
        <f t="shared" si="9"/>
        <v>3391.3608336672187</v>
      </c>
      <c r="O57" s="16">
        <f t="shared" si="16"/>
        <v>558209.63479485735</v>
      </c>
      <c r="P57" s="15">
        <f t="shared" si="9"/>
        <v>558209.63479485735</v>
      </c>
      <c r="Q57" s="145">
        <f t="shared" si="17"/>
        <v>1002064.2539638095</v>
      </c>
      <c r="R57" s="19">
        <f t="shared" si="10"/>
        <v>1002064.2539638095</v>
      </c>
      <c r="S57" s="18">
        <v>4025008.6136599965</v>
      </c>
      <c r="T57" s="18">
        <f>SUMIF('Pri iNPUT'!F:F,'Dealer Wise'!B:B,'Pri iNPUT'!R:R)</f>
        <v>6069292.6115999995</v>
      </c>
    </row>
    <row r="58" spans="1:20">
      <c r="A58" s="12">
        <v>55</v>
      </c>
      <c r="B58" s="18" t="s">
        <v>18</v>
      </c>
      <c r="C58" s="14" t="s">
        <v>1224</v>
      </c>
      <c r="D58" s="14" t="s">
        <v>22</v>
      </c>
      <c r="E58" s="13" t="s">
        <v>985</v>
      </c>
      <c r="F58" s="92">
        <v>5529930.9245714284</v>
      </c>
      <c r="G58" s="15">
        <f t="shared" si="7"/>
        <v>6643291.8448000001</v>
      </c>
      <c r="H58" s="96">
        <f t="shared" si="12"/>
        <v>1.201333603514199</v>
      </c>
      <c r="I58" s="15">
        <f t="shared" si="13"/>
        <v>-2219347.1051428569</v>
      </c>
      <c r="J58" s="19">
        <f t="shared" si="11"/>
        <v>-2219347.1051428569</v>
      </c>
      <c r="K58" s="15">
        <f t="shared" si="14"/>
        <v>-1887551.2496685721</v>
      </c>
      <c r="L58" s="15">
        <f t="shared" si="8"/>
        <v>-1887551.2496685721</v>
      </c>
      <c r="M58" s="15">
        <f t="shared" si="15"/>
        <v>-1611054.7034400003</v>
      </c>
      <c r="N58" s="15">
        <f t="shared" si="9"/>
        <v>-1611054.7034400003</v>
      </c>
      <c r="O58" s="16">
        <f t="shared" si="16"/>
        <v>-1334558.1572114285</v>
      </c>
      <c r="P58" s="15">
        <f t="shared" si="9"/>
        <v>-1334558.1572114285</v>
      </c>
      <c r="Q58" s="145">
        <f t="shared" si="17"/>
        <v>-1113360.9202285716</v>
      </c>
      <c r="R58" s="19">
        <f t="shared" si="10"/>
        <v>-1113360.9202285716</v>
      </c>
      <c r="S58" s="18">
        <v>0</v>
      </c>
      <c r="T58" s="18">
        <f>SUMIF('Pri iNPUT'!F:F,'Dealer Wise'!B:B,'Pri iNPUT'!R:R)</f>
        <v>6643291.8448000001</v>
      </c>
    </row>
    <row r="59" spans="1:20">
      <c r="A59" s="17">
        <v>56</v>
      </c>
      <c r="B59" s="18" t="s">
        <v>42</v>
      </c>
      <c r="C59" s="14" t="s">
        <v>1186</v>
      </c>
      <c r="D59" s="14" t="s">
        <v>22</v>
      </c>
      <c r="E59" s="13" t="s">
        <v>1023</v>
      </c>
      <c r="F59" s="92">
        <v>2781053.1643142863</v>
      </c>
      <c r="G59" s="15">
        <f t="shared" si="7"/>
        <v>2537352.3303999994</v>
      </c>
      <c r="H59" s="96">
        <f t="shared" si="12"/>
        <v>0.91237102654440794</v>
      </c>
      <c r="I59" s="15">
        <f t="shared" si="13"/>
        <v>-312509.79894857015</v>
      </c>
      <c r="J59" s="19">
        <f t="shared" si="11"/>
        <v>-312509.79894857015</v>
      </c>
      <c r="K59" s="15">
        <f t="shared" si="14"/>
        <v>-145646.60908971308</v>
      </c>
      <c r="L59" s="15">
        <f t="shared" si="8"/>
        <v>-145646.60908971308</v>
      </c>
      <c r="M59" s="15">
        <f t="shared" si="15"/>
        <v>-6593.9508739989251</v>
      </c>
      <c r="N59" s="15">
        <f t="shared" si="9"/>
        <v>-6593.9508739989251</v>
      </c>
      <c r="O59" s="16">
        <f t="shared" si="16"/>
        <v>132458.70734171523</v>
      </c>
      <c r="P59" s="15">
        <f t="shared" si="9"/>
        <v>132458.70734171523</v>
      </c>
      <c r="Q59" s="145">
        <f t="shared" si="17"/>
        <v>243700.83391428692</v>
      </c>
      <c r="R59" s="19">
        <f t="shared" si="10"/>
        <v>243700.83391428692</v>
      </c>
      <c r="S59" s="18">
        <v>0</v>
      </c>
      <c r="T59" s="18">
        <f>SUMIF('Pri iNPUT'!F:F,'Dealer Wise'!B:B,'Pri iNPUT'!R:R)</f>
        <v>2537352.3303999994</v>
      </c>
    </row>
    <row r="60" spans="1:20">
      <c r="A60" s="17">
        <v>57</v>
      </c>
      <c r="B60" s="18" t="s">
        <v>40</v>
      </c>
      <c r="C60" s="14" t="s">
        <v>1194</v>
      </c>
      <c r="D60" s="14" t="s">
        <v>22</v>
      </c>
      <c r="E60" s="13" t="s">
        <v>1023</v>
      </c>
      <c r="F60" s="92">
        <v>5211333.7484666668</v>
      </c>
      <c r="G60" s="15">
        <f t="shared" si="7"/>
        <v>408147.43599999999</v>
      </c>
      <c r="H60" s="96">
        <f t="shared" si="12"/>
        <v>7.8319189616303006E-2</v>
      </c>
      <c r="I60" s="15">
        <f t="shared" si="13"/>
        <v>3760919.5627733339</v>
      </c>
      <c r="J60" s="19">
        <f t="shared" si="11"/>
        <v>3760919.5627733339</v>
      </c>
      <c r="K60" s="15">
        <f t="shared" si="14"/>
        <v>4073599.5876813335</v>
      </c>
      <c r="L60" s="15">
        <f t="shared" si="8"/>
        <v>4073599.5876813335</v>
      </c>
      <c r="M60" s="15">
        <f t="shared" si="15"/>
        <v>4334166.2751046671</v>
      </c>
      <c r="N60" s="15">
        <f t="shared" si="9"/>
        <v>4334166.2751046671</v>
      </c>
      <c r="O60" s="16">
        <f t="shared" si="16"/>
        <v>4594732.9625280006</v>
      </c>
      <c r="P60" s="15">
        <f t="shared" si="9"/>
        <v>4594732.9625280006</v>
      </c>
      <c r="Q60" s="145">
        <f t="shared" si="17"/>
        <v>4803186.312466667</v>
      </c>
      <c r="R60" s="19">
        <f t="shared" si="10"/>
        <v>4803186.312466667</v>
      </c>
      <c r="S60" s="18">
        <v>0</v>
      </c>
      <c r="T60" s="18">
        <f>SUMIF('Pri iNPUT'!F:F,'Dealer Wise'!B:B,'Pri iNPUT'!R:R)</f>
        <v>408147.43599999999</v>
      </c>
    </row>
    <row r="61" spans="1:20">
      <c r="A61" s="12">
        <v>58</v>
      </c>
      <c r="B61" s="18" t="s">
        <v>43</v>
      </c>
      <c r="C61" s="14" t="s">
        <v>1111</v>
      </c>
      <c r="D61" s="14" t="s">
        <v>22</v>
      </c>
      <c r="E61" s="13" t="s">
        <v>1023</v>
      </c>
      <c r="F61" s="92">
        <v>5410401.7483238103</v>
      </c>
      <c r="G61" s="15">
        <f t="shared" si="7"/>
        <v>1608912.8679999998</v>
      </c>
      <c r="H61" s="96">
        <f t="shared" si="12"/>
        <v>0.29737401081138848</v>
      </c>
      <c r="I61" s="15">
        <f t="shared" si="13"/>
        <v>2719408.5306590488</v>
      </c>
      <c r="J61" s="19">
        <f t="shared" ref="J61" si="23">I61/$R$2</f>
        <v>2719408.5306590488</v>
      </c>
      <c r="K61" s="15">
        <f t="shared" si="14"/>
        <v>3044032.6355584767</v>
      </c>
      <c r="L61" s="15">
        <f t="shared" ref="L61" si="24">K61/$R$2</f>
        <v>3044032.6355584767</v>
      </c>
      <c r="M61" s="15">
        <f t="shared" si="15"/>
        <v>3314552.7229746673</v>
      </c>
      <c r="N61" s="15">
        <f t="shared" ref="N61" si="25">M61/$R$2</f>
        <v>3314552.7229746673</v>
      </c>
      <c r="O61" s="16">
        <f t="shared" si="16"/>
        <v>3585072.810390858</v>
      </c>
      <c r="P61" s="15">
        <f t="shared" ref="P61" si="26">O61/$R$2</f>
        <v>3585072.810390858</v>
      </c>
      <c r="Q61" s="145">
        <f t="shared" si="17"/>
        <v>3801488.8803238105</v>
      </c>
      <c r="R61" s="19">
        <f t="shared" ref="R61" si="27">Q61/$R$2</f>
        <v>3801488.8803238105</v>
      </c>
      <c r="S61" s="18">
        <v>0</v>
      </c>
      <c r="T61" s="18">
        <f>SUMIF('Pri iNPUT'!F:F,'Dealer Wise'!B:B,'Pri iNPUT'!R:R)</f>
        <v>1608912.8679999998</v>
      </c>
    </row>
    <row r="62" spans="1:20">
      <c r="A62" s="12">
        <v>59</v>
      </c>
      <c r="B62" s="20" t="s">
        <v>24</v>
      </c>
      <c r="C62" s="14" t="s">
        <v>1125</v>
      </c>
      <c r="D62" s="14" t="s">
        <v>22</v>
      </c>
      <c r="E62" s="13" t="s">
        <v>1024</v>
      </c>
      <c r="F62" s="92">
        <v>2265361.0074095237</v>
      </c>
      <c r="G62" s="15">
        <f t="shared" si="7"/>
        <v>1817911.3728000002</v>
      </c>
      <c r="H62" s="96">
        <f t="shared" si="12"/>
        <v>0.80248197389025022</v>
      </c>
      <c r="I62" s="15">
        <f t="shared" si="13"/>
        <v>-5622.5668723811395</v>
      </c>
      <c r="J62" s="19">
        <f t="shared" si="11"/>
        <v>-5622.5668723811395</v>
      </c>
      <c r="K62" s="15">
        <f t="shared" si="14"/>
        <v>130299.09357219003</v>
      </c>
      <c r="L62" s="15">
        <f t="shared" si="8"/>
        <v>130299.09357219003</v>
      </c>
      <c r="M62" s="15">
        <f t="shared" si="15"/>
        <v>243567.14394266647</v>
      </c>
      <c r="N62" s="15">
        <f t="shared" si="9"/>
        <v>243567.14394266647</v>
      </c>
      <c r="O62" s="16">
        <f t="shared" si="16"/>
        <v>356835.19431314222</v>
      </c>
      <c r="P62" s="15">
        <f t="shared" si="9"/>
        <v>356835.19431314222</v>
      </c>
      <c r="Q62" s="145">
        <f t="shared" si="17"/>
        <v>447449.63460952346</v>
      </c>
      <c r="R62" s="19">
        <f t="shared" si="10"/>
        <v>447449.63460952346</v>
      </c>
      <c r="S62" s="18">
        <v>0</v>
      </c>
      <c r="T62" s="18">
        <f>SUMIF('Pri iNPUT'!F:F,'Dealer Wise'!B:B,'Pri iNPUT'!R:R)</f>
        <v>1817911.3728000002</v>
      </c>
    </row>
    <row r="63" spans="1:20">
      <c r="A63" s="17">
        <v>60</v>
      </c>
      <c r="B63" s="20" t="s">
        <v>25</v>
      </c>
      <c r="C63" s="14" t="s">
        <v>1193</v>
      </c>
      <c r="D63" s="14" t="s">
        <v>22</v>
      </c>
      <c r="E63" s="13" t="s">
        <v>1024</v>
      </c>
      <c r="F63" s="92">
        <v>4055940.4165761909</v>
      </c>
      <c r="G63" s="15">
        <f t="shared" si="7"/>
        <v>1660223.6043</v>
      </c>
      <c r="H63" s="96">
        <f t="shared" si="12"/>
        <v>0.40933135938458198</v>
      </c>
      <c r="I63" s="15">
        <f t="shared" si="13"/>
        <v>1584528.728960953</v>
      </c>
      <c r="J63" s="19">
        <f t="shared" si="11"/>
        <v>1584528.728960953</v>
      </c>
      <c r="K63" s="15">
        <f t="shared" si="14"/>
        <v>1827885.1539555241</v>
      </c>
      <c r="L63" s="15">
        <f t="shared" si="8"/>
        <v>1827885.1539555241</v>
      </c>
      <c r="M63" s="15">
        <f t="shared" si="15"/>
        <v>2030682.1747843337</v>
      </c>
      <c r="N63" s="15">
        <f t="shared" si="9"/>
        <v>2030682.1747843337</v>
      </c>
      <c r="O63" s="16">
        <f t="shared" si="16"/>
        <v>2233479.195613143</v>
      </c>
      <c r="P63" s="15">
        <f t="shared" si="9"/>
        <v>2233479.195613143</v>
      </c>
      <c r="Q63" s="145">
        <f t="shared" si="17"/>
        <v>2395716.8122761911</v>
      </c>
      <c r="R63" s="19">
        <f t="shared" si="10"/>
        <v>2395716.8122761911</v>
      </c>
      <c r="S63" s="18">
        <v>0</v>
      </c>
      <c r="T63" s="18">
        <f>SUMIF('Pri iNPUT'!F:F,'Dealer Wise'!B:B,'Pri iNPUT'!R:R)</f>
        <v>1660223.6043</v>
      </c>
    </row>
    <row r="64" spans="1:20">
      <c r="A64" s="12">
        <v>61</v>
      </c>
      <c r="B64" s="20" t="s">
        <v>26</v>
      </c>
      <c r="C64" s="14" t="s">
        <v>1115</v>
      </c>
      <c r="D64" s="14" t="s">
        <v>22</v>
      </c>
      <c r="E64" s="13" t="s">
        <v>1024</v>
      </c>
      <c r="F64" s="92">
        <v>3869283.1542142853</v>
      </c>
      <c r="G64" s="15">
        <f t="shared" si="7"/>
        <v>3245752.3141000001</v>
      </c>
      <c r="H64" s="96">
        <f t="shared" si="12"/>
        <v>0.83885107001405212</v>
      </c>
      <c r="I64" s="15">
        <f t="shared" si="13"/>
        <v>-150325.79072857182</v>
      </c>
      <c r="J64" s="19">
        <f t="shared" si="11"/>
        <v>-150325.79072857182</v>
      </c>
      <c r="K64" s="15">
        <f t="shared" si="14"/>
        <v>81831.198524285108</v>
      </c>
      <c r="L64" s="15">
        <f t="shared" si="8"/>
        <v>81831.198524285108</v>
      </c>
      <c r="M64" s="15">
        <f t="shared" si="15"/>
        <v>275295.35623499984</v>
      </c>
      <c r="N64" s="15">
        <f t="shared" si="9"/>
        <v>275295.35623499984</v>
      </c>
      <c r="O64" s="16">
        <f t="shared" si="16"/>
        <v>468759.51394571364</v>
      </c>
      <c r="P64" s="15">
        <f t="shared" si="9"/>
        <v>468759.51394571364</v>
      </c>
      <c r="Q64" s="145">
        <f t="shared" si="17"/>
        <v>623530.84011428524</v>
      </c>
      <c r="R64" s="19">
        <f t="shared" si="10"/>
        <v>623530.84011428524</v>
      </c>
      <c r="S64" s="18">
        <v>0</v>
      </c>
      <c r="T64" s="18">
        <f>SUMIF('Pri iNPUT'!F:F,'Dealer Wise'!B:B,'Pri iNPUT'!R:R)</f>
        <v>3245752.3141000001</v>
      </c>
    </row>
    <row r="65" spans="1:20">
      <c r="A65" s="17">
        <v>62</v>
      </c>
      <c r="B65" s="18" t="s">
        <v>21</v>
      </c>
      <c r="C65" s="14" t="s">
        <v>1191</v>
      </c>
      <c r="D65" s="14" t="s">
        <v>22</v>
      </c>
      <c r="E65" s="13" t="s">
        <v>1026</v>
      </c>
      <c r="F65" s="92">
        <v>4562175.3530714279</v>
      </c>
      <c r="G65" s="15">
        <f t="shared" si="7"/>
        <v>3667412.1199999996</v>
      </c>
      <c r="H65" s="96">
        <f t="shared" si="12"/>
        <v>0.80387355508616298</v>
      </c>
      <c r="I65" s="15">
        <f t="shared" si="13"/>
        <v>-17671.837542857043</v>
      </c>
      <c r="J65" s="19">
        <f t="shared" ref="J65:J92" si="28">I65/$R$2</f>
        <v>-17671.837542857043</v>
      </c>
      <c r="K65" s="15">
        <f t="shared" si="14"/>
        <v>256058.68364142813</v>
      </c>
      <c r="L65" s="15">
        <f t="shared" ref="L65:L96" si="29">K65/$R$2</f>
        <v>256058.68364142813</v>
      </c>
      <c r="M65" s="15">
        <f t="shared" si="15"/>
        <v>484167.45129500004</v>
      </c>
      <c r="N65" s="15">
        <f t="shared" ref="N65:N96" si="30">M65/$R$2</f>
        <v>484167.45129500004</v>
      </c>
      <c r="O65" s="16">
        <f t="shared" si="16"/>
        <v>712276.21894857055</v>
      </c>
      <c r="P65" s="15">
        <f t="shared" ref="P65:P96" si="31">O65/$R$2</f>
        <v>712276.21894857055</v>
      </c>
      <c r="Q65" s="145">
        <f t="shared" si="17"/>
        <v>894763.23307142826</v>
      </c>
      <c r="R65" s="19">
        <f t="shared" ref="R65:R96" si="32">Q65/$R$2</f>
        <v>894763.23307142826</v>
      </c>
      <c r="S65" s="18">
        <v>0</v>
      </c>
      <c r="T65" s="18">
        <f>SUMIF('Pri iNPUT'!F:F,'Dealer Wise'!B:B,'Pri iNPUT'!R:R)</f>
        <v>3667412.1199999996</v>
      </c>
    </row>
    <row r="66" spans="1:20">
      <c r="A66" s="17">
        <v>63</v>
      </c>
      <c r="B66" s="20" t="s">
        <v>1150</v>
      </c>
      <c r="C66" s="14" t="s">
        <v>1190</v>
      </c>
      <c r="D66" s="14" t="s">
        <v>22</v>
      </c>
      <c r="E66" s="13" t="s">
        <v>1026</v>
      </c>
      <c r="F66" s="92">
        <v>4048757.1738285716</v>
      </c>
      <c r="G66" s="15">
        <f t="shared" si="7"/>
        <v>669894.87299999991</v>
      </c>
      <c r="H66" s="96">
        <f t="shared" si="12"/>
        <v>0.16545691535423357</v>
      </c>
      <c r="I66" s="15">
        <f t="shared" si="13"/>
        <v>2569110.8660628572</v>
      </c>
      <c r="J66" s="19">
        <f t="shared" si="28"/>
        <v>2569110.8660628572</v>
      </c>
      <c r="K66" s="15">
        <f t="shared" si="14"/>
        <v>2812036.2964925719</v>
      </c>
      <c r="L66" s="15">
        <f t="shared" si="29"/>
        <v>2812036.2964925719</v>
      </c>
      <c r="M66" s="15">
        <f t="shared" si="15"/>
        <v>3014474.1551840007</v>
      </c>
      <c r="N66" s="15">
        <f t="shared" si="30"/>
        <v>3014474.1551840007</v>
      </c>
      <c r="O66" s="16">
        <f t="shared" si="16"/>
        <v>3216912.0138754286</v>
      </c>
      <c r="P66" s="15">
        <f t="shared" si="31"/>
        <v>3216912.0138754286</v>
      </c>
      <c r="Q66" s="145">
        <f t="shared" si="17"/>
        <v>3378862.3008285714</v>
      </c>
      <c r="R66" s="19">
        <f t="shared" si="32"/>
        <v>3378862.3008285714</v>
      </c>
      <c r="S66" s="18">
        <v>0</v>
      </c>
      <c r="T66" s="18">
        <f>SUMIF('Pri iNPUT'!F:F,'Dealer Wise'!B:B,'Pri iNPUT'!R:R)</f>
        <v>669894.87299999991</v>
      </c>
    </row>
    <row r="67" spans="1:20">
      <c r="A67" s="12">
        <v>64</v>
      </c>
      <c r="B67" s="79" t="s">
        <v>112</v>
      </c>
      <c r="C67" s="18" t="s">
        <v>1184</v>
      </c>
      <c r="D67" s="14" t="s">
        <v>22</v>
      </c>
      <c r="E67" s="13" t="s">
        <v>1026</v>
      </c>
      <c r="F67" s="92">
        <v>4242841.636028572</v>
      </c>
      <c r="G67" s="15">
        <f t="shared" si="7"/>
        <v>4279288.5672999993</v>
      </c>
      <c r="H67" s="96">
        <f t="shared" si="12"/>
        <v>1.0085902172171439</v>
      </c>
      <c r="I67" s="15">
        <f t="shared" si="13"/>
        <v>-885015.25847714162</v>
      </c>
      <c r="J67" s="19">
        <f t="shared" si="28"/>
        <v>-885015.25847714162</v>
      </c>
      <c r="K67" s="15">
        <f t="shared" si="14"/>
        <v>-630444.76031542756</v>
      </c>
      <c r="L67" s="15">
        <f t="shared" si="29"/>
        <v>-630444.76031542756</v>
      </c>
      <c r="M67" s="15">
        <f t="shared" si="15"/>
        <v>-418302.67851399863</v>
      </c>
      <c r="N67" s="15">
        <f t="shared" si="30"/>
        <v>-418302.67851399863</v>
      </c>
      <c r="O67" s="16">
        <f t="shared" si="16"/>
        <v>-206160.59671257017</v>
      </c>
      <c r="P67" s="15">
        <f t="shared" si="31"/>
        <v>-206160.59671257017</v>
      </c>
      <c r="Q67" s="145">
        <f t="shared" si="17"/>
        <v>-36446.931271427311</v>
      </c>
      <c r="R67" s="19">
        <f t="shared" si="32"/>
        <v>-36446.931271427311</v>
      </c>
      <c r="S67" s="18">
        <v>0</v>
      </c>
      <c r="T67" s="18">
        <f>SUMIF('Pri iNPUT'!F:F,'Dealer Wise'!B:B,'Pri iNPUT'!R:R)</f>
        <v>4279288.5672999993</v>
      </c>
    </row>
    <row r="68" spans="1:20">
      <c r="A68" s="12">
        <v>65</v>
      </c>
      <c r="B68" s="18" t="s">
        <v>30</v>
      </c>
      <c r="C68" s="14" t="s">
        <v>1133</v>
      </c>
      <c r="D68" s="14" t="s">
        <v>22</v>
      </c>
      <c r="E68" s="13" t="s">
        <v>1025</v>
      </c>
      <c r="F68" s="92">
        <v>4200037.3989095241</v>
      </c>
      <c r="G68" s="15">
        <f t="shared" si="7"/>
        <v>342493.52539999998</v>
      </c>
      <c r="H68" s="96">
        <f t="shared" ref="H68:H99" si="33">IFERROR(G68/F68,0)</f>
        <v>8.1545351355424414E-2</v>
      </c>
      <c r="I68" s="15">
        <f t="shared" ref="I68:I99" si="34">(F68*0.8)-G68</f>
        <v>3017536.3937276192</v>
      </c>
      <c r="J68" s="19">
        <f t="shared" si="28"/>
        <v>3017536.3937276192</v>
      </c>
      <c r="K68" s="15">
        <f t="shared" ref="K68:K99" si="35">(F68*0.86)-G68</f>
        <v>3269538.6376621905</v>
      </c>
      <c r="L68" s="15">
        <f t="shared" si="29"/>
        <v>3269538.6376621905</v>
      </c>
      <c r="M68" s="15">
        <f t="shared" ref="M68:M99" si="36">(F68*0.91)-G68</f>
        <v>3479540.5076076668</v>
      </c>
      <c r="N68" s="15">
        <f t="shared" si="30"/>
        <v>3479540.5076076668</v>
      </c>
      <c r="O68" s="16">
        <f t="shared" ref="O68:O99" si="37">(F68*0.96)-G68</f>
        <v>3689542.3775531426</v>
      </c>
      <c r="P68" s="15">
        <f t="shared" si="31"/>
        <v>3689542.3775531426</v>
      </c>
      <c r="Q68" s="145">
        <f t="shared" ref="Q68:Q99" si="38">F68-G68</f>
        <v>3857543.8735095239</v>
      </c>
      <c r="R68" s="19">
        <f t="shared" si="32"/>
        <v>3857543.8735095239</v>
      </c>
      <c r="S68" s="18">
        <v>0</v>
      </c>
      <c r="T68" s="18">
        <f>SUMIF('Pri iNPUT'!F:F,'Dealer Wise'!B:B,'Pri iNPUT'!R:R)</f>
        <v>342493.52539999998</v>
      </c>
    </row>
    <row r="69" spans="1:20">
      <c r="A69" s="17">
        <v>66</v>
      </c>
      <c r="B69" s="79" t="s">
        <v>39</v>
      </c>
      <c r="C69" s="14" t="s">
        <v>1095</v>
      </c>
      <c r="D69" s="14" t="s">
        <v>22</v>
      </c>
      <c r="E69" s="13" t="s">
        <v>1025</v>
      </c>
      <c r="F69" s="92">
        <v>1833241.8082095238</v>
      </c>
      <c r="G69" s="15">
        <f t="shared" ref="G69:G118" si="39">T69+S69</f>
        <v>734494.87609999999</v>
      </c>
      <c r="H69" s="96">
        <f t="shared" si="33"/>
        <v>0.40065357052780759</v>
      </c>
      <c r="I69" s="15">
        <f t="shared" si="34"/>
        <v>732098.57046761923</v>
      </c>
      <c r="J69" s="19">
        <f t="shared" si="28"/>
        <v>732098.57046761923</v>
      </c>
      <c r="K69" s="15">
        <f t="shared" si="35"/>
        <v>842093.07896019053</v>
      </c>
      <c r="L69" s="15">
        <f t="shared" si="29"/>
        <v>842093.07896019053</v>
      </c>
      <c r="M69" s="15">
        <f t="shared" si="36"/>
        <v>933755.16937066661</v>
      </c>
      <c r="N69" s="15">
        <f t="shared" si="30"/>
        <v>933755.16937066661</v>
      </c>
      <c r="O69" s="16">
        <f t="shared" si="37"/>
        <v>1025417.2597811427</v>
      </c>
      <c r="P69" s="15">
        <f t="shared" si="31"/>
        <v>1025417.2597811427</v>
      </c>
      <c r="Q69" s="145">
        <f t="shared" si="38"/>
        <v>1098746.9321095238</v>
      </c>
      <c r="R69" s="19">
        <f t="shared" si="32"/>
        <v>1098746.9321095238</v>
      </c>
      <c r="S69" s="18">
        <v>0</v>
      </c>
      <c r="T69" s="18">
        <f>SUMIF('Pri iNPUT'!F:F,'Dealer Wise'!B:B,'Pri iNPUT'!R:R)</f>
        <v>734494.87609999999</v>
      </c>
    </row>
    <row r="70" spans="1:20">
      <c r="A70" s="12">
        <v>67</v>
      </c>
      <c r="B70" s="20" t="s">
        <v>78</v>
      </c>
      <c r="C70" s="14" t="s">
        <v>1097</v>
      </c>
      <c r="D70" s="14" t="s">
        <v>22</v>
      </c>
      <c r="E70" s="13" t="s">
        <v>1025</v>
      </c>
      <c r="F70" s="92">
        <v>4313009.2273714282</v>
      </c>
      <c r="G70" s="15">
        <f t="shared" si="39"/>
        <v>3468985.5233999998</v>
      </c>
      <c r="H70" s="96">
        <f t="shared" si="33"/>
        <v>0.80430746620826954</v>
      </c>
      <c r="I70" s="15">
        <f t="shared" si="34"/>
        <v>-18578.141502857208</v>
      </c>
      <c r="J70" s="19">
        <f t="shared" si="28"/>
        <v>-18578.141502857208</v>
      </c>
      <c r="K70" s="15">
        <f t="shared" si="35"/>
        <v>240202.41213942831</v>
      </c>
      <c r="L70" s="15">
        <f t="shared" si="29"/>
        <v>240202.41213942831</v>
      </c>
      <c r="M70" s="15">
        <f t="shared" si="36"/>
        <v>455852.87350799982</v>
      </c>
      <c r="N70" s="15">
        <f t="shared" si="30"/>
        <v>455852.87350799982</v>
      </c>
      <c r="O70" s="16">
        <f t="shared" si="37"/>
        <v>671503.33487657085</v>
      </c>
      <c r="P70" s="15">
        <f t="shared" si="31"/>
        <v>671503.33487657085</v>
      </c>
      <c r="Q70" s="145">
        <f t="shared" si="38"/>
        <v>844023.70397142833</v>
      </c>
      <c r="R70" s="19">
        <f t="shared" si="32"/>
        <v>844023.70397142833</v>
      </c>
      <c r="S70" s="18">
        <v>0</v>
      </c>
      <c r="T70" s="18">
        <f>SUMIF('Pri iNPUT'!F:F,'Dealer Wise'!B:B,'Pri iNPUT'!R:R)</f>
        <v>3468985.5233999998</v>
      </c>
    </row>
    <row r="71" spans="1:20">
      <c r="A71" s="17">
        <v>68</v>
      </c>
      <c r="B71" s="20" t="s">
        <v>72</v>
      </c>
      <c r="C71" s="14" t="s">
        <v>1102</v>
      </c>
      <c r="D71" s="14" t="s">
        <v>22</v>
      </c>
      <c r="E71" s="13" t="s">
        <v>1025</v>
      </c>
      <c r="F71" s="92">
        <v>2691117.8359666667</v>
      </c>
      <c r="G71" s="15">
        <f t="shared" si="39"/>
        <v>3030197.6518999999</v>
      </c>
      <c r="H71" s="96">
        <f t="shared" si="33"/>
        <v>1.1259996167397603</v>
      </c>
      <c r="I71" s="15">
        <f t="shared" si="34"/>
        <v>-877303.3831266663</v>
      </c>
      <c r="J71" s="19">
        <f t="shared" si="28"/>
        <v>-877303.3831266663</v>
      </c>
      <c r="K71" s="15">
        <f t="shared" si="35"/>
        <v>-715836.31296866667</v>
      </c>
      <c r="L71" s="15">
        <f t="shared" si="29"/>
        <v>-715836.31296866667</v>
      </c>
      <c r="M71" s="15">
        <f t="shared" si="36"/>
        <v>-581280.42117033293</v>
      </c>
      <c r="N71" s="15">
        <f t="shared" si="30"/>
        <v>-581280.42117033293</v>
      </c>
      <c r="O71" s="16">
        <f t="shared" si="37"/>
        <v>-446724.52937200014</v>
      </c>
      <c r="P71" s="15">
        <f t="shared" si="31"/>
        <v>-446724.52937200014</v>
      </c>
      <c r="Q71" s="145">
        <f t="shared" si="38"/>
        <v>-339079.81593333324</v>
      </c>
      <c r="R71" s="19">
        <f t="shared" si="32"/>
        <v>-339079.81593333324</v>
      </c>
      <c r="S71" s="18">
        <v>0</v>
      </c>
      <c r="T71" s="18">
        <f>SUMIF('Pri iNPUT'!F:F,'Dealer Wise'!B:B,'Pri iNPUT'!R:R)</f>
        <v>3030197.6518999999</v>
      </c>
    </row>
    <row r="72" spans="1:20">
      <c r="A72" s="17">
        <v>69</v>
      </c>
      <c r="B72" s="20" t="s">
        <v>898</v>
      </c>
      <c r="C72" s="14" t="s">
        <v>1083</v>
      </c>
      <c r="D72" s="14" t="s">
        <v>22</v>
      </c>
      <c r="E72" s="13" t="s">
        <v>986</v>
      </c>
      <c r="F72" s="92">
        <v>2091843.4545142858</v>
      </c>
      <c r="G72" s="15">
        <f t="shared" si="39"/>
        <v>798961.74270000018</v>
      </c>
      <c r="H72" s="96">
        <f t="shared" si="33"/>
        <v>0.38194145980465566</v>
      </c>
      <c r="I72" s="15">
        <f t="shared" si="34"/>
        <v>874513.0209114285</v>
      </c>
      <c r="J72" s="19">
        <f t="shared" si="28"/>
        <v>874513.0209114285</v>
      </c>
      <c r="K72" s="15">
        <f t="shared" si="35"/>
        <v>1000023.6281822856</v>
      </c>
      <c r="L72" s="15">
        <f t="shared" si="29"/>
        <v>1000023.6281822856</v>
      </c>
      <c r="M72" s="15">
        <f t="shared" si="36"/>
        <v>1104615.8009079997</v>
      </c>
      <c r="N72" s="15">
        <f t="shared" si="30"/>
        <v>1104615.8009079997</v>
      </c>
      <c r="O72" s="16">
        <f t="shared" si="37"/>
        <v>1209207.973633714</v>
      </c>
      <c r="P72" s="15">
        <f t="shared" si="31"/>
        <v>1209207.973633714</v>
      </c>
      <c r="Q72" s="145">
        <f t="shared" si="38"/>
        <v>1292881.7118142857</v>
      </c>
      <c r="R72" s="19">
        <f t="shared" si="32"/>
        <v>1292881.7118142857</v>
      </c>
      <c r="S72" s="18">
        <v>0</v>
      </c>
      <c r="T72" s="18">
        <f>SUMIF('Pri iNPUT'!F:F,'Dealer Wise'!B:B,'Pri iNPUT'!R:R)</f>
        <v>798961.74270000018</v>
      </c>
    </row>
    <row r="73" spans="1:20">
      <c r="A73" s="12">
        <v>70</v>
      </c>
      <c r="B73" s="20" t="s">
        <v>27</v>
      </c>
      <c r="C73" s="14" t="s">
        <v>1187</v>
      </c>
      <c r="D73" s="14" t="s">
        <v>22</v>
      </c>
      <c r="E73" s="13" t="s">
        <v>986</v>
      </c>
      <c r="F73" s="92">
        <v>5340807.0806380957</v>
      </c>
      <c r="G73" s="15">
        <f t="shared" si="39"/>
        <v>1336168.2690000001</v>
      </c>
      <c r="H73" s="96">
        <f t="shared" si="33"/>
        <v>0.25018096494141867</v>
      </c>
      <c r="I73" s="15">
        <f t="shared" si="34"/>
        <v>2936477.3955104761</v>
      </c>
      <c r="J73" s="19">
        <f t="shared" si="28"/>
        <v>2936477.3955104761</v>
      </c>
      <c r="K73" s="15">
        <f t="shared" si="35"/>
        <v>3256925.820348762</v>
      </c>
      <c r="L73" s="15">
        <f t="shared" si="29"/>
        <v>3256925.820348762</v>
      </c>
      <c r="M73" s="15">
        <f t="shared" si="36"/>
        <v>3523966.1743806666</v>
      </c>
      <c r="N73" s="15">
        <f t="shared" si="30"/>
        <v>3523966.1743806666</v>
      </c>
      <c r="O73" s="16">
        <f t="shared" si="37"/>
        <v>3791006.5284125712</v>
      </c>
      <c r="P73" s="15">
        <f t="shared" si="31"/>
        <v>3791006.5284125712</v>
      </c>
      <c r="Q73" s="145">
        <f t="shared" si="38"/>
        <v>4004638.8116380954</v>
      </c>
      <c r="R73" s="19">
        <f t="shared" si="32"/>
        <v>4004638.8116380954</v>
      </c>
      <c r="S73" s="18">
        <v>0</v>
      </c>
      <c r="T73" s="18">
        <f>SUMIF('Pri iNPUT'!F:F,'Dealer Wise'!B:B,'Pri iNPUT'!R:R)</f>
        <v>1336168.2690000001</v>
      </c>
    </row>
    <row r="74" spans="1:20">
      <c r="A74" s="12">
        <v>71</v>
      </c>
      <c r="B74" s="79" t="s">
        <v>1154</v>
      </c>
      <c r="C74" s="14" t="s">
        <v>1201</v>
      </c>
      <c r="D74" s="14" t="s">
        <v>22</v>
      </c>
      <c r="E74" s="13" t="s">
        <v>986</v>
      </c>
      <c r="F74" s="92">
        <v>3563552.9801238095</v>
      </c>
      <c r="G74" s="15">
        <f t="shared" si="39"/>
        <v>2895409.9456000007</v>
      </c>
      <c r="H74" s="96">
        <f t="shared" si="33"/>
        <v>0.81250649611484227</v>
      </c>
      <c r="I74" s="15">
        <f t="shared" si="34"/>
        <v>-44567.561500953045</v>
      </c>
      <c r="J74" s="19">
        <f t="shared" si="28"/>
        <v>-44567.561500953045</v>
      </c>
      <c r="K74" s="15">
        <f t="shared" si="35"/>
        <v>169245.61730647553</v>
      </c>
      <c r="L74" s="15">
        <f t="shared" si="29"/>
        <v>169245.61730647553</v>
      </c>
      <c r="M74" s="15">
        <f t="shared" si="36"/>
        <v>347423.26631266624</v>
      </c>
      <c r="N74" s="15">
        <f t="shared" si="30"/>
        <v>347423.26631266624</v>
      </c>
      <c r="O74" s="16">
        <f t="shared" si="37"/>
        <v>525600.91531885648</v>
      </c>
      <c r="P74" s="15">
        <f t="shared" si="31"/>
        <v>525600.91531885648</v>
      </c>
      <c r="Q74" s="145">
        <f t="shared" si="38"/>
        <v>668143.03452380886</v>
      </c>
      <c r="R74" s="19">
        <f t="shared" si="32"/>
        <v>668143.03452380886</v>
      </c>
      <c r="S74" s="18">
        <v>0</v>
      </c>
      <c r="T74" s="18">
        <f>SUMIF('Pri iNPUT'!F:F,'Dealer Wise'!B:B,'Pri iNPUT'!R:R)</f>
        <v>2895409.9456000007</v>
      </c>
    </row>
    <row r="75" spans="1:20">
      <c r="A75" s="17">
        <v>72</v>
      </c>
      <c r="B75" s="20" t="s">
        <v>10</v>
      </c>
      <c r="C75" s="14" t="s">
        <v>1165</v>
      </c>
      <c r="D75" s="14" t="s">
        <v>107</v>
      </c>
      <c r="E75" s="13" t="s">
        <v>1022</v>
      </c>
      <c r="F75" s="92">
        <v>5249835.4252619045</v>
      </c>
      <c r="G75" s="15">
        <f t="shared" si="39"/>
        <v>5752268.2546000015</v>
      </c>
      <c r="H75" s="96">
        <f t="shared" si="33"/>
        <v>1.095704491405658</v>
      </c>
      <c r="I75" s="15">
        <f t="shared" si="34"/>
        <v>-1552399.9143904774</v>
      </c>
      <c r="J75" s="19">
        <f t="shared" si="28"/>
        <v>-1552399.9143904774</v>
      </c>
      <c r="K75" s="15">
        <f t="shared" si="35"/>
        <v>-1237409.788874764</v>
      </c>
      <c r="L75" s="15">
        <f t="shared" si="29"/>
        <v>-1237409.788874764</v>
      </c>
      <c r="M75" s="15">
        <f t="shared" si="36"/>
        <v>-974918.01761166845</v>
      </c>
      <c r="N75" s="15">
        <f t="shared" si="30"/>
        <v>-974918.01761166845</v>
      </c>
      <c r="O75" s="16">
        <f t="shared" si="37"/>
        <v>-712426.24634857383</v>
      </c>
      <c r="P75" s="15">
        <f t="shared" si="31"/>
        <v>-712426.24634857383</v>
      </c>
      <c r="Q75" s="145">
        <f t="shared" si="38"/>
        <v>-502432.82933809701</v>
      </c>
      <c r="R75" s="19">
        <f t="shared" si="32"/>
        <v>-502432.82933809701</v>
      </c>
      <c r="S75" s="18">
        <v>0</v>
      </c>
      <c r="T75" s="18">
        <f>SUMIF('Pri iNPUT'!F:F,'Dealer Wise'!B:B,'Pri iNPUT'!R:R)</f>
        <v>5752268.2546000015</v>
      </c>
    </row>
    <row r="76" spans="1:20" ht="15">
      <c r="A76" s="12">
        <v>73</v>
      </c>
      <c r="B76" s="114" t="s">
        <v>848</v>
      </c>
      <c r="C76" s="14" t="s">
        <v>1188</v>
      </c>
      <c r="D76" s="14" t="s">
        <v>107</v>
      </c>
      <c r="E76" s="13" t="s">
        <v>1022</v>
      </c>
      <c r="F76" s="92">
        <v>2256830.5558095234</v>
      </c>
      <c r="G76" s="15">
        <f t="shared" si="39"/>
        <v>2486277.1883960017</v>
      </c>
      <c r="H76" s="96">
        <f t="shared" si="33"/>
        <v>1.1016676382707766</v>
      </c>
      <c r="I76" s="15">
        <f t="shared" si="34"/>
        <v>-680812.7437483829</v>
      </c>
      <c r="J76" s="19">
        <f t="shared" si="28"/>
        <v>-680812.7437483829</v>
      </c>
      <c r="K76" s="15">
        <f t="shared" si="35"/>
        <v>-545402.91039981158</v>
      </c>
      <c r="L76" s="15">
        <f t="shared" si="29"/>
        <v>-545402.91039981158</v>
      </c>
      <c r="M76" s="15">
        <f t="shared" si="36"/>
        <v>-432561.38260933524</v>
      </c>
      <c r="N76" s="15">
        <f t="shared" si="30"/>
        <v>-432561.38260933524</v>
      </c>
      <c r="O76" s="16">
        <f t="shared" si="37"/>
        <v>-319719.85481885914</v>
      </c>
      <c r="P76" s="15">
        <f t="shared" si="31"/>
        <v>-319719.85481885914</v>
      </c>
      <c r="Q76" s="145">
        <f t="shared" si="38"/>
        <v>-229446.63258647826</v>
      </c>
      <c r="R76" s="19">
        <f t="shared" si="32"/>
        <v>-229446.63258647826</v>
      </c>
      <c r="S76" s="18">
        <v>381443.11149600148</v>
      </c>
      <c r="T76" s="18">
        <f>SUMIF('Pri iNPUT'!F:F,'Dealer Wise'!B:B,'Pri iNPUT'!R:R)</f>
        <v>2104834.0769000002</v>
      </c>
    </row>
    <row r="77" spans="1:20">
      <c r="A77" s="17">
        <v>74</v>
      </c>
      <c r="B77" s="112" t="s">
        <v>1300</v>
      </c>
      <c r="C77" s="110" t="s">
        <v>1303</v>
      </c>
      <c r="D77" s="14" t="s">
        <v>107</v>
      </c>
      <c r="E77" s="13" t="s">
        <v>1022</v>
      </c>
      <c r="F77" s="92">
        <v>1369584.534509524</v>
      </c>
      <c r="G77" s="15">
        <f t="shared" si="39"/>
        <v>1618931.2516999999</v>
      </c>
      <c r="H77" s="96">
        <f t="shared" si="33"/>
        <v>1.1820601145147802</v>
      </c>
      <c r="I77" s="15">
        <f t="shared" si="34"/>
        <v>-523263.62409238075</v>
      </c>
      <c r="J77" s="19">
        <f t="shared" si="28"/>
        <v>-523263.62409238075</v>
      </c>
      <c r="K77" s="15">
        <f t="shared" si="35"/>
        <v>-441088.55202180939</v>
      </c>
      <c r="L77" s="15">
        <f t="shared" si="29"/>
        <v>-441088.55202180939</v>
      </c>
      <c r="M77" s="15">
        <f t="shared" si="36"/>
        <v>-372609.32529633306</v>
      </c>
      <c r="N77" s="15">
        <f t="shared" si="30"/>
        <v>-372609.32529633306</v>
      </c>
      <c r="O77" s="16">
        <f t="shared" si="37"/>
        <v>-304130.09857085696</v>
      </c>
      <c r="P77" s="15">
        <f t="shared" si="31"/>
        <v>-304130.09857085696</v>
      </c>
      <c r="Q77" s="145">
        <f t="shared" si="38"/>
        <v>-249346.7171904759</v>
      </c>
      <c r="R77" s="19">
        <f t="shared" si="32"/>
        <v>-249346.7171904759</v>
      </c>
      <c r="S77" s="18">
        <v>0</v>
      </c>
      <c r="T77" s="18">
        <f>SUMIF('Pri iNPUT'!F:F,'Dealer Wise'!B:B,'Pri iNPUT'!R:R)</f>
        <v>1618931.2516999999</v>
      </c>
    </row>
    <row r="78" spans="1:20">
      <c r="A78" s="17">
        <v>75</v>
      </c>
      <c r="B78" s="18" t="s">
        <v>95</v>
      </c>
      <c r="C78" s="14" t="s">
        <v>1137</v>
      </c>
      <c r="D78" s="14" t="s">
        <v>107</v>
      </c>
      <c r="E78" s="13" t="s">
        <v>1027</v>
      </c>
      <c r="F78" s="92">
        <v>2004778.1478047615</v>
      </c>
      <c r="G78" s="15">
        <f t="shared" si="39"/>
        <v>2542416.6875</v>
      </c>
      <c r="H78" s="96">
        <f t="shared" si="33"/>
        <v>1.2681785714214584</v>
      </c>
      <c r="I78" s="15">
        <f t="shared" si="34"/>
        <v>-938594.16925619077</v>
      </c>
      <c r="J78" s="19">
        <f t="shared" si="28"/>
        <v>-938594.16925619077</v>
      </c>
      <c r="K78" s="15">
        <f t="shared" si="35"/>
        <v>-818307.48038790515</v>
      </c>
      <c r="L78" s="15">
        <f t="shared" si="29"/>
        <v>-818307.48038790515</v>
      </c>
      <c r="M78" s="15">
        <f t="shared" si="36"/>
        <v>-718068.5729976669</v>
      </c>
      <c r="N78" s="15">
        <f t="shared" si="30"/>
        <v>-718068.5729976669</v>
      </c>
      <c r="O78" s="16">
        <f t="shared" si="37"/>
        <v>-617829.66560742911</v>
      </c>
      <c r="P78" s="15">
        <f t="shared" si="31"/>
        <v>-617829.66560742911</v>
      </c>
      <c r="Q78" s="145">
        <f t="shared" si="38"/>
        <v>-537638.53969523846</v>
      </c>
      <c r="R78" s="19">
        <f t="shared" si="32"/>
        <v>-537638.53969523846</v>
      </c>
      <c r="S78" s="18">
        <v>0</v>
      </c>
      <c r="T78" s="18">
        <f>SUMIF('Pri iNPUT'!F:F,'Dealer Wise'!B:B,'Pri iNPUT'!R:R)</f>
        <v>2542416.6875</v>
      </c>
    </row>
    <row r="79" spans="1:20">
      <c r="A79" s="12">
        <v>76</v>
      </c>
      <c r="B79" s="18" t="s">
        <v>96</v>
      </c>
      <c r="C79" s="14" t="s">
        <v>1163</v>
      </c>
      <c r="D79" s="14" t="s">
        <v>107</v>
      </c>
      <c r="E79" s="13" t="s">
        <v>1027</v>
      </c>
      <c r="F79" s="92">
        <v>9197619.7485571429</v>
      </c>
      <c r="G79" s="15">
        <f t="shared" si="39"/>
        <v>11103257.192699999</v>
      </c>
      <c r="H79" s="96">
        <f t="shared" si="33"/>
        <v>1.2071881091237544</v>
      </c>
      <c r="I79" s="15">
        <f t="shared" si="34"/>
        <v>-3745161.3938542837</v>
      </c>
      <c r="J79" s="19">
        <f t="shared" si="28"/>
        <v>-3745161.3938542837</v>
      </c>
      <c r="K79" s="15">
        <f t="shared" si="35"/>
        <v>-3193304.2089408562</v>
      </c>
      <c r="L79" s="15">
        <f t="shared" si="29"/>
        <v>-3193304.2089408562</v>
      </c>
      <c r="M79" s="15">
        <f t="shared" si="36"/>
        <v>-2733423.2215129985</v>
      </c>
      <c r="N79" s="15">
        <f t="shared" si="30"/>
        <v>-2733423.2215129985</v>
      </c>
      <c r="O79" s="16">
        <f t="shared" si="37"/>
        <v>-2273542.2340851426</v>
      </c>
      <c r="P79" s="15">
        <f t="shared" si="31"/>
        <v>-2273542.2340851426</v>
      </c>
      <c r="Q79" s="145">
        <f t="shared" si="38"/>
        <v>-1905637.4441428557</v>
      </c>
      <c r="R79" s="19">
        <f t="shared" si="32"/>
        <v>-1905637.4441428557</v>
      </c>
      <c r="S79" s="18">
        <v>0</v>
      </c>
      <c r="T79" s="18">
        <f>SUMIF('Pri iNPUT'!F:F,'Dealer Wise'!B:B,'Pri iNPUT'!R:R)</f>
        <v>11103257.192699999</v>
      </c>
    </row>
    <row r="80" spans="1:20">
      <c r="A80" s="12">
        <v>77</v>
      </c>
      <c r="B80" s="18" t="s">
        <v>97</v>
      </c>
      <c r="C80" s="14" t="s">
        <v>1230</v>
      </c>
      <c r="D80" s="14" t="s">
        <v>107</v>
      </c>
      <c r="E80" s="13" t="s">
        <v>1028</v>
      </c>
      <c r="F80" s="92">
        <v>7690515.9742571423</v>
      </c>
      <c r="G80" s="15">
        <f t="shared" si="39"/>
        <v>8788769.1151000001</v>
      </c>
      <c r="H80" s="96">
        <f t="shared" si="33"/>
        <v>1.1428061712008786</v>
      </c>
      <c r="I80" s="15">
        <f t="shared" si="34"/>
        <v>-2636356.335694286</v>
      </c>
      <c r="J80" s="19">
        <f t="shared" si="28"/>
        <v>-2636356.335694286</v>
      </c>
      <c r="K80" s="15">
        <f t="shared" si="35"/>
        <v>-2174925.3772388576</v>
      </c>
      <c r="L80" s="15">
        <f t="shared" si="29"/>
        <v>-2174925.3772388576</v>
      </c>
      <c r="M80" s="15">
        <f t="shared" si="36"/>
        <v>-1790399.5785260005</v>
      </c>
      <c r="N80" s="15">
        <f t="shared" si="30"/>
        <v>-1790399.5785260005</v>
      </c>
      <c r="O80" s="16">
        <f t="shared" si="37"/>
        <v>-1405873.7798131434</v>
      </c>
      <c r="P80" s="15">
        <f t="shared" si="31"/>
        <v>-1405873.7798131434</v>
      </c>
      <c r="Q80" s="145">
        <f t="shared" si="38"/>
        <v>-1098253.1408428578</v>
      </c>
      <c r="R80" s="19">
        <f t="shared" si="32"/>
        <v>-1098253.1408428578</v>
      </c>
      <c r="S80" s="18">
        <v>0</v>
      </c>
      <c r="T80" s="18">
        <f>SUMIF('Pri iNPUT'!F:F,'Dealer Wise'!B:B,'Pri iNPUT'!R:R)</f>
        <v>8788769.1151000001</v>
      </c>
    </row>
    <row r="81" spans="1:20">
      <c r="A81" s="17">
        <v>78</v>
      </c>
      <c r="B81" s="18" t="s">
        <v>98</v>
      </c>
      <c r="C81" s="14" t="s">
        <v>1232</v>
      </c>
      <c r="D81" s="14" t="s">
        <v>107</v>
      </c>
      <c r="E81" s="13" t="s">
        <v>1028</v>
      </c>
      <c r="F81" s="92">
        <v>3376492.5377904763</v>
      </c>
      <c r="G81" s="15">
        <f t="shared" si="39"/>
        <v>4039464.0757000004</v>
      </c>
      <c r="H81" s="96">
        <f t="shared" si="33"/>
        <v>1.1963491790635978</v>
      </c>
      <c r="I81" s="15">
        <f t="shared" si="34"/>
        <v>-1338270.0454676193</v>
      </c>
      <c r="J81" s="19">
        <f t="shared" si="28"/>
        <v>-1338270.0454676193</v>
      </c>
      <c r="K81" s="15">
        <f t="shared" si="35"/>
        <v>-1135680.4932001908</v>
      </c>
      <c r="L81" s="15">
        <f t="shared" si="29"/>
        <v>-1135680.4932001908</v>
      </c>
      <c r="M81" s="15">
        <f t="shared" si="36"/>
        <v>-966855.86631066678</v>
      </c>
      <c r="N81" s="15">
        <f t="shared" si="30"/>
        <v>-966855.86631066678</v>
      </c>
      <c r="O81" s="16">
        <f t="shared" si="37"/>
        <v>-798031.2394211432</v>
      </c>
      <c r="P81" s="15">
        <f t="shared" si="31"/>
        <v>-798031.2394211432</v>
      </c>
      <c r="Q81" s="145">
        <f t="shared" si="38"/>
        <v>-662971.53790952405</v>
      </c>
      <c r="R81" s="19">
        <f t="shared" si="32"/>
        <v>-662971.53790952405</v>
      </c>
      <c r="S81" s="18">
        <v>0</v>
      </c>
      <c r="T81" s="18">
        <f>SUMIF('Pri iNPUT'!F:F,'Dealer Wise'!B:B,'Pri iNPUT'!R:R)</f>
        <v>4039464.0757000004</v>
      </c>
    </row>
    <row r="82" spans="1:20">
      <c r="A82" s="12">
        <v>79</v>
      </c>
      <c r="B82" s="20" t="s">
        <v>104</v>
      </c>
      <c r="C82" s="14" t="s">
        <v>1098</v>
      </c>
      <c r="D82" s="14" t="s">
        <v>107</v>
      </c>
      <c r="E82" s="13" t="s">
        <v>107</v>
      </c>
      <c r="F82" s="92">
        <v>3684779.116280952</v>
      </c>
      <c r="G82" s="15">
        <f t="shared" si="39"/>
        <v>3972237.0964000011</v>
      </c>
      <c r="H82" s="96">
        <f t="shared" si="33"/>
        <v>1.0780122691341076</v>
      </c>
      <c r="I82" s="15">
        <f t="shared" si="34"/>
        <v>-1024413.8033752395</v>
      </c>
      <c r="J82" s="19">
        <f t="shared" si="28"/>
        <v>-1024413.8033752395</v>
      </c>
      <c r="K82" s="15">
        <f t="shared" si="35"/>
        <v>-803327.05639838241</v>
      </c>
      <c r="L82" s="15">
        <f t="shared" si="29"/>
        <v>-803327.05639838241</v>
      </c>
      <c r="M82" s="15">
        <f t="shared" si="36"/>
        <v>-619088.10058433469</v>
      </c>
      <c r="N82" s="15">
        <f t="shared" si="30"/>
        <v>-619088.10058433469</v>
      </c>
      <c r="O82" s="16">
        <f t="shared" si="37"/>
        <v>-434849.14477028744</v>
      </c>
      <c r="P82" s="15">
        <f t="shared" si="31"/>
        <v>-434849.14477028744</v>
      </c>
      <c r="Q82" s="145">
        <f t="shared" si="38"/>
        <v>-287457.98011904908</v>
      </c>
      <c r="R82" s="19">
        <f t="shared" si="32"/>
        <v>-287457.98011904908</v>
      </c>
      <c r="S82" s="18">
        <v>0</v>
      </c>
      <c r="T82" s="18">
        <f>SUMIF('Pri iNPUT'!F:F,'Dealer Wise'!B:B,'Pri iNPUT'!R:R)</f>
        <v>3972237.0964000011</v>
      </c>
    </row>
    <row r="83" spans="1:20">
      <c r="A83" s="17">
        <v>80</v>
      </c>
      <c r="B83" s="20" t="s">
        <v>99</v>
      </c>
      <c r="C83" s="14" t="s">
        <v>1147</v>
      </c>
      <c r="D83" s="14" t="s">
        <v>107</v>
      </c>
      <c r="E83" s="13" t="s">
        <v>107</v>
      </c>
      <c r="F83" s="92">
        <v>8494986.5837571416</v>
      </c>
      <c r="G83" s="15">
        <f t="shared" si="39"/>
        <v>10386296.019400001</v>
      </c>
      <c r="H83" s="96">
        <f t="shared" si="33"/>
        <v>1.2226383075470821</v>
      </c>
      <c r="I83" s="15">
        <f t="shared" si="34"/>
        <v>-3590306.7523942869</v>
      </c>
      <c r="J83" s="19">
        <f t="shared" si="28"/>
        <v>-3590306.7523942869</v>
      </c>
      <c r="K83" s="15">
        <f t="shared" si="35"/>
        <v>-3080607.5573688587</v>
      </c>
      <c r="L83" s="15">
        <f t="shared" si="29"/>
        <v>-3080607.5573688587</v>
      </c>
      <c r="M83" s="15">
        <f t="shared" si="36"/>
        <v>-2655858.2281810017</v>
      </c>
      <c r="N83" s="15">
        <f t="shared" si="30"/>
        <v>-2655858.2281810017</v>
      </c>
      <c r="O83" s="16">
        <f t="shared" si="37"/>
        <v>-2231108.8989931447</v>
      </c>
      <c r="P83" s="15">
        <f t="shared" si="31"/>
        <v>-2231108.8989931447</v>
      </c>
      <c r="Q83" s="145">
        <f t="shared" si="38"/>
        <v>-1891309.435642859</v>
      </c>
      <c r="R83" s="19">
        <f t="shared" si="32"/>
        <v>-1891309.435642859</v>
      </c>
      <c r="S83" s="18">
        <v>0</v>
      </c>
      <c r="T83" s="18">
        <f>SUMIF('Pri iNPUT'!F:F,'Dealer Wise'!B:B,'Pri iNPUT'!R:R)</f>
        <v>10386296.019400001</v>
      </c>
    </row>
    <row r="84" spans="1:20">
      <c r="A84" s="17">
        <v>81</v>
      </c>
      <c r="B84" s="22" t="s">
        <v>105</v>
      </c>
      <c r="C84" s="14" t="s">
        <v>1116</v>
      </c>
      <c r="D84" s="14" t="s">
        <v>107</v>
      </c>
      <c r="E84" s="13" t="s">
        <v>107</v>
      </c>
      <c r="F84" s="92">
        <v>3640360.7573761903</v>
      </c>
      <c r="G84" s="15">
        <f t="shared" si="39"/>
        <v>4494492.5230000019</v>
      </c>
      <c r="H84" s="96">
        <f t="shared" si="33"/>
        <v>1.2346283301436949</v>
      </c>
      <c r="I84" s="15">
        <f t="shared" si="34"/>
        <v>-1582203.9170990493</v>
      </c>
      <c r="J84" s="19">
        <f t="shared" si="28"/>
        <v>-1582203.9170990493</v>
      </c>
      <c r="K84" s="15">
        <f t="shared" si="35"/>
        <v>-1363782.2716564783</v>
      </c>
      <c r="L84" s="15">
        <f t="shared" si="29"/>
        <v>-1363782.2716564783</v>
      </c>
      <c r="M84" s="15">
        <f t="shared" si="36"/>
        <v>-1181764.2337876689</v>
      </c>
      <c r="N84" s="15">
        <f t="shared" si="30"/>
        <v>-1181764.2337876689</v>
      </c>
      <c r="O84" s="16">
        <f t="shared" si="37"/>
        <v>-999746.19591885945</v>
      </c>
      <c r="P84" s="15">
        <f t="shared" si="31"/>
        <v>-999746.19591885945</v>
      </c>
      <c r="Q84" s="145">
        <f t="shared" si="38"/>
        <v>-854131.76562381163</v>
      </c>
      <c r="R84" s="19">
        <f t="shared" si="32"/>
        <v>-854131.76562381163</v>
      </c>
      <c r="S84" s="18">
        <v>0</v>
      </c>
      <c r="T84" s="18">
        <f>SUMIF('Pri iNPUT'!F:F,'Dealer Wise'!B:B,'Pri iNPUT'!R:R)</f>
        <v>4494492.5230000019</v>
      </c>
    </row>
    <row r="85" spans="1:20">
      <c r="A85" s="12">
        <v>82</v>
      </c>
      <c r="B85" s="20" t="s">
        <v>101</v>
      </c>
      <c r="C85" s="14" t="s">
        <v>1096</v>
      </c>
      <c r="D85" s="14" t="s">
        <v>107</v>
      </c>
      <c r="E85" s="13" t="s">
        <v>949</v>
      </c>
      <c r="F85" s="92">
        <v>2431465.7353095245</v>
      </c>
      <c r="G85" s="15">
        <f t="shared" si="39"/>
        <v>2562439.4072000007</v>
      </c>
      <c r="H85" s="96">
        <f t="shared" si="33"/>
        <v>1.0538661392543964</v>
      </c>
      <c r="I85" s="15">
        <f t="shared" si="34"/>
        <v>-617266.81895238115</v>
      </c>
      <c r="J85" s="19">
        <f t="shared" si="28"/>
        <v>-617266.81895238115</v>
      </c>
      <c r="K85" s="15">
        <f t="shared" si="35"/>
        <v>-471378.87483380968</v>
      </c>
      <c r="L85" s="15">
        <f t="shared" si="29"/>
        <v>-471378.87483380968</v>
      </c>
      <c r="M85" s="15">
        <f t="shared" si="36"/>
        <v>-349805.58806833345</v>
      </c>
      <c r="N85" s="15">
        <f t="shared" si="30"/>
        <v>-349805.58806833345</v>
      </c>
      <c r="O85" s="16">
        <f t="shared" si="37"/>
        <v>-228232.30130285723</v>
      </c>
      <c r="P85" s="15">
        <f t="shared" si="31"/>
        <v>-228232.30130285723</v>
      </c>
      <c r="Q85" s="145">
        <f t="shared" si="38"/>
        <v>-130973.67189047625</v>
      </c>
      <c r="R85" s="19">
        <f t="shared" si="32"/>
        <v>-130973.67189047625</v>
      </c>
      <c r="S85" s="18">
        <v>0</v>
      </c>
      <c r="T85" s="18">
        <f>SUMIF('Pri iNPUT'!F:F,'Dealer Wise'!B:B,'Pri iNPUT'!R:R)</f>
        <v>2562439.4072000007</v>
      </c>
    </row>
    <row r="86" spans="1:20">
      <c r="A86" s="12">
        <v>83</v>
      </c>
      <c r="B86" s="18" t="s">
        <v>102</v>
      </c>
      <c r="C86" s="14" t="s">
        <v>1143</v>
      </c>
      <c r="D86" s="14" t="s">
        <v>107</v>
      </c>
      <c r="E86" s="13" t="s">
        <v>949</v>
      </c>
      <c r="F86" s="92">
        <v>5057366.7337190472</v>
      </c>
      <c r="G86" s="15">
        <f t="shared" si="39"/>
        <v>5178253.450600001</v>
      </c>
      <c r="H86" s="96">
        <f t="shared" si="33"/>
        <v>1.023903094880378</v>
      </c>
      <c r="I86" s="15">
        <f t="shared" si="34"/>
        <v>-1132360.0636247629</v>
      </c>
      <c r="J86" s="19">
        <f t="shared" si="28"/>
        <v>-1132360.0636247629</v>
      </c>
      <c r="K86" s="15">
        <f t="shared" si="35"/>
        <v>-828918.05960162077</v>
      </c>
      <c r="L86" s="15">
        <f t="shared" si="29"/>
        <v>-828918.05960162077</v>
      </c>
      <c r="M86" s="15">
        <f t="shared" si="36"/>
        <v>-576049.72291566804</v>
      </c>
      <c r="N86" s="15">
        <f t="shared" si="30"/>
        <v>-576049.72291566804</v>
      </c>
      <c r="O86" s="16">
        <f t="shared" si="37"/>
        <v>-323181.38622971624</v>
      </c>
      <c r="P86" s="15">
        <f t="shared" si="31"/>
        <v>-323181.38622971624</v>
      </c>
      <c r="Q86" s="145">
        <f t="shared" si="38"/>
        <v>-120886.71688095387</v>
      </c>
      <c r="R86" s="19">
        <f t="shared" si="32"/>
        <v>-120886.71688095387</v>
      </c>
      <c r="S86" s="18">
        <v>0</v>
      </c>
      <c r="T86" s="18">
        <f>SUMIF('Pri iNPUT'!F:F,'Dealer Wise'!B:B,'Pri iNPUT'!R:R)</f>
        <v>5178253.450600001</v>
      </c>
    </row>
    <row r="87" spans="1:20">
      <c r="A87" s="17">
        <v>84</v>
      </c>
      <c r="B87" s="18" t="s">
        <v>103</v>
      </c>
      <c r="C87" s="14" t="s">
        <v>1140</v>
      </c>
      <c r="D87" s="14" t="s">
        <v>107</v>
      </c>
      <c r="E87" s="13" t="s">
        <v>949</v>
      </c>
      <c r="F87" s="92">
        <v>4138578.665628572</v>
      </c>
      <c r="G87" s="15">
        <f t="shared" si="39"/>
        <v>4232226.7637000009</v>
      </c>
      <c r="H87" s="96">
        <f t="shared" si="33"/>
        <v>1.0226280821599909</v>
      </c>
      <c r="I87" s="15">
        <f t="shared" si="34"/>
        <v>-921363.83119714307</v>
      </c>
      <c r="J87" s="19">
        <f t="shared" si="28"/>
        <v>-921363.83119714307</v>
      </c>
      <c r="K87" s="15">
        <f t="shared" si="35"/>
        <v>-673049.11125942925</v>
      </c>
      <c r="L87" s="15">
        <f t="shared" si="29"/>
        <v>-673049.11125942925</v>
      </c>
      <c r="M87" s="15">
        <f t="shared" si="36"/>
        <v>-466120.17797800014</v>
      </c>
      <c r="N87" s="15">
        <f t="shared" si="30"/>
        <v>-466120.17797800014</v>
      </c>
      <c r="O87" s="16">
        <f t="shared" si="37"/>
        <v>-259191.24469657196</v>
      </c>
      <c r="P87" s="15">
        <f t="shared" si="31"/>
        <v>-259191.24469657196</v>
      </c>
      <c r="Q87" s="145">
        <f t="shared" si="38"/>
        <v>-93648.098071428947</v>
      </c>
      <c r="R87" s="19">
        <f t="shared" si="32"/>
        <v>-93648.098071428947</v>
      </c>
      <c r="S87" s="18">
        <v>0</v>
      </c>
      <c r="T87" s="18">
        <f>SUMIF('Pri iNPUT'!F:F,'Dealer Wise'!B:B,'Pri iNPUT'!R:R)</f>
        <v>4232226.7637000009</v>
      </c>
    </row>
    <row r="88" spans="1:20">
      <c r="A88" s="12">
        <v>85</v>
      </c>
      <c r="B88" s="20" t="s">
        <v>5</v>
      </c>
      <c r="C88" s="14" t="s">
        <v>1118</v>
      </c>
      <c r="D88" s="14" t="s">
        <v>107</v>
      </c>
      <c r="E88" s="13" t="s">
        <v>948</v>
      </c>
      <c r="F88" s="92">
        <v>1350317.8853904761</v>
      </c>
      <c r="G88" s="15">
        <f t="shared" si="39"/>
        <v>1651455.6623</v>
      </c>
      <c r="H88" s="96">
        <f t="shared" si="33"/>
        <v>1.2230125070308484</v>
      </c>
      <c r="I88" s="15">
        <f t="shared" si="34"/>
        <v>-571201.35398761905</v>
      </c>
      <c r="J88" s="19">
        <f t="shared" si="28"/>
        <v>-571201.35398761905</v>
      </c>
      <c r="K88" s="15">
        <f t="shared" si="35"/>
        <v>-490182.28086419054</v>
      </c>
      <c r="L88" s="15">
        <f t="shared" si="29"/>
        <v>-490182.28086419054</v>
      </c>
      <c r="M88" s="15">
        <f t="shared" si="36"/>
        <v>-422666.38659466663</v>
      </c>
      <c r="N88" s="15">
        <f t="shared" si="30"/>
        <v>-422666.38659466663</v>
      </c>
      <c r="O88" s="16">
        <f t="shared" si="37"/>
        <v>-355150.49232514296</v>
      </c>
      <c r="P88" s="15">
        <f t="shared" si="31"/>
        <v>-355150.49232514296</v>
      </c>
      <c r="Q88" s="145">
        <f t="shared" si="38"/>
        <v>-301137.77690952388</v>
      </c>
      <c r="R88" s="19">
        <f t="shared" si="32"/>
        <v>-301137.77690952388</v>
      </c>
      <c r="S88" s="18">
        <v>0</v>
      </c>
      <c r="T88" s="18">
        <f>SUMIF('Pri iNPUT'!F:F,'Dealer Wise'!B:B,'Pri iNPUT'!R:R)</f>
        <v>1651455.6623</v>
      </c>
    </row>
    <row r="89" spans="1:20">
      <c r="A89" s="17">
        <v>86</v>
      </c>
      <c r="B89" s="20" t="s">
        <v>1332</v>
      </c>
      <c r="C89" s="14" t="s">
        <v>1336</v>
      </c>
      <c r="D89" s="14" t="s">
        <v>107</v>
      </c>
      <c r="E89" s="13" t="s">
        <v>948</v>
      </c>
      <c r="F89" s="92">
        <v>1867629.3224190476</v>
      </c>
      <c r="G89" s="15">
        <f t="shared" si="39"/>
        <v>2247872.5715999999</v>
      </c>
      <c r="H89" s="96">
        <f t="shared" si="33"/>
        <v>1.203596744073627</v>
      </c>
      <c r="I89" s="15">
        <f t="shared" si="34"/>
        <v>-753769.11366476165</v>
      </c>
      <c r="J89" s="19">
        <f t="shared" si="28"/>
        <v>-753769.11366476165</v>
      </c>
      <c r="K89" s="15">
        <f t="shared" si="35"/>
        <v>-641711.35431961901</v>
      </c>
      <c r="L89" s="15">
        <f t="shared" si="29"/>
        <v>-641711.35431961901</v>
      </c>
      <c r="M89" s="15">
        <f t="shared" si="36"/>
        <v>-548329.88819866651</v>
      </c>
      <c r="N89" s="15">
        <f t="shared" si="30"/>
        <v>-548329.88819866651</v>
      </c>
      <c r="O89" s="16">
        <f t="shared" si="37"/>
        <v>-454948.42207771423</v>
      </c>
      <c r="P89" s="15">
        <f t="shared" si="31"/>
        <v>-454948.42207771423</v>
      </c>
      <c r="Q89" s="145">
        <f t="shared" si="38"/>
        <v>-380243.24918095232</v>
      </c>
      <c r="R89" s="19">
        <f t="shared" si="32"/>
        <v>-380243.24918095232</v>
      </c>
      <c r="S89" s="18">
        <v>0</v>
      </c>
      <c r="T89" s="18">
        <f>SUMIF('Pri iNPUT'!F:F,'Dealer Wise'!B:B,'Pri iNPUT'!R:R)</f>
        <v>2247872.5715999999</v>
      </c>
    </row>
    <row r="90" spans="1:20">
      <c r="A90" s="17">
        <v>87</v>
      </c>
      <c r="B90" s="20" t="s">
        <v>6</v>
      </c>
      <c r="C90" s="14" t="s">
        <v>1131</v>
      </c>
      <c r="D90" s="14" t="s">
        <v>107</v>
      </c>
      <c r="E90" s="13" t="s">
        <v>948</v>
      </c>
      <c r="F90" s="92">
        <v>2418035.4747761898</v>
      </c>
      <c r="G90" s="15">
        <f t="shared" si="39"/>
        <v>3019600.5007999996</v>
      </c>
      <c r="H90" s="96">
        <f t="shared" si="33"/>
        <v>1.2487825477744448</v>
      </c>
      <c r="I90" s="15">
        <f t="shared" si="34"/>
        <v>-1085172.1209790476</v>
      </c>
      <c r="J90" s="19">
        <f t="shared" si="28"/>
        <v>-1085172.1209790476</v>
      </c>
      <c r="K90" s="15">
        <f t="shared" si="35"/>
        <v>-940089.99249247648</v>
      </c>
      <c r="L90" s="15">
        <f t="shared" si="29"/>
        <v>-940089.99249247648</v>
      </c>
      <c r="M90" s="15">
        <f t="shared" si="36"/>
        <v>-819188.21875366662</v>
      </c>
      <c r="N90" s="15">
        <f t="shared" si="30"/>
        <v>-819188.21875366662</v>
      </c>
      <c r="O90" s="16">
        <f t="shared" si="37"/>
        <v>-698286.44501485769</v>
      </c>
      <c r="P90" s="15">
        <f t="shared" si="31"/>
        <v>-698286.44501485769</v>
      </c>
      <c r="Q90" s="145">
        <f t="shared" si="38"/>
        <v>-601565.0260238098</v>
      </c>
      <c r="R90" s="19">
        <f t="shared" si="32"/>
        <v>-601565.0260238098</v>
      </c>
      <c r="S90" s="18">
        <v>0</v>
      </c>
      <c r="T90" s="18">
        <f>SUMIF('Pri iNPUT'!F:F,'Dealer Wise'!B:B,'Pri iNPUT'!R:R)</f>
        <v>3019600.5007999996</v>
      </c>
    </row>
    <row r="91" spans="1:20">
      <c r="A91" s="12">
        <v>88</v>
      </c>
      <c r="B91" s="20" t="s">
        <v>7</v>
      </c>
      <c r="C91" s="14" t="s">
        <v>1114</v>
      </c>
      <c r="D91" s="14" t="s">
        <v>107</v>
      </c>
      <c r="E91" s="13" t="s">
        <v>948</v>
      </c>
      <c r="F91" s="92">
        <v>3128535.8009952386</v>
      </c>
      <c r="G91" s="15">
        <f t="shared" si="39"/>
        <v>4257929.1036</v>
      </c>
      <c r="H91" s="96">
        <f t="shared" si="33"/>
        <v>1.3609974040397692</v>
      </c>
      <c r="I91" s="15">
        <f t="shared" si="34"/>
        <v>-1755100.462803809</v>
      </c>
      <c r="J91" s="19">
        <f t="shared" si="28"/>
        <v>-1755100.462803809</v>
      </c>
      <c r="K91" s="15">
        <f t="shared" si="35"/>
        <v>-1567388.3147440949</v>
      </c>
      <c r="L91" s="15">
        <f t="shared" si="29"/>
        <v>-1567388.3147440949</v>
      </c>
      <c r="M91" s="15">
        <f t="shared" si="36"/>
        <v>-1410961.5246943329</v>
      </c>
      <c r="N91" s="15">
        <f t="shared" si="30"/>
        <v>-1410961.5246943329</v>
      </c>
      <c r="O91" s="16">
        <f t="shared" si="37"/>
        <v>-1254534.7346445713</v>
      </c>
      <c r="P91" s="15">
        <f t="shared" si="31"/>
        <v>-1254534.7346445713</v>
      </c>
      <c r="Q91" s="145">
        <f t="shared" si="38"/>
        <v>-1129393.3026047614</v>
      </c>
      <c r="R91" s="19">
        <f t="shared" si="32"/>
        <v>-1129393.3026047614</v>
      </c>
      <c r="S91" s="18">
        <v>0</v>
      </c>
      <c r="T91" s="18">
        <f>SUMIF('Pri iNPUT'!F:F,'Dealer Wise'!B:B,'Pri iNPUT'!R:R)</f>
        <v>4257929.1036</v>
      </c>
    </row>
    <row r="92" spans="1:20">
      <c r="A92" s="12">
        <v>89</v>
      </c>
      <c r="B92" s="18" t="s">
        <v>980</v>
      </c>
      <c r="C92" s="14" t="s">
        <v>1093</v>
      </c>
      <c r="D92" s="14" t="s">
        <v>107</v>
      </c>
      <c r="E92" s="13" t="s">
        <v>982</v>
      </c>
      <c r="F92" s="92">
        <v>3279571.2920523821</v>
      </c>
      <c r="G92" s="15">
        <f t="shared" si="39"/>
        <v>4105357.5393142877</v>
      </c>
      <c r="H92" s="96">
        <f t="shared" si="33"/>
        <v>1.2517970105614389</v>
      </c>
      <c r="I92" s="15">
        <f t="shared" si="34"/>
        <v>-1481700.5056723817</v>
      </c>
      <c r="J92" s="19">
        <f t="shared" si="28"/>
        <v>-1481700.5056723817</v>
      </c>
      <c r="K92" s="15">
        <f t="shared" si="35"/>
        <v>-1284926.228149239</v>
      </c>
      <c r="L92" s="15">
        <f t="shared" si="29"/>
        <v>-1284926.228149239</v>
      </c>
      <c r="M92" s="15">
        <f t="shared" si="36"/>
        <v>-1120947.6635466199</v>
      </c>
      <c r="N92" s="15">
        <f t="shared" si="30"/>
        <v>-1120947.6635466199</v>
      </c>
      <c r="O92" s="16">
        <f t="shared" si="37"/>
        <v>-956969.0989440009</v>
      </c>
      <c r="P92" s="15">
        <f t="shared" si="31"/>
        <v>-956969.0989440009</v>
      </c>
      <c r="Q92" s="145">
        <f t="shared" si="38"/>
        <v>-825786.24726190558</v>
      </c>
      <c r="R92" s="19">
        <f t="shared" si="32"/>
        <v>-825786.24726190558</v>
      </c>
      <c r="S92" s="18">
        <v>686999.75231428631</v>
      </c>
      <c r="T92" s="18">
        <f>SUMIF('Pri iNPUT'!F:F,'Dealer Wise'!B:B,'Pri iNPUT'!R:R)</f>
        <v>3418357.7870000014</v>
      </c>
    </row>
    <row r="93" spans="1:20">
      <c r="A93" s="17">
        <v>90</v>
      </c>
      <c r="B93" s="20" t="s">
        <v>1</v>
      </c>
      <c r="C93" s="14" t="s">
        <v>1135</v>
      </c>
      <c r="D93" s="14" t="s">
        <v>107</v>
      </c>
      <c r="E93" s="13" t="s">
        <v>982</v>
      </c>
      <c r="F93" s="92">
        <v>8297869.1908761896</v>
      </c>
      <c r="G93" s="15">
        <f t="shared" si="39"/>
        <v>8883971.7591190934</v>
      </c>
      <c r="H93" s="96">
        <f t="shared" si="33"/>
        <v>1.0706329004182598</v>
      </c>
      <c r="I93" s="15">
        <f t="shared" si="34"/>
        <v>-2245676.406418141</v>
      </c>
      <c r="J93" s="19">
        <f t="shared" ref="J93:J119" si="40">I93/$R$2</f>
        <v>-2245676.406418141</v>
      </c>
      <c r="K93" s="15">
        <f t="shared" si="35"/>
        <v>-1747804.2549655708</v>
      </c>
      <c r="L93" s="15">
        <f t="shared" si="29"/>
        <v>-1747804.2549655708</v>
      </c>
      <c r="M93" s="15">
        <f t="shared" si="36"/>
        <v>-1332910.7954217605</v>
      </c>
      <c r="N93" s="15">
        <f t="shared" si="30"/>
        <v>-1332910.7954217605</v>
      </c>
      <c r="O93" s="16">
        <f t="shared" si="37"/>
        <v>-918017.33587795123</v>
      </c>
      <c r="P93" s="15">
        <f t="shared" si="31"/>
        <v>-918017.33587795123</v>
      </c>
      <c r="Q93" s="145">
        <f t="shared" si="38"/>
        <v>-586102.5682429038</v>
      </c>
      <c r="R93" s="19">
        <f t="shared" si="32"/>
        <v>-586102.5682429038</v>
      </c>
      <c r="S93" s="18">
        <v>1406067.9441190921</v>
      </c>
      <c r="T93" s="18">
        <f>SUMIF('Pri iNPUT'!F:F,'Dealer Wise'!B:B,'Pri iNPUT'!R:R)</f>
        <v>7477903.8150000023</v>
      </c>
    </row>
    <row r="94" spans="1:20">
      <c r="A94" s="12">
        <v>91</v>
      </c>
      <c r="B94" s="20" t="s">
        <v>8</v>
      </c>
      <c r="C94" s="14" t="s">
        <v>1151</v>
      </c>
      <c r="D94" s="14" t="s">
        <v>107</v>
      </c>
      <c r="E94" s="13" t="s">
        <v>982</v>
      </c>
      <c r="F94" s="92">
        <v>5953157.0010333331</v>
      </c>
      <c r="G94" s="15">
        <f t="shared" si="39"/>
        <v>6062331.9094208106</v>
      </c>
      <c r="H94" s="96">
        <f t="shared" si="33"/>
        <v>1.0183389936412777</v>
      </c>
      <c r="I94" s="15">
        <f t="shared" si="34"/>
        <v>-1299806.3085941439</v>
      </c>
      <c r="J94" s="19">
        <f t="shared" si="40"/>
        <v>-1299806.3085941439</v>
      </c>
      <c r="K94" s="15">
        <f t="shared" si="35"/>
        <v>-942616.88853214402</v>
      </c>
      <c r="L94" s="15">
        <f t="shared" si="29"/>
        <v>-942616.88853214402</v>
      </c>
      <c r="M94" s="15">
        <f t="shared" si="36"/>
        <v>-644959.03848047741</v>
      </c>
      <c r="N94" s="15">
        <f t="shared" si="30"/>
        <v>-644959.03848047741</v>
      </c>
      <c r="O94" s="16">
        <f t="shared" si="37"/>
        <v>-347301.1884288108</v>
      </c>
      <c r="P94" s="15">
        <f t="shared" si="31"/>
        <v>-347301.1884288108</v>
      </c>
      <c r="Q94" s="145">
        <f t="shared" si="38"/>
        <v>-109174.90838747751</v>
      </c>
      <c r="R94" s="19">
        <f t="shared" si="32"/>
        <v>-109174.90838747751</v>
      </c>
      <c r="S94" s="18">
        <v>1046901.7974208109</v>
      </c>
      <c r="T94" s="18">
        <f>SUMIF('Pri iNPUT'!F:F,'Dealer Wise'!B:B,'Pri iNPUT'!R:R)</f>
        <v>5015430.1119999997</v>
      </c>
    </row>
    <row r="95" spans="1:20">
      <c r="A95" s="17">
        <v>92</v>
      </c>
      <c r="B95" s="115" t="s">
        <v>100</v>
      </c>
      <c r="C95" s="14" t="s">
        <v>1088</v>
      </c>
      <c r="D95" s="14" t="s">
        <v>107</v>
      </c>
      <c r="E95" s="13" t="s">
        <v>1029</v>
      </c>
      <c r="F95" s="92">
        <v>7359211.964995238</v>
      </c>
      <c r="G95" s="15">
        <f t="shared" si="39"/>
        <v>8560337.2259</v>
      </c>
      <c r="H95" s="96">
        <f t="shared" si="33"/>
        <v>1.1632138422725182</v>
      </c>
      <c r="I95" s="15">
        <f t="shared" si="34"/>
        <v>-2672967.6539038094</v>
      </c>
      <c r="J95" s="19">
        <f t="shared" si="40"/>
        <v>-2672967.6539038094</v>
      </c>
      <c r="K95" s="15">
        <f t="shared" si="35"/>
        <v>-2231414.9360040957</v>
      </c>
      <c r="L95" s="15">
        <f t="shared" si="29"/>
        <v>-2231414.9360040957</v>
      </c>
      <c r="M95" s="15">
        <f t="shared" si="36"/>
        <v>-1863454.3377543334</v>
      </c>
      <c r="N95" s="15">
        <f t="shared" si="30"/>
        <v>-1863454.3377543334</v>
      </c>
      <c r="O95" s="16">
        <f t="shared" si="37"/>
        <v>-1495493.739504572</v>
      </c>
      <c r="P95" s="15">
        <f t="shared" si="31"/>
        <v>-1495493.739504572</v>
      </c>
      <c r="Q95" s="145">
        <f t="shared" si="38"/>
        <v>-1201125.260904762</v>
      </c>
      <c r="R95" s="19">
        <f t="shared" si="32"/>
        <v>-1201125.260904762</v>
      </c>
      <c r="S95" s="18">
        <v>0</v>
      </c>
      <c r="T95" s="18">
        <f>SUMIF('Pri iNPUT'!F:F,'Dealer Wise'!B:B,'Pri iNPUT'!R:R)</f>
        <v>8560337.2259</v>
      </c>
    </row>
    <row r="96" spans="1:20">
      <c r="A96" s="17">
        <v>93</v>
      </c>
      <c r="B96" s="20" t="s">
        <v>106</v>
      </c>
      <c r="C96" s="14" t="s">
        <v>1106</v>
      </c>
      <c r="D96" s="14" t="s">
        <v>49</v>
      </c>
      <c r="E96" s="13" t="s">
        <v>954</v>
      </c>
      <c r="F96" s="92">
        <v>3037330.7162761902</v>
      </c>
      <c r="G96" s="15">
        <f t="shared" si="39"/>
        <v>3429732.2424999992</v>
      </c>
      <c r="H96" s="96">
        <f t="shared" si="33"/>
        <v>1.1291928877290316</v>
      </c>
      <c r="I96" s="15">
        <f t="shared" si="34"/>
        <v>-999867.66947904695</v>
      </c>
      <c r="J96" s="19">
        <f t="shared" si="40"/>
        <v>-999867.66947904695</v>
      </c>
      <c r="K96" s="15">
        <f t="shared" si="35"/>
        <v>-817627.82650247589</v>
      </c>
      <c r="L96" s="15">
        <f t="shared" si="29"/>
        <v>-817627.82650247589</v>
      </c>
      <c r="M96" s="15">
        <f t="shared" si="36"/>
        <v>-665761.29068866605</v>
      </c>
      <c r="N96" s="15">
        <f t="shared" si="30"/>
        <v>-665761.29068866605</v>
      </c>
      <c r="O96" s="16">
        <f t="shared" si="37"/>
        <v>-513894.75487485668</v>
      </c>
      <c r="P96" s="15">
        <f t="shared" si="31"/>
        <v>-513894.75487485668</v>
      </c>
      <c r="Q96" s="145">
        <f t="shared" si="38"/>
        <v>-392401.52622380899</v>
      </c>
      <c r="R96" s="19">
        <f t="shared" si="32"/>
        <v>-392401.52622380899</v>
      </c>
      <c r="S96" s="18">
        <v>0</v>
      </c>
      <c r="T96" s="18">
        <f>SUMIF('Pri iNPUT'!F:F,'Dealer Wise'!B:B,'Pri iNPUT'!R:R)</f>
        <v>3429732.2424999992</v>
      </c>
    </row>
    <row r="97" spans="1:20">
      <c r="A97" s="12">
        <v>94</v>
      </c>
      <c r="B97" s="18" t="s">
        <v>57</v>
      </c>
      <c r="C97" s="14" t="s">
        <v>1087</v>
      </c>
      <c r="D97" s="14" t="s">
        <v>49</v>
      </c>
      <c r="E97" s="13" t="s">
        <v>954</v>
      </c>
      <c r="F97" s="92">
        <v>6939728.7213809527</v>
      </c>
      <c r="G97" s="15">
        <f t="shared" si="39"/>
        <v>6381428.407999998</v>
      </c>
      <c r="H97" s="96">
        <f t="shared" si="33"/>
        <v>0.91955012424896954</v>
      </c>
      <c r="I97" s="15">
        <f t="shared" si="34"/>
        <v>-829645.43089523539</v>
      </c>
      <c r="J97" s="19">
        <f t="shared" si="40"/>
        <v>-829645.43089523539</v>
      </c>
      <c r="K97" s="15">
        <f t="shared" si="35"/>
        <v>-413261.70761237852</v>
      </c>
      <c r="L97" s="15">
        <f t="shared" ref="L97:L119" si="41">K97/$R$2</f>
        <v>-413261.70761237852</v>
      </c>
      <c r="M97" s="15">
        <f t="shared" si="36"/>
        <v>-66275.271543330513</v>
      </c>
      <c r="N97" s="15">
        <f t="shared" ref="N97:N119" si="42">M97/$R$2</f>
        <v>-66275.271543330513</v>
      </c>
      <c r="O97" s="16">
        <f t="shared" si="37"/>
        <v>280711.16452571657</v>
      </c>
      <c r="P97" s="15">
        <f t="shared" ref="P97:P119" si="43">O97/$R$2</f>
        <v>280711.16452571657</v>
      </c>
      <c r="Q97" s="145">
        <f t="shared" si="38"/>
        <v>558300.31338095479</v>
      </c>
      <c r="R97" s="19">
        <f t="shared" ref="R97:R119" si="44">Q97/$R$2</f>
        <v>558300.31338095479</v>
      </c>
      <c r="S97" s="18">
        <v>0</v>
      </c>
      <c r="T97" s="18">
        <f>SUMIF('Pri iNPUT'!F:F,'Dealer Wise'!B:B,'Pri iNPUT'!R:R)</f>
        <v>6381428.407999998</v>
      </c>
    </row>
    <row r="98" spans="1:20">
      <c r="A98" s="12">
        <v>95</v>
      </c>
      <c r="B98" s="18" t="s">
        <v>58</v>
      </c>
      <c r="C98" s="14" t="s">
        <v>1134</v>
      </c>
      <c r="D98" s="14" t="s">
        <v>49</v>
      </c>
      <c r="E98" s="13" t="s">
        <v>954</v>
      </c>
      <c r="F98" s="92">
        <v>3480580.3496952378</v>
      </c>
      <c r="G98" s="15">
        <f t="shared" si="39"/>
        <v>4142038.4325000001</v>
      </c>
      <c r="H98" s="96">
        <f t="shared" si="33"/>
        <v>1.1900424688838687</v>
      </c>
      <c r="I98" s="15">
        <f t="shared" si="34"/>
        <v>-1357574.1527438099</v>
      </c>
      <c r="J98" s="19">
        <f t="shared" si="40"/>
        <v>-1357574.1527438099</v>
      </c>
      <c r="K98" s="15">
        <f t="shared" si="35"/>
        <v>-1148739.3317620954</v>
      </c>
      <c r="L98" s="15">
        <f t="shared" si="41"/>
        <v>-1148739.3317620954</v>
      </c>
      <c r="M98" s="15">
        <f t="shared" si="36"/>
        <v>-974710.31427733367</v>
      </c>
      <c r="N98" s="15">
        <f t="shared" si="42"/>
        <v>-974710.31427733367</v>
      </c>
      <c r="O98" s="16">
        <f t="shared" si="37"/>
        <v>-800681.2967925719</v>
      </c>
      <c r="P98" s="15">
        <f t="shared" si="43"/>
        <v>-800681.2967925719</v>
      </c>
      <c r="Q98" s="145">
        <f t="shared" si="38"/>
        <v>-661458.08280476229</v>
      </c>
      <c r="R98" s="19">
        <f t="shared" si="44"/>
        <v>-661458.08280476229</v>
      </c>
      <c r="S98" s="18">
        <v>0</v>
      </c>
      <c r="T98" s="18">
        <f>SUMIF('Pri iNPUT'!F:F,'Dealer Wise'!B:B,'Pri iNPUT'!R:R)</f>
        <v>4142038.4325000001</v>
      </c>
    </row>
    <row r="99" spans="1:20">
      <c r="A99" s="17">
        <v>96</v>
      </c>
      <c r="B99" s="123" t="s">
        <v>64</v>
      </c>
      <c r="C99" s="14" t="s">
        <v>1142</v>
      </c>
      <c r="D99" s="14" t="s">
        <v>49</v>
      </c>
      <c r="E99" s="13" t="s">
        <v>954</v>
      </c>
      <c r="F99" s="92">
        <v>3001880.7152095237</v>
      </c>
      <c r="G99" s="15">
        <f t="shared" si="39"/>
        <v>4005605.3108999995</v>
      </c>
      <c r="H99" s="96">
        <f t="shared" si="33"/>
        <v>1.33436524995978</v>
      </c>
      <c r="I99" s="15">
        <f t="shared" si="34"/>
        <v>-1604100.7387323803</v>
      </c>
      <c r="J99" s="19">
        <f t="shared" si="40"/>
        <v>-1604100.7387323803</v>
      </c>
      <c r="K99" s="15">
        <f t="shared" si="35"/>
        <v>-1423987.8958198093</v>
      </c>
      <c r="L99" s="15">
        <f t="shared" si="41"/>
        <v>-1423987.8958198093</v>
      </c>
      <c r="M99" s="15">
        <f t="shared" si="36"/>
        <v>-1273893.860059333</v>
      </c>
      <c r="N99" s="15">
        <f t="shared" si="42"/>
        <v>-1273893.860059333</v>
      </c>
      <c r="O99" s="16">
        <f t="shared" si="37"/>
        <v>-1123799.8242988568</v>
      </c>
      <c r="P99" s="15">
        <f t="shared" si="43"/>
        <v>-1123799.8242988568</v>
      </c>
      <c r="Q99" s="145">
        <f t="shared" si="38"/>
        <v>-1003724.5956904758</v>
      </c>
      <c r="R99" s="19">
        <f t="shared" si="44"/>
        <v>-1003724.5956904758</v>
      </c>
      <c r="S99" s="18">
        <v>0</v>
      </c>
      <c r="T99" s="18">
        <f>SUMIF('Pri iNPUT'!F:F,'Dealer Wise'!B:B,'Pri iNPUT'!R:R)</f>
        <v>4005605.3108999995</v>
      </c>
    </row>
    <row r="100" spans="1:20">
      <c r="A100" s="12">
        <v>97</v>
      </c>
      <c r="B100" s="18" t="s">
        <v>66</v>
      </c>
      <c r="C100" s="14" t="s">
        <v>1227</v>
      </c>
      <c r="D100" s="14" t="s">
        <v>49</v>
      </c>
      <c r="E100" s="13" t="s">
        <v>67</v>
      </c>
      <c r="F100" s="92">
        <v>4027800.2802142859</v>
      </c>
      <c r="G100" s="15">
        <f t="shared" si="39"/>
        <v>4670389.5105629032</v>
      </c>
      <c r="H100" s="96">
        <f t="shared" ref="H100:H119" si="45">IFERROR(G100/F100,0)</f>
        <v>1.1595385038094368</v>
      </c>
      <c r="I100" s="15">
        <f t="shared" ref="I100:I118" si="46">(F100*0.8)-G100</f>
        <v>-1448149.2863914743</v>
      </c>
      <c r="J100" s="19">
        <f t="shared" si="40"/>
        <v>-1448149.2863914743</v>
      </c>
      <c r="K100" s="15">
        <f t="shared" ref="K100:K118" si="47">(F100*0.86)-G100</f>
        <v>-1206481.2695786175</v>
      </c>
      <c r="L100" s="15">
        <f t="shared" si="41"/>
        <v>-1206481.2695786175</v>
      </c>
      <c r="M100" s="15">
        <f t="shared" ref="M100:M118" si="48">(F100*0.91)-G100</f>
        <v>-1005091.2555679027</v>
      </c>
      <c r="N100" s="15">
        <f t="shared" si="42"/>
        <v>-1005091.2555679027</v>
      </c>
      <c r="O100" s="16">
        <f t="shared" ref="O100:O118" si="49">(F100*0.96)-G100</f>
        <v>-803701.2415571888</v>
      </c>
      <c r="P100" s="15">
        <f t="shared" si="43"/>
        <v>-803701.2415571888</v>
      </c>
      <c r="Q100" s="145">
        <f t="shared" ref="Q100:Q119" si="50">F100-G100</f>
        <v>-642589.2303486173</v>
      </c>
      <c r="R100" s="19">
        <f t="shared" si="44"/>
        <v>-642589.2303486173</v>
      </c>
      <c r="S100" s="18">
        <v>528386.76156290341</v>
      </c>
      <c r="T100" s="18">
        <f>SUMIF('Pri iNPUT'!F:F,'Dealer Wise'!B:B,'Pri iNPUT'!R:R)</f>
        <v>4142002.7489999998</v>
      </c>
    </row>
    <row r="101" spans="1:20">
      <c r="A101" s="17">
        <v>98</v>
      </c>
      <c r="B101" s="18" t="s">
        <v>917</v>
      </c>
      <c r="C101" s="14" t="s">
        <v>1202</v>
      </c>
      <c r="D101" s="14" t="s">
        <v>49</v>
      </c>
      <c r="E101" s="13" t="s">
        <v>67</v>
      </c>
      <c r="F101" s="92">
        <v>10956886.671942854</v>
      </c>
      <c r="G101" s="15">
        <f t="shared" si="39"/>
        <v>15242804.440503204</v>
      </c>
      <c r="H101" s="96">
        <f t="shared" si="45"/>
        <v>1.3911620058584013</v>
      </c>
      <c r="I101" s="15">
        <f t="shared" si="46"/>
        <v>-6477295.1029489208</v>
      </c>
      <c r="J101" s="19">
        <f t="shared" si="40"/>
        <v>-6477295.1029489208</v>
      </c>
      <c r="K101" s="15">
        <f t="shared" si="47"/>
        <v>-5819881.9026323501</v>
      </c>
      <c r="L101" s="15">
        <f t="shared" si="41"/>
        <v>-5819881.9026323501</v>
      </c>
      <c r="M101" s="15">
        <f t="shared" si="48"/>
        <v>-5272037.569035206</v>
      </c>
      <c r="N101" s="15">
        <f t="shared" si="42"/>
        <v>-5272037.569035206</v>
      </c>
      <c r="O101" s="16">
        <f t="shared" si="49"/>
        <v>-4724193.2354380637</v>
      </c>
      <c r="P101" s="15">
        <f t="shared" si="43"/>
        <v>-4724193.2354380637</v>
      </c>
      <c r="Q101" s="145">
        <f t="shared" si="50"/>
        <v>-4285917.7685603499</v>
      </c>
      <c r="R101" s="19">
        <f t="shared" si="44"/>
        <v>-4285917.7685603499</v>
      </c>
      <c r="S101" s="18">
        <v>4856688.5695031993</v>
      </c>
      <c r="T101" s="18">
        <f>SUMIF('Pri iNPUT'!F:F,'Dealer Wise'!B:B,'Pri iNPUT'!R:R)</f>
        <v>10386115.871000005</v>
      </c>
    </row>
    <row r="102" spans="1:20">
      <c r="A102" s="17">
        <v>99</v>
      </c>
      <c r="B102" s="18" t="s">
        <v>62</v>
      </c>
      <c r="C102" s="14" t="s">
        <v>1117</v>
      </c>
      <c r="D102" s="14" t="s">
        <v>49</v>
      </c>
      <c r="E102" s="13" t="s">
        <v>67</v>
      </c>
      <c r="F102" s="92">
        <v>11749859.878266664</v>
      </c>
      <c r="G102" s="15">
        <f t="shared" si="39"/>
        <v>13150110.621608773</v>
      </c>
      <c r="H102" s="96">
        <f t="shared" si="45"/>
        <v>1.1191716971818624</v>
      </c>
      <c r="I102" s="15">
        <f t="shared" si="46"/>
        <v>-3750222.7189954408</v>
      </c>
      <c r="J102" s="19">
        <f t="shared" si="40"/>
        <v>-3750222.7189954408</v>
      </c>
      <c r="K102" s="15">
        <f t="shared" si="47"/>
        <v>-3045231.1262994427</v>
      </c>
      <c r="L102" s="15">
        <f t="shared" si="41"/>
        <v>-3045231.1262994427</v>
      </c>
      <c r="M102" s="15">
        <f t="shared" si="48"/>
        <v>-2457738.1323861089</v>
      </c>
      <c r="N102" s="15">
        <f t="shared" si="42"/>
        <v>-2457738.1323861089</v>
      </c>
      <c r="O102" s="16">
        <f t="shared" si="49"/>
        <v>-1870245.1384727769</v>
      </c>
      <c r="P102" s="15">
        <f t="shared" si="43"/>
        <v>-1870245.1384727769</v>
      </c>
      <c r="Q102" s="145">
        <f t="shared" si="50"/>
        <v>-1400250.743342109</v>
      </c>
      <c r="R102" s="19">
        <f t="shared" si="44"/>
        <v>-1400250.743342109</v>
      </c>
      <c r="S102" s="18">
        <v>6218655.1541087739</v>
      </c>
      <c r="T102" s="18">
        <f>SUMIF('Pri iNPUT'!F:F,'Dealer Wise'!B:B,'Pri iNPUT'!R:R)</f>
        <v>6931455.4674999993</v>
      </c>
    </row>
    <row r="103" spans="1:20" s="23" customFormat="1">
      <c r="A103" s="12">
        <v>100</v>
      </c>
      <c r="B103" s="20" t="s">
        <v>50</v>
      </c>
      <c r="C103" s="14" t="s">
        <v>1189</v>
      </c>
      <c r="D103" s="14" t="s">
        <v>49</v>
      </c>
      <c r="E103" s="13" t="s">
        <v>988</v>
      </c>
      <c r="F103" s="92">
        <v>3566078.2822761899</v>
      </c>
      <c r="G103" s="15">
        <f t="shared" si="39"/>
        <v>3635104.1974999993</v>
      </c>
      <c r="H103" s="96">
        <f t="shared" si="45"/>
        <v>1.0193562534975398</v>
      </c>
      <c r="I103" s="15">
        <f t="shared" si="46"/>
        <v>-782241.57167904731</v>
      </c>
      <c r="J103" s="19">
        <f t="shared" si="40"/>
        <v>-782241.57167904731</v>
      </c>
      <c r="K103" s="15">
        <f t="shared" si="47"/>
        <v>-568276.87474247627</v>
      </c>
      <c r="L103" s="15">
        <f t="shared" si="41"/>
        <v>-568276.87474247627</v>
      </c>
      <c r="M103" s="15">
        <f t="shared" si="48"/>
        <v>-389972.96062866645</v>
      </c>
      <c r="N103" s="15">
        <f t="shared" si="42"/>
        <v>-389972.96062866645</v>
      </c>
      <c r="O103" s="16">
        <f t="shared" si="49"/>
        <v>-211669.04651485709</v>
      </c>
      <c r="P103" s="15">
        <f t="shared" si="43"/>
        <v>-211669.04651485709</v>
      </c>
      <c r="Q103" s="145">
        <f t="shared" si="50"/>
        <v>-69025.915223809425</v>
      </c>
      <c r="R103" s="19">
        <f t="shared" si="44"/>
        <v>-69025.915223809425</v>
      </c>
      <c r="S103" s="18">
        <v>0</v>
      </c>
      <c r="T103" s="18">
        <f>SUMIF('Pri iNPUT'!F:F,'Dealer Wise'!B:B,'Pri iNPUT'!R:R)</f>
        <v>3635104.1974999993</v>
      </c>
    </row>
    <row r="104" spans="1:20">
      <c r="A104" s="12">
        <v>101</v>
      </c>
      <c r="B104" s="18" t="s">
        <v>53</v>
      </c>
      <c r="C104" s="14" t="s">
        <v>1119</v>
      </c>
      <c r="D104" s="14" t="s">
        <v>49</v>
      </c>
      <c r="E104" s="13" t="s">
        <v>988</v>
      </c>
      <c r="F104" s="92">
        <v>4590606.4180952376</v>
      </c>
      <c r="G104" s="15">
        <f t="shared" si="39"/>
        <v>5108976.8911088537</v>
      </c>
      <c r="H104" s="96">
        <f t="shared" si="45"/>
        <v>1.112919824921236</v>
      </c>
      <c r="I104" s="15">
        <f t="shared" si="46"/>
        <v>-1436491.7566326633</v>
      </c>
      <c r="J104" s="19">
        <f t="shared" si="40"/>
        <v>-1436491.7566326633</v>
      </c>
      <c r="K104" s="15">
        <f t="shared" si="47"/>
        <v>-1161055.3715469493</v>
      </c>
      <c r="L104" s="15">
        <f t="shared" si="41"/>
        <v>-1161055.3715469493</v>
      </c>
      <c r="M104" s="15">
        <f t="shared" si="48"/>
        <v>-931525.05064218724</v>
      </c>
      <c r="N104" s="15">
        <f t="shared" si="42"/>
        <v>-931525.05064218724</v>
      </c>
      <c r="O104" s="16">
        <f t="shared" si="49"/>
        <v>-701994.72973742615</v>
      </c>
      <c r="P104" s="15">
        <f t="shared" si="43"/>
        <v>-701994.72973742615</v>
      </c>
      <c r="Q104" s="145">
        <f t="shared" si="50"/>
        <v>-518370.47301361617</v>
      </c>
      <c r="R104" s="19">
        <f t="shared" si="44"/>
        <v>-518370.47301361617</v>
      </c>
      <c r="S104" s="18">
        <v>1005667.5533088548</v>
      </c>
      <c r="T104" s="18">
        <f>SUMIF('Pri iNPUT'!F:F,'Dealer Wise'!B:B,'Pri iNPUT'!R:R)</f>
        <v>4103309.3377999994</v>
      </c>
    </row>
    <row r="105" spans="1:20">
      <c r="A105" s="17">
        <v>102</v>
      </c>
      <c r="B105" s="21" t="s">
        <v>48</v>
      </c>
      <c r="C105" s="14" t="s">
        <v>1157</v>
      </c>
      <c r="D105" s="14" t="s">
        <v>49</v>
      </c>
      <c r="E105" s="13" t="s">
        <v>988</v>
      </c>
      <c r="F105" s="92">
        <v>5009314.3976523811</v>
      </c>
      <c r="G105" s="15">
        <f t="shared" si="39"/>
        <v>5620370.6513999989</v>
      </c>
      <c r="H105" s="96">
        <f t="shared" si="45"/>
        <v>1.121984009235673</v>
      </c>
      <c r="I105" s="15">
        <f t="shared" si="46"/>
        <v>-1612919.1332780938</v>
      </c>
      <c r="J105" s="19">
        <f t="shared" si="40"/>
        <v>-1612919.1332780938</v>
      </c>
      <c r="K105" s="15">
        <f t="shared" si="47"/>
        <v>-1312360.2694189511</v>
      </c>
      <c r="L105" s="15">
        <f t="shared" si="41"/>
        <v>-1312360.2694189511</v>
      </c>
      <c r="M105" s="15">
        <f t="shared" si="48"/>
        <v>-1061894.5495363316</v>
      </c>
      <c r="N105" s="15">
        <f t="shared" si="42"/>
        <v>-1061894.5495363316</v>
      </c>
      <c r="O105" s="16">
        <f t="shared" si="49"/>
        <v>-811428.82965371292</v>
      </c>
      <c r="P105" s="15">
        <f t="shared" si="43"/>
        <v>-811428.82965371292</v>
      </c>
      <c r="Q105" s="145">
        <f t="shared" si="50"/>
        <v>-611056.25374761783</v>
      </c>
      <c r="R105" s="19">
        <f t="shared" si="44"/>
        <v>-611056.25374761783</v>
      </c>
      <c r="S105" s="18">
        <v>0</v>
      </c>
      <c r="T105" s="18">
        <f>SUMIF('Pri iNPUT'!F:F,'Dealer Wise'!B:B,'Pri iNPUT'!R:R)</f>
        <v>5620370.6513999989</v>
      </c>
    </row>
    <row r="106" spans="1:20">
      <c r="A106" s="12">
        <v>103</v>
      </c>
      <c r="B106" s="112" t="s">
        <v>1277</v>
      </c>
      <c r="C106" s="14" t="s">
        <v>1278</v>
      </c>
      <c r="D106" s="14" t="s">
        <v>49</v>
      </c>
      <c r="E106" s="13" t="s">
        <v>52</v>
      </c>
      <c r="F106" s="92">
        <v>3599936.5946190478</v>
      </c>
      <c r="G106" s="15">
        <f t="shared" si="39"/>
        <v>2914999.5219000005</v>
      </c>
      <c r="H106" s="96">
        <f t="shared" si="45"/>
        <v>0.8097363509838349</v>
      </c>
      <c r="I106" s="15">
        <f t="shared" si="46"/>
        <v>-35050.246204762254</v>
      </c>
      <c r="J106" s="19">
        <f t="shared" si="40"/>
        <v>-35050.246204762254</v>
      </c>
      <c r="K106" s="15">
        <f t="shared" si="47"/>
        <v>180945.94947238034</v>
      </c>
      <c r="L106" s="15">
        <f t="shared" si="41"/>
        <v>180945.94947238034</v>
      </c>
      <c r="M106" s="15">
        <f t="shared" si="48"/>
        <v>360942.77920333296</v>
      </c>
      <c r="N106" s="15">
        <f t="shared" si="42"/>
        <v>360942.77920333296</v>
      </c>
      <c r="O106" s="16">
        <f t="shared" si="49"/>
        <v>540939.60893428512</v>
      </c>
      <c r="P106" s="15">
        <f t="shared" si="43"/>
        <v>540939.60893428512</v>
      </c>
      <c r="Q106" s="145">
        <f t="shared" si="50"/>
        <v>684937.07271904731</v>
      </c>
      <c r="R106" s="19">
        <f t="shared" si="44"/>
        <v>684937.07271904731</v>
      </c>
      <c r="S106" s="18">
        <v>0</v>
      </c>
      <c r="T106" s="18">
        <f>SUMIF('Pri iNPUT'!F:F,'Dealer Wise'!B:B,'Pri iNPUT'!R:R)</f>
        <v>2914999.5219000005</v>
      </c>
    </row>
    <row r="107" spans="1:20">
      <c r="A107" s="17">
        <v>104</v>
      </c>
      <c r="B107" s="18" t="s">
        <v>1279</v>
      </c>
      <c r="C107" s="14" t="s">
        <v>1155</v>
      </c>
      <c r="D107" s="14" t="s">
        <v>49</v>
      </c>
      <c r="E107" s="13" t="s">
        <v>52</v>
      </c>
      <c r="F107" s="92">
        <v>4225644.992709524</v>
      </c>
      <c r="G107" s="15">
        <f t="shared" si="39"/>
        <v>4555304.0254000006</v>
      </c>
      <c r="H107" s="96">
        <f t="shared" si="45"/>
        <v>1.0780138968747339</v>
      </c>
      <c r="I107" s="15">
        <f t="shared" si="46"/>
        <v>-1174788.0312323812</v>
      </c>
      <c r="J107" s="19">
        <f t="shared" si="40"/>
        <v>-1174788.0312323812</v>
      </c>
      <c r="K107" s="15">
        <f t="shared" si="47"/>
        <v>-921249.33166981023</v>
      </c>
      <c r="L107" s="15">
        <f t="shared" si="41"/>
        <v>-921249.33166981023</v>
      </c>
      <c r="M107" s="15">
        <f t="shared" si="48"/>
        <v>-709967.08203433361</v>
      </c>
      <c r="N107" s="15">
        <f t="shared" si="42"/>
        <v>-709967.08203433361</v>
      </c>
      <c r="O107" s="16">
        <f t="shared" si="49"/>
        <v>-498684.83239885792</v>
      </c>
      <c r="P107" s="15">
        <f t="shared" si="43"/>
        <v>-498684.83239885792</v>
      </c>
      <c r="Q107" s="145">
        <f t="shared" si="50"/>
        <v>-329659.03269047663</v>
      </c>
      <c r="R107" s="19">
        <f t="shared" si="44"/>
        <v>-329659.03269047663</v>
      </c>
      <c r="S107" s="18">
        <v>0</v>
      </c>
      <c r="T107" s="18">
        <f>SUMIF('Pri iNPUT'!F:F,'Dealer Wise'!B:B,'Pri iNPUT'!R:R)</f>
        <v>4555304.0254000006</v>
      </c>
    </row>
    <row r="108" spans="1:20">
      <c r="A108" s="17">
        <v>105</v>
      </c>
      <c r="B108" s="18" t="s">
        <v>56</v>
      </c>
      <c r="C108" s="14" t="s">
        <v>1129</v>
      </c>
      <c r="D108" s="14" t="s">
        <v>49</v>
      </c>
      <c r="E108" s="13" t="s">
        <v>52</v>
      </c>
      <c r="F108" s="92">
        <v>4074153.0561761898</v>
      </c>
      <c r="G108" s="15">
        <f t="shared" si="39"/>
        <v>3307681.8754000003</v>
      </c>
      <c r="H108" s="107">
        <f t="shared" si="45"/>
        <v>0.81186981190746832</v>
      </c>
      <c r="I108" s="15">
        <f t="shared" si="46"/>
        <v>-48359.430459048133</v>
      </c>
      <c r="J108" s="19">
        <f t="shared" si="40"/>
        <v>-48359.430459048133</v>
      </c>
      <c r="K108" s="15">
        <f t="shared" si="47"/>
        <v>196089.75291152298</v>
      </c>
      <c r="L108" s="15">
        <f t="shared" si="41"/>
        <v>196089.75291152298</v>
      </c>
      <c r="M108" s="15">
        <f t="shared" si="48"/>
        <v>399797.40572033264</v>
      </c>
      <c r="N108" s="15">
        <f t="shared" si="42"/>
        <v>399797.40572033264</v>
      </c>
      <c r="O108" s="16">
        <f t="shared" si="49"/>
        <v>603505.05852914182</v>
      </c>
      <c r="P108" s="15">
        <f t="shared" si="43"/>
        <v>603505.05852914182</v>
      </c>
      <c r="Q108" s="145">
        <f t="shared" si="50"/>
        <v>766471.18077618955</v>
      </c>
      <c r="R108" s="19">
        <f t="shared" si="44"/>
        <v>766471.18077618955</v>
      </c>
      <c r="S108" s="18">
        <v>0</v>
      </c>
      <c r="T108" s="18">
        <f>SUMIF('Pri iNPUT'!F:F,'Dealer Wise'!B:B,'Pri iNPUT'!R:R)</f>
        <v>3307681.8754000003</v>
      </c>
    </row>
    <row r="109" spans="1:20" s="185" customFormat="1">
      <c r="A109" s="186">
        <v>106</v>
      </c>
      <c r="B109" s="177" t="s">
        <v>51</v>
      </c>
      <c r="C109" s="178" t="s">
        <v>1251</v>
      </c>
      <c r="D109" s="178" t="s">
        <v>49</v>
      </c>
      <c r="E109" s="178" t="s">
        <v>52</v>
      </c>
      <c r="F109" s="179">
        <v>3992459.6544857146</v>
      </c>
      <c r="G109" s="180">
        <f t="shared" si="39"/>
        <v>4092790.7374999998</v>
      </c>
      <c r="H109" s="181">
        <f t="shared" si="45"/>
        <v>1.0251301432442927</v>
      </c>
      <c r="I109" s="180">
        <f t="shared" si="46"/>
        <v>-898823.01391142793</v>
      </c>
      <c r="J109" s="182">
        <f t="shared" si="40"/>
        <v>-898823.01391142793</v>
      </c>
      <c r="K109" s="180">
        <f t="shared" si="47"/>
        <v>-659275.43464228511</v>
      </c>
      <c r="L109" s="180">
        <f t="shared" si="41"/>
        <v>-659275.43464228511</v>
      </c>
      <c r="M109" s="180">
        <f t="shared" si="48"/>
        <v>-459652.45191799942</v>
      </c>
      <c r="N109" s="180">
        <f t="shared" si="42"/>
        <v>-459652.45191799942</v>
      </c>
      <c r="O109" s="183">
        <f t="shared" si="49"/>
        <v>-260029.46919371374</v>
      </c>
      <c r="P109" s="180">
        <f t="shared" si="43"/>
        <v>-260029.46919371374</v>
      </c>
      <c r="Q109" s="184">
        <f t="shared" si="50"/>
        <v>-100331.08301428519</v>
      </c>
      <c r="R109" s="182">
        <f t="shared" si="44"/>
        <v>-100331.08301428519</v>
      </c>
      <c r="S109" s="177">
        <v>0</v>
      </c>
      <c r="T109" s="177">
        <f>SUMIF('Pri iNPUT'!F:F,'Dealer Wise'!B:B,'Pri iNPUT'!R:R)</f>
        <v>4092790.7374999998</v>
      </c>
    </row>
    <row r="110" spans="1:20">
      <c r="A110" s="12">
        <v>107</v>
      </c>
      <c r="B110" s="18" t="s">
        <v>54</v>
      </c>
      <c r="C110" s="14" t="s">
        <v>1085</v>
      </c>
      <c r="D110" s="14" t="s">
        <v>49</v>
      </c>
      <c r="E110" s="13" t="s">
        <v>49</v>
      </c>
      <c r="F110" s="92">
        <v>4793560.920157142</v>
      </c>
      <c r="G110" s="15">
        <f t="shared" si="39"/>
        <v>6805377.7055999991</v>
      </c>
      <c r="H110" s="96">
        <f t="shared" si="45"/>
        <v>1.4196915026119885</v>
      </c>
      <c r="I110" s="15">
        <f t="shared" si="46"/>
        <v>-2970528.9694742854</v>
      </c>
      <c r="J110" s="19">
        <f t="shared" si="40"/>
        <v>-2970528.9694742854</v>
      </c>
      <c r="K110" s="15">
        <f t="shared" si="47"/>
        <v>-2682915.3142648572</v>
      </c>
      <c r="L110" s="15">
        <f t="shared" si="41"/>
        <v>-2682915.3142648572</v>
      </c>
      <c r="M110" s="15">
        <f t="shared" si="48"/>
        <v>-2443237.2682569996</v>
      </c>
      <c r="N110" s="15">
        <f t="shared" si="42"/>
        <v>-2443237.2682569996</v>
      </c>
      <c r="O110" s="16">
        <f t="shared" si="49"/>
        <v>-2203559.2222491428</v>
      </c>
      <c r="P110" s="15">
        <f t="shared" si="43"/>
        <v>-2203559.2222491428</v>
      </c>
      <c r="Q110" s="145">
        <f t="shared" si="50"/>
        <v>-2011816.7854428571</v>
      </c>
      <c r="R110" s="19">
        <f t="shared" si="44"/>
        <v>-2011816.7854428571</v>
      </c>
      <c r="S110" s="18">
        <v>0</v>
      </c>
      <c r="T110" s="18">
        <f>SUMIF('Pri iNPUT'!F:F,'Dealer Wise'!B:B,'Pri iNPUT'!R:R)</f>
        <v>6805377.7055999991</v>
      </c>
    </row>
    <row r="111" spans="1:20" s="185" customFormat="1">
      <c r="A111" s="176">
        <v>108</v>
      </c>
      <c r="B111" s="177" t="s">
        <v>901</v>
      </c>
      <c r="C111" s="178" t="s">
        <v>1127</v>
      </c>
      <c r="D111" s="178" t="s">
        <v>49</v>
      </c>
      <c r="E111" s="178" t="s">
        <v>49</v>
      </c>
      <c r="F111" s="179">
        <v>4400210.0246904762</v>
      </c>
      <c r="G111" s="180">
        <f t="shared" si="39"/>
        <v>7114432.466500001</v>
      </c>
      <c r="H111" s="181">
        <f t="shared" si="45"/>
        <v>1.6168392932563376</v>
      </c>
      <c r="I111" s="180">
        <f t="shared" si="46"/>
        <v>-3594264.4467476197</v>
      </c>
      <c r="J111" s="182">
        <f t="shared" si="40"/>
        <v>-3594264.4467476197</v>
      </c>
      <c r="K111" s="180">
        <f t="shared" si="47"/>
        <v>-3330251.8452661913</v>
      </c>
      <c r="L111" s="180">
        <f t="shared" si="41"/>
        <v>-3330251.8452661913</v>
      </c>
      <c r="M111" s="180">
        <f t="shared" si="48"/>
        <v>-3110241.3440316673</v>
      </c>
      <c r="N111" s="180">
        <f t="shared" si="42"/>
        <v>-3110241.3440316673</v>
      </c>
      <c r="O111" s="183">
        <f t="shared" si="49"/>
        <v>-2890230.8427971443</v>
      </c>
      <c r="P111" s="180">
        <f t="shared" si="43"/>
        <v>-2890230.8427971443</v>
      </c>
      <c r="Q111" s="184">
        <f t="shared" si="50"/>
        <v>-2714222.4418095248</v>
      </c>
      <c r="R111" s="182">
        <f t="shared" si="44"/>
        <v>-2714222.4418095248</v>
      </c>
      <c r="S111" s="177">
        <v>0</v>
      </c>
      <c r="T111" s="177">
        <f>SUMIF('Pri iNPUT'!F:F,'Dealer Wise'!B:B,'Pri iNPUT'!R:R)</f>
        <v>7114432.466500001</v>
      </c>
    </row>
    <row r="112" spans="1:20">
      <c r="A112" s="12">
        <v>109</v>
      </c>
      <c r="B112" s="79" t="s">
        <v>55</v>
      </c>
      <c r="C112" s="14" t="s">
        <v>1192</v>
      </c>
      <c r="D112" s="14" t="s">
        <v>49</v>
      </c>
      <c r="E112" s="13" t="s">
        <v>49</v>
      </c>
      <c r="F112" s="92">
        <v>1925045.6813285716</v>
      </c>
      <c r="G112" s="15">
        <f t="shared" si="39"/>
        <v>2499999.1124999998</v>
      </c>
      <c r="H112" s="96">
        <f t="shared" si="45"/>
        <v>1.2986700194951342</v>
      </c>
      <c r="I112" s="15">
        <f t="shared" si="46"/>
        <v>-959962.56743714237</v>
      </c>
      <c r="J112" s="19">
        <f t="shared" si="40"/>
        <v>-959962.56743714237</v>
      </c>
      <c r="K112" s="15">
        <f t="shared" si="47"/>
        <v>-844459.82655742834</v>
      </c>
      <c r="L112" s="15">
        <f t="shared" si="41"/>
        <v>-844459.82655742834</v>
      </c>
      <c r="M112" s="15">
        <f t="shared" si="48"/>
        <v>-748207.54249099968</v>
      </c>
      <c r="N112" s="15">
        <f t="shared" si="42"/>
        <v>-748207.54249099968</v>
      </c>
      <c r="O112" s="16">
        <f t="shared" si="49"/>
        <v>-651955.25842457102</v>
      </c>
      <c r="P112" s="15">
        <f t="shared" si="43"/>
        <v>-651955.25842457102</v>
      </c>
      <c r="Q112" s="145">
        <f t="shared" si="50"/>
        <v>-574953.43117142818</v>
      </c>
      <c r="R112" s="19">
        <f t="shared" si="44"/>
        <v>-574953.43117142818</v>
      </c>
      <c r="S112" s="18">
        <v>0</v>
      </c>
      <c r="T112" s="18">
        <f>SUMIF('Pri iNPUT'!F:F,'Dealer Wise'!B:B,'Pri iNPUT'!R:R)</f>
        <v>2499999.1124999998</v>
      </c>
    </row>
    <row r="113" spans="1:20">
      <c r="A113" s="17">
        <v>110</v>
      </c>
      <c r="B113" s="128" t="s">
        <v>1330</v>
      </c>
      <c r="C113" s="126" t="s">
        <v>1334</v>
      </c>
      <c r="D113" s="14" t="s">
        <v>49</v>
      </c>
      <c r="E113" s="13" t="s">
        <v>59</v>
      </c>
      <c r="F113" s="92">
        <v>3989144.340042857</v>
      </c>
      <c r="G113" s="15">
        <f t="shared" si="39"/>
        <v>4522960.7544000009</v>
      </c>
      <c r="H113" s="96">
        <f t="shared" si="45"/>
        <v>1.1338172722903801</v>
      </c>
      <c r="I113" s="15">
        <f t="shared" si="46"/>
        <v>-1331645.2823657151</v>
      </c>
      <c r="J113" s="19">
        <f t="shared" si="40"/>
        <v>-1331645.2823657151</v>
      </c>
      <c r="K113" s="15">
        <f t="shared" si="47"/>
        <v>-1092296.6219631438</v>
      </c>
      <c r="L113" s="15">
        <f t="shared" si="41"/>
        <v>-1092296.6219631438</v>
      </c>
      <c r="M113" s="15">
        <f t="shared" si="48"/>
        <v>-892839.40496100113</v>
      </c>
      <c r="N113" s="15">
        <f t="shared" si="42"/>
        <v>-892839.40496100113</v>
      </c>
      <c r="O113" s="16">
        <f t="shared" si="49"/>
        <v>-693382.18795885844</v>
      </c>
      <c r="P113" s="15">
        <f t="shared" si="43"/>
        <v>-693382.18795885844</v>
      </c>
      <c r="Q113" s="145">
        <f t="shared" si="50"/>
        <v>-533816.41435714392</v>
      </c>
      <c r="R113" s="19">
        <f t="shared" si="44"/>
        <v>-533816.41435714392</v>
      </c>
      <c r="S113" s="18">
        <v>0</v>
      </c>
      <c r="T113" s="18">
        <f>SUMIF('Pri iNPUT'!F:F,'Dealer Wise'!B:B,'Pri iNPUT'!R:R)</f>
        <v>4522960.7544000009</v>
      </c>
    </row>
    <row r="114" spans="1:20">
      <c r="A114" s="17">
        <v>111</v>
      </c>
      <c r="B114" s="20" t="s">
        <v>61</v>
      </c>
      <c r="C114" s="14" t="s">
        <v>1121</v>
      </c>
      <c r="D114" s="14" t="s">
        <v>49</v>
      </c>
      <c r="E114" s="13" t="s">
        <v>59</v>
      </c>
      <c r="F114" s="92">
        <v>5787591.4587238077</v>
      </c>
      <c r="G114" s="15">
        <f t="shared" si="39"/>
        <v>8708873.5024532862</v>
      </c>
      <c r="H114" s="96">
        <f t="shared" si="45"/>
        <v>1.504749180131943</v>
      </c>
      <c r="I114" s="15">
        <f t="shared" si="46"/>
        <v>-4078800.3354742397</v>
      </c>
      <c r="J114" s="19">
        <f t="shared" si="40"/>
        <v>-4078800.3354742397</v>
      </c>
      <c r="K114" s="15">
        <f t="shared" si="47"/>
        <v>-3731544.8479508115</v>
      </c>
      <c r="L114" s="15">
        <f t="shared" si="41"/>
        <v>-3731544.8479508115</v>
      </c>
      <c r="M114" s="15">
        <f t="shared" si="48"/>
        <v>-3442165.2750146212</v>
      </c>
      <c r="N114" s="15">
        <f t="shared" si="42"/>
        <v>-3442165.2750146212</v>
      </c>
      <c r="O114" s="16">
        <f t="shared" si="49"/>
        <v>-3152785.7020784309</v>
      </c>
      <c r="P114" s="15">
        <f t="shared" si="43"/>
        <v>-3152785.7020784309</v>
      </c>
      <c r="Q114" s="145">
        <f t="shared" si="50"/>
        <v>-2921282.0437294785</v>
      </c>
      <c r="R114" s="19">
        <f t="shared" si="44"/>
        <v>-2921282.0437294785</v>
      </c>
      <c r="S114" s="18">
        <v>428286.03975328431</v>
      </c>
      <c r="T114" s="18">
        <f>SUMIF('Pri iNPUT'!F:F,'Dealer Wise'!B:B,'Pri iNPUT'!R:R)</f>
        <v>8280587.4627000019</v>
      </c>
    </row>
    <row r="115" spans="1:20">
      <c r="A115" s="12">
        <v>112</v>
      </c>
      <c r="B115" s="20" t="s">
        <v>956</v>
      </c>
      <c r="C115" s="14" t="s">
        <v>1105</v>
      </c>
      <c r="D115" s="14" t="s">
        <v>49</v>
      </c>
      <c r="E115" s="13" t="s">
        <v>59</v>
      </c>
      <c r="F115" s="92">
        <v>6963573.307814287</v>
      </c>
      <c r="G115" s="15">
        <f t="shared" si="39"/>
        <v>8372830.3760399055</v>
      </c>
      <c r="H115" s="96">
        <f t="shared" si="45"/>
        <v>1.2023755629375219</v>
      </c>
      <c r="I115" s="15">
        <f t="shared" si="46"/>
        <v>-2801971.7297884757</v>
      </c>
      <c r="J115" s="19">
        <f t="shared" si="40"/>
        <v>-2801971.7297884757</v>
      </c>
      <c r="K115" s="15">
        <f t="shared" si="47"/>
        <v>-2384157.331319619</v>
      </c>
      <c r="L115" s="15">
        <f t="shared" si="41"/>
        <v>-2384157.331319619</v>
      </c>
      <c r="M115" s="15">
        <f t="shared" si="48"/>
        <v>-2035978.665928904</v>
      </c>
      <c r="N115" s="15">
        <f t="shared" si="42"/>
        <v>-2035978.665928904</v>
      </c>
      <c r="O115" s="16">
        <f t="shared" si="49"/>
        <v>-1687800.0005381899</v>
      </c>
      <c r="P115" s="15">
        <f t="shared" si="43"/>
        <v>-1687800.0005381899</v>
      </c>
      <c r="Q115" s="145">
        <f t="shared" si="50"/>
        <v>-1409257.0682256185</v>
      </c>
      <c r="R115" s="19">
        <f t="shared" si="44"/>
        <v>-1409257.0682256185</v>
      </c>
      <c r="S115" s="18">
        <v>3036722.0296399044</v>
      </c>
      <c r="T115" s="18">
        <f>SUMIF('Pri iNPUT'!F:F,'Dealer Wise'!B:B,'Pri iNPUT'!R:R)</f>
        <v>5336108.3464000011</v>
      </c>
    </row>
    <row r="116" spans="1:20">
      <c r="A116" s="12">
        <v>113</v>
      </c>
      <c r="B116" s="18" t="s">
        <v>60</v>
      </c>
      <c r="C116" s="14" t="s">
        <v>1112</v>
      </c>
      <c r="D116" s="14" t="s">
        <v>49</v>
      </c>
      <c r="E116" s="13" t="s">
        <v>59</v>
      </c>
      <c r="F116" s="92">
        <v>6825110.0193761904</v>
      </c>
      <c r="G116" s="15">
        <f t="shared" si="39"/>
        <v>10859936.827500004</v>
      </c>
      <c r="H116" s="96">
        <f t="shared" si="45"/>
        <v>1.5911738853540993</v>
      </c>
      <c r="I116" s="15">
        <f t="shared" si="46"/>
        <v>-5399848.8119990518</v>
      </c>
      <c r="J116" s="19">
        <f t="shared" si="40"/>
        <v>-5399848.8119990518</v>
      </c>
      <c r="K116" s="15">
        <f t="shared" si="47"/>
        <v>-4990342.2108364804</v>
      </c>
      <c r="L116" s="15">
        <f t="shared" si="41"/>
        <v>-4990342.2108364804</v>
      </c>
      <c r="M116" s="15">
        <f t="shared" si="48"/>
        <v>-4649086.7098676711</v>
      </c>
      <c r="N116" s="15">
        <f t="shared" si="42"/>
        <v>-4649086.7098676711</v>
      </c>
      <c r="O116" s="16">
        <f t="shared" si="49"/>
        <v>-4307831.2088988619</v>
      </c>
      <c r="P116" s="15">
        <f t="shared" si="43"/>
        <v>-4307831.2088988619</v>
      </c>
      <c r="Q116" s="145">
        <f t="shared" si="50"/>
        <v>-4034826.8081238139</v>
      </c>
      <c r="R116" s="19">
        <f t="shared" si="44"/>
        <v>-4034826.8081238139</v>
      </c>
      <c r="S116" s="18">
        <v>0</v>
      </c>
      <c r="T116" s="18">
        <f>SUMIF('Pri iNPUT'!F:F,'Dealer Wise'!B:B,'Pri iNPUT'!R:R)</f>
        <v>10859936.827500004</v>
      </c>
    </row>
    <row r="117" spans="1:20">
      <c r="A117" s="17">
        <v>114</v>
      </c>
      <c r="B117" s="18" t="s">
        <v>63</v>
      </c>
      <c r="C117" s="14" t="s">
        <v>1254</v>
      </c>
      <c r="D117" s="14" t="s">
        <v>49</v>
      </c>
      <c r="E117" s="13" t="s">
        <v>989</v>
      </c>
      <c r="F117" s="92">
        <v>11215320.160585716</v>
      </c>
      <c r="G117" s="15">
        <f t="shared" si="39"/>
        <v>13655141.463356955</v>
      </c>
      <c r="H117" s="96">
        <f t="shared" si="45"/>
        <v>1.2175436160392072</v>
      </c>
      <c r="I117" s="15">
        <f t="shared" si="46"/>
        <v>-4682885.3348883819</v>
      </c>
      <c r="J117" s="19">
        <f t="shared" si="40"/>
        <v>-4682885.3348883819</v>
      </c>
      <c r="K117" s="15">
        <f t="shared" si="47"/>
        <v>-4009966.1252532396</v>
      </c>
      <c r="L117" s="15">
        <f t="shared" si="41"/>
        <v>-4009966.1252532396</v>
      </c>
      <c r="M117" s="15">
        <f t="shared" si="48"/>
        <v>-3449200.117223952</v>
      </c>
      <c r="N117" s="15">
        <f t="shared" si="42"/>
        <v>-3449200.117223952</v>
      </c>
      <c r="O117" s="16">
        <f t="shared" si="49"/>
        <v>-2888434.109194668</v>
      </c>
      <c r="P117" s="15">
        <f t="shared" si="43"/>
        <v>-2888434.109194668</v>
      </c>
      <c r="Q117" s="145">
        <f t="shared" si="50"/>
        <v>-2439821.3027712386</v>
      </c>
      <c r="R117" s="19">
        <f t="shared" si="44"/>
        <v>-2439821.3027712386</v>
      </c>
      <c r="S117" s="18">
        <v>4682039.5085569564</v>
      </c>
      <c r="T117" s="18">
        <f>SUMIF('Pri iNPUT'!F:F,'Dealer Wise'!B:B,'Pri iNPUT'!R:R)</f>
        <v>8973101.9547999986</v>
      </c>
    </row>
    <row r="118" spans="1:20">
      <c r="A118" s="12">
        <v>115</v>
      </c>
      <c r="B118" s="18" t="s">
        <v>65</v>
      </c>
      <c r="C118" s="14" t="s">
        <v>1101</v>
      </c>
      <c r="D118" s="14" t="s">
        <v>49</v>
      </c>
      <c r="E118" s="13" t="s">
        <v>989</v>
      </c>
      <c r="F118" s="92">
        <v>9278781.7844380978</v>
      </c>
      <c r="G118" s="15">
        <f t="shared" si="39"/>
        <v>11024970.071461909</v>
      </c>
      <c r="H118" s="96">
        <f t="shared" si="45"/>
        <v>1.188191545785938</v>
      </c>
      <c r="I118" s="15">
        <f t="shared" si="46"/>
        <v>-3601944.6439114297</v>
      </c>
      <c r="J118" s="19">
        <f t="shared" si="40"/>
        <v>-3601944.6439114297</v>
      </c>
      <c r="K118" s="15">
        <f t="shared" si="47"/>
        <v>-3045217.7368451441</v>
      </c>
      <c r="L118" s="15">
        <f t="shared" si="41"/>
        <v>-3045217.7368451441</v>
      </c>
      <c r="M118" s="15">
        <f t="shared" si="48"/>
        <v>-2581278.6476232391</v>
      </c>
      <c r="N118" s="15">
        <f t="shared" si="42"/>
        <v>-2581278.6476232391</v>
      </c>
      <c r="O118" s="16">
        <f t="shared" si="49"/>
        <v>-2117339.558401335</v>
      </c>
      <c r="P118" s="15">
        <f t="shared" si="43"/>
        <v>-2117339.558401335</v>
      </c>
      <c r="Q118" s="145">
        <f t="shared" si="50"/>
        <v>-1746188.2870238107</v>
      </c>
      <c r="R118" s="19">
        <f t="shared" si="44"/>
        <v>-1746188.2870238107</v>
      </c>
      <c r="S118" s="18">
        <v>2813421.7634619102</v>
      </c>
      <c r="T118" s="18">
        <f>SUMIF('Pri iNPUT'!F:F,'Dealer Wise'!B:B,'Pri iNPUT'!R:R)</f>
        <v>8211548.3079999993</v>
      </c>
    </row>
    <row r="119" spans="1:20" s="26" customFormat="1">
      <c r="A119" s="108" t="s">
        <v>108</v>
      </c>
      <c r="B119" s="109"/>
      <c r="C119" s="109"/>
      <c r="D119" s="109"/>
      <c r="E119" s="109"/>
      <c r="F119" s="127">
        <f>SUM(F4:F118)</f>
        <v>490754269.11079037</v>
      </c>
      <c r="G119" s="24">
        <f>SUM(G4:G118)</f>
        <v>475197278.52626187</v>
      </c>
      <c r="H119" s="87">
        <f t="shared" si="45"/>
        <v>0.96829983646863305</v>
      </c>
      <c r="I119" s="24">
        <f>(F119*0.9)-G119</f>
        <v>-33518436.326550543</v>
      </c>
      <c r="J119" s="24">
        <f t="shared" si="40"/>
        <v>-33518436.326550543</v>
      </c>
      <c r="K119" s="24">
        <f>(F119*0.85)-G119</f>
        <v>-58056149.782090068</v>
      </c>
      <c r="L119" s="24">
        <f t="shared" si="41"/>
        <v>-58056149.782090068</v>
      </c>
      <c r="M119" s="24">
        <f>(F119*0.9)-G119</f>
        <v>-33518436.326550543</v>
      </c>
      <c r="N119" s="24">
        <f t="shared" si="42"/>
        <v>-33518436.326550543</v>
      </c>
      <c r="O119" s="24">
        <f>(H119*0.9)-I119</f>
        <v>33518437.198020395</v>
      </c>
      <c r="P119" s="24">
        <f t="shared" si="43"/>
        <v>33518437.198020395</v>
      </c>
      <c r="Q119" s="25">
        <f t="shared" si="50"/>
        <v>15556990.584528506</v>
      </c>
      <c r="R119" s="146">
        <f t="shared" si="44"/>
        <v>15556990.584528506</v>
      </c>
      <c r="S119" s="146">
        <f>SUM(S4:S118)</f>
        <v>51117997.016861893</v>
      </c>
      <c r="T119" s="146">
        <f>SUM(T4:T118)</f>
        <v>424079281.50940001</v>
      </c>
    </row>
    <row r="120" spans="1:20">
      <c r="G120" s="62"/>
    </row>
    <row r="121" spans="1:20">
      <c r="F121" s="28"/>
    </row>
    <row r="124" spans="1:20">
      <c r="F124" s="28"/>
    </row>
    <row r="128" spans="1:20">
      <c r="F128" s="40"/>
    </row>
  </sheetData>
  <mergeCells count="1">
    <mergeCell ref="A2:B2"/>
  </mergeCells>
  <conditionalFormatting sqref="H4:H119">
    <cfRule type="cellIs" dxfId="8" priority="2" operator="greaterThan">
      <formula>0.795</formula>
    </cfRule>
    <cfRule type="cellIs" dxfId="7" priority="3" operator="lessThan">
      <formula>10%</formula>
    </cfRule>
  </conditionalFormatting>
  <conditionalFormatting sqref="C1 C3:C1048576">
    <cfRule type="duplicateValues" dxfId="6" priority="1"/>
  </conditionalFormatting>
  <pageMargins left="0.7" right="0.7" top="0.75" bottom="0.75" header="0.3" footer="0.3"/>
  <pageSetup orientation="portrait" r:id="rId1"/>
  <ignoredErrors>
    <ignoredError sqref="Q4:Q27 Q65:Q71 K4:K27 M84 M4:M27 M85:M88 N4:N22 O119 O4:O27 Q37:Q55 K37:K55 M37:M55 N37:N55 O37:O55 Q72:Q88 K72:K88 M72:M83 N72:N88 O72:O88 M89:M110 Q89:Q110 K89:K110 N89:N110 O89:O110 Q119 N119 N24:N27 Q33:Q36 K33:K36 M33:M36 O33:O36 N33:N36 Q62:Q64 K62:K71 M62:M71 N62:N71 O62:O71 Q57:Q60 K57:K60 M57:M60 N57:N60 O57:O60 Q28:Q32 K28:K32 M28:M32 O28:O32 N28:N32 M111:M115 Q111:Q115 K111:K115 N111:N115 O111:O115 M116:M118 Q116:Q118 K116:K118 N116:N118 O116:O1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showGridLines="0" zoomScale="90" zoomScaleNormal="90" workbookViewId="0">
      <selection activeCell="D29" sqref="D29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6" width="17" style="6" bestFit="1" customWidth="1"/>
    <col min="7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29" t="str">
        <f>'Dealer Wise'!B1</f>
        <v>Up to 29.07.2021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32.25" customHeight="1">
      <c r="A2" s="152" t="s">
        <v>2325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7" t="s">
        <v>116</v>
      </c>
      <c r="N2" s="7">
        <f>'Dealer Wise'!R2</f>
        <v>1</v>
      </c>
    </row>
    <row r="3" spans="1:14" ht="36.75" customHeight="1">
      <c r="A3" s="30" t="s">
        <v>0</v>
      </c>
      <c r="B3" s="31" t="s">
        <v>1340</v>
      </c>
      <c r="C3" s="31" t="s">
        <v>1341</v>
      </c>
      <c r="D3" s="31" t="s">
        <v>1339</v>
      </c>
      <c r="E3" s="31" t="s">
        <v>113</v>
      </c>
      <c r="F3" s="31" t="s">
        <v>115</v>
      </c>
      <c r="G3" s="31" t="s">
        <v>769</v>
      </c>
      <c r="H3" s="31" t="s">
        <v>773</v>
      </c>
      <c r="I3" s="31" t="s">
        <v>771</v>
      </c>
      <c r="J3" s="31" t="s">
        <v>774</v>
      </c>
      <c r="K3" s="31" t="s">
        <v>786</v>
      </c>
      <c r="L3" s="31" t="s">
        <v>788</v>
      </c>
      <c r="M3" s="31" t="s">
        <v>109</v>
      </c>
      <c r="N3" s="32" t="s">
        <v>111</v>
      </c>
    </row>
    <row r="4" spans="1:14">
      <c r="A4" s="1" t="s">
        <v>953</v>
      </c>
      <c r="B4" s="19">
        <f>SUMIFS('Dealer Wise'!F$4:F$118,'Dealer Wise'!$D$4:$D$118,'Region Wise'!$A4)</f>
        <v>83441827.130709499</v>
      </c>
      <c r="C4" s="19">
        <f>SUMIFS('Dealer Wise'!G$4:G$118,'Dealer Wise'!$D$4:$D$118,'Region Wise'!$A4)</f>
        <v>68820429.58606033</v>
      </c>
      <c r="D4" s="33">
        <f t="shared" ref="D4:D9" si="0">C4/B4</f>
        <v>0.82477136410561669</v>
      </c>
      <c r="E4" s="19">
        <f t="shared" ref="E4:E8" si="1">(B4*0.8)-C4</f>
        <v>-2066967.8814927265</v>
      </c>
      <c r="F4" s="19">
        <f t="shared" ref="F4:F8" si="2">E4/$N$2</f>
        <v>-2066967.8814927265</v>
      </c>
      <c r="G4" s="19">
        <f t="shared" ref="G4:G8" si="3">(B4*0.86)-C4</f>
        <v>2939541.7463498414</v>
      </c>
      <c r="H4" s="19">
        <f t="shared" ref="H4:H8" si="4">G4/$N$2</f>
        <v>2939541.7463498414</v>
      </c>
      <c r="I4" s="19">
        <f t="shared" ref="I4:I8" si="5">(B4*0.91)-C4</f>
        <v>7111633.1028853208</v>
      </c>
      <c r="J4" s="19">
        <f t="shared" ref="J4:J8" si="6">I4/$N$2</f>
        <v>7111633.1028853208</v>
      </c>
      <c r="K4" s="34">
        <f t="shared" ref="K4:K8" si="7">(B4*0.96)-C4</f>
        <v>11283724.459420785</v>
      </c>
      <c r="L4" s="19">
        <f t="shared" ref="L4:L8" si="8">K4/$N$2</f>
        <v>11283724.459420785</v>
      </c>
      <c r="M4" s="19">
        <f t="shared" ref="M4:M7" si="9">B4-C4</f>
        <v>14621397.544649169</v>
      </c>
      <c r="N4" s="19">
        <f t="shared" ref="N4:N8" si="10">M4/$N$2</f>
        <v>14621397.544649169</v>
      </c>
    </row>
    <row r="5" spans="1:14">
      <c r="A5" s="1" t="s">
        <v>12</v>
      </c>
      <c r="B5" s="19">
        <f>SUMIFS('Dealer Wise'!F$4:F$118,'Dealer Wise'!$D$4:$D$118,'Region Wise'!$A5)</f>
        <v>92820990.660366684</v>
      </c>
      <c r="C5" s="19">
        <f>SUMIFS('Dealer Wise'!G$4:G$118,'Dealer Wise'!$D$4:$D$118,'Region Wise'!$A5)</f>
        <v>82718909.628095612</v>
      </c>
      <c r="D5" s="33">
        <f t="shared" si="0"/>
        <v>0.89116598562027061</v>
      </c>
      <c r="E5" s="19">
        <f t="shared" si="1"/>
        <v>-8462117.0998022556</v>
      </c>
      <c r="F5" s="19">
        <f t="shared" si="2"/>
        <v>-8462117.0998022556</v>
      </c>
      <c r="G5" s="19">
        <f t="shared" si="3"/>
        <v>-2892857.6601802707</v>
      </c>
      <c r="H5" s="19">
        <f t="shared" si="4"/>
        <v>-2892857.6601802707</v>
      </c>
      <c r="I5" s="19">
        <f t="shared" si="5"/>
        <v>1748191.8728380799</v>
      </c>
      <c r="J5" s="19">
        <f t="shared" si="6"/>
        <v>1748191.8728380799</v>
      </c>
      <c r="K5" s="34">
        <f t="shared" si="7"/>
        <v>6389241.4058564007</v>
      </c>
      <c r="L5" s="19">
        <f t="shared" si="8"/>
        <v>6389241.4058564007</v>
      </c>
      <c r="M5" s="19">
        <f t="shared" si="9"/>
        <v>10102081.032271072</v>
      </c>
      <c r="N5" s="19">
        <f t="shared" si="10"/>
        <v>10102081.032271072</v>
      </c>
    </row>
    <row r="6" spans="1:14">
      <c r="A6" s="1" t="s">
        <v>22</v>
      </c>
      <c r="B6" s="19">
        <f>SUMIFS('Dealer Wise'!F$4:F$118,'Dealer Wise'!$D$4:$D$118,'Region Wise'!$A6)</f>
        <v>94813330.444957122</v>
      </c>
      <c r="C6" s="19">
        <f>SUMIFS('Dealer Wise'!G$4:G$118,'Dealer Wise'!$D$4:$D$118,'Region Wise'!$A6)</f>
        <v>63889894.867459998</v>
      </c>
      <c r="D6" s="33">
        <f t="shared" ref="D6" si="11">C6/B6</f>
        <v>0.67384928435301195</v>
      </c>
      <c r="E6" s="19">
        <f t="shared" si="1"/>
        <v>11960769.488505706</v>
      </c>
      <c r="F6" s="19">
        <f t="shared" si="2"/>
        <v>11960769.488505706</v>
      </c>
      <c r="G6" s="19">
        <f t="shared" si="3"/>
        <v>17649569.31520313</v>
      </c>
      <c r="H6" s="19">
        <f t="shared" si="4"/>
        <v>17649569.31520313</v>
      </c>
      <c r="I6" s="19">
        <f t="shared" si="5"/>
        <v>22390235.837450981</v>
      </c>
      <c r="J6" s="19">
        <f t="shared" si="6"/>
        <v>22390235.837450981</v>
      </c>
      <c r="K6" s="34">
        <f t="shared" si="7"/>
        <v>27130902.359698832</v>
      </c>
      <c r="L6" s="19">
        <f t="shared" si="8"/>
        <v>27130902.359698832</v>
      </c>
      <c r="M6" s="19">
        <f t="shared" ref="M6" si="12">B6-C6</f>
        <v>30923435.577497125</v>
      </c>
      <c r="N6" s="19">
        <f t="shared" si="10"/>
        <v>30923435.577497125</v>
      </c>
    </row>
    <row r="7" spans="1:14" ht="11.25" customHeight="1">
      <c r="A7" s="1" t="s">
        <v>107</v>
      </c>
      <c r="B7" s="19">
        <f>SUMIFS('Dealer Wise'!F$4:F$118,'Dealer Wise'!$D$4:$D$118,'Region Wise'!$A7)</f>
        <v>92247522.448600009</v>
      </c>
      <c r="C7" s="19">
        <f>SUMIFS('Dealer Wise'!G$4:G$118,'Dealer Wise'!$D$4:$D$118,'Region Wise'!$A7)</f>
        <v>105946185.29805019</v>
      </c>
      <c r="D7" s="33">
        <f t="shared" si="0"/>
        <v>1.1484989784639803</v>
      </c>
      <c r="E7" s="19">
        <f t="shared" si="1"/>
        <v>-32148167.339170188</v>
      </c>
      <c r="F7" s="19">
        <f t="shared" si="2"/>
        <v>-32148167.339170188</v>
      </c>
      <c r="G7" s="19">
        <f t="shared" si="3"/>
        <v>-26613315.992254183</v>
      </c>
      <c r="H7" s="19">
        <f t="shared" si="4"/>
        <v>-26613315.992254183</v>
      </c>
      <c r="I7" s="19">
        <f t="shared" si="5"/>
        <v>-22000939.869824186</v>
      </c>
      <c r="J7" s="19">
        <f t="shared" si="6"/>
        <v>-22000939.869824186</v>
      </c>
      <c r="K7" s="34">
        <f t="shared" si="7"/>
        <v>-17388563.747394189</v>
      </c>
      <c r="L7" s="19">
        <f t="shared" si="8"/>
        <v>-17388563.747394189</v>
      </c>
      <c r="M7" s="19">
        <f t="shared" si="9"/>
        <v>-13698662.849450186</v>
      </c>
      <c r="N7" s="19">
        <f t="shared" si="10"/>
        <v>-13698662.849450186</v>
      </c>
    </row>
    <row r="8" spans="1:14" ht="11.25" customHeight="1">
      <c r="A8" s="1" t="s">
        <v>49</v>
      </c>
      <c r="B8" s="19">
        <f>SUMIFS('Dealer Wise'!F$4:F$118,'Dealer Wise'!$D$4:$D$118,'Region Wise'!$A8)</f>
        <v>127430598.42615715</v>
      </c>
      <c r="C8" s="19">
        <f>SUMIFS('Dealer Wise'!G$4:G$118,'Dealer Wise'!$D$4:$D$118,'Region Wise'!$A8)</f>
        <v>153821859.14659578</v>
      </c>
      <c r="D8" s="33">
        <f t="shared" ref="D8" si="13">C8/B8</f>
        <v>1.207103011728629</v>
      </c>
      <c r="E8" s="19">
        <f t="shared" si="1"/>
        <v>-51877380.405670047</v>
      </c>
      <c r="F8" s="19">
        <f t="shared" si="2"/>
        <v>-51877380.405670047</v>
      </c>
      <c r="G8" s="19">
        <f t="shared" si="3"/>
        <v>-44231544.500100628</v>
      </c>
      <c r="H8" s="19">
        <f t="shared" si="4"/>
        <v>-44231544.500100628</v>
      </c>
      <c r="I8" s="19">
        <f t="shared" si="5"/>
        <v>-37860014.578792766</v>
      </c>
      <c r="J8" s="19">
        <f t="shared" si="6"/>
        <v>-37860014.578792766</v>
      </c>
      <c r="K8" s="34">
        <f t="shared" si="7"/>
        <v>-31488484.657484919</v>
      </c>
      <c r="L8" s="19">
        <f t="shared" si="8"/>
        <v>-31488484.657484919</v>
      </c>
      <c r="M8" s="19">
        <f t="shared" ref="M8" si="14">B8-C8</f>
        <v>-26391260.720438629</v>
      </c>
      <c r="N8" s="19">
        <f t="shared" si="10"/>
        <v>-26391260.720438629</v>
      </c>
    </row>
    <row r="9" spans="1:14">
      <c r="A9" s="35" t="s">
        <v>108</v>
      </c>
      <c r="B9" s="36">
        <f>SUM(B4:B8)</f>
        <v>490754269.11079049</v>
      </c>
      <c r="C9" s="36">
        <f>SUM(C4:C8)</f>
        <v>475197278.52626187</v>
      </c>
      <c r="D9" s="37">
        <f t="shared" si="0"/>
        <v>0.96829983646863282</v>
      </c>
      <c r="E9" s="38">
        <f>SUM(E4:E8)</f>
        <v>-82593863.237629503</v>
      </c>
      <c r="F9" s="38">
        <f>SUM(F4:F8)</f>
        <v>-82593863.237629503</v>
      </c>
      <c r="G9" s="38">
        <f>SUM(G4:G8)</f>
        <v>-53148607.090982109</v>
      </c>
      <c r="H9" s="38">
        <f>SUM(H4:H8)</f>
        <v>-53148607.090982109</v>
      </c>
      <c r="I9" s="38">
        <f>SUM(I4:I8)</f>
        <v>-28610893.63544257</v>
      </c>
      <c r="J9" s="38">
        <f t="shared" ref="J9" si="15">I9/$N$2</f>
        <v>-28610893.63544257</v>
      </c>
      <c r="K9" s="38">
        <f>SUM(K4:K8)</f>
        <v>-4073180.17990309</v>
      </c>
      <c r="L9" s="38">
        <f t="shared" ref="L9" si="16">K9/$N$2</f>
        <v>-4073180.17990309</v>
      </c>
      <c r="M9" s="36">
        <f>SUM(M4:M8)</f>
        <v>15556990.584528551</v>
      </c>
      <c r="N9" s="39">
        <f>M9/N2</f>
        <v>15556990.584528551</v>
      </c>
    </row>
    <row r="10" spans="1:14">
      <c r="N10" s="28"/>
    </row>
    <row r="11" spans="1:14">
      <c r="B11" s="28"/>
      <c r="C11" s="28"/>
      <c r="F11" s="40"/>
      <c r="G11" s="40"/>
      <c r="H11" s="40"/>
      <c r="I11" s="40"/>
      <c r="J11" s="40"/>
      <c r="K11" s="40"/>
      <c r="L11" s="40"/>
    </row>
    <row r="14" spans="1:14" ht="28.5" hidden="1">
      <c r="A14" s="134" t="s">
        <v>0</v>
      </c>
      <c r="B14" s="135" t="s">
        <v>1340</v>
      </c>
      <c r="C14" s="135" t="s">
        <v>1341</v>
      </c>
      <c r="D14" s="136">
        <v>1.2</v>
      </c>
      <c r="E14" s="137" t="s">
        <v>1410</v>
      </c>
      <c r="F14" s="136">
        <v>1.1000000000000001</v>
      </c>
      <c r="G14" s="137" t="s">
        <v>1411</v>
      </c>
    </row>
    <row r="15" spans="1:14" hidden="1">
      <c r="A15" s="1" t="s">
        <v>953</v>
      </c>
      <c r="B15" s="19">
        <f>SUMIFS('Dealer Wise'!F$4:F$118,'Dealer Wise'!$D$4:$D$118,'Region Wise'!$A15)</f>
        <v>83441827.130709499</v>
      </c>
      <c r="C15" s="19">
        <f>SUMIFS('Dealer Wise'!G$4:G$118,'Dealer Wise'!$D$4:$D$118,'Region Wise'!$A15)</f>
        <v>68820429.58606033</v>
      </c>
      <c r="D15" s="19">
        <f>B15*120%</f>
        <v>100130192.5568514</v>
      </c>
      <c r="E15" s="118">
        <f>D15-C15</f>
        <v>31309762.970791072</v>
      </c>
      <c r="F15" s="34">
        <f>B15*110%</f>
        <v>91786009.843780458</v>
      </c>
      <c r="G15" s="138">
        <f>F15-C15</f>
        <v>22965580.257720128</v>
      </c>
    </row>
    <row r="16" spans="1:14" hidden="1">
      <c r="A16" s="1" t="s">
        <v>12</v>
      </c>
      <c r="B16" s="19">
        <f>SUMIFS('Dealer Wise'!F$4:F$118,'Dealer Wise'!$D$4:$D$118,'Region Wise'!$A16)</f>
        <v>92820990.660366684</v>
      </c>
      <c r="C16" s="19">
        <f>SUMIFS('Dealer Wise'!G$4:G$118,'Dealer Wise'!$D$4:$D$118,'Region Wise'!$A16)</f>
        <v>82718909.628095612</v>
      </c>
      <c r="D16" s="19">
        <f t="shared" ref="D16:D19" si="17">B16*120%</f>
        <v>111385188.79244001</v>
      </c>
      <c r="E16" s="118">
        <f t="shared" ref="E16:E20" si="18">D16-C16</f>
        <v>28666279.1643444</v>
      </c>
      <c r="F16" s="34">
        <f t="shared" ref="F16:F19" si="19">B16*110%</f>
        <v>102103089.72640336</v>
      </c>
      <c r="G16" s="121">
        <f t="shared" ref="G16:G20" si="20">F16-C16</f>
        <v>19384180.098307744</v>
      </c>
    </row>
    <row r="17" spans="1:7" hidden="1">
      <c r="A17" s="1" t="s">
        <v>22</v>
      </c>
      <c r="B17" s="19">
        <f>SUMIFS('Dealer Wise'!F$4:F$118,'Dealer Wise'!$D$4:$D$118,'Region Wise'!$A17)</f>
        <v>94813330.444957122</v>
      </c>
      <c r="C17" s="19">
        <f>SUMIFS('Dealer Wise'!G$4:G$118,'Dealer Wise'!$D$4:$D$118,'Region Wise'!$A17)</f>
        <v>63889894.867459998</v>
      </c>
      <c r="D17" s="19">
        <f t="shared" si="17"/>
        <v>113775996.53394854</v>
      </c>
      <c r="E17" s="118">
        <f t="shared" si="18"/>
        <v>49886101.666488543</v>
      </c>
      <c r="F17" s="34">
        <f t="shared" si="19"/>
        <v>104294663.48945284</v>
      </c>
      <c r="G17" s="118">
        <f t="shared" si="20"/>
        <v>40404768.621992841</v>
      </c>
    </row>
    <row r="18" spans="1:7" hidden="1">
      <c r="A18" s="1" t="s">
        <v>107</v>
      </c>
      <c r="B18" s="19">
        <f>SUMIFS('Dealer Wise'!F$4:F$118,'Dealer Wise'!$D$4:$D$118,'Region Wise'!$A18)</f>
        <v>92247522.448600009</v>
      </c>
      <c r="C18" s="19">
        <f>SUMIFS('Dealer Wise'!G$4:G$118,'Dealer Wise'!$D$4:$D$118,'Region Wise'!$A18)</f>
        <v>105946185.29805019</v>
      </c>
      <c r="D18" s="19">
        <f t="shared" si="17"/>
        <v>110697026.93832001</v>
      </c>
      <c r="E18" s="118">
        <f t="shared" si="18"/>
        <v>4750841.6402698159</v>
      </c>
      <c r="F18" s="34">
        <f t="shared" si="19"/>
        <v>101472274.69346002</v>
      </c>
      <c r="G18" s="138">
        <f t="shared" si="20"/>
        <v>-4473910.6045901775</v>
      </c>
    </row>
    <row r="19" spans="1:7" hidden="1">
      <c r="A19" s="1" t="s">
        <v>49</v>
      </c>
      <c r="B19" s="19">
        <f>SUMIFS('Dealer Wise'!F$4:F$118,'Dealer Wise'!$D$4:$D$118,'Region Wise'!$A19)</f>
        <v>127430598.42615715</v>
      </c>
      <c r="C19" s="19">
        <f>SUMIFS('Dealer Wise'!G$4:G$118,'Dealer Wise'!$D$4:$D$118,'Region Wise'!$A19)</f>
        <v>153821859.14659578</v>
      </c>
      <c r="D19" s="19">
        <f t="shared" si="17"/>
        <v>152916718.11138856</v>
      </c>
      <c r="E19" s="118">
        <f t="shared" si="18"/>
        <v>-905141.03520721197</v>
      </c>
      <c r="F19" s="34">
        <f t="shared" si="19"/>
        <v>140173658.26877287</v>
      </c>
      <c r="G19" s="138">
        <f t="shared" si="20"/>
        <v>-13648200.877822906</v>
      </c>
    </row>
    <row r="20" spans="1:7" hidden="1">
      <c r="A20" s="139" t="s">
        <v>108</v>
      </c>
      <c r="B20" s="140">
        <f>SUM(B15:B19)</f>
        <v>490754269.11079049</v>
      </c>
      <c r="C20" s="140">
        <f>SUM(C15:C19)</f>
        <v>475197278.52626187</v>
      </c>
      <c r="D20" s="140">
        <f>SUM(D15:D19)</f>
        <v>588905122.93294859</v>
      </c>
      <c r="E20" s="141">
        <f t="shared" si="18"/>
        <v>113707844.40668672</v>
      </c>
      <c r="F20" s="140">
        <f>SUM(F15:F19)</f>
        <v>539829696.02186954</v>
      </c>
      <c r="G20" s="118">
        <f t="shared" si="20"/>
        <v>64632417.495607674</v>
      </c>
    </row>
    <row r="21" spans="1:7" hidden="1"/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zoomScale="80" zoomScaleNormal="80" workbookViewId="0">
      <pane ySplit="3" topLeftCell="A22" activePane="bottomLeft" state="frozen"/>
      <selection activeCell="C1" sqref="C1"/>
      <selection pane="bottomLeft" activeCell="A36" sqref="A36:XFD36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1" t="str">
        <f>'Dealer Wise'!B1</f>
        <v>Up to 29.07.2021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9"/>
      <c r="P1" s="29"/>
    </row>
    <row r="2" spans="1:16" ht="32.25" customHeight="1">
      <c r="A2" s="156" t="s">
        <v>2326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7" t="s">
        <v>116</v>
      </c>
      <c r="P2" s="7">
        <f>'Dealer Wise'!R2</f>
        <v>1</v>
      </c>
    </row>
    <row r="3" spans="1:16" ht="60.75" customHeight="1" thickBot="1">
      <c r="A3" s="42" t="s">
        <v>849</v>
      </c>
      <c r="B3" s="43" t="s">
        <v>947</v>
      </c>
      <c r="C3" s="44" t="s">
        <v>957</v>
      </c>
      <c r="D3" s="44" t="s">
        <v>1337</v>
      </c>
      <c r="E3" s="44" t="s">
        <v>1338</v>
      </c>
      <c r="F3" s="44" t="s">
        <v>1339</v>
      </c>
      <c r="G3" s="44" t="s">
        <v>113</v>
      </c>
      <c r="H3" s="44" t="s">
        <v>115</v>
      </c>
      <c r="I3" s="44" t="s">
        <v>769</v>
      </c>
      <c r="J3" s="44" t="s">
        <v>773</v>
      </c>
      <c r="K3" s="44" t="s">
        <v>771</v>
      </c>
      <c r="L3" s="44" t="s">
        <v>774</v>
      </c>
      <c r="M3" s="44" t="s">
        <v>786</v>
      </c>
      <c r="N3" s="44" t="s">
        <v>788</v>
      </c>
      <c r="O3" s="45" t="s">
        <v>109</v>
      </c>
      <c r="P3" s="46" t="s">
        <v>111</v>
      </c>
    </row>
    <row r="4" spans="1:16">
      <c r="A4" s="76">
        <v>1</v>
      </c>
      <c r="B4" s="18" t="s">
        <v>953</v>
      </c>
      <c r="C4" s="18" t="s">
        <v>950</v>
      </c>
      <c r="D4" s="47">
        <f>SUMIFS('Dealer Wise'!F$4:F$118,'Dealer Wise'!$E$4:$E$118,'Zone Wise'!$C4)</f>
        <v>9969993.3535523806</v>
      </c>
      <c r="E4" s="47">
        <f>SUMIFS('Dealer Wise'!G$4:G$118,'Dealer Wise'!$E$4:$E$118,'Zone Wise'!$C4)</f>
        <v>9548469.0535000004</v>
      </c>
      <c r="F4" s="48">
        <f t="shared" ref="F4:F28" si="0">E4/D4</f>
        <v>0.95772070400606757</v>
      </c>
      <c r="G4" s="49">
        <f>(D4*0.8)-E4</f>
        <v>-1572474.3706580959</v>
      </c>
      <c r="H4" s="47">
        <f t="shared" ref="H4:H28" si="1">G4/$P$2</f>
        <v>-1572474.3706580959</v>
      </c>
      <c r="I4" s="49">
        <f>(D4*0.86)-E4</f>
        <v>-974274.76944495365</v>
      </c>
      <c r="J4" s="47">
        <f t="shared" ref="J4:J28" si="2">I4/$P$2</f>
        <v>-974274.76944495365</v>
      </c>
      <c r="K4" s="47">
        <f>(D4*0.91)-E4</f>
        <v>-475775.10176733322</v>
      </c>
      <c r="L4" s="47">
        <f t="shared" ref="L4:L28" si="3">K4/$P$2</f>
        <v>-475775.10176733322</v>
      </c>
      <c r="M4" s="50">
        <f>(D4*0.96)-E4</f>
        <v>22724.565910285339</v>
      </c>
      <c r="N4" s="47">
        <f t="shared" ref="N4:N28" si="4">M4/$P$2</f>
        <v>22724.565910285339</v>
      </c>
      <c r="O4" s="47">
        <f t="shared" ref="O4:O28" si="5">D4-E4</f>
        <v>421524.30005238019</v>
      </c>
      <c r="P4" s="47">
        <f t="shared" ref="P4:P28" si="6">O4/$P$2</f>
        <v>421524.30005238019</v>
      </c>
    </row>
    <row r="5" spans="1:16">
      <c r="A5" s="77">
        <v>2</v>
      </c>
      <c r="B5" s="18" t="s">
        <v>953</v>
      </c>
      <c r="C5" s="18" t="s">
        <v>953</v>
      </c>
      <c r="D5" s="47">
        <f>SUMIFS('Dealer Wise'!F$4:F$118,'Dealer Wise'!$E$4:$E$118,'Zone Wise'!$C5)</f>
        <v>19438038.936457139</v>
      </c>
      <c r="E5" s="47">
        <f>SUMIFS('Dealer Wise'!G$4:G$118,'Dealer Wise'!$E$4:$E$118,'Zone Wise'!$C5)</f>
        <v>19720570.289299998</v>
      </c>
      <c r="F5" s="48">
        <f t="shared" si="0"/>
        <v>1.0145349720600136</v>
      </c>
      <c r="G5" s="49">
        <f t="shared" ref="G5:G28" si="7">(D5*0.8)-E5</f>
        <v>-4170139.1401342861</v>
      </c>
      <c r="H5" s="47">
        <f t="shared" si="1"/>
        <v>-4170139.1401342861</v>
      </c>
      <c r="I5" s="49">
        <f t="shared" ref="I5:I28" si="8">(D5*0.86)-E5</f>
        <v>-3003856.8039468601</v>
      </c>
      <c r="J5" s="47">
        <f t="shared" si="2"/>
        <v>-3003856.8039468601</v>
      </c>
      <c r="K5" s="47">
        <f t="shared" ref="K5:K28" si="9">(D5*0.91)-E5</f>
        <v>-2031954.8571240008</v>
      </c>
      <c r="L5" s="47">
        <f t="shared" si="3"/>
        <v>-2031954.8571240008</v>
      </c>
      <c r="M5" s="50">
        <f t="shared" ref="M5:M28" si="10">(D5*0.96)-E5</f>
        <v>-1060052.9103011452</v>
      </c>
      <c r="N5" s="47">
        <f t="shared" si="4"/>
        <v>-1060052.9103011452</v>
      </c>
      <c r="O5" s="47">
        <f t="shared" si="5"/>
        <v>-282531.35284285992</v>
      </c>
      <c r="P5" s="47">
        <f t="shared" si="6"/>
        <v>-282531.35284285992</v>
      </c>
    </row>
    <row r="6" spans="1:16" ht="15" thickBot="1">
      <c r="A6" s="77">
        <v>3</v>
      </c>
      <c r="B6" s="18" t="s">
        <v>953</v>
      </c>
      <c r="C6" s="18" t="s">
        <v>952</v>
      </c>
      <c r="D6" s="47">
        <f>SUMIFS('Dealer Wise'!F$4:F$118,'Dealer Wise'!$E$4:$E$118,'Zone Wise'!$C6)</f>
        <v>10691281.396204762</v>
      </c>
      <c r="E6" s="47">
        <f>SUMIFS('Dealer Wise'!G$4:G$118,'Dealer Wise'!$E$4:$E$118,'Zone Wise'!$C6)</f>
        <v>5603177.1882603327</v>
      </c>
      <c r="F6" s="48">
        <f t="shared" si="0"/>
        <v>0.5240884586808624</v>
      </c>
      <c r="G6" s="49">
        <f t="shared" si="7"/>
        <v>2949847.9287034767</v>
      </c>
      <c r="H6" s="47">
        <f t="shared" si="1"/>
        <v>2949847.9287034767</v>
      </c>
      <c r="I6" s="49">
        <f t="shared" si="8"/>
        <v>3591324.8124757623</v>
      </c>
      <c r="J6" s="47">
        <f t="shared" si="2"/>
        <v>3591324.8124757623</v>
      </c>
      <c r="K6" s="47">
        <f t="shared" si="9"/>
        <v>4125888.8822860019</v>
      </c>
      <c r="L6" s="47">
        <f t="shared" si="3"/>
        <v>4125888.8822860019</v>
      </c>
      <c r="M6" s="50">
        <f t="shared" si="10"/>
        <v>4660452.9520962378</v>
      </c>
      <c r="N6" s="47">
        <f t="shared" si="4"/>
        <v>4660452.9520962378</v>
      </c>
      <c r="O6" s="47">
        <f t="shared" si="5"/>
        <v>5088104.2079444295</v>
      </c>
      <c r="P6" s="47">
        <f t="shared" si="6"/>
        <v>5088104.2079444295</v>
      </c>
    </row>
    <row r="7" spans="1:16">
      <c r="A7" s="76">
        <v>4</v>
      </c>
      <c r="B7" s="18" t="s">
        <v>953</v>
      </c>
      <c r="C7" s="18" t="s">
        <v>955</v>
      </c>
      <c r="D7" s="47">
        <f>SUMIFS('Dealer Wise'!F$4:F$118,'Dealer Wise'!$E$4:$E$118,'Zone Wise'!$C7)</f>
        <v>10911259.543695239</v>
      </c>
      <c r="E7" s="47">
        <f>SUMIFS('Dealer Wise'!G$4:G$118,'Dealer Wise'!$E$4:$E$118,'Zone Wise'!$C7)</f>
        <v>8468084.3515999988</v>
      </c>
      <c r="F7" s="48">
        <f t="shared" si="0"/>
        <v>0.77608678610280513</v>
      </c>
      <c r="G7" s="49">
        <f t="shared" si="7"/>
        <v>260923.28335619345</v>
      </c>
      <c r="H7" s="47">
        <f t="shared" si="1"/>
        <v>260923.28335619345</v>
      </c>
      <c r="I7" s="49">
        <f t="shared" si="8"/>
        <v>915598.85597790778</v>
      </c>
      <c r="J7" s="47">
        <f t="shared" si="2"/>
        <v>915598.85597790778</v>
      </c>
      <c r="K7" s="47">
        <f t="shared" si="9"/>
        <v>1461161.8331626691</v>
      </c>
      <c r="L7" s="47">
        <f t="shared" si="3"/>
        <v>1461161.8331626691</v>
      </c>
      <c r="M7" s="50">
        <f t="shared" si="10"/>
        <v>2006724.8103474304</v>
      </c>
      <c r="N7" s="47">
        <f t="shared" si="4"/>
        <v>2006724.8103474304</v>
      </c>
      <c r="O7" s="47">
        <f t="shared" si="5"/>
        <v>2443175.1920952406</v>
      </c>
      <c r="P7" s="47">
        <f t="shared" si="6"/>
        <v>2443175.1920952406</v>
      </c>
    </row>
    <row r="8" spans="1:16">
      <c r="A8" s="77">
        <v>5</v>
      </c>
      <c r="B8" s="18" t="s">
        <v>953</v>
      </c>
      <c r="C8" s="18" t="s">
        <v>951</v>
      </c>
      <c r="D8" s="47">
        <f>SUMIFS('Dealer Wise'!F$4:F$118,'Dealer Wise'!$E$4:$E$118,'Zone Wise'!$C8)</f>
        <v>12946566.221290477</v>
      </c>
      <c r="E8" s="47">
        <f>SUMIFS('Dealer Wise'!G$4:G$118,'Dealer Wise'!$E$4:$E$118,'Zone Wise'!$C8)</f>
        <v>8459152.5262000021</v>
      </c>
      <c r="F8" s="48">
        <f t="shared" si="0"/>
        <v>0.65338966190811465</v>
      </c>
      <c r="G8" s="49">
        <f t="shared" si="7"/>
        <v>1898100.45083238</v>
      </c>
      <c r="H8" s="47">
        <f t="shared" si="1"/>
        <v>1898100.45083238</v>
      </c>
      <c r="I8" s="49">
        <f t="shared" si="8"/>
        <v>2674894.4241098072</v>
      </c>
      <c r="J8" s="47">
        <f t="shared" si="2"/>
        <v>2674894.4241098072</v>
      </c>
      <c r="K8" s="47">
        <f t="shared" si="9"/>
        <v>3322222.7351743318</v>
      </c>
      <c r="L8" s="47">
        <f t="shared" si="3"/>
        <v>3322222.7351743318</v>
      </c>
      <c r="M8" s="50">
        <f t="shared" si="10"/>
        <v>3969551.0462388545</v>
      </c>
      <c r="N8" s="47">
        <f t="shared" si="4"/>
        <v>3969551.0462388545</v>
      </c>
      <c r="O8" s="47">
        <f t="shared" si="5"/>
        <v>4487413.6950904746</v>
      </c>
      <c r="P8" s="47">
        <f t="shared" si="6"/>
        <v>4487413.6950904746</v>
      </c>
    </row>
    <row r="9" spans="1:16" ht="15" thickBot="1">
      <c r="A9" s="77">
        <v>6</v>
      </c>
      <c r="B9" s="18" t="s">
        <v>12</v>
      </c>
      <c r="C9" s="18" t="s">
        <v>33</v>
      </c>
      <c r="D9" s="47">
        <f>SUMIFS('Dealer Wise'!F$4:F$118,'Dealer Wise'!$E$4:$E$118,'Zone Wise'!$C9)</f>
        <v>15625636.725233331</v>
      </c>
      <c r="E9" s="47">
        <f>SUMIFS('Dealer Wise'!G$4:G$118,'Dealer Wise'!$E$4:$E$118,'Zone Wise'!$C9)</f>
        <v>16217809.261499997</v>
      </c>
      <c r="F9" s="48">
        <f t="shared" si="0"/>
        <v>1.0378974979822988</v>
      </c>
      <c r="G9" s="49">
        <f t="shared" si="7"/>
        <v>-3717299.8813133314</v>
      </c>
      <c r="H9" s="47">
        <f t="shared" si="1"/>
        <v>-3717299.8813133314</v>
      </c>
      <c r="I9" s="49">
        <f t="shared" si="8"/>
        <v>-2779761.6777993329</v>
      </c>
      <c r="J9" s="47">
        <f t="shared" si="2"/>
        <v>-2779761.6777993329</v>
      </c>
      <c r="K9" s="47">
        <f t="shared" si="9"/>
        <v>-1998479.8415376656</v>
      </c>
      <c r="L9" s="47">
        <f t="shared" si="3"/>
        <v>-1998479.8415376656</v>
      </c>
      <c r="M9" s="50">
        <f t="shared" si="10"/>
        <v>-1217198.0052760001</v>
      </c>
      <c r="N9" s="47">
        <f t="shared" si="4"/>
        <v>-1217198.0052760001</v>
      </c>
      <c r="O9" s="47">
        <f t="shared" si="5"/>
        <v>-592172.53626666591</v>
      </c>
      <c r="P9" s="47">
        <f t="shared" si="6"/>
        <v>-592172.53626666591</v>
      </c>
    </row>
    <row r="10" spans="1:16">
      <c r="A10" s="76">
        <v>7</v>
      </c>
      <c r="B10" s="18" t="s">
        <v>22</v>
      </c>
      <c r="C10" s="18" t="s">
        <v>985</v>
      </c>
      <c r="D10" s="47">
        <f>SUMIFS('Dealer Wise'!F$4:F$118,'Dealer Wise'!$E$4:$E$118,'Zone Wise'!$C10)</f>
        <v>16626296.403795235</v>
      </c>
      <c r="E10" s="47">
        <f>SUMIFS('Dealer Wise'!G$4:G$118,'Dealer Wise'!$E$4:$E$118,'Zone Wise'!$C10)</f>
        <v>16737593.070059996</v>
      </c>
      <c r="F10" s="48">
        <f t="shared" si="0"/>
        <v>1.0066940143229586</v>
      </c>
      <c r="G10" s="49">
        <f t="shared" si="7"/>
        <v>-3436555.9470238071</v>
      </c>
      <c r="H10" s="47">
        <f t="shared" si="1"/>
        <v>-3436555.9470238071</v>
      </c>
      <c r="I10" s="49">
        <f t="shared" si="8"/>
        <v>-2438978.162796095</v>
      </c>
      <c r="J10" s="47">
        <f t="shared" si="2"/>
        <v>-2438978.162796095</v>
      </c>
      <c r="K10" s="47">
        <f t="shared" si="9"/>
        <v>-1607663.3426063322</v>
      </c>
      <c r="L10" s="47">
        <f t="shared" si="3"/>
        <v>-1607663.3426063322</v>
      </c>
      <c r="M10" s="50">
        <f t="shared" si="10"/>
        <v>-776348.52241657116</v>
      </c>
      <c r="N10" s="47">
        <f t="shared" si="4"/>
        <v>-776348.52241657116</v>
      </c>
      <c r="O10" s="47">
        <f t="shared" si="5"/>
        <v>-111296.66626476124</v>
      </c>
      <c r="P10" s="47">
        <f t="shared" si="6"/>
        <v>-111296.66626476124</v>
      </c>
    </row>
    <row r="11" spans="1:16">
      <c r="A11" s="77">
        <v>8</v>
      </c>
      <c r="B11" s="18" t="s">
        <v>12</v>
      </c>
      <c r="C11" s="18" t="s">
        <v>37</v>
      </c>
      <c r="D11" s="47">
        <f>SUMIFS('Dealer Wise'!F$4:F$118,'Dealer Wise'!$E$4:$E$118,'Zone Wise'!$C11)</f>
        <v>16726607.524195237</v>
      </c>
      <c r="E11" s="47">
        <f>SUMIFS('Dealer Wise'!G$4:G$118,'Dealer Wise'!$E$4:$E$118,'Zone Wise'!$C11)</f>
        <v>17357163.21663025</v>
      </c>
      <c r="F11" s="48">
        <f t="shared" si="0"/>
        <v>1.0376977633703013</v>
      </c>
      <c r="G11" s="49">
        <f t="shared" si="7"/>
        <v>-3975877.1972740591</v>
      </c>
      <c r="H11" s="47">
        <f t="shared" si="1"/>
        <v>-3975877.1972740591</v>
      </c>
      <c r="I11" s="49">
        <f t="shared" si="8"/>
        <v>-2972280.7458223458</v>
      </c>
      <c r="J11" s="47">
        <f t="shared" si="2"/>
        <v>-2972280.7458223458</v>
      </c>
      <c r="K11" s="47">
        <f t="shared" si="9"/>
        <v>-2135950.3696125839</v>
      </c>
      <c r="L11" s="47">
        <f t="shared" si="3"/>
        <v>-2135950.3696125839</v>
      </c>
      <c r="M11" s="50">
        <f t="shared" si="10"/>
        <v>-1299619.9934028238</v>
      </c>
      <c r="N11" s="47">
        <f t="shared" si="4"/>
        <v>-1299619.9934028238</v>
      </c>
      <c r="O11" s="47">
        <f t="shared" si="5"/>
        <v>-630555.69243501313</v>
      </c>
      <c r="P11" s="47">
        <f t="shared" si="6"/>
        <v>-630555.69243501313</v>
      </c>
    </row>
    <row r="12" spans="1:16" ht="15" thickBot="1">
      <c r="A12" s="77">
        <v>9</v>
      </c>
      <c r="B12" s="18" t="s">
        <v>22</v>
      </c>
      <c r="C12" s="18" t="s">
        <v>1023</v>
      </c>
      <c r="D12" s="47">
        <f>SUMIFS('Dealer Wise'!F$4:F$118,'Dealer Wise'!$E$4:$E$118,'Zone Wise'!$C12)</f>
        <v>13402788.661104765</v>
      </c>
      <c r="E12" s="47">
        <f>SUMIFS('Dealer Wise'!G$4:G$118,'Dealer Wise'!$E$4:$E$118,'Zone Wise'!$C12)</f>
        <v>4554412.6343999989</v>
      </c>
      <c r="F12" s="48">
        <f t="shared" si="0"/>
        <v>0.3398108221774041</v>
      </c>
      <c r="G12" s="49">
        <f t="shared" si="7"/>
        <v>6167818.2944838144</v>
      </c>
      <c r="H12" s="47">
        <f t="shared" si="1"/>
        <v>6167818.2944838144</v>
      </c>
      <c r="I12" s="49">
        <f t="shared" si="8"/>
        <v>6971985.6141500995</v>
      </c>
      <c r="J12" s="47">
        <f t="shared" si="2"/>
        <v>6971985.6141500995</v>
      </c>
      <c r="K12" s="47">
        <f t="shared" si="9"/>
        <v>7642125.0472053383</v>
      </c>
      <c r="L12" s="47">
        <f t="shared" si="3"/>
        <v>7642125.0472053383</v>
      </c>
      <c r="M12" s="50">
        <f t="shared" si="10"/>
        <v>8312264.4802605752</v>
      </c>
      <c r="N12" s="47">
        <f t="shared" si="4"/>
        <v>8312264.4802605752</v>
      </c>
      <c r="O12" s="47">
        <f t="shared" si="5"/>
        <v>8848376.0267047659</v>
      </c>
      <c r="P12" s="47">
        <f t="shared" si="6"/>
        <v>8848376.0267047659</v>
      </c>
    </row>
    <row r="13" spans="1:16">
      <c r="A13" s="76">
        <v>10</v>
      </c>
      <c r="B13" s="18" t="s">
        <v>12</v>
      </c>
      <c r="C13" s="18" t="s">
        <v>983</v>
      </c>
      <c r="D13" s="47">
        <f>SUMIFS('Dealer Wise'!F$4:F$118,'Dealer Wise'!$E$4:$E$118,'Zone Wise'!$C13)</f>
        <v>17754463.377061903</v>
      </c>
      <c r="E13" s="47">
        <f>SUMIFS('Dealer Wise'!G$4:G$118,'Dealer Wise'!$E$4:$E$118,'Zone Wise'!$C13)</f>
        <v>5996381.1158479927</v>
      </c>
      <c r="F13" s="48">
        <f t="shared" si="0"/>
        <v>0.33773936099894131</v>
      </c>
      <c r="G13" s="49">
        <f t="shared" si="7"/>
        <v>8207189.5858015316</v>
      </c>
      <c r="H13" s="47">
        <f t="shared" si="1"/>
        <v>8207189.5858015316</v>
      </c>
      <c r="I13" s="49">
        <f t="shared" si="8"/>
        <v>9272457.3884252459</v>
      </c>
      <c r="J13" s="47">
        <f t="shared" si="2"/>
        <v>9272457.3884252459</v>
      </c>
      <c r="K13" s="47">
        <f t="shared" si="9"/>
        <v>10160180.557278339</v>
      </c>
      <c r="L13" s="47">
        <f t="shared" si="3"/>
        <v>10160180.557278339</v>
      </c>
      <c r="M13" s="50">
        <f t="shared" si="10"/>
        <v>11047903.726131432</v>
      </c>
      <c r="N13" s="47">
        <f t="shared" si="4"/>
        <v>11047903.726131432</v>
      </c>
      <c r="O13" s="47">
        <f t="shared" si="5"/>
        <v>11758082.26121391</v>
      </c>
      <c r="P13" s="47">
        <f t="shared" si="6"/>
        <v>11758082.26121391</v>
      </c>
    </row>
    <row r="14" spans="1:16">
      <c r="A14" s="77">
        <v>11</v>
      </c>
      <c r="B14" s="18" t="s">
        <v>12</v>
      </c>
      <c r="C14" s="18" t="s">
        <v>31</v>
      </c>
      <c r="D14" s="47">
        <f>SUMIFS('Dealer Wise'!F$4:F$118,'Dealer Wise'!$E$4:$E$118,'Zone Wise'!$C14)</f>
        <v>12549037.674419045</v>
      </c>
      <c r="E14" s="47">
        <f>SUMIFS('Dealer Wise'!G$4:G$118,'Dealer Wise'!$E$4:$E$118,'Zone Wise'!$C14)</f>
        <v>13261137.124581104</v>
      </c>
      <c r="F14" s="48">
        <f t="shared" si="0"/>
        <v>1.0567453432396381</v>
      </c>
      <c r="G14" s="49">
        <f t="shared" si="7"/>
        <v>-3221906.985045867</v>
      </c>
      <c r="H14" s="47">
        <f t="shared" si="1"/>
        <v>-3221906.985045867</v>
      </c>
      <c r="I14" s="49">
        <f t="shared" si="8"/>
        <v>-2468964.7245807257</v>
      </c>
      <c r="J14" s="47">
        <f t="shared" si="2"/>
        <v>-2468964.7245807257</v>
      </c>
      <c r="K14" s="47">
        <f t="shared" si="9"/>
        <v>-1841512.8408597726</v>
      </c>
      <c r="L14" s="47">
        <f t="shared" si="3"/>
        <v>-1841512.8408597726</v>
      </c>
      <c r="M14" s="50">
        <f t="shared" si="10"/>
        <v>-1214060.9571388215</v>
      </c>
      <c r="N14" s="47">
        <f t="shared" si="4"/>
        <v>-1214060.9571388215</v>
      </c>
      <c r="O14" s="47">
        <f t="shared" si="5"/>
        <v>-712099.4501620587</v>
      </c>
      <c r="P14" s="47">
        <f t="shared" si="6"/>
        <v>-712099.4501620587</v>
      </c>
    </row>
    <row r="15" spans="1:16" ht="15" thickBot="1">
      <c r="A15" s="77">
        <v>12</v>
      </c>
      <c r="B15" s="18" t="s">
        <v>12</v>
      </c>
      <c r="C15" s="18" t="s">
        <v>17</v>
      </c>
      <c r="D15" s="47">
        <f>SUMIFS('Dealer Wise'!F$4:F$118,'Dealer Wise'!$E$4:$E$118,'Zone Wise'!$C15)</f>
        <v>8620046.8873809539</v>
      </c>
      <c r="E15" s="47">
        <f>SUMIFS('Dealer Wise'!G$4:G$118,'Dealer Wise'!$E$4:$E$118,'Zone Wise'!$C15)</f>
        <v>7880731.6841000011</v>
      </c>
      <c r="F15" s="48">
        <f t="shared" si="0"/>
        <v>0.91423304154374729</v>
      </c>
      <c r="G15" s="49">
        <f t="shared" si="7"/>
        <v>-984694.17419523746</v>
      </c>
      <c r="H15" s="47">
        <f t="shared" si="1"/>
        <v>-984694.17419523746</v>
      </c>
      <c r="I15" s="49">
        <f t="shared" si="8"/>
        <v>-467491.36095238104</v>
      </c>
      <c r="J15" s="47">
        <f t="shared" si="2"/>
        <v>-467491.36095238104</v>
      </c>
      <c r="K15" s="47">
        <f t="shared" si="9"/>
        <v>-36489.016583332792</v>
      </c>
      <c r="L15" s="47">
        <f t="shared" si="3"/>
        <v>-36489.016583332792</v>
      </c>
      <c r="M15" s="50">
        <f t="shared" si="10"/>
        <v>394513.32778571453</v>
      </c>
      <c r="N15" s="47">
        <f t="shared" si="4"/>
        <v>394513.32778571453</v>
      </c>
      <c r="O15" s="47">
        <f t="shared" si="5"/>
        <v>739315.20328095276</v>
      </c>
      <c r="P15" s="47">
        <f t="shared" si="6"/>
        <v>739315.20328095276</v>
      </c>
    </row>
    <row r="16" spans="1:16">
      <c r="A16" s="76">
        <v>13</v>
      </c>
      <c r="B16" s="18" t="s">
        <v>12</v>
      </c>
      <c r="C16" s="18" t="s">
        <v>984</v>
      </c>
      <c r="D16" s="47">
        <f>SUMIFS('Dealer Wise'!F$4:F$118,'Dealer Wise'!$E$4:$E$118,'Zone Wise'!$C16)</f>
        <v>12509714.117642857</v>
      </c>
      <c r="E16" s="47">
        <f>SUMIFS('Dealer Wise'!G$4:G$118,'Dealer Wise'!$E$4:$E$118,'Zone Wise'!$C16)</f>
        <v>12881403.695452953</v>
      </c>
      <c r="F16" s="48">
        <f t="shared" si="0"/>
        <v>1.0297120760965983</v>
      </c>
      <c r="G16" s="49">
        <f t="shared" si="7"/>
        <v>-2873632.4013386667</v>
      </c>
      <c r="H16" s="47">
        <f t="shared" si="1"/>
        <v>-2873632.4013386667</v>
      </c>
      <c r="I16" s="49">
        <f t="shared" si="8"/>
        <v>-2123049.5542800967</v>
      </c>
      <c r="J16" s="47">
        <f t="shared" si="2"/>
        <v>-2123049.5542800967</v>
      </c>
      <c r="K16" s="47">
        <f t="shared" si="9"/>
        <v>-1497563.8483979516</v>
      </c>
      <c r="L16" s="47">
        <f t="shared" si="3"/>
        <v>-1497563.8483979516</v>
      </c>
      <c r="M16" s="50">
        <f t="shared" si="10"/>
        <v>-872078.14251581021</v>
      </c>
      <c r="N16" s="47">
        <f t="shared" si="4"/>
        <v>-872078.14251581021</v>
      </c>
      <c r="O16" s="47">
        <f t="shared" si="5"/>
        <v>-371689.57781009562</v>
      </c>
      <c r="P16" s="47">
        <f t="shared" si="6"/>
        <v>-371689.57781009562</v>
      </c>
    </row>
    <row r="17" spans="1:16">
      <c r="A17" s="77">
        <v>14</v>
      </c>
      <c r="B17" s="18" t="s">
        <v>22</v>
      </c>
      <c r="C17" s="18" t="s">
        <v>23</v>
      </c>
      <c r="D17" s="47">
        <f>SUMIFS('Dealer Wise'!F$4:F$118,'Dealer Wise'!$E$4:$E$118,'Zone Wise'!$C17)</f>
        <v>7355735.4866000004</v>
      </c>
      <c r="E17" s="47">
        <f>SUMIFS('Dealer Wise'!G$4:G$118,'Dealer Wise'!$E$4:$E$118,'Zone Wise'!$C17)</f>
        <v>5133945.9373000003</v>
      </c>
      <c r="F17" s="48">
        <f t="shared" si="0"/>
        <v>0.69795140766719366</v>
      </c>
      <c r="G17" s="49">
        <f t="shared" si="7"/>
        <v>750642.45198000036</v>
      </c>
      <c r="H17" s="47">
        <f t="shared" si="1"/>
        <v>750642.45198000036</v>
      </c>
      <c r="I17" s="49">
        <f t="shared" si="8"/>
        <v>1191986.5811759997</v>
      </c>
      <c r="J17" s="47">
        <f t="shared" si="2"/>
        <v>1191986.5811759997</v>
      </c>
      <c r="K17" s="47">
        <f t="shared" si="9"/>
        <v>1559773.3555060001</v>
      </c>
      <c r="L17" s="47">
        <f t="shared" si="3"/>
        <v>1559773.3555060001</v>
      </c>
      <c r="M17" s="50">
        <f t="shared" si="10"/>
        <v>1927560.1298359996</v>
      </c>
      <c r="N17" s="47">
        <f t="shared" si="4"/>
        <v>1927560.1298359996</v>
      </c>
      <c r="O17" s="47">
        <f t="shared" si="5"/>
        <v>2221789.5493000001</v>
      </c>
      <c r="P17" s="47">
        <f t="shared" si="6"/>
        <v>2221789.5493000001</v>
      </c>
    </row>
    <row r="18" spans="1:16" ht="15" thickBot="1">
      <c r="A18" s="77">
        <v>15</v>
      </c>
      <c r="B18" s="1" t="s">
        <v>953</v>
      </c>
      <c r="C18" s="18" t="s">
        <v>1030</v>
      </c>
      <c r="D18" s="47">
        <f>SUMIFS('Dealer Wise'!F$4:F$118,'Dealer Wise'!$E$4:$E$118,'Zone Wise'!$C18)</f>
        <v>6109009.8495238097</v>
      </c>
      <c r="E18" s="47">
        <f>SUMIFS('Dealer Wise'!G$4:G$118,'Dealer Wise'!$E$4:$E$118,'Zone Wise'!$C18)</f>
        <v>5647404.0940999994</v>
      </c>
      <c r="F18" s="48">
        <f t="shared" si="0"/>
        <v>0.92443853148153099</v>
      </c>
      <c r="G18" s="49">
        <f t="shared" si="7"/>
        <v>-760196.21448095143</v>
      </c>
      <c r="H18" s="47">
        <f t="shared" si="1"/>
        <v>-760196.21448095143</v>
      </c>
      <c r="I18" s="49">
        <f t="shared" si="8"/>
        <v>-393655.62350952346</v>
      </c>
      <c r="J18" s="47">
        <f t="shared" si="2"/>
        <v>-393655.62350952346</v>
      </c>
      <c r="K18" s="47">
        <f t="shared" si="9"/>
        <v>-88205.131033332087</v>
      </c>
      <c r="L18" s="47">
        <f t="shared" si="3"/>
        <v>-88205.131033332087</v>
      </c>
      <c r="M18" s="50">
        <f t="shared" si="10"/>
        <v>217245.36144285742</v>
      </c>
      <c r="N18" s="47">
        <f t="shared" si="4"/>
        <v>217245.36144285742</v>
      </c>
      <c r="O18" s="47">
        <f t="shared" si="5"/>
        <v>461605.75542381033</v>
      </c>
      <c r="P18" s="47">
        <f t="shared" si="6"/>
        <v>461605.75542381033</v>
      </c>
    </row>
    <row r="19" spans="1:16">
      <c r="A19" s="76">
        <v>16</v>
      </c>
      <c r="B19" s="18" t="s">
        <v>22</v>
      </c>
      <c r="C19" s="18" t="s">
        <v>1024</v>
      </c>
      <c r="D19" s="47">
        <f>SUMIFS('Dealer Wise'!F$4:F$118,'Dealer Wise'!$E$4:$E$118,'Zone Wise'!$C19)</f>
        <v>10190584.578199999</v>
      </c>
      <c r="E19" s="47">
        <f>SUMIFS('Dealer Wise'!G$4:G$118,'Dealer Wise'!$E$4:$E$118,'Zone Wise'!$C19)</f>
        <v>6723887.2912000008</v>
      </c>
      <c r="F19" s="48">
        <f t="shared" si="0"/>
        <v>0.65981369759532149</v>
      </c>
      <c r="G19" s="49">
        <f t="shared" si="7"/>
        <v>1428580.3713599993</v>
      </c>
      <c r="H19" s="47">
        <f t="shared" si="1"/>
        <v>1428580.3713599993</v>
      </c>
      <c r="I19" s="49">
        <f t="shared" si="8"/>
        <v>2040015.4460519981</v>
      </c>
      <c r="J19" s="47">
        <f t="shared" si="2"/>
        <v>2040015.4460519981</v>
      </c>
      <c r="K19" s="47">
        <f t="shared" si="9"/>
        <v>2549544.6749619991</v>
      </c>
      <c r="L19" s="47">
        <f t="shared" si="3"/>
        <v>2549544.6749619991</v>
      </c>
      <c r="M19" s="50">
        <f t="shared" si="10"/>
        <v>3059073.9038719982</v>
      </c>
      <c r="N19" s="47">
        <f t="shared" si="4"/>
        <v>3059073.9038719982</v>
      </c>
      <c r="O19" s="47">
        <f t="shared" si="5"/>
        <v>3466697.2869999986</v>
      </c>
      <c r="P19" s="47">
        <f t="shared" si="6"/>
        <v>3466697.2869999986</v>
      </c>
    </row>
    <row r="20" spans="1:16">
      <c r="A20" s="77">
        <v>17</v>
      </c>
      <c r="B20" s="18" t="s">
        <v>22</v>
      </c>
      <c r="C20" s="18" t="s">
        <v>1026</v>
      </c>
      <c r="D20" s="47">
        <f>SUMIFS('Dealer Wise'!F$4:F$118,'Dealer Wise'!$E$4:$E$118,'Zone Wise'!$C20)</f>
        <v>12853774.16292857</v>
      </c>
      <c r="E20" s="47">
        <f>SUMIFS('Dealer Wise'!G$4:G$118,'Dealer Wise'!$E$4:$E$118,'Zone Wise'!$C20)</f>
        <v>8616595.5603</v>
      </c>
      <c r="F20" s="48">
        <f t="shared" si="0"/>
        <v>0.670355294178968</v>
      </c>
      <c r="G20" s="49">
        <f t="shared" si="7"/>
        <v>1666423.7700428572</v>
      </c>
      <c r="H20" s="47">
        <f t="shared" si="1"/>
        <v>1666423.7700428572</v>
      </c>
      <c r="I20" s="49">
        <f t="shared" si="8"/>
        <v>2437650.2198185697</v>
      </c>
      <c r="J20" s="47">
        <f t="shared" si="2"/>
        <v>2437650.2198185697</v>
      </c>
      <c r="K20" s="47">
        <f t="shared" si="9"/>
        <v>3080338.9279649984</v>
      </c>
      <c r="L20" s="47">
        <f t="shared" si="3"/>
        <v>3080338.9279649984</v>
      </c>
      <c r="M20" s="50">
        <f t="shared" si="10"/>
        <v>3723027.6361114271</v>
      </c>
      <c r="N20" s="47">
        <f t="shared" si="4"/>
        <v>3723027.6361114271</v>
      </c>
      <c r="O20" s="47">
        <f t="shared" si="5"/>
        <v>4237178.6026285701</v>
      </c>
      <c r="P20" s="47">
        <f t="shared" si="6"/>
        <v>4237178.6026285701</v>
      </c>
    </row>
    <row r="21" spans="1:16" ht="15" thickBot="1">
      <c r="A21" s="77">
        <v>18</v>
      </c>
      <c r="B21" s="18" t="s">
        <v>22</v>
      </c>
      <c r="C21" s="18" t="s">
        <v>1025</v>
      </c>
      <c r="D21" s="47">
        <f>SUMIFS('Dealer Wise'!F$4:F$118,'Dealer Wise'!$E$4:$E$118,'Zone Wise'!$C21)</f>
        <v>13037406.270457143</v>
      </c>
      <c r="E21" s="47">
        <f>SUMIFS('Dealer Wise'!G$4:G$118,'Dealer Wise'!$E$4:$E$118,'Zone Wise'!$C21)</f>
        <v>7576171.5767999999</v>
      </c>
      <c r="F21" s="48">
        <f t="shared" si="0"/>
        <v>0.5811103389458423</v>
      </c>
      <c r="G21" s="49">
        <f t="shared" si="7"/>
        <v>2853753.4395657144</v>
      </c>
      <c r="H21" s="47">
        <f t="shared" si="1"/>
        <v>2853753.4395657144</v>
      </c>
      <c r="I21" s="49">
        <f t="shared" si="8"/>
        <v>3635997.8157931436</v>
      </c>
      <c r="J21" s="47">
        <f t="shared" si="2"/>
        <v>3635997.8157931436</v>
      </c>
      <c r="K21" s="47">
        <f t="shared" si="9"/>
        <v>4287868.1293160003</v>
      </c>
      <c r="L21" s="47">
        <f t="shared" si="3"/>
        <v>4287868.1293160003</v>
      </c>
      <c r="M21" s="50">
        <f t="shared" si="10"/>
        <v>4939738.442838857</v>
      </c>
      <c r="N21" s="47">
        <f t="shared" si="4"/>
        <v>4939738.442838857</v>
      </c>
      <c r="O21" s="47">
        <f t="shared" si="5"/>
        <v>5461234.693657143</v>
      </c>
      <c r="P21" s="47">
        <f t="shared" si="6"/>
        <v>5461234.693657143</v>
      </c>
    </row>
    <row r="22" spans="1:16">
      <c r="A22" s="76">
        <v>19</v>
      </c>
      <c r="B22" s="18" t="s">
        <v>22</v>
      </c>
      <c r="C22" s="18" t="s">
        <v>986</v>
      </c>
      <c r="D22" s="47">
        <f>SUMIFS('Dealer Wise'!F$4:F$118,'Dealer Wise'!$E$4:$E$118,'Zone Wise'!$C22)</f>
        <v>10996203.51527619</v>
      </c>
      <c r="E22" s="47">
        <f>SUMIFS('Dealer Wise'!G$4:G$118,'Dealer Wise'!$E$4:$E$118,'Zone Wise'!$C22)</f>
        <v>5030539.9573000008</v>
      </c>
      <c r="F22" s="48">
        <f t="shared" si="0"/>
        <v>0.45747970654703268</v>
      </c>
      <c r="G22" s="49">
        <f t="shared" si="7"/>
        <v>3766422.8549209507</v>
      </c>
      <c r="H22" s="47">
        <f t="shared" si="1"/>
        <v>3766422.8549209507</v>
      </c>
      <c r="I22" s="49">
        <f t="shared" si="8"/>
        <v>4426195.065837522</v>
      </c>
      <c r="J22" s="47">
        <f t="shared" si="2"/>
        <v>4426195.065837522</v>
      </c>
      <c r="K22" s="47">
        <f t="shared" si="9"/>
        <v>4976005.2416013321</v>
      </c>
      <c r="L22" s="47">
        <f t="shared" si="3"/>
        <v>4976005.2416013321</v>
      </c>
      <c r="M22" s="50">
        <f t="shared" si="10"/>
        <v>5525815.4173651403</v>
      </c>
      <c r="N22" s="47">
        <f t="shared" si="4"/>
        <v>5525815.4173651403</v>
      </c>
      <c r="O22" s="47">
        <f t="shared" si="5"/>
        <v>5965663.5579761891</v>
      </c>
      <c r="P22" s="47">
        <f t="shared" si="6"/>
        <v>5965663.5579761891</v>
      </c>
    </row>
    <row r="23" spans="1:16">
      <c r="A23" s="77">
        <v>20</v>
      </c>
      <c r="B23" s="1" t="s">
        <v>953</v>
      </c>
      <c r="C23" s="18" t="s">
        <v>69</v>
      </c>
      <c r="D23" s="47">
        <f>SUMIFS('Dealer Wise'!F$4:F$118,'Dealer Wise'!$E$4:$E$118,'Zone Wise'!$C23)</f>
        <v>13375677.829985717</v>
      </c>
      <c r="E23" s="47">
        <f>SUMIFS('Dealer Wise'!G$4:G$118,'Dealer Wise'!$E$4:$E$118,'Zone Wise'!$C23)</f>
        <v>11373572.083100002</v>
      </c>
      <c r="F23" s="48">
        <f t="shared" si="0"/>
        <v>0.85031743644442637</v>
      </c>
      <c r="G23" s="49">
        <f t="shared" si="7"/>
        <v>-673029.81911142729</v>
      </c>
      <c r="H23" s="47">
        <f t="shared" si="1"/>
        <v>-673029.81911142729</v>
      </c>
      <c r="I23" s="49">
        <f t="shared" si="8"/>
        <v>129510.85068771429</v>
      </c>
      <c r="J23" s="47">
        <f t="shared" si="2"/>
        <v>129510.85068771429</v>
      </c>
      <c r="K23" s="47">
        <f t="shared" si="9"/>
        <v>798294.74218700081</v>
      </c>
      <c r="L23" s="47">
        <f t="shared" si="3"/>
        <v>798294.74218700081</v>
      </c>
      <c r="M23" s="50">
        <f t="shared" si="10"/>
        <v>1467078.6336862855</v>
      </c>
      <c r="N23" s="47">
        <f t="shared" si="4"/>
        <v>1467078.6336862855</v>
      </c>
      <c r="O23" s="47">
        <f t="shared" si="5"/>
        <v>2002105.7468857151</v>
      </c>
      <c r="P23" s="47">
        <f t="shared" si="6"/>
        <v>2002105.7468857151</v>
      </c>
    </row>
    <row r="24" spans="1:16" ht="15" thickBot="1">
      <c r="A24" s="77">
        <v>21</v>
      </c>
      <c r="B24" s="18" t="s">
        <v>107</v>
      </c>
      <c r="C24" s="18" t="s">
        <v>1022</v>
      </c>
      <c r="D24" s="47">
        <f>SUMIFS('Dealer Wise'!F$4:F$118,'Dealer Wise'!$E$4:$E$118,'Zone Wise'!$C24)</f>
        <v>8876250.5155809522</v>
      </c>
      <c r="E24" s="47">
        <f>SUMIFS('Dealer Wise'!G$4:G$118,'Dealer Wise'!$E$4:$E$118,'Zone Wise'!$C24)</f>
        <v>9857476.6946960017</v>
      </c>
      <c r="F24" s="48">
        <f t="shared" si="0"/>
        <v>1.1105451200811256</v>
      </c>
      <c r="G24" s="49">
        <f t="shared" si="7"/>
        <v>-2756476.2822312396</v>
      </c>
      <c r="H24" s="47">
        <f t="shared" si="1"/>
        <v>-2756476.2822312396</v>
      </c>
      <c r="I24" s="49">
        <f t="shared" si="8"/>
        <v>-2223901.2512963833</v>
      </c>
      <c r="J24" s="47">
        <f t="shared" si="2"/>
        <v>-2223901.2512963833</v>
      </c>
      <c r="K24" s="47">
        <f t="shared" si="9"/>
        <v>-1780088.7255173353</v>
      </c>
      <c r="L24" s="47">
        <f t="shared" si="3"/>
        <v>-1780088.7255173353</v>
      </c>
      <c r="M24" s="50">
        <f t="shared" si="10"/>
        <v>-1336276.1997382883</v>
      </c>
      <c r="N24" s="47">
        <f t="shared" si="4"/>
        <v>-1336276.1997382883</v>
      </c>
      <c r="O24" s="47">
        <f t="shared" si="5"/>
        <v>-981226.17911504954</v>
      </c>
      <c r="P24" s="47">
        <f t="shared" si="6"/>
        <v>-981226.17911504954</v>
      </c>
    </row>
    <row r="25" spans="1:16">
      <c r="A25" s="76">
        <v>22</v>
      </c>
      <c r="B25" s="18" t="s">
        <v>22</v>
      </c>
      <c r="C25" s="18" t="s">
        <v>981</v>
      </c>
      <c r="D25" s="47">
        <f>SUMIFS('Dealer Wise'!F$4:F$118,'Dealer Wise'!$E$4:$E$118,'Zone Wise'!$C25)</f>
        <v>10350541.366595237</v>
      </c>
      <c r="E25" s="47">
        <f>SUMIFS('Dealer Wise'!G$4:G$118,'Dealer Wise'!$E$4:$E$118,'Zone Wise'!$C25)</f>
        <v>9516748.8401000015</v>
      </c>
      <c r="F25" s="48">
        <f t="shared" si="0"/>
        <v>0.91944454913380946</v>
      </c>
      <c r="G25" s="49">
        <f t="shared" si="7"/>
        <v>-1236315.7468238119</v>
      </c>
      <c r="H25" s="47">
        <f t="shared" si="1"/>
        <v>-1236315.7468238119</v>
      </c>
      <c r="I25" s="49">
        <f t="shared" si="8"/>
        <v>-615283.26482809894</v>
      </c>
      <c r="J25" s="47">
        <f t="shared" si="2"/>
        <v>-615283.26482809894</v>
      </c>
      <c r="K25" s="47">
        <f t="shared" si="9"/>
        <v>-97756.19649833627</v>
      </c>
      <c r="L25" s="47">
        <f t="shared" si="3"/>
        <v>-97756.19649833627</v>
      </c>
      <c r="M25" s="50">
        <f t="shared" si="10"/>
        <v>419770.87183142453</v>
      </c>
      <c r="N25" s="47">
        <f t="shared" si="4"/>
        <v>419770.87183142453</v>
      </c>
      <c r="O25" s="47">
        <f t="shared" si="5"/>
        <v>833792.52649523504</v>
      </c>
      <c r="P25" s="47">
        <f t="shared" si="6"/>
        <v>833792.52649523504</v>
      </c>
    </row>
    <row r="26" spans="1:16">
      <c r="A26" s="77">
        <v>23</v>
      </c>
      <c r="B26" s="18" t="s">
        <v>107</v>
      </c>
      <c r="C26" s="18" t="s">
        <v>1027</v>
      </c>
      <c r="D26" s="47">
        <f>SUMIFS('Dealer Wise'!F$4:F$118,'Dealer Wise'!$E$4:$E$118,'Zone Wise'!$C26)</f>
        <v>11202397.896361904</v>
      </c>
      <c r="E26" s="47">
        <f>SUMIFS('Dealer Wise'!G$4:G$118,'Dealer Wise'!$E$4:$E$118,'Zone Wise'!$C26)</f>
        <v>13645673.880199999</v>
      </c>
      <c r="F26" s="48">
        <f t="shared" si="0"/>
        <v>1.2181029460336856</v>
      </c>
      <c r="G26" s="49">
        <f t="shared" si="7"/>
        <v>-4683755.5631104745</v>
      </c>
      <c r="H26" s="47">
        <f t="shared" si="1"/>
        <v>-4683755.5631104745</v>
      </c>
      <c r="I26" s="49">
        <f t="shared" si="8"/>
        <v>-4011611.6893287618</v>
      </c>
      <c r="J26" s="47">
        <f t="shared" si="2"/>
        <v>-4011611.6893287618</v>
      </c>
      <c r="K26" s="47">
        <f t="shared" si="9"/>
        <v>-3451491.7945106663</v>
      </c>
      <c r="L26" s="47">
        <f t="shared" si="3"/>
        <v>-3451491.7945106663</v>
      </c>
      <c r="M26" s="50">
        <f t="shared" si="10"/>
        <v>-2891371.8996925708</v>
      </c>
      <c r="N26" s="47">
        <f t="shared" si="4"/>
        <v>-2891371.8996925708</v>
      </c>
      <c r="O26" s="47">
        <f t="shared" si="5"/>
        <v>-2443275.9838380944</v>
      </c>
      <c r="P26" s="47">
        <f t="shared" si="6"/>
        <v>-2443275.9838380944</v>
      </c>
    </row>
    <row r="27" spans="1:16" ht="15" thickBot="1">
      <c r="A27" s="77">
        <v>24</v>
      </c>
      <c r="B27" s="18" t="s">
        <v>107</v>
      </c>
      <c r="C27" s="18" t="s">
        <v>1028</v>
      </c>
      <c r="D27" s="47">
        <f>SUMIFS('Dealer Wise'!F$4:F$118,'Dealer Wise'!$E$4:$E$118,'Zone Wise'!$C27)</f>
        <v>11067008.512047619</v>
      </c>
      <c r="E27" s="47">
        <f>SUMIFS('Dealer Wise'!G$4:G$118,'Dealer Wise'!$E$4:$E$118,'Zone Wise'!$C27)</f>
        <v>12828233.1908</v>
      </c>
      <c r="F27" s="48">
        <f t="shared" si="0"/>
        <v>1.1591418924847758</v>
      </c>
      <c r="G27" s="49">
        <f t="shared" si="7"/>
        <v>-3974626.381161904</v>
      </c>
      <c r="H27" s="47">
        <f t="shared" si="1"/>
        <v>-3974626.381161904</v>
      </c>
      <c r="I27" s="49">
        <f t="shared" si="8"/>
        <v>-3310605.8704390489</v>
      </c>
      <c r="J27" s="47">
        <f t="shared" si="2"/>
        <v>-3310605.8704390489</v>
      </c>
      <c r="K27" s="47">
        <f t="shared" si="9"/>
        <v>-2757255.4448366668</v>
      </c>
      <c r="L27" s="47">
        <f t="shared" si="3"/>
        <v>-2757255.4448366668</v>
      </c>
      <c r="M27" s="50">
        <f t="shared" si="10"/>
        <v>-2203905.0192342866</v>
      </c>
      <c r="N27" s="47">
        <f t="shared" si="4"/>
        <v>-2203905.0192342866</v>
      </c>
      <c r="O27" s="47">
        <f t="shared" si="5"/>
        <v>-1761224.6787523814</v>
      </c>
      <c r="P27" s="47">
        <f t="shared" si="6"/>
        <v>-1761224.6787523814</v>
      </c>
    </row>
    <row r="28" spans="1:16">
      <c r="A28" s="76">
        <v>25</v>
      </c>
      <c r="B28" s="1" t="s">
        <v>107</v>
      </c>
      <c r="C28" s="18" t="s">
        <v>107</v>
      </c>
      <c r="D28" s="47">
        <f>SUMIFS('Dealer Wise'!F$4:F$118,'Dealer Wise'!$E$4:$E$118,'Zone Wise'!$C28)</f>
        <v>15820126.457414284</v>
      </c>
      <c r="E28" s="47">
        <f>SUMIFS('Dealer Wise'!G$4:G$118,'Dealer Wise'!$E$4:$E$118,'Zone Wise'!$C28)</f>
        <v>18853025.638800003</v>
      </c>
      <c r="F28" s="48">
        <f t="shared" si="0"/>
        <v>1.1917114372979183</v>
      </c>
      <c r="G28" s="49">
        <f t="shared" si="7"/>
        <v>-6196924.4728685748</v>
      </c>
      <c r="H28" s="47">
        <f t="shared" si="1"/>
        <v>-6196924.4728685748</v>
      </c>
      <c r="I28" s="49">
        <f t="shared" si="8"/>
        <v>-5247716.885423718</v>
      </c>
      <c r="J28" s="47">
        <f t="shared" si="2"/>
        <v>-5247716.885423718</v>
      </c>
      <c r="K28" s="47">
        <f t="shared" si="9"/>
        <v>-4456710.5625530034</v>
      </c>
      <c r="L28" s="47">
        <f t="shared" si="3"/>
        <v>-4456710.5625530034</v>
      </c>
      <c r="M28" s="50">
        <f t="shared" si="10"/>
        <v>-3665704.2396822907</v>
      </c>
      <c r="N28" s="47">
        <f t="shared" si="4"/>
        <v>-3665704.2396822907</v>
      </c>
      <c r="O28" s="47">
        <f t="shared" si="5"/>
        <v>-3032899.1813857183</v>
      </c>
      <c r="P28" s="47">
        <f t="shared" si="6"/>
        <v>-3032899.1813857183</v>
      </c>
    </row>
    <row r="29" spans="1:16">
      <c r="A29" s="77">
        <v>26</v>
      </c>
      <c r="B29" s="1" t="s">
        <v>107</v>
      </c>
      <c r="C29" s="18" t="s">
        <v>948</v>
      </c>
      <c r="D29" s="47">
        <f>SUMIFS('Dealer Wise'!F$4:F$118,'Dealer Wise'!$E$4:$E$118,'Zone Wise'!$C29)</f>
        <v>8764518.4835809525</v>
      </c>
      <c r="E29" s="47">
        <f>SUMIFS('Dealer Wise'!G$4:G$118,'Dealer Wise'!$E$4:$E$118,'Zone Wise'!$C29)</f>
        <v>11176857.838300001</v>
      </c>
      <c r="F29" s="48">
        <f t="shared" ref="F29:F40" si="11">E29/D29</f>
        <v>1.2752392341048986</v>
      </c>
      <c r="G29" s="49">
        <f t="shared" ref="G29:G40" si="12">(D29*0.8)-E29</f>
        <v>-4165243.0514352387</v>
      </c>
      <c r="H29" s="47">
        <f t="shared" ref="H29:H40" si="13">G29/$P$2</f>
        <v>-4165243.0514352387</v>
      </c>
      <c r="I29" s="49">
        <f t="shared" ref="I29:I40" si="14">(D29*0.86)-E29</f>
        <v>-3639371.9424203821</v>
      </c>
      <c r="J29" s="47">
        <f t="shared" ref="J29:J40" si="15">I29/$P$2</f>
        <v>-3639371.9424203821</v>
      </c>
      <c r="K29" s="47">
        <f t="shared" ref="K29:K40" si="16">(D29*0.91)-E29</f>
        <v>-3201146.0182413338</v>
      </c>
      <c r="L29" s="47">
        <f t="shared" ref="L29:L40" si="17">K29/$P$2</f>
        <v>-3201146.0182413338</v>
      </c>
      <c r="M29" s="50">
        <f t="shared" ref="M29:M40" si="18">(D29*0.96)-E29</f>
        <v>-2762920.0940622874</v>
      </c>
      <c r="N29" s="47">
        <f t="shared" ref="N29:N40" si="19">M29/$P$2</f>
        <v>-2762920.0940622874</v>
      </c>
      <c r="O29" s="47">
        <f t="shared" ref="O29:O40" si="20">D29-E29</f>
        <v>-2412339.3547190484</v>
      </c>
      <c r="P29" s="47">
        <f t="shared" ref="P29:P40" si="21">O29/$P$2</f>
        <v>-2412339.3547190484</v>
      </c>
    </row>
    <row r="30" spans="1:16" ht="15" thickBot="1">
      <c r="A30" s="77">
        <v>27</v>
      </c>
      <c r="B30" s="1" t="s">
        <v>107</v>
      </c>
      <c r="C30" s="18" t="s">
        <v>982</v>
      </c>
      <c r="D30" s="47">
        <f>SUMIFS('Dealer Wise'!F$4:F$118,'Dealer Wise'!$E$4:$E$118,'Zone Wise'!$C30)</f>
        <v>17530597.483961906</v>
      </c>
      <c r="E30" s="47">
        <f>SUMIFS('Dealer Wise'!G$4:G$118,'Dealer Wise'!$E$4:$E$118,'Zone Wise'!$C30)</f>
        <v>19051661.207854193</v>
      </c>
      <c r="F30" s="48">
        <f t="shared" si="11"/>
        <v>1.0867662226164196</v>
      </c>
      <c r="G30" s="49">
        <f t="shared" si="12"/>
        <v>-5027183.2206846662</v>
      </c>
      <c r="H30" s="47">
        <f t="shared" si="13"/>
        <v>-5027183.2206846662</v>
      </c>
      <c r="I30" s="49">
        <f t="shared" si="14"/>
        <v>-3975347.3716469537</v>
      </c>
      <c r="J30" s="47">
        <f t="shared" si="15"/>
        <v>-3975347.3716469537</v>
      </c>
      <c r="K30" s="47">
        <f t="shared" si="16"/>
        <v>-3098817.4974488579</v>
      </c>
      <c r="L30" s="47">
        <f t="shared" si="17"/>
        <v>-3098817.4974488579</v>
      </c>
      <c r="M30" s="50">
        <f t="shared" si="18"/>
        <v>-2222287.6232507639</v>
      </c>
      <c r="N30" s="47">
        <f t="shared" si="19"/>
        <v>-2222287.6232507639</v>
      </c>
      <c r="O30" s="47">
        <f t="shared" si="20"/>
        <v>-1521063.7238922864</v>
      </c>
      <c r="P30" s="47">
        <f t="shared" si="21"/>
        <v>-1521063.7238922864</v>
      </c>
    </row>
    <row r="31" spans="1:16">
      <c r="A31" s="76">
        <v>28</v>
      </c>
      <c r="B31" s="1" t="s">
        <v>107</v>
      </c>
      <c r="C31" s="18" t="s">
        <v>1029</v>
      </c>
      <c r="D31" s="47">
        <f>SUMIFS('Dealer Wise'!F$4:F$118,'Dealer Wise'!$E$4:$E$118,'Zone Wise'!$C31)</f>
        <v>7359211.964995238</v>
      </c>
      <c r="E31" s="47">
        <f>SUMIFS('Dealer Wise'!G$4:G$118,'Dealer Wise'!$E$4:$E$118,'Zone Wise'!$C31)</f>
        <v>8560337.2259</v>
      </c>
      <c r="F31" s="48">
        <f t="shared" si="11"/>
        <v>1.1632138422725182</v>
      </c>
      <c r="G31" s="49">
        <f t="shared" si="12"/>
        <v>-2672967.6539038094</v>
      </c>
      <c r="H31" s="47">
        <f t="shared" si="13"/>
        <v>-2672967.6539038094</v>
      </c>
      <c r="I31" s="49">
        <f t="shared" si="14"/>
        <v>-2231414.9360040957</v>
      </c>
      <c r="J31" s="47">
        <f t="shared" si="15"/>
        <v>-2231414.9360040957</v>
      </c>
      <c r="K31" s="47">
        <f t="shared" si="16"/>
        <v>-1863454.3377543334</v>
      </c>
      <c r="L31" s="47">
        <f t="shared" si="17"/>
        <v>-1863454.3377543334</v>
      </c>
      <c r="M31" s="50">
        <f t="shared" si="18"/>
        <v>-1495493.739504572</v>
      </c>
      <c r="N31" s="47">
        <f t="shared" si="19"/>
        <v>-1495493.739504572</v>
      </c>
      <c r="O31" s="47">
        <f t="shared" si="20"/>
        <v>-1201125.260904762</v>
      </c>
      <c r="P31" s="47">
        <f t="shared" si="21"/>
        <v>-1201125.260904762</v>
      </c>
    </row>
    <row r="32" spans="1:16">
      <c r="A32" s="77">
        <v>29</v>
      </c>
      <c r="B32" s="1" t="s">
        <v>49</v>
      </c>
      <c r="C32" s="18" t="s">
        <v>954</v>
      </c>
      <c r="D32" s="47">
        <f>SUMIFS('Dealer Wise'!F$4:F$118,'Dealer Wise'!$E$4:$E$118,'Zone Wise'!$C32)</f>
        <v>16459520.502561904</v>
      </c>
      <c r="E32" s="47">
        <f>SUMIFS('Dealer Wise'!G$4:G$118,'Dealer Wise'!$E$4:$E$118,'Zone Wise'!$C32)</f>
        <v>17958804.393899996</v>
      </c>
      <c r="F32" s="48">
        <f t="shared" si="11"/>
        <v>1.0910891596814578</v>
      </c>
      <c r="G32" s="49">
        <f t="shared" si="12"/>
        <v>-4791187.9918504711</v>
      </c>
      <c r="H32" s="47">
        <f t="shared" si="13"/>
        <v>-4791187.9918504711</v>
      </c>
      <c r="I32" s="49">
        <f t="shared" si="14"/>
        <v>-3803616.7616967577</v>
      </c>
      <c r="J32" s="47">
        <f t="shared" si="15"/>
        <v>-3803616.7616967577</v>
      </c>
      <c r="K32" s="47">
        <f t="shared" si="16"/>
        <v>-2980640.7365686614</v>
      </c>
      <c r="L32" s="47">
        <f t="shared" si="17"/>
        <v>-2980640.7365686614</v>
      </c>
      <c r="M32" s="50">
        <f t="shared" si="18"/>
        <v>-2157664.7114405688</v>
      </c>
      <c r="N32" s="47">
        <f t="shared" si="19"/>
        <v>-2157664.7114405688</v>
      </c>
      <c r="O32" s="47">
        <f t="shared" si="20"/>
        <v>-1499283.8913380913</v>
      </c>
      <c r="P32" s="47">
        <f t="shared" si="21"/>
        <v>-1499283.8913380913</v>
      </c>
    </row>
    <row r="33" spans="1:16" ht="15" thickBot="1">
      <c r="A33" s="77">
        <v>30</v>
      </c>
      <c r="B33" s="1" t="s">
        <v>107</v>
      </c>
      <c r="C33" s="18" t="s">
        <v>949</v>
      </c>
      <c r="D33" s="47">
        <f>SUMIFS('Dealer Wise'!F$4:F$118,'Dealer Wise'!$E$4:$E$118,'Zone Wise'!$C33)</f>
        <v>11627411.134657145</v>
      </c>
      <c r="E33" s="47">
        <f>SUMIFS('Dealer Wise'!G$4:G$118,'Dealer Wise'!$E$4:$E$118,'Zone Wise'!$C33)</f>
        <v>11972919.621500002</v>
      </c>
      <c r="F33" s="48">
        <f t="shared" si="11"/>
        <v>1.0297149969878523</v>
      </c>
      <c r="G33" s="49">
        <f t="shared" si="12"/>
        <v>-2670990.7137742862</v>
      </c>
      <c r="H33" s="47">
        <f t="shared" si="13"/>
        <v>-2670990.7137742862</v>
      </c>
      <c r="I33" s="49">
        <f t="shared" si="14"/>
        <v>-1973346.0456948578</v>
      </c>
      <c r="J33" s="47">
        <f t="shared" si="15"/>
        <v>-1973346.0456948578</v>
      </c>
      <c r="K33" s="47">
        <f t="shared" si="16"/>
        <v>-1391975.4889620002</v>
      </c>
      <c r="L33" s="47">
        <f t="shared" si="17"/>
        <v>-1391975.4889620002</v>
      </c>
      <c r="M33" s="50">
        <f t="shared" si="18"/>
        <v>-810604.9322291445</v>
      </c>
      <c r="N33" s="47">
        <f t="shared" si="19"/>
        <v>-810604.9322291445</v>
      </c>
      <c r="O33" s="47">
        <f t="shared" si="20"/>
        <v>-345508.48684285767</v>
      </c>
      <c r="P33" s="47">
        <f t="shared" si="21"/>
        <v>-345508.48684285767</v>
      </c>
    </row>
    <row r="34" spans="1:16">
      <c r="A34" s="76">
        <v>31</v>
      </c>
      <c r="B34" s="1" t="s">
        <v>49</v>
      </c>
      <c r="C34" s="18" t="s">
        <v>988</v>
      </c>
      <c r="D34" s="47">
        <f>SUMIFS('Dealer Wise'!F$4:F$118,'Dealer Wise'!$E$4:$E$118,'Zone Wise'!$C34)</f>
        <v>13165999.098023809</v>
      </c>
      <c r="E34" s="47">
        <f>SUMIFS('Dealer Wise'!G$4:G$118,'Dealer Wise'!$E$4:$E$118,'Zone Wise'!$C34)</f>
        <v>14364451.740008853</v>
      </c>
      <c r="F34" s="48">
        <f t="shared" si="11"/>
        <v>1.0910263348084939</v>
      </c>
      <c r="G34" s="49">
        <f t="shared" si="12"/>
        <v>-3831652.4615898058</v>
      </c>
      <c r="H34" s="47">
        <f t="shared" si="13"/>
        <v>-3831652.4615898058</v>
      </c>
      <c r="I34" s="49">
        <f t="shared" si="14"/>
        <v>-3041692.5157083776</v>
      </c>
      <c r="J34" s="47">
        <f t="shared" si="15"/>
        <v>-3041692.5157083776</v>
      </c>
      <c r="K34" s="47">
        <f t="shared" si="16"/>
        <v>-2383392.5608071871</v>
      </c>
      <c r="L34" s="47">
        <f t="shared" si="17"/>
        <v>-2383392.5608071871</v>
      </c>
      <c r="M34" s="50">
        <f t="shared" si="18"/>
        <v>-1725092.6059059966</v>
      </c>
      <c r="N34" s="47">
        <f t="shared" si="19"/>
        <v>-1725092.6059059966</v>
      </c>
      <c r="O34" s="47">
        <f t="shared" si="20"/>
        <v>-1198452.6419850439</v>
      </c>
      <c r="P34" s="47">
        <f t="shared" si="21"/>
        <v>-1198452.6419850439</v>
      </c>
    </row>
    <row r="35" spans="1:16">
      <c r="A35" s="77">
        <v>32</v>
      </c>
      <c r="B35" s="1" t="s">
        <v>49</v>
      </c>
      <c r="C35" s="18" t="s">
        <v>52</v>
      </c>
      <c r="D35" s="47">
        <f>SUMIFS('Dealer Wise'!F$4:F$118,'Dealer Wise'!$E$4:$E$118,'Zone Wise'!$C35)</f>
        <v>15892194.297990475</v>
      </c>
      <c r="E35" s="47">
        <f>SUMIFS('Dealer Wise'!G$4:G$118,'Dealer Wise'!$E$4:$E$118,'Zone Wise'!$C35)</f>
        <v>14870776.160200004</v>
      </c>
      <c r="F35" s="48">
        <f t="shared" si="11"/>
        <v>0.93572831299201853</v>
      </c>
      <c r="G35" s="49">
        <f t="shared" si="12"/>
        <v>-2157020.7218076233</v>
      </c>
      <c r="H35" s="47">
        <f t="shared" si="13"/>
        <v>-2157020.7218076233</v>
      </c>
      <c r="I35" s="49">
        <f t="shared" si="14"/>
        <v>-1203489.0639281962</v>
      </c>
      <c r="J35" s="47">
        <f t="shared" si="15"/>
        <v>-1203489.0639281962</v>
      </c>
      <c r="K35" s="47">
        <f t="shared" si="16"/>
        <v>-408879.34902867116</v>
      </c>
      <c r="L35" s="47">
        <f t="shared" si="17"/>
        <v>-408879.34902867116</v>
      </c>
      <c r="M35" s="50">
        <f t="shared" si="18"/>
        <v>385730.36587085202</v>
      </c>
      <c r="N35" s="47">
        <f t="shared" si="19"/>
        <v>385730.36587085202</v>
      </c>
      <c r="O35" s="47">
        <f t="shared" si="20"/>
        <v>1021418.1377904713</v>
      </c>
      <c r="P35" s="47">
        <f t="shared" si="21"/>
        <v>1021418.1377904713</v>
      </c>
    </row>
    <row r="36" spans="1:16" ht="15" thickBot="1">
      <c r="A36" s="77">
        <v>33</v>
      </c>
      <c r="B36" s="1" t="s">
        <v>49</v>
      </c>
      <c r="C36" s="18" t="s">
        <v>49</v>
      </c>
      <c r="D36" s="47">
        <f>SUMIFS('Dealer Wise'!F$4:F$118,'Dealer Wise'!$E$4:$E$118,'Zone Wise'!$C36)</f>
        <v>11118816.62617619</v>
      </c>
      <c r="E36" s="47">
        <f>SUMIFS('Dealer Wise'!G$4:G$118,'Dealer Wise'!$E$4:$E$118,'Zone Wise'!$C36)</f>
        <v>16419809.284600001</v>
      </c>
      <c r="F36" s="48">
        <f t="shared" si="11"/>
        <v>1.4767587088309457</v>
      </c>
      <c r="G36" s="49">
        <f t="shared" si="12"/>
        <v>-7524755.9836590495</v>
      </c>
      <c r="H36" s="47">
        <f t="shared" si="13"/>
        <v>-7524755.9836590495</v>
      </c>
      <c r="I36" s="49">
        <f t="shared" si="14"/>
        <v>-6857626.9860884771</v>
      </c>
      <c r="J36" s="47">
        <f t="shared" si="15"/>
        <v>-6857626.9860884771</v>
      </c>
      <c r="K36" s="47">
        <f t="shared" si="16"/>
        <v>-6301686.154779667</v>
      </c>
      <c r="L36" s="47">
        <f t="shared" si="17"/>
        <v>-6301686.154779667</v>
      </c>
      <c r="M36" s="50">
        <f t="shared" si="18"/>
        <v>-5745745.3234708589</v>
      </c>
      <c r="N36" s="47">
        <f t="shared" si="19"/>
        <v>-5745745.3234708589</v>
      </c>
      <c r="O36" s="47">
        <f t="shared" si="20"/>
        <v>-5300992.6584238112</v>
      </c>
      <c r="P36" s="47">
        <f t="shared" si="21"/>
        <v>-5300992.6584238112</v>
      </c>
    </row>
    <row r="37" spans="1:16">
      <c r="A37" s="76">
        <v>34</v>
      </c>
      <c r="B37" s="1" t="s">
        <v>12</v>
      </c>
      <c r="C37" s="18" t="s">
        <v>987</v>
      </c>
      <c r="D37" s="47">
        <f>SUMIFS('Dealer Wise'!F$4:F$118,'Dealer Wise'!$E$4:$E$118,'Zone Wise'!$C37)</f>
        <v>9035484.3544333335</v>
      </c>
      <c r="E37" s="47">
        <f>SUMIFS('Dealer Wise'!G$4:G$118,'Dealer Wise'!$E$4:$E$118,'Zone Wise'!$C37)</f>
        <v>9124283.5299832951</v>
      </c>
      <c r="F37" s="48">
        <f t="shared" si="11"/>
        <v>1.0098278268288288</v>
      </c>
      <c r="G37" s="49">
        <f t="shared" si="12"/>
        <v>-1895896.0464366283</v>
      </c>
      <c r="H37" s="47">
        <f t="shared" si="13"/>
        <v>-1895896.0464366283</v>
      </c>
      <c r="I37" s="49">
        <f t="shared" si="14"/>
        <v>-1353766.9851706289</v>
      </c>
      <c r="J37" s="47">
        <f t="shared" si="15"/>
        <v>-1353766.9851706289</v>
      </c>
      <c r="K37" s="47">
        <f t="shared" si="16"/>
        <v>-901992.76744896173</v>
      </c>
      <c r="L37" s="47">
        <f t="shared" si="17"/>
        <v>-901992.76744896173</v>
      </c>
      <c r="M37" s="50">
        <f t="shared" si="18"/>
        <v>-450218.54972729459</v>
      </c>
      <c r="N37" s="47">
        <f t="shared" si="19"/>
        <v>-450218.54972729459</v>
      </c>
      <c r="O37" s="47">
        <f t="shared" si="20"/>
        <v>-88799.175549961627</v>
      </c>
      <c r="P37" s="47">
        <f t="shared" si="21"/>
        <v>-88799.175549961627</v>
      </c>
    </row>
    <row r="38" spans="1:16">
      <c r="A38" s="77">
        <v>35</v>
      </c>
      <c r="B38" s="1" t="s">
        <v>49</v>
      </c>
      <c r="C38" s="18" t="s">
        <v>67</v>
      </c>
      <c r="D38" s="47">
        <f>SUMIFS('Dealer Wise'!F$4:F$118,'Dealer Wise'!$E$4:$E$118,'Zone Wise'!$C38)</f>
        <v>26734546.830423802</v>
      </c>
      <c r="E38" s="47">
        <f>SUMIFS('Dealer Wise'!G$4:G$118,'Dealer Wise'!$E$4:$E$118,'Zone Wise'!$C38)</f>
        <v>33063304.572674878</v>
      </c>
      <c r="F38" s="48">
        <f t="shared" si="11"/>
        <v>1.2367258282848084</v>
      </c>
      <c r="G38" s="49">
        <f t="shared" si="12"/>
        <v>-11675667.108335834</v>
      </c>
      <c r="H38" s="47">
        <f t="shared" si="13"/>
        <v>-11675667.108335834</v>
      </c>
      <c r="I38" s="49">
        <f t="shared" si="14"/>
        <v>-10071594.29851041</v>
      </c>
      <c r="J38" s="47">
        <f t="shared" si="15"/>
        <v>-10071594.29851041</v>
      </c>
      <c r="K38" s="47">
        <f t="shared" si="16"/>
        <v>-8734866.9569892175</v>
      </c>
      <c r="L38" s="47">
        <f t="shared" si="17"/>
        <v>-8734866.9569892175</v>
      </c>
      <c r="M38" s="50">
        <f t="shared" si="18"/>
        <v>-7398139.6154680289</v>
      </c>
      <c r="N38" s="47">
        <f t="shared" si="19"/>
        <v>-7398139.6154680289</v>
      </c>
      <c r="O38" s="47">
        <f t="shared" si="20"/>
        <v>-6328757.7422510758</v>
      </c>
      <c r="P38" s="47">
        <f t="shared" si="21"/>
        <v>-6328757.7422510758</v>
      </c>
    </row>
    <row r="39" spans="1:16" ht="15" thickBot="1">
      <c r="A39" s="77">
        <v>36</v>
      </c>
      <c r="B39" s="1" t="s">
        <v>49</v>
      </c>
      <c r="C39" s="18" t="s">
        <v>59</v>
      </c>
      <c r="D39" s="47">
        <f>SUMIFS('Dealer Wise'!F$4:F$118,'Dealer Wise'!$E$4:$E$118,'Zone Wise'!$C39)</f>
        <v>23565419.125957143</v>
      </c>
      <c r="E39" s="47">
        <f>SUMIFS('Dealer Wise'!G$4:G$118,'Dealer Wise'!$E$4:$E$118,'Zone Wise'!$C39)</f>
        <v>32464601.460393194</v>
      </c>
      <c r="F39" s="48">
        <f t="shared" si="11"/>
        <v>1.3776373459292164</v>
      </c>
      <c r="G39" s="49">
        <f t="shared" si="12"/>
        <v>-13612266.159627479</v>
      </c>
      <c r="H39" s="47">
        <f t="shared" si="13"/>
        <v>-13612266.159627479</v>
      </c>
      <c r="I39" s="49">
        <f t="shared" si="14"/>
        <v>-12198341.012070052</v>
      </c>
      <c r="J39" s="47">
        <f t="shared" si="15"/>
        <v>-12198341.012070052</v>
      </c>
      <c r="K39" s="47">
        <f t="shared" si="16"/>
        <v>-11020070.055772193</v>
      </c>
      <c r="L39" s="47">
        <f t="shared" si="17"/>
        <v>-11020070.055772193</v>
      </c>
      <c r="M39" s="50">
        <f t="shared" si="18"/>
        <v>-9841799.099474337</v>
      </c>
      <c r="N39" s="47">
        <f t="shared" si="19"/>
        <v>-9841799.099474337</v>
      </c>
      <c r="O39" s="47">
        <f t="shared" si="20"/>
        <v>-8899182.3344360515</v>
      </c>
      <c r="P39" s="47">
        <f t="shared" si="21"/>
        <v>-8899182.3344360515</v>
      </c>
    </row>
    <row r="40" spans="1:16">
      <c r="A40" s="76">
        <v>37</v>
      </c>
      <c r="B40" s="1" t="s">
        <v>49</v>
      </c>
      <c r="C40" s="18" t="s">
        <v>989</v>
      </c>
      <c r="D40" s="47">
        <f>SUMIFS('Dealer Wise'!F$4:F$118,'Dealer Wise'!$E$4:$E$118,'Zone Wise'!$C40)</f>
        <v>20494101.945023812</v>
      </c>
      <c r="E40" s="47">
        <f>SUMIFS('Dealer Wise'!G$4:G$118,'Dealer Wise'!$E$4:$E$118,'Zone Wise'!$C40)</f>
        <v>24680111.534818865</v>
      </c>
      <c r="F40" s="48">
        <f t="shared" si="11"/>
        <v>1.2042543557665606</v>
      </c>
      <c r="G40" s="49">
        <f t="shared" si="12"/>
        <v>-8284829.9787998144</v>
      </c>
      <c r="H40" s="47">
        <f t="shared" si="13"/>
        <v>-8284829.9787998144</v>
      </c>
      <c r="I40" s="49">
        <f t="shared" si="14"/>
        <v>-7055183.8620983884</v>
      </c>
      <c r="J40" s="47">
        <f t="shared" si="15"/>
        <v>-7055183.8620983884</v>
      </c>
      <c r="K40" s="47">
        <f t="shared" si="16"/>
        <v>-6030478.7648471966</v>
      </c>
      <c r="L40" s="47">
        <f t="shared" si="17"/>
        <v>-6030478.7648471966</v>
      </c>
      <c r="M40" s="50">
        <f t="shared" si="18"/>
        <v>-5005773.6675960049</v>
      </c>
      <c r="N40" s="47">
        <f t="shared" si="19"/>
        <v>-5005773.6675960049</v>
      </c>
      <c r="O40" s="47">
        <f t="shared" si="20"/>
        <v>-4186009.589795053</v>
      </c>
      <c r="P40" s="47">
        <f t="shared" si="21"/>
        <v>-4186009.589795053</v>
      </c>
    </row>
    <row r="41" spans="1:16">
      <c r="A41" s="154" t="s">
        <v>108</v>
      </c>
      <c r="B41" s="154"/>
      <c r="C41" s="155"/>
      <c r="D41" s="51">
        <f>SUM(D4:D40)</f>
        <v>490754269.11079055</v>
      </c>
      <c r="E41" s="51">
        <f>SUM(E4:E40)</f>
        <v>475197278.52626187</v>
      </c>
      <c r="F41" s="52">
        <f t="shared" ref="F41" si="22">E41/D41</f>
        <v>0.96829983646863271</v>
      </c>
      <c r="G41" s="51">
        <f t="shared" ref="G41:P41" si="23">SUM(G4:G40)</f>
        <v>-82593863.237629533</v>
      </c>
      <c r="H41" s="51">
        <f t="shared" si="23"/>
        <v>-82593863.237629533</v>
      </c>
      <c r="I41" s="51">
        <f t="shared" si="23"/>
        <v>-53148607.090982124</v>
      </c>
      <c r="J41" s="51">
        <f t="shared" si="23"/>
        <v>-53148607.090982124</v>
      </c>
      <c r="K41" s="51">
        <f t="shared" si="23"/>
        <v>-28610893.635442585</v>
      </c>
      <c r="L41" s="51">
        <f t="shared" si="23"/>
        <v>-28610893.635442585</v>
      </c>
      <c r="M41" s="51">
        <f t="shared" si="23"/>
        <v>-4073180.1799030937</v>
      </c>
      <c r="N41" s="51">
        <f t="shared" si="23"/>
        <v>-4073180.1799030937</v>
      </c>
      <c r="O41" s="51">
        <f t="shared" si="23"/>
        <v>15556990.584528543</v>
      </c>
      <c r="P41" s="51">
        <f t="shared" si="23"/>
        <v>15556990.584528543</v>
      </c>
    </row>
    <row r="45" spans="1:16">
      <c r="D45" s="28"/>
    </row>
  </sheetData>
  <mergeCells count="2">
    <mergeCell ref="A41:C41"/>
    <mergeCell ref="A2:N2"/>
  </mergeCells>
  <pageMargins left="0.7" right="0.7" top="0.75" bottom="0.75" header="0.3" footer="0.3"/>
  <pageSetup orientation="portrait" r:id="rId1"/>
  <ignoredErrors>
    <ignoredError sqref="O4:O8 F41 I4:I8 K4:K8 M4:M8 O27:O28 I27:I28 K27:K28 M27:M28 O9:O12 I9:I12 K9:K12 M9:M12 O13:O16 I13:I16 K13:K16 M13:M16 O17:O26 I17:I26 K17:K26 M17:M2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5"/>
  <sheetViews>
    <sheetView showGridLines="0" zoomScale="90" zoomScaleNormal="90" workbookViewId="0">
      <pane ySplit="6" topLeftCell="A334" activePane="bottomLeft" state="frozen"/>
      <selection pane="bottomLeft" sqref="A1:XFD1048576"/>
    </sheetView>
  </sheetViews>
  <sheetFormatPr defaultRowHeight="14.25"/>
  <cols>
    <col min="1" max="1" width="5.85546875" style="27" bestFit="1" customWidth="1"/>
    <col min="2" max="2" width="32.28515625" style="23" customWidth="1"/>
    <col min="3" max="3" width="14.28515625" style="23" customWidth="1"/>
    <col min="4" max="4" width="10.7109375" style="60" customWidth="1"/>
    <col min="5" max="5" width="28.42578125" style="23" customWidth="1"/>
    <col min="6" max="6" width="12.28515625" style="23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66" t="s">
        <v>760</v>
      </c>
      <c r="B4" s="165" t="s">
        <v>117</v>
      </c>
      <c r="C4" s="165" t="s">
        <v>0</v>
      </c>
      <c r="D4" s="170" t="s">
        <v>118</v>
      </c>
      <c r="E4" s="165" t="s">
        <v>119</v>
      </c>
      <c r="F4" s="165" t="s">
        <v>4442</v>
      </c>
      <c r="G4" s="165"/>
      <c r="H4" s="165"/>
      <c r="I4" s="165"/>
      <c r="J4" s="165"/>
      <c r="K4" s="165"/>
      <c r="L4" s="158" t="s">
        <v>120</v>
      </c>
      <c r="M4" s="158"/>
      <c r="N4" s="160" t="s">
        <v>121</v>
      </c>
    </row>
    <row r="5" spans="1:16" s="11" customFormat="1" ht="13.5" customHeight="1">
      <c r="A5" s="167"/>
      <c r="B5" s="163"/>
      <c r="C5" s="163"/>
      <c r="D5" s="171"/>
      <c r="E5" s="163"/>
      <c r="F5" s="163" t="s">
        <v>1342</v>
      </c>
      <c r="G5" s="163"/>
      <c r="H5" s="164" t="s">
        <v>1343</v>
      </c>
      <c r="I5" s="164"/>
      <c r="J5" s="163" t="s">
        <v>122</v>
      </c>
      <c r="K5" s="163"/>
      <c r="L5" s="159"/>
      <c r="M5" s="159"/>
      <c r="N5" s="161"/>
    </row>
    <row r="6" spans="1:16" s="11" customFormat="1">
      <c r="A6" s="168"/>
      <c r="B6" s="169"/>
      <c r="C6" s="169"/>
      <c r="D6" s="172"/>
      <c r="E6" s="169"/>
      <c r="F6" s="53" t="s">
        <v>123</v>
      </c>
      <c r="G6" s="53" t="s">
        <v>124</v>
      </c>
      <c r="H6" s="54" t="s">
        <v>123</v>
      </c>
      <c r="I6" s="54" t="s">
        <v>124</v>
      </c>
      <c r="J6" s="53" t="s">
        <v>123</v>
      </c>
      <c r="K6" s="53" t="s">
        <v>124</v>
      </c>
      <c r="L6" s="53" t="s">
        <v>125</v>
      </c>
      <c r="M6" s="53" t="s">
        <v>126</v>
      </c>
      <c r="N6" s="162"/>
    </row>
    <row r="7" spans="1:16" ht="14.25" customHeight="1">
      <c r="A7" s="17">
        <v>1</v>
      </c>
      <c r="B7" s="18" t="s">
        <v>63</v>
      </c>
      <c r="C7" s="18" t="s">
        <v>49</v>
      </c>
      <c r="D7" s="20" t="s">
        <v>666</v>
      </c>
      <c r="E7" s="20" t="s">
        <v>1247</v>
      </c>
      <c r="F7" s="120">
        <v>980</v>
      </c>
      <c r="G7" s="120">
        <v>2677085</v>
      </c>
      <c r="H7" s="19">
        <v>799</v>
      </c>
      <c r="I7" s="19">
        <v>1809040</v>
      </c>
      <c r="J7" s="55">
        <v>0.8153061224489796</v>
      </c>
      <c r="K7" s="55">
        <v>0.67574992949420731</v>
      </c>
      <c r="L7" s="55">
        <v>0.24459183673469387</v>
      </c>
      <c r="M7" s="55">
        <v>0.47302495064594507</v>
      </c>
      <c r="N7" s="56">
        <v>0.71761678738063894</v>
      </c>
      <c r="O7" s="57"/>
      <c r="P7" s="57"/>
    </row>
    <row r="8" spans="1:16">
      <c r="A8" s="17">
        <v>2</v>
      </c>
      <c r="B8" s="18" t="s">
        <v>63</v>
      </c>
      <c r="C8" s="18" t="s">
        <v>49</v>
      </c>
      <c r="D8" s="20" t="s">
        <v>669</v>
      </c>
      <c r="E8" s="20" t="s">
        <v>665</v>
      </c>
      <c r="F8" s="120">
        <v>1223</v>
      </c>
      <c r="G8" s="120">
        <v>2347100</v>
      </c>
      <c r="H8" s="19">
        <v>1283</v>
      </c>
      <c r="I8" s="19">
        <v>2272380</v>
      </c>
      <c r="J8" s="55">
        <v>1.0490596892886346</v>
      </c>
      <c r="K8" s="55">
        <v>0.96816496953687525</v>
      </c>
      <c r="L8" s="55">
        <v>0.3</v>
      </c>
      <c r="M8" s="55">
        <v>0.67771547867581261</v>
      </c>
      <c r="N8" s="56">
        <v>0.97771547867581265</v>
      </c>
      <c r="O8" s="57"/>
      <c r="P8" s="57"/>
    </row>
    <row r="9" spans="1:16">
      <c r="A9" s="17">
        <v>1</v>
      </c>
      <c r="B9" s="18" t="s">
        <v>63</v>
      </c>
      <c r="C9" s="18" t="s">
        <v>49</v>
      </c>
      <c r="D9" s="20" t="s">
        <v>671</v>
      </c>
      <c r="E9" s="20" t="s">
        <v>670</v>
      </c>
      <c r="F9" s="120">
        <v>999</v>
      </c>
      <c r="G9" s="120">
        <v>2202470</v>
      </c>
      <c r="H9" s="19">
        <v>814</v>
      </c>
      <c r="I9" s="19">
        <v>2171590</v>
      </c>
      <c r="J9" s="55">
        <v>0.81481481481481477</v>
      </c>
      <c r="K9" s="55">
        <v>0.98597937769867472</v>
      </c>
      <c r="L9" s="55">
        <v>0.24444444444444441</v>
      </c>
      <c r="M9" s="55">
        <v>0.6901855643890723</v>
      </c>
      <c r="N9" s="56">
        <v>0.93463000883351666</v>
      </c>
      <c r="O9" s="57"/>
      <c r="P9" s="57"/>
    </row>
    <row r="10" spans="1:16" ht="15">
      <c r="A10" s="17">
        <v>2</v>
      </c>
      <c r="B10" s="100" t="s">
        <v>63</v>
      </c>
      <c r="C10" s="18" t="s">
        <v>49</v>
      </c>
      <c r="D10" s="20" t="s">
        <v>664</v>
      </c>
      <c r="E10" s="20" t="s">
        <v>757</v>
      </c>
      <c r="F10" s="120">
        <v>963</v>
      </c>
      <c r="G10" s="120">
        <v>1968325</v>
      </c>
      <c r="H10" s="19">
        <v>673</v>
      </c>
      <c r="I10" s="19">
        <v>1414545</v>
      </c>
      <c r="J10" s="55">
        <v>0.69885773624091385</v>
      </c>
      <c r="K10" s="55">
        <v>0.71865418566547701</v>
      </c>
      <c r="L10" s="55">
        <v>0.20965732087227415</v>
      </c>
      <c r="M10" s="55">
        <v>0.50305792996583387</v>
      </c>
      <c r="N10" s="56">
        <v>0.71271525083810805</v>
      </c>
      <c r="O10" s="57"/>
      <c r="P10" s="57"/>
    </row>
    <row r="11" spans="1:16">
      <c r="A11" s="17">
        <v>3</v>
      </c>
      <c r="B11" s="18" t="s">
        <v>63</v>
      </c>
      <c r="C11" s="18" t="s">
        <v>49</v>
      </c>
      <c r="D11" s="20" t="s">
        <v>667</v>
      </c>
      <c r="E11" s="20" t="s">
        <v>668</v>
      </c>
      <c r="F11" s="120">
        <v>1048</v>
      </c>
      <c r="G11" s="120">
        <v>1965820</v>
      </c>
      <c r="H11" s="19">
        <v>1262</v>
      </c>
      <c r="I11" s="19">
        <v>1948525</v>
      </c>
      <c r="J11" s="55">
        <v>1.2041984732824427</v>
      </c>
      <c r="K11" s="55">
        <v>0.99120214465210443</v>
      </c>
      <c r="L11" s="55">
        <v>0.3</v>
      </c>
      <c r="M11" s="55">
        <v>0.69384150125647304</v>
      </c>
      <c r="N11" s="56">
        <v>0.99384150125647297</v>
      </c>
      <c r="O11" s="57"/>
      <c r="P11" s="57"/>
    </row>
    <row r="12" spans="1:16">
      <c r="A12" s="17">
        <v>4</v>
      </c>
      <c r="B12" s="18" t="s">
        <v>65</v>
      </c>
      <c r="C12" s="18" t="s">
        <v>49</v>
      </c>
      <c r="D12" s="20" t="s">
        <v>672</v>
      </c>
      <c r="E12" s="20" t="s">
        <v>1240</v>
      </c>
      <c r="F12" s="120">
        <v>1261</v>
      </c>
      <c r="G12" s="120">
        <v>2572540</v>
      </c>
      <c r="H12" s="19">
        <v>1148</v>
      </c>
      <c r="I12" s="19">
        <v>2025395</v>
      </c>
      <c r="J12" s="55">
        <v>0.91038858049167326</v>
      </c>
      <c r="K12" s="55">
        <v>0.78731331679973882</v>
      </c>
      <c r="L12" s="55">
        <v>0.27311657414750196</v>
      </c>
      <c r="M12" s="55">
        <v>0.55111932175981715</v>
      </c>
      <c r="N12" s="56">
        <v>0.82423589590731905</v>
      </c>
      <c r="O12" s="57"/>
      <c r="P12" s="57"/>
    </row>
    <row r="13" spans="1:16">
      <c r="A13" s="17">
        <v>5</v>
      </c>
      <c r="B13" s="20" t="s">
        <v>65</v>
      </c>
      <c r="C13" s="18" t="s">
        <v>49</v>
      </c>
      <c r="D13" s="20" t="s">
        <v>675</v>
      </c>
      <c r="E13" s="20" t="s">
        <v>908</v>
      </c>
      <c r="F13" s="120">
        <v>827</v>
      </c>
      <c r="G13" s="120">
        <v>1738430</v>
      </c>
      <c r="H13" s="19">
        <v>524</v>
      </c>
      <c r="I13" s="19">
        <v>1114985</v>
      </c>
      <c r="J13" s="55">
        <v>0.63361547762998793</v>
      </c>
      <c r="K13" s="55">
        <v>0.64137468865585612</v>
      </c>
      <c r="L13" s="55">
        <v>0.19008464328899638</v>
      </c>
      <c r="M13" s="55">
        <v>0.44896228205909927</v>
      </c>
      <c r="N13" s="56">
        <v>0.63904692534809571</v>
      </c>
      <c r="O13" s="57"/>
      <c r="P13" s="57"/>
    </row>
    <row r="14" spans="1:16">
      <c r="A14" s="17">
        <v>6</v>
      </c>
      <c r="B14" s="18" t="s">
        <v>65</v>
      </c>
      <c r="C14" s="18" t="s">
        <v>49</v>
      </c>
      <c r="D14" s="20" t="s">
        <v>674</v>
      </c>
      <c r="E14" s="20" t="s">
        <v>3635</v>
      </c>
      <c r="F14" s="120">
        <v>994</v>
      </c>
      <c r="G14" s="120">
        <v>2379360</v>
      </c>
      <c r="H14" s="19">
        <v>772</v>
      </c>
      <c r="I14" s="19">
        <v>1370605</v>
      </c>
      <c r="J14" s="55">
        <v>0.77665995975855129</v>
      </c>
      <c r="K14" s="55">
        <v>0.5760393551207047</v>
      </c>
      <c r="L14" s="55">
        <v>0.23299798792756538</v>
      </c>
      <c r="M14" s="55">
        <v>0.40322754858449328</v>
      </c>
      <c r="N14" s="56">
        <v>0.6362255365120586</v>
      </c>
      <c r="O14" s="57"/>
      <c r="P14" s="57"/>
    </row>
    <row r="15" spans="1:16">
      <c r="A15" s="17">
        <v>7</v>
      </c>
      <c r="B15" s="18" t="s">
        <v>65</v>
      </c>
      <c r="C15" s="18" t="s">
        <v>49</v>
      </c>
      <c r="D15" s="20" t="s">
        <v>673</v>
      </c>
      <c r="E15" s="20" t="s">
        <v>783</v>
      </c>
      <c r="F15" s="120">
        <v>1345</v>
      </c>
      <c r="G15" s="120">
        <v>2804285</v>
      </c>
      <c r="H15" s="19">
        <v>1641</v>
      </c>
      <c r="I15" s="19">
        <v>2696890</v>
      </c>
      <c r="J15" s="55">
        <v>1.2200743494423791</v>
      </c>
      <c r="K15" s="55">
        <v>0.96170325056119477</v>
      </c>
      <c r="L15" s="55">
        <v>0.3</v>
      </c>
      <c r="M15" s="55">
        <v>0.67319227539283633</v>
      </c>
      <c r="N15" s="56">
        <v>0.97319227539283637</v>
      </c>
      <c r="O15" s="57"/>
      <c r="P15" s="57"/>
    </row>
    <row r="16" spans="1:16">
      <c r="A16" s="17">
        <v>8</v>
      </c>
      <c r="B16" s="18" t="s">
        <v>66</v>
      </c>
      <c r="C16" s="18" t="s">
        <v>49</v>
      </c>
      <c r="D16" s="20" t="s">
        <v>616</v>
      </c>
      <c r="E16" s="20" t="s">
        <v>1107</v>
      </c>
      <c r="F16" s="120">
        <v>324</v>
      </c>
      <c r="G16" s="120">
        <v>666820</v>
      </c>
      <c r="H16" s="19">
        <v>329</v>
      </c>
      <c r="I16" s="19">
        <v>593320</v>
      </c>
      <c r="J16" s="55">
        <v>1.0154320987654322</v>
      </c>
      <c r="K16" s="55">
        <v>0.88977535166911614</v>
      </c>
      <c r="L16" s="55">
        <v>0.3</v>
      </c>
      <c r="M16" s="55">
        <v>0.62284274616838131</v>
      </c>
      <c r="N16" s="56">
        <v>0.92284274616838124</v>
      </c>
      <c r="O16" s="57"/>
      <c r="P16" s="57"/>
    </row>
    <row r="17" spans="1:16">
      <c r="A17" s="17">
        <v>9</v>
      </c>
      <c r="B17" s="18" t="s">
        <v>66</v>
      </c>
      <c r="C17" s="18" t="s">
        <v>49</v>
      </c>
      <c r="D17" s="20" t="s">
        <v>618</v>
      </c>
      <c r="E17" s="20" t="s">
        <v>1021</v>
      </c>
      <c r="F17" s="120">
        <v>508</v>
      </c>
      <c r="G17" s="120">
        <v>1117660</v>
      </c>
      <c r="H17" s="19">
        <v>580</v>
      </c>
      <c r="I17" s="19">
        <v>1486055</v>
      </c>
      <c r="J17" s="55">
        <v>1.1417322834645669</v>
      </c>
      <c r="K17" s="55">
        <v>1.329612762378541</v>
      </c>
      <c r="L17" s="55">
        <v>0.3</v>
      </c>
      <c r="M17" s="55">
        <v>0.7</v>
      </c>
      <c r="N17" s="56">
        <v>1</v>
      </c>
      <c r="O17" s="57"/>
      <c r="P17" s="57"/>
    </row>
    <row r="18" spans="1:16">
      <c r="A18" s="17">
        <v>10</v>
      </c>
      <c r="B18" s="18" t="s">
        <v>66</v>
      </c>
      <c r="C18" s="18" t="s">
        <v>49</v>
      </c>
      <c r="D18" s="20" t="s">
        <v>615</v>
      </c>
      <c r="E18" s="20" t="s">
        <v>885</v>
      </c>
      <c r="F18" s="120">
        <v>677</v>
      </c>
      <c r="G18" s="120">
        <v>1446280</v>
      </c>
      <c r="H18" s="19">
        <v>672</v>
      </c>
      <c r="I18" s="19">
        <v>1537250</v>
      </c>
      <c r="J18" s="55">
        <v>0.99261447562776961</v>
      </c>
      <c r="K18" s="55">
        <v>1.0628993002738059</v>
      </c>
      <c r="L18" s="55">
        <v>0.29778434268833087</v>
      </c>
      <c r="M18" s="55">
        <v>0.7</v>
      </c>
      <c r="N18" s="56">
        <v>0.99778434268833083</v>
      </c>
      <c r="O18" s="57"/>
      <c r="P18" s="57"/>
    </row>
    <row r="19" spans="1:16">
      <c r="A19" s="17">
        <v>11</v>
      </c>
      <c r="B19" s="20" t="s">
        <v>66</v>
      </c>
      <c r="C19" s="18" t="s">
        <v>49</v>
      </c>
      <c r="D19" s="20" t="s">
        <v>614</v>
      </c>
      <c r="E19" s="20" t="s">
        <v>1285</v>
      </c>
      <c r="F19" s="120">
        <v>423</v>
      </c>
      <c r="G19" s="120">
        <v>897560</v>
      </c>
      <c r="H19" s="19">
        <v>451</v>
      </c>
      <c r="I19" s="19">
        <v>727885</v>
      </c>
      <c r="J19" s="55">
        <v>1.0661938534278961</v>
      </c>
      <c r="K19" s="55">
        <v>0.81095971299968805</v>
      </c>
      <c r="L19" s="55">
        <v>0.3</v>
      </c>
      <c r="M19" s="55">
        <v>0.5676717990997816</v>
      </c>
      <c r="N19" s="56">
        <v>0.86767179909978154</v>
      </c>
      <c r="O19" s="57"/>
      <c r="P19" s="57"/>
    </row>
    <row r="20" spans="1:16">
      <c r="A20" s="17">
        <v>12</v>
      </c>
      <c r="B20" s="20" t="s">
        <v>917</v>
      </c>
      <c r="C20" s="18" t="s">
        <v>49</v>
      </c>
      <c r="D20" s="20" t="s">
        <v>625</v>
      </c>
      <c r="E20" s="20" t="s">
        <v>1286</v>
      </c>
      <c r="F20" s="120">
        <v>1075</v>
      </c>
      <c r="G20" s="120">
        <v>2542505</v>
      </c>
      <c r="H20" s="19">
        <v>968</v>
      </c>
      <c r="I20" s="19">
        <v>2542815</v>
      </c>
      <c r="J20" s="55">
        <v>0.90046511627906978</v>
      </c>
      <c r="K20" s="55">
        <v>1.0001219269971937</v>
      </c>
      <c r="L20" s="55">
        <v>0.27013953488372094</v>
      </c>
      <c r="M20" s="55">
        <v>0.7</v>
      </c>
      <c r="N20" s="56">
        <v>0.97013953488372096</v>
      </c>
      <c r="O20" s="57"/>
      <c r="P20" s="57"/>
    </row>
    <row r="21" spans="1:16">
      <c r="A21" s="17">
        <v>13</v>
      </c>
      <c r="B21" s="20" t="s">
        <v>917</v>
      </c>
      <c r="C21" s="18" t="s">
        <v>49</v>
      </c>
      <c r="D21" s="20" t="s">
        <v>621</v>
      </c>
      <c r="E21" s="20" t="s">
        <v>799</v>
      </c>
      <c r="F21" s="120">
        <v>397</v>
      </c>
      <c r="G21" s="120">
        <v>765130</v>
      </c>
      <c r="H21" s="19">
        <v>428</v>
      </c>
      <c r="I21" s="19">
        <v>896650</v>
      </c>
      <c r="J21" s="55">
        <v>1.0780856423173804</v>
      </c>
      <c r="K21" s="55">
        <v>1.1718923581613583</v>
      </c>
      <c r="L21" s="55">
        <v>0.3</v>
      </c>
      <c r="M21" s="55">
        <v>0.7</v>
      </c>
      <c r="N21" s="56">
        <v>1</v>
      </c>
      <c r="O21" s="57"/>
      <c r="P21" s="57"/>
    </row>
    <row r="22" spans="1:16">
      <c r="A22" s="17">
        <v>14</v>
      </c>
      <c r="B22" s="20" t="s">
        <v>917</v>
      </c>
      <c r="C22" s="18" t="s">
        <v>49</v>
      </c>
      <c r="D22" s="20" t="s">
        <v>622</v>
      </c>
      <c r="E22" s="20" t="s">
        <v>623</v>
      </c>
      <c r="F22" s="120">
        <v>662</v>
      </c>
      <c r="G22" s="120">
        <v>1373625</v>
      </c>
      <c r="H22" s="19">
        <v>654</v>
      </c>
      <c r="I22" s="19">
        <v>1302030</v>
      </c>
      <c r="J22" s="55">
        <v>0.98791540785498488</v>
      </c>
      <c r="K22" s="55">
        <v>0.94787878787878788</v>
      </c>
      <c r="L22" s="55">
        <v>0.29637462235649548</v>
      </c>
      <c r="M22" s="55">
        <v>0.6635151515151515</v>
      </c>
      <c r="N22" s="56">
        <v>0.95988977387164698</v>
      </c>
      <c r="O22" s="57"/>
      <c r="P22" s="57"/>
    </row>
    <row r="23" spans="1:16">
      <c r="A23" s="17">
        <v>15</v>
      </c>
      <c r="B23" s="20" t="s">
        <v>917</v>
      </c>
      <c r="C23" s="18" t="s">
        <v>49</v>
      </c>
      <c r="D23" s="20" t="s">
        <v>624</v>
      </c>
      <c r="E23" s="20" t="s">
        <v>245</v>
      </c>
      <c r="F23" s="120">
        <v>603</v>
      </c>
      <c r="G23" s="120">
        <v>1200415</v>
      </c>
      <c r="H23" s="19">
        <v>541</v>
      </c>
      <c r="I23" s="19">
        <v>961525</v>
      </c>
      <c r="J23" s="55">
        <v>0.89718076285240467</v>
      </c>
      <c r="K23" s="55">
        <v>0.80099382296955635</v>
      </c>
      <c r="L23" s="55">
        <v>0.26915422885572138</v>
      </c>
      <c r="M23" s="55">
        <v>0.56069567607868942</v>
      </c>
      <c r="N23" s="56">
        <v>0.8298499049344108</v>
      </c>
      <c r="O23" s="57"/>
      <c r="P23" s="57"/>
    </row>
    <row r="24" spans="1:16">
      <c r="A24" s="17">
        <v>16</v>
      </c>
      <c r="B24" s="20" t="s">
        <v>917</v>
      </c>
      <c r="C24" s="18" t="s">
        <v>49</v>
      </c>
      <c r="D24" s="20" t="s">
        <v>620</v>
      </c>
      <c r="E24" s="20" t="s">
        <v>1287</v>
      </c>
      <c r="F24" s="120">
        <v>928</v>
      </c>
      <c r="G24" s="120">
        <v>1978390</v>
      </c>
      <c r="H24" s="19">
        <v>853</v>
      </c>
      <c r="I24" s="19">
        <v>1959140</v>
      </c>
      <c r="J24" s="55">
        <v>0.91918103448275867</v>
      </c>
      <c r="K24" s="55">
        <v>0.99026986590106092</v>
      </c>
      <c r="L24" s="55">
        <v>0.27575431034482761</v>
      </c>
      <c r="M24" s="55">
        <v>0.69318890613074258</v>
      </c>
      <c r="N24" s="56">
        <v>0.96894321647557025</v>
      </c>
      <c r="O24" s="57"/>
      <c r="P24" s="57"/>
    </row>
    <row r="25" spans="1:16">
      <c r="A25" s="17">
        <v>17</v>
      </c>
      <c r="B25" s="20" t="s">
        <v>917</v>
      </c>
      <c r="C25" s="18" t="s">
        <v>49</v>
      </c>
      <c r="D25" s="20" t="s">
        <v>619</v>
      </c>
      <c r="E25" s="20" t="s">
        <v>1288</v>
      </c>
      <c r="F25" s="120">
        <v>560</v>
      </c>
      <c r="G25" s="120">
        <v>1147710</v>
      </c>
      <c r="H25" s="19">
        <v>387</v>
      </c>
      <c r="I25" s="19">
        <v>833070</v>
      </c>
      <c r="J25" s="55">
        <v>0.69107142857142856</v>
      </c>
      <c r="K25" s="55">
        <v>0.72585409206158347</v>
      </c>
      <c r="L25" s="55">
        <v>0.20732142857142857</v>
      </c>
      <c r="M25" s="55">
        <v>0.50809786444310845</v>
      </c>
      <c r="N25" s="56">
        <v>0.71541929301453699</v>
      </c>
      <c r="O25" s="57"/>
      <c r="P25" s="57"/>
    </row>
    <row r="26" spans="1:16">
      <c r="A26" s="17">
        <v>18</v>
      </c>
      <c r="B26" s="20" t="s">
        <v>917</v>
      </c>
      <c r="C26" s="18" t="s">
        <v>49</v>
      </c>
      <c r="D26" s="20" t="s">
        <v>1413</v>
      </c>
      <c r="E26" s="20" t="s">
        <v>752</v>
      </c>
      <c r="F26" s="120">
        <v>926</v>
      </c>
      <c r="G26" s="120">
        <v>1979210</v>
      </c>
      <c r="H26" s="19">
        <v>801</v>
      </c>
      <c r="I26" s="19">
        <v>1689535</v>
      </c>
      <c r="J26" s="55">
        <v>0.86501079913606915</v>
      </c>
      <c r="K26" s="55">
        <v>0.85364109922645903</v>
      </c>
      <c r="L26" s="55">
        <v>0.25950323974082073</v>
      </c>
      <c r="M26" s="55">
        <v>0.59754876945852131</v>
      </c>
      <c r="N26" s="56">
        <v>0.8570520091993421</v>
      </c>
      <c r="O26" s="57"/>
      <c r="P26" s="57"/>
    </row>
    <row r="27" spans="1:16">
      <c r="A27" s="17">
        <v>19</v>
      </c>
      <c r="B27" s="20" t="s">
        <v>62</v>
      </c>
      <c r="C27" s="18" t="s">
        <v>49</v>
      </c>
      <c r="D27" s="20" t="s">
        <v>651</v>
      </c>
      <c r="E27" s="20" t="s">
        <v>652</v>
      </c>
      <c r="F27" s="120">
        <v>1207</v>
      </c>
      <c r="G27" s="120">
        <v>2710055</v>
      </c>
      <c r="H27" s="19">
        <v>1797</v>
      </c>
      <c r="I27" s="19">
        <v>4327080</v>
      </c>
      <c r="J27" s="55">
        <v>1.4888152444076221</v>
      </c>
      <c r="K27" s="55">
        <v>1.5966760822197335</v>
      </c>
      <c r="L27" s="55">
        <v>0.3</v>
      </c>
      <c r="M27" s="55">
        <v>0.7</v>
      </c>
      <c r="N27" s="56">
        <v>1</v>
      </c>
      <c r="O27" s="57"/>
      <c r="P27" s="57"/>
    </row>
    <row r="28" spans="1:16">
      <c r="A28" s="17">
        <v>20</v>
      </c>
      <c r="B28" s="20" t="s">
        <v>62</v>
      </c>
      <c r="C28" s="18" t="s">
        <v>49</v>
      </c>
      <c r="D28" s="20" t="s">
        <v>649</v>
      </c>
      <c r="E28" s="20" t="s">
        <v>650</v>
      </c>
      <c r="F28" s="120">
        <v>1117</v>
      </c>
      <c r="G28" s="120">
        <v>2334130</v>
      </c>
      <c r="H28" s="19">
        <v>945</v>
      </c>
      <c r="I28" s="19">
        <v>1971510</v>
      </c>
      <c r="J28" s="55">
        <v>0.84601611459265891</v>
      </c>
      <c r="K28" s="55">
        <v>0.84464447138762622</v>
      </c>
      <c r="L28" s="55">
        <v>0.25380483437779766</v>
      </c>
      <c r="M28" s="55">
        <v>0.59125112997133833</v>
      </c>
      <c r="N28" s="56">
        <v>0.84505596434913599</v>
      </c>
      <c r="O28" s="57"/>
      <c r="P28" s="57"/>
    </row>
    <row r="29" spans="1:16">
      <c r="A29" s="17">
        <v>21</v>
      </c>
      <c r="B29" s="20" t="s">
        <v>62</v>
      </c>
      <c r="C29" s="18" t="s">
        <v>49</v>
      </c>
      <c r="D29" s="20" t="s">
        <v>653</v>
      </c>
      <c r="E29" s="20" t="s">
        <v>782</v>
      </c>
      <c r="F29" s="120">
        <v>1046</v>
      </c>
      <c r="G29" s="120">
        <v>2101390</v>
      </c>
      <c r="H29" s="19">
        <v>1058</v>
      </c>
      <c r="I29" s="19">
        <v>1981195</v>
      </c>
      <c r="J29" s="55">
        <v>1.0114722753346079</v>
      </c>
      <c r="K29" s="55">
        <v>0.94280214524671768</v>
      </c>
      <c r="L29" s="55">
        <v>0.3</v>
      </c>
      <c r="M29" s="55">
        <v>0.65996150167270229</v>
      </c>
      <c r="N29" s="56">
        <v>0.95996150167270233</v>
      </c>
      <c r="O29" s="57"/>
      <c r="P29" s="57"/>
    </row>
    <row r="30" spans="1:16">
      <c r="A30" s="17">
        <v>22</v>
      </c>
      <c r="B30" s="20" t="s">
        <v>62</v>
      </c>
      <c r="C30" s="18" t="s">
        <v>49</v>
      </c>
      <c r="D30" s="20" t="s">
        <v>648</v>
      </c>
      <c r="E30" s="20" t="s">
        <v>907</v>
      </c>
      <c r="F30" s="120">
        <v>1148</v>
      </c>
      <c r="G30" s="120">
        <v>2578150</v>
      </c>
      <c r="H30" s="19">
        <v>777</v>
      </c>
      <c r="I30" s="19">
        <v>2283565</v>
      </c>
      <c r="J30" s="55">
        <v>0.67682926829268297</v>
      </c>
      <c r="K30" s="55">
        <v>0.88573783526947614</v>
      </c>
      <c r="L30" s="55">
        <v>0.20304878048780489</v>
      </c>
      <c r="M30" s="55">
        <v>0.62001648468863324</v>
      </c>
      <c r="N30" s="56">
        <v>0.82306526517643808</v>
      </c>
      <c r="O30" s="57"/>
      <c r="P30" s="57"/>
    </row>
    <row r="31" spans="1:16">
      <c r="A31" s="17">
        <v>23</v>
      </c>
      <c r="B31" s="20" t="s">
        <v>62</v>
      </c>
      <c r="C31" s="18" t="s">
        <v>49</v>
      </c>
      <c r="D31" s="20" t="s">
        <v>647</v>
      </c>
      <c r="E31" s="20" t="s">
        <v>1080</v>
      </c>
      <c r="F31" s="120">
        <v>1111</v>
      </c>
      <c r="G31" s="120">
        <v>2285825</v>
      </c>
      <c r="H31" s="19">
        <v>1061</v>
      </c>
      <c r="I31" s="19">
        <v>2091270</v>
      </c>
      <c r="J31" s="55">
        <v>0.954995499549955</v>
      </c>
      <c r="K31" s="55">
        <v>0.91488631019434996</v>
      </c>
      <c r="L31" s="55">
        <v>0.28649864986498647</v>
      </c>
      <c r="M31" s="55">
        <v>0.64042041713604492</v>
      </c>
      <c r="N31" s="56">
        <v>0.92691906700103144</v>
      </c>
      <c r="O31" s="57"/>
      <c r="P31" s="57"/>
    </row>
    <row r="32" spans="1:16">
      <c r="A32" s="17">
        <v>24</v>
      </c>
      <c r="B32" s="20" t="s">
        <v>61</v>
      </c>
      <c r="C32" s="18" t="s">
        <v>49</v>
      </c>
      <c r="D32" s="20" t="s">
        <v>643</v>
      </c>
      <c r="E32" s="20" t="s">
        <v>644</v>
      </c>
      <c r="F32" s="120">
        <v>592</v>
      </c>
      <c r="G32" s="120">
        <v>1212000</v>
      </c>
      <c r="H32" s="19">
        <v>695</v>
      </c>
      <c r="I32" s="19">
        <v>1163490</v>
      </c>
      <c r="J32" s="55">
        <v>1.1739864864864864</v>
      </c>
      <c r="K32" s="55">
        <v>0.9599752475247525</v>
      </c>
      <c r="L32" s="55">
        <v>0.3</v>
      </c>
      <c r="M32" s="55">
        <v>0.67198267326732675</v>
      </c>
      <c r="N32" s="56">
        <v>0.97198267326732668</v>
      </c>
      <c r="O32" s="57"/>
      <c r="P32" s="57"/>
    </row>
    <row r="33" spans="1:16">
      <c r="A33" s="17">
        <v>25</v>
      </c>
      <c r="B33" s="20" t="s">
        <v>61</v>
      </c>
      <c r="C33" s="18" t="s">
        <v>49</v>
      </c>
      <c r="D33" s="20" t="s">
        <v>642</v>
      </c>
      <c r="E33" s="20" t="s">
        <v>1120</v>
      </c>
      <c r="F33" s="120">
        <v>478</v>
      </c>
      <c r="G33" s="120">
        <v>1023330</v>
      </c>
      <c r="H33" s="19">
        <v>700</v>
      </c>
      <c r="I33" s="19">
        <v>1018220</v>
      </c>
      <c r="J33" s="55">
        <v>1.4644351464435146</v>
      </c>
      <c r="K33" s="55">
        <v>0.99500649839250288</v>
      </c>
      <c r="L33" s="55">
        <v>0.3</v>
      </c>
      <c r="M33" s="55">
        <v>0.69650454887475199</v>
      </c>
      <c r="N33" s="56">
        <v>0.99650454887475193</v>
      </c>
      <c r="O33" s="57"/>
      <c r="P33" s="57"/>
    </row>
    <row r="34" spans="1:16">
      <c r="A34" s="17">
        <v>26</v>
      </c>
      <c r="B34" s="20" t="s">
        <v>61</v>
      </c>
      <c r="C34" s="18" t="s">
        <v>49</v>
      </c>
      <c r="D34" s="20" t="s">
        <v>645</v>
      </c>
      <c r="E34" s="20" t="s">
        <v>1122</v>
      </c>
      <c r="F34" s="120">
        <v>551</v>
      </c>
      <c r="G34" s="120">
        <v>1201345</v>
      </c>
      <c r="H34" s="19">
        <v>921</v>
      </c>
      <c r="I34" s="19">
        <v>1414425</v>
      </c>
      <c r="J34" s="55">
        <v>1.6715063520871143</v>
      </c>
      <c r="K34" s="55">
        <v>1.1773678668492398</v>
      </c>
      <c r="L34" s="55">
        <v>0.3</v>
      </c>
      <c r="M34" s="55">
        <v>0.7</v>
      </c>
      <c r="N34" s="56">
        <v>1</v>
      </c>
      <c r="O34" s="57"/>
      <c r="P34" s="57"/>
    </row>
    <row r="35" spans="1:16">
      <c r="A35" s="17">
        <v>27</v>
      </c>
      <c r="B35" s="20" t="s">
        <v>61</v>
      </c>
      <c r="C35" s="18" t="s">
        <v>49</v>
      </c>
      <c r="D35" s="20" t="s">
        <v>646</v>
      </c>
      <c r="E35" s="20" t="s">
        <v>1290</v>
      </c>
      <c r="F35" s="120">
        <v>768</v>
      </c>
      <c r="G35" s="120">
        <v>1666660</v>
      </c>
      <c r="H35" s="19">
        <v>1061</v>
      </c>
      <c r="I35" s="19">
        <v>1784060</v>
      </c>
      <c r="J35" s="55">
        <v>1.3815104166666667</v>
      </c>
      <c r="K35" s="55">
        <v>1.0704402817611272</v>
      </c>
      <c r="L35" s="55">
        <v>0.3</v>
      </c>
      <c r="M35" s="55">
        <v>0.7</v>
      </c>
      <c r="N35" s="56">
        <v>1</v>
      </c>
      <c r="O35" s="57"/>
      <c r="P35" s="57"/>
    </row>
    <row r="36" spans="1:16">
      <c r="A36" s="17">
        <v>28</v>
      </c>
      <c r="B36" s="20" t="s">
        <v>956</v>
      </c>
      <c r="C36" s="18" t="s">
        <v>49</v>
      </c>
      <c r="D36" s="20" t="s">
        <v>639</v>
      </c>
      <c r="E36" s="20" t="s">
        <v>640</v>
      </c>
      <c r="F36" s="120">
        <v>702</v>
      </c>
      <c r="G36" s="120">
        <v>1487465</v>
      </c>
      <c r="H36" s="19">
        <v>817</v>
      </c>
      <c r="I36" s="19">
        <v>1213165</v>
      </c>
      <c r="J36" s="55">
        <v>1.1638176638176638</v>
      </c>
      <c r="K36" s="55">
        <v>0.81559229965074809</v>
      </c>
      <c r="L36" s="55">
        <v>0.3</v>
      </c>
      <c r="M36" s="55">
        <v>0.57091460975552366</v>
      </c>
      <c r="N36" s="56">
        <v>0.87091460975552359</v>
      </c>
      <c r="O36" s="57"/>
      <c r="P36" s="57"/>
    </row>
    <row r="37" spans="1:16">
      <c r="A37" s="17">
        <v>29</v>
      </c>
      <c r="B37" s="20" t="s">
        <v>956</v>
      </c>
      <c r="C37" s="18" t="s">
        <v>49</v>
      </c>
      <c r="D37" s="20" t="s">
        <v>634</v>
      </c>
      <c r="E37" s="20" t="s">
        <v>635</v>
      </c>
      <c r="F37" s="120">
        <v>629</v>
      </c>
      <c r="G37" s="120">
        <v>1332365</v>
      </c>
      <c r="H37" s="19">
        <v>750</v>
      </c>
      <c r="I37" s="19">
        <v>1106640</v>
      </c>
      <c r="J37" s="55">
        <v>1.192368839427663</v>
      </c>
      <c r="K37" s="55">
        <v>0.83058321105703015</v>
      </c>
      <c r="L37" s="55">
        <v>0.3</v>
      </c>
      <c r="M37" s="55">
        <v>0.58140824773992106</v>
      </c>
      <c r="N37" s="56">
        <v>0.88140824773992099</v>
      </c>
      <c r="O37" s="57"/>
      <c r="P37" s="57"/>
    </row>
    <row r="38" spans="1:16">
      <c r="A38" s="17">
        <v>30</v>
      </c>
      <c r="B38" s="20" t="s">
        <v>956</v>
      </c>
      <c r="C38" s="18" t="s">
        <v>49</v>
      </c>
      <c r="D38" s="20" t="s">
        <v>638</v>
      </c>
      <c r="E38" s="20" t="s">
        <v>1289</v>
      </c>
      <c r="F38" s="120">
        <v>583</v>
      </c>
      <c r="G38" s="120">
        <v>1199450</v>
      </c>
      <c r="H38" s="19">
        <v>824</v>
      </c>
      <c r="I38" s="19">
        <v>1308560</v>
      </c>
      <c r="J38" s="55">
        <v>1.4133790737564322</v>
      </c>
      <c r="K38" s="55">
        <v>1.090966693067656</v>
      </c>
      <c r="L38" s="55">
        <v>0.3</v>
      </c>
      <c r="M38" s="55">
        <v>0.7</v>
      </c>
      <c r="N38" s="56">
        <v>1</v>
      </c>
      <c r="O38" s="57"/>
      <c r="P38" s="57"/>
    </row>
    <row r="39" spans="1:16">
      <c r="A39" s="17">
        <v>31</v>
      </c>
      <c r="B39" s="20" t="s">
        <v>956</v>
      </c>
      <c r="C39" s="18" t="s">
        <v>49</v>
      </c>
      <c r="D39" s="20" t="s">
        <v>636</v>
      </c>
      <c r="E39" s="20" t="s">
        <v>637</v>
      </c>
      <c r="F39" s="120">
        <v>783</v>
      </c>
      <c r="G39" s="120">
        <v>1857425</v>
      </c>
      <c r="H39" s="19">
        <v>774</v>
      </c>
      <c r="I39" s="19">
        <v>1275525</v>
      </c>
      <c r="J39" s="55">
        <v>0.9885057471264368</v>
      </c>
      <c r="K39" s="55">
        <v>0.68671682571301662</v>
      </c>
      <c r="L39" s="55">
        <v>0.29655172413793102</v>
      </c>
      <c r="M39" s="55">
        <v>0.48070177799911162</v>
      </c>
      <c r="N39" s="56">
        <v>0.77725350213704258</v>
      </c>
      <c r="O39" s="57"/>
      <c r="P39" s="57"/>
    </row>
    <row r="40" spans="1:16">
      <c r="A40" s="17">
        <v>32</v>
      </c>
      <c r="B40" s="20" t="s">
        <v>956</v>
      </c>
      <c r="C40" s="18" t="s">
        <v>49</v>
      </c>
      <c r="D40" s="20" t="s">
        <v>641</v>
      </c>
      <c r="E40" s="20" t="s">
        <v>1110</v>
      </c>
      <c r="F40" s="120">
        <v>501</v>
      </c>
      <c r="G40" s="120">
        <v>947310</v>
      </c>
      <c r="H40" s="19">
        <v>717</v>
      </c>
      <c r="I40" s="19">
        <v>978930</v>
      </c>
      <c r="J40" s="55">
        <v>1.4311377245508983</v>
      </c>
      <c r="K40" s="55">
        <v>1.0333787250213764</v>
      </c>
      <c r="L40" s="55">
        <v>0.3</v>
      </c>
      <c r="M40" s="55">
        <v>0.7</v>
      </c>
      <c r="N40" s="56">
        <v>1</v>
      </c>
      <c r="O40" s="57"/>
      <c r="P40" s="57"/>
    </row>
    <row r="41" spans="1:16">
      <c r="A41" s="17">
        <v>33</v>
      </c>
      <c r="B41" s="20" t="s">
        <v>1330</v>
      </c>
      <c r="C41" s="18" t="s">
        <v>49</v>
      </c>
      <c r="D41" s="20" t="s">
        <v>654</v>
      </c>
      <c r="E41" s="20" t="s">
        <v>655</v>
      </c>
      <c r="F41" s="120">
        <v>500</v>
      </c>
      <c r="G41" s="120">
        <v>1168650</v>
      </c>
      <c r="H41" s="19">
        <v>664</v>
      </c>
      <c r="I41" s="19">
        <v>1706470</v>
      </c>
      <c r="J41" s="55">
        <v>1.3280000000000001</v>
      </c>
      <c r="K41" s="55">
        <v>1.460206220853121</v>
      </c>
      <c r="L41" s="55">
        <v>0.3</v>
      </c>
      <c r="M41" s="55">
        <v>0.7</v>
      </c>
      <c r="N41" s="56">
        <v>1</v>
      </c>
      <c r="O41" s="57"/>
      <c r="P41" s="57"/>
    </row>
    <row r="42" spans="1:16">
      <c r="A42" s="17">
        <v>34</v>
      </c>
      <c r="B42" s="20" t="s">
        <v>1330</v>
      </c>
      <c r="C42" s="18" t="s">
        <v>49</v>
      </c>
      <c r="D42" s="20" t="s">
        <v>656</v>
      </c>
      <c r="E42" s="20" t="s">
        <v>1331</v>
      </c>
      <c r="F42" s="120">
        <v>509</v>
      </c>
      <c r="G42" s="120">
        <v>1204310</v>
      </c>
      <c r="H42" s="19">
        <v>565</v>
      </c>
      <c r="I42" s="19">
        <v>1574360</v>
      </c>
      <c r="J42" s="55">
        <v>1.1100196463654224</v>
      </c>
      <c r="K42" s="55">
        <v>1.3072713836138536</v>
      </c>
      <c r="L42" s="55">
        <v>0.3</v>
      </c>
      <c r="M42" s="55">
        <v>0.7</v>
      </c>
      <c r="N42" s="56">
        <v>1</v>
      </c>
      <c r="O42" s="57"/>
      <c r="P42" s="57"/>
    </row>
    <row r="43" spans="1:16">
      <c r="A43" s="17">
        <v>35</v>
      </c>
      <c r="B43" s="20" t="s">
        <v>1330</v>
      </c>
      <c r="C43" s="18" t="s">
        <v>49</v>
      </c>
      <c r="D43" s="20" t="s">
        <v>657</v>
      </c>
      <c r="E43" s="20" t="s">
        <v>1351</v>
      </c>
      <c r="F43" s="120">
        <v>322</v>
      </c>
      <c r="G43" s="120">
        <v>452430</v>
      </c>
      <c r="H43" s="19">
        <v>640</v>
      </c>
      <c r="I43" s="19">
        <v>979135</v>
      </c>
      <c r="J43" s="55">
        <v>1.9875776397515528</v>
      </c>
      <c r="K43" s="55">
        <v>2.1641690427248412</v>
      </c>
      <c r="L43" s="55">
        <v>0.3</v>
      </c>
      <c r="M43" s="55">
        <v>0.7</v>
      </c>
      <c r="N43" s="56">
        <v>1</v>
      </c>
      <c r="O43" s="57"/>
      <c r="P43" s="57"/>
    </row>
    <row r="44" spans="1:16">
      <c r="A44" s="17">
        <v>36</v>
      </c>
      <c r="B44" s="20" t="s">
        <v>60</v>
      </c>
      <c r="C44" s="18" t="s">
        <v>49</v>
      </c>
      <c r="D44" s="20" t="s">
        <v>658</v>
      </c>
      <c r="E44" s="20" t="s">
        <v>659</v>
      </c>
      <c r="F44" s="120">
        <v>846</v>
      </c>
      <c r="G44" s="120">
        <v>1957840</v>
      </c>
      <c r="H44" s="19">
        <v>1822</v>
      </c>
      <c r="I44" s="19">
        <v>3750535</v>
      </c>
      <c r="J44" s="55">
        <v>2.1536643026004727</v>
      </c>
      <c r="K44" s="55">
        <v>1.9156493891227067</v>
      </c>
      <c r="L44" s="55">
        <v>0.3</v>
      </c>
      <c r="M44" s="55">
        <v>0.7</v>
      </c>
      <c r="N44" s="56">
        <v>1</v>
      </c>
      <c r="O44" s="57"/>
      <c r="P44" s="57"/>
    </row>
    <row r="45" spans="1:16">
      <c r="A45" s="17">
        <v>37</v>
      </c>
      <c r="B45" s="20" t="s">
        <v>60</v>
      </c>
      <c r="C45" s="18" t="s">
        <v>49</v>
      </c>
      <c r="D45" s="20" t="s">
        <v>660</v>
      </c>
      <c r="E45" s="20" t="s">
        <v>1328</v>
      </c>
      <c r="F45" s="120">
        <v>700</v>
      </c>
      <c r="G45" s="120">
        <v>1349570</v>
      </c>
      <c r="H45" s="19">
        <v>658</v>
      </c>
      <c r="I45" s="19">
        <v>1071160</v>
      </c>
      <c r="J45" s="55">
        <v>0.94</v>
      </c>
      <c r="K45" s="55">
        <v>0.79370466148476926</v>
      </c>
      <c r="L45" s="55">
        <v>0.28199999999999997</v>
      </c>
      <c r="M45" s="55">
        <v>0.55559326303933843</v>
      </c>
      <c r="N45" s="56">
        <v>0.83759326303933834</v>
      </c>
      <c r="O45" s="57"/>
      <c r="P45" s="57"/>
    </row>
    <row r="46" spans="1:16">
      <c r="A46" s="17">
        <v>38</v>
      </c>
      <c r="B46" s="20" t="s">
        <v>60</v>
      </c>
      <c r="C46" s="18" t="s">
        <v>49</v>
      </c>
      <c r="D46" s="20" t="s">
        <v>662</v>
      </c>
      <c r="E46" s="20" t="s">
        <v>663</v>
      </c>
      <c r="F46" s="120">
        <v>833</v>
      </c>
      <c r="G46" s="120">
        <v>1904680</v>
      </c>
      <c r="H46" s="19">
        <v>1204</v>
      </c>
      <c r="I46" s="19">
        <v>2602680</v>
      </c>
      <c r="J46" s="55">
        <v>1.4453781512605042</v>
      </c>
      <c r="K46" s="55">
        <v>1.3664657580275952</v>
      </c>
      <c r="L46" s="55">
        <v>0.3</v>
      </c>
      <c r="M46" s="55">
        <v>0.7</v>
      </c>
      <c r="N46" s="56">
        <v>1</v>
      </c>
      <c r="O46" s="57"/>
      <c r="P46" s="57"/>
    </row>
    <row r="47" spans="1:16">
      <c r="A47" s="17">
        <v>39</v>
      </c>
      <c r="B47" s="20" t="s">
        <v>60</v>
      </c>
      <c r="C47" s="18" t="s">
        <v>49</v>
      </c>
      <c r="D47" s="20" t="s">
        <v>661</v>
      </c>
      <c r="E47" s="20" t="s">
        <v>756</v>
      </c>
      <c r="F47" s="120">
        <v>692</v>
      </c>
      <c r="G47" s="120">
        <v>1365780</v>
      </c>
      <c r="H47" s="19">
        <v>1217</v>
      </c>
      <c r="I47" s="19">
        <v>2155885</v>
      </c>
      <c r="J47" s="55">
        <v>1.7586705202312138</v>
      </c>
      <c r="K47" s="55">
        <v>1.5785009298715753</v>
      </c>
      <c r="L47" s="55">
        <v>0.3</v>
      </c>
      <c r="M47" s="55">
        <v>0.7</v>
      </c>
      <c r="N47" s="56">
        <v>1</v>
      </c>
      <c r="O47" s="57"/>
      <c r="P47" s="57"/>
    </row>
    <row r="48" spans="1:16">
      <c r="A48" s="17">
        <v>40</v>
      </c>
      <c r="B48" s="20" t="s">
        <v>55</v>
      </c>
      <c r="C48" s="18" t="s">
        <v>49</v>
      </c>
      <c r="D48" s="20" t="s">
        <v>605</v>
      </c>
      <c r="E48" s="20" t="s">
        <v>845</v>
      </c>
      <c r="F48" s="120">
        <v>490</v>
      </c>
      <c r="G48" s="120">
        <v>888935</v>
      </c>
      <c r="H48" s="19">
        <v>972</v>
      </c>
      <c r="I48" s="19">
        <v>1208175</v>
      </c>
      <c r="J48" s="55">
        <v>1.9836734693877551</v>
      </c>
      <c r="K48" s="55">
        <v>1.3591263703195398</v>
      </c>
      <c r="L48" s="55">
        <v>0.3</v>
      </c>
      <c r="M48" s="55">
        <v>0.7</v>
      </c>
      <c r="N48" s="56">
        <v>1</v>
      </c>
      <c r="O48" s="57"/>
      <c r="P48" s="57"/>
    </row>
    <row r="49" spans="1:16">
      <c r="A49" s="17">
        <v>41</v>
      </c>
      <c r="B49" s="20" t="s">
        <v>55</v>
      </c>
      <c r="C49" s="18" t="s">
        <v>49</v>
      </c>
      <c r="D49" s="20" t="s">
        <v>606</v>
      </c>
      <c r="E49" s="20" t="s">
        <v>1269</v>
      </c>
      <c r="F49" s="120">
        <v>430</v>
      </c>
      <c r="G49" s="120">
        <v>1080025</v>
      </c>
      <c r="H49" s="19">
        <v>555</v>
      </c>
      <c r="I49" s="19">
        <v>798510</v>
      </c>
      <c r="J49" s="55">
        <v>1.2906976744186047</v>
      </c>
      <c r="K49" s="55">
        <v>0.73934399666674377</v>
      </c>
      <c r="L49" s="55">
        <v>0.3</v>
      </c>
      <c r="M49" s="55">
        <v>0.51754079766672056</v>
      </c>
      <c r="N49" s="56">
        <v>0.81754079766672061</v>
      </c>
      <c r="O49" s="57"/>
      <c r="P49" s="57"/>
    </row>
    <row r="50" spans="1:16">
      <c r="A50" s="17">
        <v>42</v>
      </c>
      <c r="B50" s="20" t="s">
        <v>1277</v>
      </c>
      <c r="C50" s="18" t="s">
        <v>49</v>
      </c>
      <c r="D50" s="20" t="s">
        <v>585</v>
      </c>
      <c r="E50" s="20" t="s">
        <v>1050</v>
      </c>
      <c r="F50" s="120">
        <v>677</v>
      </c>
      <c r="G50" s="120">
        <v>1359060</v>
      </c>
      <c r="H50" s="19">
        <v>413</v>
      </c>
      <c r="I50" s="19">
        <v>638035</v>
      </c>
      <c r="J50" s="55">
        <v>0.61004431314623342</v>
      </c>
      <c r="K50" s="55">
        <v>0.46946786749665209</v>
      </c>
      <c r="L50" s="55">
        <v>0.18301329394387003</v>
      </c>
      <c r="M50" s="55">
        <v>0.32862750724765644</v>
      </c>
      <c r="N50" s="56">
        <v>0.51164080119152644</v>
      </c>
      <c r="O50" s="57"/>
      <c r="P50" s="57"/>
    </row>
    <row r="51" spans="1:16">
      <c r="A51" s="17">
        <v>43</v>
      </c>
      <c r="B51" s="20" t="s">
        <v>1277</v>
      </c>
      <c r="C51" s="18" t="s">
        <v>49</v>
      </c>
      <c r="D51" s="20" t="s">
        <v>584</v>
      </c>
      <c r="E51" s="20" t="s">
        <v>228</v>
      </c>
      <c r="F51" s="120">
        <v>605</v>
      </c>
      <c r="G51" s="120">
        <v>1327485</v>
      </c>
      <c r="H51" s="19">
        <v>334</v>
      </c>
      <c r="I51" s="19">
        <v>587350</v>
      </c>
      <c r="J51" s="55">
        <v>0.55206611570247932</v>
      </c>
      <c r="K51" s="55">
        <v>0.44245321039409108</v>
      </c>
      <c r="L51" s="55">
        <v>0.16561983471074379</v>
      </c>
      <c r="M51" s="55">
        <v>0.30971724727586375</v>
      </c>
      <c r="N51" s="56">
        <v>0.47533708198660751</v>
      </c>
      <c r="O51" s="57"/>
      <c r="P51" s="57"/>
    </row>
    <row r="52" spans="1:16">
      <c r="A52" s="17">
        <v>44</v>
      </c>
      <c r="B52" s="20" t="s">
        <v>1277</v>
      </c>
      <c r="C52" s="18" t="s">
        <v>49</v>
      </c>
      <c r="D52" s="20" t="s">
        <v>583</v>
      </c>
      <c r="E52" s="20" t="s">
        <v>830</v>
      </c>
      <c r="F52" s="120">
        <v>651</v>
      </c>
      <c r="G52" s="120">
        <v>1397485</v>
      </c>
      <c r="H52" s="19">
        <v>230</v>
      </c>
      <c r="I52" s="19">
        <v>417245</v>
      </c>
      <c r="J52" s="55">
        <v>0.35330261136712748</v>
      </c>
      <c r="K52" s="55">
        <v>0.29856849984078543</v>
      </c>
      <c r="L52" s="55">
        <v>0.10599078341013825</v>
      </c>
      <c r="M52" s="55">
        <v>0.20899794988854978</v>
      </c>
      <c r="N52" s="56">
        <v>0.31498873329868804</v>
      </c>
      <c r="O52" s="57"/>
      <c r="P52" s="57"/>
    </row>
    <row r="53" spans="1:16">
      <c r="A53" s="17">
        <v>45</v>
      </c>
      <c r="B53" s="20" t="s">
        <v>1277</v>
      </c>
      <c r="C53" s="18" t="s">
        <v>49</v>
      </c>
      <c r="D53" s="20" t="s">
        <v>586</v>
      </c>
      <c r="E53" s="20" t="s">
        <v>829</v>
      </c>
      <c r="F53" s="120">
        <v>677</v>
      </c>
      <c r="G53" s="120">
        <v>1481040</v>
      </c>
      <c r="H53" s="19">
        <v>150</v>
      </c>
      <c r="I53" s="19">
        <v>399565</v>
      </c>
      <c r="J53" s="55">
        <v>0.22156573116691286</v>
      </c>
      <c r="K53" s="55">
        <v>0.26978677145789443</v>
      </c>
      <c r="L53" s="55">
        <v>6.6469719350073855E-2</v>
      </c>
      <c r="M53" s="55">
        <v>0.1888507400205261</v>
      </c>
      <c r="N53" s="56">
        <v>0.25532045937059994</v>
      </c>
      <c r="O53" s="57"/>
      <c r="P53" s="57"/>
    </row>
    <row r="54" spans="1:16">
      <c r="A54" s="17">
        <v>46</v>
      </c>
      <c r="B54" s="20" t="s">
        <v>53</v>
      </c>
      <c r="C54" s="18" t="s">
        <v>49</v>
      </c>
      <c r="D54" s="20" t="s">
        <v>597</v>
      </c>
      <c r="E54" s="20" t="s">
        <v>1308</v>
      </c>
      <c r="F54" s="120">
        <v>386</v>
      </c>
      <c r="G54" s="120">
        <v>864630</v>
      </c>
      <c r="H54" s="19">
        <v>783</v>
      </c>
      <c r="I54" s="19">
        <v>1016890</v>
      </c>
      <c r="J54" s="55">
        <v>2.028497409326425</v>
      </c>
      <c r="K54" s="55">
        <v>1.1760984467344413</v>
      </c>
      <c r="L54" s="55">
        <v>0.3</v>
      </c>
      <c r="M54" s="55">
        <v>0.7</v>
      </c>
      <c r="N54" s="56">
        <v>1</v>
      </c>
      <c r="O54" s="57"/>
      <c r="P54" s="57"/>
    </row>
    <row r="55" spans="1:16">
      <c r="A55" s="17">
        <v>47</v>
      </c>
      <c r="B55" s="20" t="s">
        <v>53</v>
      </c>
      <c r="C55" s="18" t="s">
        <v>49</v>
      </c>
      <c r="D55" s="20" t="s">
        <v>596</v>
      </c>
      <c r="E55" s="20" t="s">
        <v>999</v>
      </c>
      <c r="F55" s="120">
        <v>278</v>
      </c>
      <c r="G55" s="120">
        <v>532745</v>
      </c>
      <c r="H55" s="19">
        <v>435</v>
      </c>
      <c r="I55" s="19">
        <v>529275</v>
      </c>
      <c r="J55" s="55">
        <v>1.564748201438849</v>
      </c>
      <c r="K55" s="55">
        <v>0.99348656486686882</v>
      </c>
      <c r="L55" s="55">
        <v>0.3</v>
      </c>
      <c r="M55" s="55">
        <v>0.69544059540680814</v>
      </c>
      <c r="N55" s="56">
        <v>0.99544059540680818</v>
      </c>
      <c r="O55" s="57"/>
      <c r="P55" s="57"/>
    </row>
    <row r="56" spans="1:16">
      <c r="A56" s="17">
        <v>48</v>
      </c>
      <c r="B56" s="20" t="s">
        <v>53</v>
      </c>
      <c r="C56" s="18" t="s">
        <v>49</v>
      </c>
      <c r="D56" s="20" t="s">
        <v>598</v>
      </c>
      <c r="E56" s="20" t="s">
        <v>1000</v>
      </c>
      <c r="F56" s="120">
        <v>438</v>
      </c>
      <c r="G56" s="120">
        <v>1213835</v>
      </c>
      <c r="H56" s="19">
        <v>657</v>
      </c>
      <c r="I56" s="19">
        <v>947405</v>
      </c>
      <c r="J56" s="55">
        <v>1.5</v>
      </c>
      <c r="K56" s="55">
        <v>0.78050558766224409</v>
      </c>
      <c r="L56" s="55">
        <v>0.3</v>
      </c>
      <c r="M56" s="55">
        <v>0.54635391136357081</v>
      </c>
      <c r="N56" s="56">
        <v>0.84635391136357074</v>
      </c>
      <c r="O56" s="57"/>
      <c r="P56" s="57"/>
    </row>
    <row r="57" spans="1:16">
      <c r="A57" s="17">
        <v>49</v>
      </c>
      <c r="B57" s="20" t="s">
        <v>53</v>
      </c>
      <c r="C57" s="18" t="s">
        <v>49</v>
      </c>
      <c r="D57" s="20" t="s">
        <v>593</v>
      </c>
      <c r="E57" s="20" t="s">
        <v>843</v>
      </c>
      <c r="F57" s="120">
        <v>354</v>
      </c>
      <c r="G57" s="120">
        <v>633665</v>
      </c>
      <c r="H57" s="19">
        <v>1004</v>
      </c>
      <c r="I57" s="19">
        <v>1233145</v>
      </c>
      <c r="J57" s="55">
        <v>2.8361581920903953</v>
      </c>
      <c r="K57" s="55">
        <v>1.9460519359598527</v>
      </c>
      <c r="L57" s="55">
        <v>0.3</v>
      </c>
      <c r="M57" s="55">
        <v>0.7</v>
      </c>
      <c r="N57" s="56">
        <v>1</v>
      </c>
      <c r="O57" s="57"/>
      <c r="P57" s="57"/>
    </row>
    <row r="58" spans="1:16">
      <c r="A58" s="17">
        <v>50</v>
      </c>
      <c r="B58" s="20" t="s">
        <v>53</v>
      </c>
      <c r="C58" s="18" t="s">
        <v>49</v>
      </c>
      <c r="D58" s="20" t="s">
        <v>595</v>
      </c>
      <c r="E58" s="20" t="s">
        <v>844</v>
      </c>
      <c r="F58" s="120">
        <v>405</v>
      </c>
      <c r="G58" s="120">
        <v>751790</v>
      </c>
      <c r="H58" s="19">
        <v>821</v>
      </c>
      <c r="I58" s="19">
        <v>977285</v>
      </c>
      <c r="J58" s="55">
        <v>2.0271604938271603</v>
      </c>
      <c r="K58" s="55">
        <v>1.2999441333351069</v>
      </c>
      <c r="L58" s="55">
        <v>0.3</v>
      </c>
      <c r="M58" s="55">
        <v>0.7</v>
      </c>
      <c r="N58" s="56">
        <v>1</v>
      </c>
      <c r="O58" s="57"/>
      <c r="P58" s="57"/>
    </row>
    <row r="59" spans="1:16">
      <c r="A59" s="17">
        <v>51</v>
      </c>
      <c r="B59" s="20" t="s">
        <v>53</v>
      </c>
      <c r="C59" s="18" t="s">
        <v>49</v>
      </c>
      <c r="D59" s="20" t="s">
        <v>594</v>
      </c>
      <c r="E59" s="20" t="s">
        <v>1001</v>
      </c>
      <c r="F59" s="120">
        <v>198</v>
      </c>
      <c r="G59" s="120">
        <v>406240</v>
      </c>
      <c r="H59" s="19">
        <v>391</v>
      </c>
      <c r="I59" s="19">
        <v>496105</v>
      </c>
      <c r="J59" s="55">
        <v>1.9747474747474747</v>
      </c>
      <c r="K59" s="55">
        <v>1.2212115990547459</v>
      </c>
      <c r="L59" s="55">
        <v>0.3</v>
      </c>
      <c r="M59" s="55">
        <v>0.7</v>
      </c>
      <c r="N59" s="56">
        <v>1</v>
      </c>
      <c r="O59" s="57"/>
      <c r="P59" s="57"/>
    </row>
    <row r="60" spans="1:16">
      <c r="A60" s="17">
        <v>52</v>
      </c>
      <c r="B60" s="20" t="s">
        <v>56</v>
      </c>
      <c r="C60" s="18" t="s">
        <v>49</v>
      </c>
      <c r="D60" s="20" t="s">
        <v>613</v>
      </c>
      <c r="E60" s="20" t="s">
        <v>1002</v>
      </c>
      <c r="F60" s="120">
        <v>464</v>
      </c>
      <c r="G60" s="120">
        <v>1046020</v>
      </c>
      <c r="H60" s="19">
        <v>331</v>
      </c>
      <c r="I60" s="19">
        <v>758775</v>
      </c>
      <c r="J60" s="55">
        <v>0.71336206896551724</v>
      </c>
      <c r="K60" s="55">
        <v>0.72539243991510682</v>
      </c>
      <c r="L60" s="55">
        <v>0.21400862068965518</v>
      </c>
      <c r="M60" s="55">
        <v>0.50777470794057478</v>
      </c>
      <c r="N60" s="56">
        <v>0.72178332863022998</v>
      </c>
      <c r="O60" s="57"/>
      <c r="P60" s="57"/>
    </row>
    <row r="61" spans="1:16">
      <c r="A61" s="17">
        <v>53</v>
      </c>
      <c r="B61" s="20" t="s">
        <v>56</v>
      </c>
      <c r="C61" s="18" t="s">
        <v>49</v>
      </c>
      <c r="D61" s="20" t="s">
        <v>612</v>
      </c>
      <c r="E61" s="20" t="s">
        <v>1003</v>
      </c>
      <c r="F61" s="120">
        <v>468</v>
      </c>
      <c r="G61" s="120">
        <v>969470</v>
      </c>
      <c r="H61" s="19">
        <v>584</v>
      </c>
      <c r="I61" s="19">
        <v>786775</v>
      </c>
      <c r="J61" s="55">
        <v>1.2478632478632479</v>
      </c>
      <c r="K61" s="55">
        <v>0.81155167256335936</v>
      </c>
      <c r="L61" s="55">
        <v>0.3</v>
      </c>
      <c r="M61" s="55">
        <v>0.56808617079435153</v>
      </c>
      <c r="N61" s="56">
        <v>0.86808617079435146</v>
      </c>
      <c r="O61" s="57"/>
      <c r="P61" s="57"/>
    </row>
    <row r="62" spans="1:16">
      <c r="A62" s="17">
        <v>54</v>
      </c>
      <c r="B62" s="20" t="s">
        <v>56</v>
      </c>
      <c r="C62" s="18" t="s">
        <v>49</v>
      </c>
      <c r="D62" s="20" t="s">
        <v>611</v>
      </c>
      <c r="E62" s="20" t="s">
        <v>1004</v>
      </c>
      <c r="F62" s="120">
        <v>463</v>
      </c>
      <c r="G62" s="120">
        <v>951085</v>
      </c>
      <c r="H62" s="19">
        <v>515</v>
      </c>
      <c r="I62" s="19">
        <v>1051050</v>
      </c>
      <c r="J62" s="55">
        <v>1.1123110151187905</v>
      </c>
      <c r="K62" s="55">
        <v>1.1051062733614767</v>
      </c>
      <c r="L62" s="55">
        <v>0.3</v>
      </c>
      <c r="M62" s="55">
        <v>0.7</v>
      </c>
      <c r="N62" s="56">
        <v>1</v>
      </c>
      <c r="O62" s="57"/>
      <c r="P62" s="57"/>
    </row>
    <row r="63" spans="1:16">
      <c r="A63" s="17">
        <v>55</v>
      </c>
      <c r="B63" s="20" t="s">
        <v>56</v>
      </c>
      <c r="C63" s="18" t="s">
        <v>49</v>
      </c>
      <c r="D63" s="20" t="s">
        <v>801</v>
      </c>
      <c r="E63" s="20" t="s">
        <v>1005</v>
      </c>
      <c r="F63" s="120">
        <v>550</v>
      </c>
      <c r="G63" s="120">
        <v>1197205</v>
      </c>
      <c r="H63" s="19">
        <v>396</v>
      </c>
      <c r="I63" s="19">
        <v>1000190</v>
      </c>
      <c r="J63" s="55">
        <v>0.72</v>
      </c>
      <c r="K63" s="55">
        <v>0.83543753993676939</v>
      </c>
      <c r="L63" s="55">
        <v>0.216</v>
      </c>
      <c r="M63" s="55">
        <v>0.58480627795573858</v>
      </c>
      <c r="N63" s="56">
        <v>0.80080627795573855</v>
      </c>
      <c r="O63" s="57"/>
      <c r="P63" s="57"/>
    </row>
    <row r="64" spans="1:16">
      <c r="A64" s="17">
        <v>56</v>
      </c>
      <c r="B64" s="20" t="s">
        <v>1379</v>
      </c>
      <c r="C64" s="18" t="s">
        <v>49</v>
      </c>
      <c r="D64" s="20" t="s">
        <v>607</v>
      </c>
      <c r="E64" s="20" t="s">
        <v>832</v>
      </c>
      <c r="F64" s="120">
        <v>480</v>
      </c>
      <c r="G64" s="120">
        <v>1033785</v>
      </c>
      <c r="H64" s="19">
        <v>670</v>
      </c>
      <c r="I64" s="19">
        <v>1727210</v>
      </c>
      <c r="J64" s="55">
        <v>1.3958333333333333</v>
      </c>
      <c r="K64" s="55">
        <v>1.670763263154331</v>
      </c>
      <c r="L64" s="55">
        <v>0.3</v>
      </c>
      <c r="M64" s="55">
        <v>0.7</v>
      </c>
      <c r="N64" s="56">
        <v>1</v>
      </c>
      <c r="O64" s="57"/>
      <c r="P64" s="57"/>
    </row>
    <row r="65" spans="1:16">
      <c r="A65" s="17">
        <v>57</v>
      </c>
      <c r="B65" s="20" t="s">
        <v>1379</v>
      </c>
      <c r="C65" s="18" t="s">
        <v>49</v>
      </c>
      <c r="D65" s="20" t="s">
        <v>608</v>
      </c>
      <c r="E65" s="20" t="s">
        <v>834</v>
      </c>
      <c r="F65" s="120">
        <v>347</v>
      </c>
      <c r="G65" s="120">
        <v>742490</v>
      </c>
      <c r="H65" s="19">
        <v>626</v>
      </c>
      <c r="I65" s="19">
        <v>1078410</v>
      </c>
      <c r="J65" s="55">
        <v>1.8040345821325647</v>
      </c>
      <c r="K65" s="55">
        <v>1.452423601664669</v>
      </c>
      <c r="L65" s="55">
        <v>0.3</v>
      </c>
      <c r="M65" s="55">
        <v>0.7</v>
      </c>
      <c r="N65" s="56">
        <v>1</v>
      </c>
      <c r="O65" s="57"/>
      <c r="P65" s="57"/>
    </row>
    <row r="66" spans="1:16">
      <c r="A66" s="17">
        <v>58</v>
      </c>
      <c r="B66" s="20" t="s">
        <v>1379</v>
      </c>
      <c r="C66" s="18" t="s">
        <v>49</v>
      </c>
      <c r="D66" s="20" t="s">
        <v>610</v>
      </c>
      <c r="E66" s="20" t="s">
        <v>833</v>
      </c>
      <c r="F66" s="120">
        <v>388</v>
      </c>
      <c r="G66" s="120">
        <v>813250</v>
      </c>
      <c r="H66" s="19">
        <v>872</v>
      </c>
      <c r="I66" s="19">
        <v>1788090</v>
      </c>
      <c r="J66" s="55">
        <v>2.2474226804123711</v>
      </c>
      <c r="K66" s="55">
        <v>2.1986965877651397</v>
      </c>
      <c r="L66" s="55">
        <v>0.3</v>
      </c>
      <c r="M66" s="55">
        <v>0.7</v>
      </c>
      <c r="N66" s="56">
        <v>1</v>
      </c>
      <c r="O66" s="57"/>
      <c r="P66" s="57"/>
    </row>
    <row r="67" spans="1:16">
      <c r="A67" s="17">
        <v>59</v>
      </c>
      <c r="B67" s="20" t="s">
        <v>1379</v>
      </c>
      <c r="C67" s="18" t="s">
        <v>49</v>
      </c>
      <c r="D67" s="20" t="s">
        <v>609</v>
      </c>
      <c r="E67" s="20" t="s">
        <v>835</v>
      </c>
      <c r="F67" s="120">
        <v>340</v>
      </c>
      <c r="G67" s="120">
        <v>717235</v>
      </c>
      <c r="H67" s="19">
        <v>558</v>
      </c>
      <c r="I67" s="19">
        <v>939035</v>
      </c>
      <c r="J67" s="55">
        <v>1.6411764705882352</v>
      </c>
      <c r="K67" s="55">
        <v>1.3092431350951919</v>
      </c>
      <c r="L67" s="55">
        <v>0.3</v>
      </c>
      <c r="M67" s="55">
        <v>0.7</v>
      </c>
      <c r="N67" s="56">
        <v>1</v>
      </c>
      <c r="O67" s="57"/>
      <c r="P67" s="57"/>
    </row>
    <row r="68" spans="1:16">
      <c r="A68" s="17">
        <v>60</v>
      </c>
      <c r="B68" s="20" t="s">
        <v>901</v>
      </c>
      <c r="C68" s="18" t="s">
        <v>49</v>
      </c>
      <c r="D68" s="20" t="s">
        <v>576</v>
      </c>
      <c r="E68" s="20" t="s">
        <v>1282</v>
      </c>
      <c r="F68" s="120">
        <v>712</v>
      </c>
      <c r="G68" s="120">
        <v>1501745</v>
      </c>
      <c r="H68" s="19">
        <v>1002</v>
      </c>
      <c r="I68" s="19">
        <v>2758930</v>
      </c>
      <c r="J68" s="55">
        <v>1.4073033707865168</v>
      </c>
      <c r="K68" s="55">
        <v>1.8371494494737788</v>
      </c>
      <c r="L68" s="55">
        <v>0.3</v>
      </c>
      <c r="M68" s="55">
        <v>0.7</v>
      </c>
      <c r="N68" s="56">
        <v>1</v>
      </c>
      <c r="O68" s="57"/>
      <c r="P68" s="57"/>
    </row>
    <row r="69" spans="1:16">
      <c r="A69" s="17">
        <v>61</v>
      </c>
      <c r="B69" s="20" t="s">
        <v>901</v>
      </c>
      <c r="C69" s="18" t="s">
        <v>49</v>
      </c>
      <c r="D69" s="20" t="s">
        <v>577</v>
      </c>
      <c r="E69" s="20" t="s">
        <v>825</v>
      </c>
      <c r="F69" s="120">
        <v>269</v>
      </c>
      <c r="G69" s="120">
        <v>581870</v>
      </c>
      <c r="H69" s="19">
        <v>570</v>
      </c>
      <c r="I69" s="19">
        <v>1002615</v>
      </c>
      <c r="J69" s="55">
        <v>2.1189591078066914</v>
      </c>
      <c r="K69" s="55">
        <v>1.723091068451716</v>
      </c>
      <c r="L69" s="55">
        <v>0.3</v>
      </c>
      <c r="M69" s="55">
        <v>0.7</v>
      </c>
      <c r="N69" s="56">
        <v>1</v>
      </c>
      <c r="O69" s="57"/>
      <c r="P69" s="57"/>
    </row>
    <row r="70" spans="1:16">
      <c r="A70" s="17">
        <v>62</v>
      </c>
      <c r="B70" s="20" t="s">
        <v>901</v>
      </c>
      <c r="C70" s="18" t="s">
        <v>49</v>
      </c>
      <c r="D70" s="20" t="s">
        <v>579</v>
      </c>
      <c r="E70" s="20" t="s">
        <v>1007</v>
      </c>
      <c r="F70" s="120">
        <v>366</v>
      </c>
      <c r="G70" s="120">
        <v>786595</v>
      </c>
      <c r="H70" s="19">
        <v>547</v>
      </c>
      <c r="I70" s="19">
        <v>1033775</v>
      </c>
      <c r="J70" s="55">
        <v>1.4945355191256831</v>
      </c>
      <c r="K70" s="55">
        <v>1.3142404922482345</v>
      </c>
      <c r="L70" s="55">
        <v>0.3</v>
      </c>
      <c r="M70" s="55">
        <v>0.7</v>
      </c>
      <c r="N70" s="56">
        <v>1</v>
      </c>
      <c r="O70" s="57"/>
      <c r="P70" s="57"/>
    </row>
    <row r="71" spans="1:16">
      <c r="A71" s="17">
        <v>63</v>
      </c>
      <c r="B71" s="20" t="s">
        <v>901</v>
      </c>
      <c r="C71" s="18" t="s">
        <v>49</v>
      </c>
      <c r="D71" s="20" t="s">
        <v>578</v>
      </c>
      <c r="E71" s="20" t="s">
        <v>826</v>
      </c>
      <c r="F71" s="120">
        <v>291</v>
      </c>
      <c r="G71" s="120">
        <v>626420</v>
      </c>
      <c r="H71" s="19">
        <v>450</v>
      </c>
      <c r="I71" s="19">
        <v>798460</v>
      </c>
      <c r="J71" s="55">
        <v>1.5463917525773196</v>
      </c>
      <c r="K71" s="55">
        <v>1.274640017879378</v>
      </c>
      <c r="L71" s="55">
        <v>0.3</v>
      </c>
      <c r="M71" s="55">
        <v>0.7</v>
      </c>
      <c r="N71" s="56">
        <v>1</v>
      </c>
      <c r="O71" s="57"/>
      <c r="P71" s="57"/>
    </row>
    <row r="72" spans="1:16">
      <c r="A72" s="17">
        <v>64</v>
      </c>
      <c r="B72" s="20" t="s">
        <v>901</v>
      </c>
      <c r="C72" s="18" t="s">
        <v>49</v>
      </c>
      <c r="D72" s="20" t="s">
        <v>580</v>
      </c>
      <c r="E72" s="20" t="s">
        <v>1283</v>
      </c>
      <c r="F72" s="120">
        <v>146</v>
      </c>
      <c r="G72" s="120">
        <v>302290</v>
      </c>
      <c r="H72" s="19">
        <v>403</v>
      </c>
      <c r="I72" s="19">
        <v>687730</v>
      </c>
      <c r="J72" s="55">
        <v>2.7602739726027399</v>
      </c>
      <c r="K72" s="55">
        <v>2.2750669886532799</v>
      </c>
      <c r="L72" s="55">
        <v>0.3</v>
      </c>
      <c r="M72" s="55">
        <v>0.7</v>
      </c>
      <c r="N72" s="56">
        <v>1</v>
      </c>
      <c r="O72" s="57"/>
      <c r="P72" s="57"/>
    </row>
    <row r="73" spans="1:16">
      <c r="A73" s="17">
        <v>65</v>
      </c>
      <c r="B73" s="20" t="s">
        <v>901</v>
      </c>
      <c r="C73" s="18" t="s">
        <v>49</v>
      </c>
      <c r="D73" s="20" t="s">
        <v>581</v>
      </c>
      <c r="E73" s="20" t="s">
        <v>3636</v>
      </c>
      <c r="F73" s="120">
        <v>160</v>
      </c>
      <c r="G73" s="120">
        <v>342055</v>
      </c>
      <c r="H73" s="19">
        <v>279</v>
      </c>
      <c r="I73" s="19">
        <v>399510</v>
      </c>
      <c r="J73" s="55">
        <v>1.7437499999999999</v>
      </c>
      <c r="K73" s="55">
        <v>1.1679700632939147</v>
      </c>
      <c r="L73" s="55">
        <v>0.3</v>
      </c>
      <c r="M73" s="55">
        <v>0.7</v>
      </c>
      <c r="N73" s="56">
        <v>1</v>
      </c>
      <c r="O73" s="57"/>
      <c r="P73" s="57"/>
    </row>
    <row r="74" spans="1:16">
      <c r="A74" s="17">
        <v>66</v>
      </c>
      <c r="B74" s="20" t="s">
        <v>901</v>
      </c>
      <c r="C74" s="18" t="s">
        <v>49</v>
      </c>
      <c r="D74" s="20" t="s">
        <v>582</v>
      </c>
      <c r="E74" s="20" t="s">
        <v>1079</v>
      </c>
      <c r="F74" s="120">
        <v>170</v>
      </c>
      <c r="G74" s="120">
        <v>360730</v>
      </c>
      <c r="H74" s="19">
        <v>299</v>
      </c>
      <c r="I74" s="19">
        <v>566985</v>
      </c>
      <c r="J74" s="55">
        <v>1.7588235294117647</v>
      </c>
      <c r="K74" s="55">
        <v>1.5717711307626203</v>
      </c>
      <c r="L74" s="55">
        <v>0.3</v>
      </c>
      <c r="M74" s="55">
        <v>0.7</v>
      </c>
      <c r="N74" s="56">
        <v>1</v>
      </c>
      <c r="O74" s="57"/>
      <c r="P74" s="57"/>
    </row>
    <row r="75" spans="1:16">
      <c r="A75" s="17">
        <v>67</v>
      </c>
      <c r="B75" s="20" t="s">
        <v>51</v>
      </c>
      <c r="C75" s="18" t="s">
        <v>49</v>
      </c>
      <c r="D75" s="20" t="s">
        <v>591</v>
      </c>
      <c r="E75" s="20" t="s">
        <v>1051</v>
      </c>
      <c r="F75" s="120">
        <v>251</v>
      </c>
      <c r="G75" s="120">
        <v>533795</v>
      </c>
      <c r="H75" s="19">
        <v>790</v>
      </c>
      <c r="I75" s="19">
        <v>1149275</v>
      </c>
      <c r="J75" s="55">
        <v>3.1474103585657369</v>
      </c>
      <c r="K75" s="55">
        <v>2.1530269110800964</v>
      </c>
      <c r="L75" s="55">
        <v>0.3</v>
      </c>
      <c r="M75" s="55">
        <v>0.7</v>
      </c>
      <c r="N75" s="56">
        <v>1</v>
      </c>
      <c r="O75" s="57"/>
      <c r="P75" s="57"/>
    </row>
    <row r="76" spans="1:16">
      <c r="A76" s="17">
        <v>68</v>
      </c>
      <c r="B76" s="20" t="s">
        <v>51</v>
      </c>
      <c r="C76" s="18" t="s">
        <v>49</v>
      </c>
      <c r="D76" s="20" t="s">
        <v>588</v>
      </c>
      <c r="E76" s="20" t="s">
        <v>828</v>
      </c>
      <c r="F76" s="120">
        <v>285</v>
      </c>
      <c r="G76" s="120">
        <v>507590</v>
      </c>
      <c r="H76" s="19">
        <v>592</v>
      </c>
      <c r="I76" s="19">
        <v>805010</v>
      </c>
      <c r="J76" s="55">
        <v>2.0771929824561401</v>
      </c>
      <c r="K76" s="55">
        <v>1.5859453495931757</v>
      </c>
      <c r="L76" s="55">
        <v>0.3</v>
      </c>
      <c r="M76" s="55">
        <v>0.7</v>
      </c>
      <c r="N76" s="56">
        <v>1</v>
      </c>
      <c r="O76" s="57"/>
      <c r="P76" s="57"/>
    </row>
    <row r="77" spans="1:16">
      <c r="A77" s="17">
        <v>69</v>
      </c>
      <c r="B77" s="20" t="s">
        <v>51</v>
      </c>
      <c r="C77" s="18" t="s">
        <v>49</v>
      </c>
      <c r="D77" s="20" t="s">
        <v>589</v>
      </c>
      <c r="E77" s="20" t="s">
        <v>590</v>
      </c>
      <c r="F77" s="120">
        <v>270</v>
      </c>
      <c r="G77" s="120">
        <v>513875</v>
      </c>
      <c r="H77" s="19">
        <v>369</v>
      </c>
      <c r="I77" s="19">
        <v>629335</v>
      </c>
      <c r="J77" s="55">
        <v>1.3666666666666667</v>
      </c>
      <c r="K77" s="55">
        <v>1.2246849914862563</v>
      </c>
      <c r="L77" s="55">
        <v>0.3</v>
      </c>
      <c r="M77" s="55">
        <v>0.7</v>
      </c>
      <c r="N77" s="56">
        <v>1</v>
      </c>
      <c r="O77" s="57"/>
      <c r="P77" s="57"/>
    </row>
    <row r="78" spans="1:16">
      <c r="A78" s="17">
        <v>70</v>
      </c>
      <c r="B78" s="20" t="s">
        <v>51</v>
      </c>
      <c r="C78" s="18" t="s">
        <v>49</v>
      </c>
      <c r="D78" s="20" t="s">
        <v>592</v>
      </c>
      <c r="E78" s="20" t="s">
        <v>1006</v>
      </c>
      <c r="F78" s="120">
        <v>273</v>
      </c>
      <c r="G78" s="120">
        <v>534745</v>
      </c>
      <c r="H78" s="19">
        <v>351</v>
      </c>
      <c r="I78" s="19">
        <v>529555</v>
      </c>
      <c r="J78" s="55">
        <v>1.2857142857142858</v>
      </c>
      <c r="K78" s="55">
        <v>0.99029443940569806</v>
      </c>
      <c r="L78" s="55">
        <v>0.3</v>
      </c>
      <c r="M78" s="55">
        <v>0.6932061075839886</v>
      </c>
      <c r="N78" s="56">
        <v>0.99320610758398864</v>
      </c>
      <c r="O78" s="57"/>
      <c r="P78" s="57"/>
    </row>
    <row r="79" spans="1:16">
      <c r="A79" s="17">
        <v>71</v>
      </c>
      <c r="B79" s="20" t="s">
        <v>51</v>
      </c>
      <c r="C79" s="18" t="s">
        <v>49</v>
      </c>
      <c r="D79" s="20" t="s">
        <v>587</v>
      </c>
      <c r="E79" s="20" t="s">
        <v>827</v>
      </c>
      <c r="F79" s="120">
        <v>390</v>
      </c>
      <c r="G79" s="120">
        <v>1079530</v>
      </c>
      <c r="H79" s="19">
        <v>671</v>
      </c>
      <c r="I79" s="19">
        <v>1610750</v>
      </c>
      <c r="J79" s="55">
        <v>1.7205128205128206</v>
      </c>
      <c r="K79" s="55">
        <v>1.4920845182625773</v>
      </c>
      <c r="L79" s="55">
        <v>0.3</v>
      </c>
      <c r="M79" s="55">
        <v>0.7</v>
      </c>
      <c r="N79" s="56">
        <v>1</v>
      </c>
      <c r="O79" s="57"/>
      <c r="P79" s="57"/>
    </row>
    <row r="80" spans="1:16">
      <c r="A80" s="17">
        <v>72</v>
      </c>
      <c r="B80" s="20" t="s">
        <v>54</v>
      </c>
      <c r="C80" s="18" t="s">
        <v>49</v>
      </c>
      <c r="D80" s="20" t="s">
        <v>601</v>
      </c>
      <c r="E80" s="20" t="s">
        <v>1309</v>
      </c>
      <c r="F80" s="120">
        <v>403</v>
      </c>
      <c r="G80" s="120">
        <v>842285</v>
      </c>
      <c r="H80" s="19">
        <v>722</v>
      </c>
      <c r="I80" s="19">
        <v>1148085</v>
      </c>
      <c r="J80" s="55">
        <v>1.7915632754342432</v>
      </c>
      <c r="K80" s="55">
        <v>1.3630600093792482</v>
      </c>
      <c r="L80" s="55">
        <v>0.3</v>
      </c>
      <c r="M80" s="55">
        <v>0.7</v>
      </c>
      <c r="N80" s="56">
        <v>1</v>
      </c>
      <c r="O80" s="57"/>
      <c r="P80" s="57"/>
    </row>
    <row r="81" spans="1:16">
      <c r="A81" s="17">
        <v>73</v>
      </c>
      <c r="B81" s="20" t="s">
        <v>54</v>
      </c>
      <c r="C81" s="18" t="s">
        <v>49</v>
      </c>
      <c r="D81" s="20" t="s">
        <v>599</v>
      </c>
      <c r="E81" s="20" t="s">
        <v>600</v>
      </c>
      <c r="F81" s="120">
        <v>564</v>
      </c>
      <c r="G81" s="120">
        <v>1200950</v>
      </c>
      <c r="H81" s="19">
        <v>811</v>
      </c>
      <c r="I81" s="19">
        <v>1250225</v>
      </c>
      <c r="J81" s="55">
        <v>1.4379432624113475</v>
      </c>
      <c r="K81" s="55">
        <v>1.0410300179024938</v>
      </c>
      <c r="L81" s="55">
        <v>0.3</v>
      </c>
      <c r="M81" s="55">
        <v>0.7</v>
      </c>
      <c r="N81" s="56">
        <v>1</v>
      </c>
      <c r="O81" s="57"/>
      <c r="P81" s="57"/>
    </row>
    <row r="82" spans="1:16" s="59" customFormat="1">
      <c r="A82" s="17">
        <v>74</v>
      </c>
      <c r="B82" s="20" t="s">
        <v>54</v>
      </c>
      <c r="C82" s="18" t="s">
        <v>49</v>
      </c>
      <c r="D82" s="20" t="s">
        <v>604</v>
      </c>
      <c r="E82" s="20" t="s">
        <v>1284</v>
      </c>
      <c r="F82" s="120">
        <v>403</v>
      </c>
      <c r="G82" s="120">
        <v>842285</v>
      </c>
      <c r="H82" s="19">
        <v>383</v>
      </c>
      <c r="I82" s="19">
        <v>608170</v>
      </c>
      <c r="J82" s="55">
        <v>0.95037220843672454</v>
      </c>
      <c r="K82" s="55">
        <v>0.72204776293059947</v>
      </c>
      <c r="L82" s="55">
        <v>0.28511166253101733</v>
      </c>
      <c r="M82" s="55">
        <v>0.50543343405141961</v>
      </c>
      <c r="N82" s="56">
        <v>0.79054509658243699</v>
      </c>
      <c r="O82" s="58"/>
      <c r="P82" s="58"/>
    </row>
    <row r="83" spans="1:16">
      <c r="A83" s="17">
        <v>75</v>
      </c>
      <c r="B83" s="20" t="s">
        <v>54</v>
      </c>
      <c r="C83" s="18" t="s">
        <v>49</v>
      </c>
      <c r="D83" s="20" t="s">
        <v>603</v>
      </c>
      <c r="E83" s="20" t="s">
        <v>831</v>
      </c>
      <c r="F83" s="120">
        <v>585</v>
      </c>
      <c r="G83" s="120">
        <v>1275985</v>
      </c>
      <c r="H83" s="19">
        <v>1281</v>
      </c>
      <c r="I83" s="19">
        <v>1982685</v>
      </c>
      <c r="J83" s="55">
        <v>2.18974358974359</v>
      </c>
      <c r="K83" s="55">
        <v>1.5538466361281678</v>
      </c>
      <c r="L83" s="55">
        <v>0.3</v>
      </c>
      <c r="M83" s="55">
        <v>0.7</v>
      </c>
      <c r="N83" s="56">
        <v>1</v>
      </c>
      <c r="O83" s="57"/>
      <c r="P83" s="57"/>
    </row>
    <row r="84" spans="1:16">
      <c r="A84" s="17">
        <v>76</v>
      </c>
      <c r="B84" s="20" t="s">
        <v>54</v>
      </c>
      <c r="C84" s="18" t="s">
        <v>49</v>
      </c>
      <c r="D84" s="20" t="s">
        <v>602</v>
      </c>
      <c r="E84" s="20" t="s">
        <v>1270</v>
      </c>
      <c r="F84" s="120">
        <v>346</v>
      </c>
      <c r="G84" s="120">
        <v>740125</v>
      </c>
      <c r="H84" s="19">
        <v>647</v>
      </c>
      <c r="I84" s="19">
        <v>871610</v>
      </c>
      <c r="J84" s="55">
        <v>1.8699421965317919</v>
      </c>
      <c r="K84" s="55">
        <v>1.1776524235770984</v>
      </c>
      <c r="L84" s="55">
        <v>0.3</v>
      </c>
      <c r="M84" s="55">
        <v>0.7</v>
      </c>
      <c r="N84" s="56">
        <v>1</v>
      </c>
      <c r="O84" s="57"/>
      <c r="P84" s="57"/>
    </row>
    <row r="85" spans="1:16">
      <c r="A85" s="17">
        <v>77</v>
      </c>
      <c r="B85" s="20" t="s">
        <v>48</v>
      </c>
      <c r="C85" s="18" t="s">
        <v>49</v>
      </c>
      <c r="D85" s="20" t="s">
        <v>566</v>
      </c>
      <c r="E85" s="20" t="s">
        <v>857</v>
      </c>
      <c r="F85" s="120">
        <v>309</v>
      </c>
      <c r="G85" s="120">
        <v>617540</v>
      </c>
      <c r="H85" s="19">
        <v>464</v>
      </c>
      <c r="I85" s="19">
        <v>1022620</v>
      </c>
      <c r="J85" s="55">
        <v>1.5016181229773462</v>
      </c>
      <c r="K85" s="55">
        <v>1.6559575088253393</v>
      </c>
      <c r="L85" s="55">
        <v>0.3</v>
      </c>
      <c r="M85" s="55">
        <v>0.7</v>
      </c>
      <c r="N85" s="56">
        <v>1</v>
      </c>
      <c r="O85" s="57"/>
      <c r="P85" s="57"/>
    </row>
    <row r="86" spans="1:16">
      <c r="A86" s="17">
        <v>78</v>
      </c>
      <c r="B86" s="20" t="s">
        <v>48</v>
      </c>
      <c r="C86" s="18" t="s">
        <v>49</v>
      </c>
      <c r="D86" s="20" t="s">
        <v>561</v>
      </c>
      <c r="E86" s="20" t="s">
        <v>562</v>
      </c>
      <c r="F86" s="120">
        <v>279</v>
      </c>
      <c r="G86" s="120">
        <v>604180</v>
      </c>
      <c r="H86" s="19">
        <v>301</v>
      </c>
      <c r="I86" s="19">
        <v>873805</v>
      </c>
      <c r="J86" s="55">
        <v>1.0788530465949822</v>
      </c>
      <c r="K86" s="55">
        <v>1.4462660134397034</v>
      </c>
      <c r="L86" s="55">
        <v>0.3</v>
      </c>
      <c r="M86" s="55">
        <v>0.7</v>
      </c>
      <c r="N86" s="56">
        <v>1</v>
      </c>
      <c r="O86" s="57"/>
      <c r="P86" s="57"/>
    </row>
    <row r="87" spans="1:16">
      <c r="A87" s="17">
        <v>79</v>
      </c>
      <c r="B87" s="20" t="s">
        <v>48</v>
      </c>
      <c r="C87" s="18" t="s">
        <v>49</v>
      </c>
      <c r="D87" s="20" t="s">
        <v>567</v>
      </c>
      <c r="E87" s="20" t="s">
        <v>568</v>
      </c>
      <c r="F87" s="120">
        <v>297</v>
      </c>
      <c r="G87" s="120">
        <v>555925</v>
      </c>
      <c r="H87" s="19">
        <v>413</v>
      </c>
      <c r="I87" s="19">
        <v>625555</v>
      </c>
      <c r="J87" s="55">
        <v>1.3905723905723906</v>
      </c>
      <c r="K87" s="55">
        <v>1.1252507082789944</v>
      </c>
      <c r="L87" s="55">
        <v>0.3</v>
      </c>
      <c r="M87" s="55">
        <v>0.7</v>
      </c>
      <c r="N87" s="56">
        <v>1</v>
      </c>
      <c r="O87" s="57"/>
      <c r="P87" s="57"/>
    </row>
    <row r="88" spans="1:16">
      <c r="A88" s="17">
        <v>80</v>
      </c>
      <c r="B88" s="20" t="s">
        <v>48</v>
      </c>
      <c r="C88" s="18" t="s">
        <v>49</v>
      </c>
      <c r="D88" s="20" t="s">
        <v>560</v>
      </c>
      <c r="E88" s="20" t="s">
        <v>750</v>
      </c>
      <c r="F88" s="120">
        <v>311</v>
      </c>
      <c r="G88" s="120">
        <v>691535</v>
      </c>
      <c r="H88" s="19">
        <v>906</v>
      </c>
      <c r="I88" s="19">
        <v>1250795</v>
      </c>
      <c r="J88" s="55">
        <v>2.9131832797427655</v>
      </c>
      <c r="K88" s="55">
        <v>1.8087226243067958</v>
      </c>
      <c r="L88" s="55">
        <v>0.3</v>
      </c>
      <c r="M88" s="55">
        <v>0.7</v>
      </c>
      <c r="N88" s="56">
        <v>1</v>
      </c>
      <c r="O88" s="57"/>
      <c r="P88" s="57"/>
    </row>
    <row r="89" spans="1:16">
      <c r="A89" s="17">
        <v>81</v>
      </c>
      <c r="B89" s="20" t="s">
        <v>48</v>
      </c>
      <c r="C89" s="18" t="s">
        <v>49</v>
      </c>
      <c r="D89" s="20" t="s">
        <v>563</v>
      </c>
      <c r="E89" s="20" t="s">
        <v>963</v>
      </c>
      <c r="F89" s="120">
        <v>323</v>
      </c>
      <c r="G89" s="120">
        <v>764585</v>
      </c>
      <c r="H89" s="19">
        <v>574</v>
      </c>
      <c r="I89" s="19">
        <v>964515</v>
      </c>
      <c r="J89" s="55">
        <v>1.7770897832817338</v>
      </c>
      <c r="K89" s="55">
        <v>1.2614882583362217</v>
      </c>
      <c r="L89" s="55">
        <v>0.3</v>
      </c>
      <c r="M89" s="55">
        <v>0.7</v>
      </c>
      <c r="N89" s="56">
        <v>1</v>
      </c>
      <c r="O89" s="57"/>
      <c r="P89" s="57"/>
    </row>
    <row r="90" spans="1:16">
      <c r="A90" s="17">
        <v>82</v>
      </c>
      <c r="B90" s="20" t="s">
        <v>48</v>
      </c>
      <c r="C90" s="18" t="s">
        <v>49</v>
      </c>
      <c r="D90" s="20" t="s">
        <v>564</v>
      </c>
      <c r="E90" s="20" t="s">
        <v>1294</v>
      </c>
      <c r="F90" s="120">
        <v>254</v>
      </c>
      <c r="G90" s="120">
        <v>510515</v>
      </c>
      <c r="H90" s="19">
        <v>456</v>
      </c>
      <c r="I90" s="19">
        <v>619540</v>
      </c>
      <c r="J90" s="55">
        <v>1.795275590551181</v>
      </c>
      <c r="K90" s="55">
        <v>1.2135588572324025</v>
      </c>
      <c r="L90" s="55">
        <v>0.3</v>
      </c>
      <c r="M90" s="55">
        <v>0.7</v>
      </c>
      <c r="N90" s="56">
        <v>1</v>
      </c>
      <c r="O90" s="57"/>
      <c r="P90" s="57"/>
    </row>
    <row r="91" spans="1:16">
      <c r="A91" s="17">
        <v>83</v>
      </c>
      <c r="B91" s="20" t="s">
        <v>48</v>
      </c>
      <c r="C91" s="18" t="s">
        <v>49</v>
      </c>
      <c r="D91" s="20" t="s">
        <v>565</v>
      </c>
      <c r="E91" s="20" t="s">
        <v>998</v>
      </c>
      <c r="F91" s="120">
        <v>304</v>
      </c>
      <c r="G91" s="120">
        <v>679595</v>
      </c>
      <c r="H91" s="19">
        <v>537</v>
      </c>
      <c r="I91" s="19">
        <v>746085</v>
      </c>
      <c r="J91" s="55">
        <v>1.7664473684210527</v>
      </c>
      <c r="K91" s="55">
        <v>1.0978376827375127</v>
      </c>
      <c r="L91" s="55">
        <v>0.3</v>
      </c>
      <c r="M91" s="55">
        <v>0.7</v>
      </c>
      <c r="N91" s="56">
        <v>1</v>
      </c>
      <c r="O91" s="57"/>
      <c r="P91" s="57"/>
    </row>
    <row r="92" spans="1:16">
      <c r="A92" s="17">
        <v>84</v>
      </c>
      <c r="B92" s="20" t="s">
        <v>751</v>
      </c>
      <c r="C92" s="18" t="s">
        <v>49</v>
      </c>
      <c r="D92" s="20" t="s">
        <v>541</v>
      </c>
      <c r="E92" s="20" t="s">
        <v>542</v>
      </c>
      <c r="F92" s="120">
        <v>441</v>
      </c>
      <c r="G92" s="120">
        <v>1031755</v>
      </c>
      <c r="H92" s="19">
        <v>709</v>
      </c>
      <c r="I92" s="19">
        <v>1447535</v>
      </c>
      <c r="J92" s="55">
        <v>1.6077097505668934</v>
      </c>
      <c r="K92" s="55">
        <v>1.4029832663762229</v>
      </c>
      <c r="L92" s="55">
        <v>0.3</v>
      </c>
      <c r="M92" s="55">
        <v>0.7</v>
      </c>
      <c r="N92" s="56">
        <v>1</v>
      </c>
      <c r="O92" s="57"/>
      <c r="P92" s="57"/>
    </row>
    <row r="93" spans="1:16">
      <c r="A93" s="17">
        <v>85</v>
      </c>
      <c r="B93" s="20" t="s">
        <v>751</v>
      </c>
      <c r="C93" s="18" t="s">
        <v>49</v>
      </c>
      <c r="D93" s="20" t="s">
        <v>545</v>
      </c>
      <c r="E93" s="20" t="s">
        <v>790</v>
      </c>
      <c r="F93" s="120">
        <v>381</v>
      </c>
      <c r="G93" s="120">
        <v>770105</v>
      </c>
      <c r="H93" s="19">
        <v>599</v>
      </c>
      <c r="I93" s="19">
        <v>1296195</v>
      </c>
      <c r="J93" s="55">
        <v>1.5721784776902887</v>
      </c>
      <c r="K93" s="55">
        <v>1.6831406106959441</v>
      </c>
      <c r="L93" s="55">
        <v>0.3</v>
      </c>
      <c r="M93" s="55">
        <v>0.7</v>
      </c>
      <c r="N93" s="56">
        <v>1</v>
      </c>
      <c r="O93" s="57"/>
      <c r="P93" s="57"/>
    </row>
    <row r="94" spans="1:16">
      <c r="A94" s="17">
        <v>86</v>
      </c>
      <c r="B94" s="20" t="s">
        <v>751</v>
      </c>
      <c r="C94" s="18" t="s">
        <v>49</v>
      </c>
      <c r="D94" s="20" t="s">
        <v>546</v>
      </c>
      <c r="E94" s="20" t="s">
        <v>547</v>
      </c>
      <c r="F94" s="120">
        <v>254</v>
      </c>
      <c r="G94" s="120">
        <v>512150</v>
      </c>
      <c r="H94" s="19">
        <v>369</v>
      </c>
      <c r="I94" s="19">
        <v>552940</v>
      </c>
      <c r="J94" s="55">
        <v>1.4527559055118111</v>
      </c>
      <c r="K94" s="55">
        <v>1.0796446353607341</v>
      </c>
      <c r="L94" s="55">
        <v>0.3</v>
      </c>
      <c r="M94" s="55">
        <v>0.7</v>
      </c>
      <c r="N94" s="56">
        <v>1</v>
      </c>
      <c r="O94" s="57"/>
      <c r="P94" s="57"/>
    </row>
    <row r="95" spans="1:16">
      <c r="A95" s="17">
        <v>87</v>
      </c>
      <c r="B95" s="20" t="s">
        <v>751</v>
      </c>
      <c r="C95" s="18" t="s">
        <v>49</v>
      </c>
      <c r="D95" s="20" t="s">
        <v>543</v>
      </c>
      <c r="E95" s="20" t="s">
        <v>544</v>
      </c>
      <c r="F95" s="120">
        <v>364</v>
      </c>
      <c r="G95" s="120">
        <v>794195</v>
      </c>
      <c r="H95" s="19">
        <v>482</v>
      </c>
      <c r="I95" s="19">
        <v>1028670</v>
      </c>
      <c r="J95" s="55">
        <v>1.3241758241758241</v>
      </c>
      <c r="K95" s="55">
        <v>1.2952360566359646</v>
      </c>
      <c r="L95" s="55">
        <v>0.3</v>
      </c>
      <c r="M95" s="55">
        <v>0.7</v>
      </c>
      <c r="N95" s="56">
        <v>1</v>
      </c>
      <c r="O95" s="57"/>
      <c r="P95" s="57"/>
    </row>
    <row r="96" spans="1:16">
      <c r="A96" s="17">
        <v>88</v>
      </c>
      <c r="B96" s="20" t="s">
        <v>50</v>
      </c>
      <c r="C96" s="18" t="s">
        <v>49</v>
      </c>
      <c r="D96" s="20" t="s">
        <v>569</v>
      </c>
      <c r="E96" s="20" t="s">
        <v>570</v>
      </c>
      <c r="F96" s="120">
        <v>1004</v>
      </c>
      <c r="G96" s="120">
        <v>2274910</v>
      </c>
      <c r="H96" s="19">
        <v>437</v>
      </c>
      <c r="I96" s="19">
        <v>904940</v>
      </c>
      <c r="J96" s="55">
        <v>0.4352589641434263</v>
      </c>
      <c r="K96" s="55">
        <v>0.39779156098483015</v>
      </c>
      <c r="L96" s="55">
        <v>0.13057768924302787</v>
      </c>
      <c r="M96" s="55">
        <v>0.27845409268938109</v>
      </c>
      <c r="N96" s="56">
        <v>0.40903178193240897</v>
      </c>
      <c r="O96" s="57"/>
      <c r="P96" s="57"/>
    </row>
    <row r="97" spans="1:16">
      <c r="A97" s="17">
        <v>89</v>
      </c>
      <c r="B97" s="20" t="s">
        <v>50</v>
      </c>
      <c r="C97" s="18" t="s">
        <v>49</v>
      </c>
      <c r="D97" s="20" t="s">
        <v>571</v>
      </c>
      <c r="E97" s="20" t="s">
        <v>245</v>
      </c>
      <c r="F97" s="120">
        <v>892</v>
      </c>
      <c r="G97" s="120">
        <v>1976350</v>
      </c>
      <c r="H97" s="19">
        <v>682</v>
      </c>
      <c r="I97" s="19">
        <v>1195030</v>
      </c>
      <c r="J97" s="55">
        <v>0.76457399103139012</v>
      </c>
      <c r="K97" s="55">
        <v>0.60466516558301919</v>
      </c>
      <c r="L97" s="55">
        <v>0.22937219730941702</v>
      </c>
      <c r="M97" s="55">
        <v>0.4232656159081134</v>
      </c>
      <c r="N97" s="56">
        <v>0.65263781321753045</v>
      </c>
      <c r="O97" s="57"/>
      <c r="P97" s="57"/>
    </row>
    <row r="98" spans="1:16">
      <c r="A98" s="17">
        <v>90</v>
      </c>
      <c r="B98" s="20" t="s">
        <v>50</v>
      </c>
      <c r="C98" s="18" t="s">
        <v>49</v>
      </c>
      <c r="D98" s="20" t="s">
        <v>574</v>
      </c>
      <c r="E98" s="20" t="s">
        <v>575</v>
      </c>
      <c r="F98" s="120">
        <v>643</v>
      </c>
      <c r="G98" s="120">
        <v>1212375</v>
      </c>
      <c r="H98" s="19">
        <v>665</v>
      </c>
      <c r="I98" s="19">
        <v>1025440</v>
      </c>
      <c r="J98" s="55">
        <v>1.0342146189735615</v>
      </c>
      <c r="K98" s="55">
        <v>0.84581090834106609</v>
      </c>
      <c r="L98" s="55">
        <v>0.3</v>
      </c>
      <c r="M98" s="55">
        <v>0.59206763583874622</v>
      </c>
      <c r="N98" s="56">
        <v>0.89206763583874626</v>
      </c>
      <c r="O98" s="57"/>
      <c r="P98" s="57"/>
    </row>
    <row r="99" spans="1:16">
      <c r="A99" s="17">
        <v>91</v>
      </c>
      <c r="B99" s="20" t="s">
        <v>50</v>
      </c>
      <c r="C99" s="18" t="s">
        <v>49</v>
      </c>
      <c r="D99" s="20" t="s">
        <v>572</v>
      </c>
      <c r="E99" s="20" t="s">
        <v>573</v>
      </c>
      <c r="F99" s="120">
        <v>605</v>
      </c>
      <c r="G99" s="120">
        <v>1268430</v>
      </c>
      <c r="H99" s="19">
        <v>464</v>
      </c>
      <c r="I99" s="19">
        <v>835740</v>
      </c>
      <c r="J99" s="55">
        <v>0.76694214876033062</v>
      </c>
      <c r="K99" s="55">
        <v>0.65887750999266814</v>
      </c>
      <c r="L99" s="55">
        <v>0.23008264462809919</v>
      </c>
      <c r="M99" s="55">
        <v>0.46121425699486768</v>
      </c>
      <c r="N99" s="56">
        <v>0.69129690162296686</v>
      </c>
      <c r="O99" s="57"/>
      <c r="P99" s="57"/>
    </row>
    <row r="100" spans="1:16">
      <c r="A100" s="17">
        <v>92</v>
      </c>
      <c r="B100" s="20" t="s">
        <v>57</v>
      </c>
      <c r="C100" s="18" t="s">
        <v>49</v>
      </c>
      <c r="D100" s="20" t="s">
        <v>548</v>
      </c>
      <c r="E100" s="20" t="s">
        <v>3637</v>
      </c>
      <c r="F100" s="120">
        <v>627</v>
      </c>
      <c r="G100" s="120">
        <v>1369390</v>
      </c>
      <c r="H100" s="19">
        <v>462</v>
      </c>
      <c r="I100" s="19">
        <v>1150210</v>
      </c>
      <c r="J100" s="55">
        <v>0.73684210526315785</v>
      </c>
      <c r="K100" s="55">
        <v>0.83994333243268904</v>
      </c>
      <c r="L100" s="55">
        <v>0.22105263157894736</v>
      </c>
      <c r="M100" s="55">
        <v>0.58796033270288228</v>
      </c>
      <c r="N100" s="56">
        <v>0.80901296428182967</v>
      </c>
      <c r="O100" s="57"/>
      <c r="P100" s="57"/>
    </row>
    <row r="101" spans="1:16">
      <c r="A101" s="17">
        <v>93</v>
      </c>
      <c r="B101" s="20" t="s">
        <v>57</v>
      </c>
      <c r="C101" s="18" t="s">
        <v>49</v>
      </c>
      <c r="D101" s="20" t="s">
        <v>549</v>
      </c>
      <c r="E101" s="20" t="s">
        <v>916</v>
      </c>
      <c r="F101" s="120">
        <v>623</v>
      </c>
      <c r="G101" s="120">
        <v>1332690</v>
      </c>
      <c r="H101" s="19">
        <v>685</v>
      </c>
      <c r="I101" s="19">
        <v>1390050</v>
      </c>
      <c r="J101" s="55">
        <v>1.0995184590690208</v>
      </c>
      <c r="K101" s="55">
        <v>1.0430407671701596</v>
      </c>
      <c r="L101" s="55">
        <v>0.3</v>
      </c>
      <c r="M101" s="55">
        <v>0.7</v>
      </c>
      <c r="N101" s="56">
        <v>1</v>
      </c>
      <c r="O101" s="57"/>
      <c r="P101" s="57"/>
    </row>
    <row r="102" spans="1:16">
      <c r="A102" s="17">
        <v>94</v>
      </c>
      <c r="B102" s="20" t="s">
        <v>57</v>
      </c>
      <c r="C102" s="18" t="s">
        <v>49</v>
      </c>
      <c r="D102" s="20" t="s">
        <v>551</v>
      </c>
      <c r="E102" s="20" t="s">
        <v>552</v>
      </c>
      <c r="F102" s="120">
        <v>280</v>
      </c>
      <c r="G102" s="120">
        <v>642800</v>
      </c>
      <c r="H102" s="19">
        <v>297</v>
      </c>
      <c r="I102" s="19">
        <v>818015</v>
      </c>
      <c r="J102" s="55">
        <v>1.0607142857142857</v>
      </c>
      <c r="K102" s="55">
        <v>1.2725808960796514</v>
      </c>
      <c r="L102" s="55">
        <v>0.3</v>
      </c>
      <c r="M102" s="55">
        <v>0.7</v>
      </c>
      <c r="N102" s="56">
        <v>1</v>
      </c>
      <c r="O102" s="57"/>
      <c r="P102" s="57"/>
    </row>
    <row r="103" spans="1:16">
      <c r="A103" s="17">
        <v>95</v>
      </c>
      <c r="B103" s="20" t="s">
        <v>57</v>
      </c>
      <c r="C103" s="18" t="s">
        <v>49</v>
      </c>
      <c r="D103" s="20" t="s">
        <v>553</v>
      </c>
      <c r="E103" s="20" t="s">
        <v>554</v>
      </c>
      <c r="F103" s="120">
        <v>426</v>
      </c>
      <c r="G103" s="120">
        <v>889515</v>
      </c>
      <c r="H103" s="19">
        <v>260</v>
      </c>
      <c r="I103" s="19">
        <v>631915</v>
      </c>
      <c r="J103" s="55">
        <v>0.61032863849765262</v>
      </c>
      <c r="K103" s="55">
        <v>0.7104039841936336</v>
      </c>
      <c r="L103" s="55">
        <v>0.18309859154929578</v>
      </c>
      <c r="M103" s="55">
        <v>0.49728278893554351</v>
      </c>
      <c r="N103" s="56">
        <v>0.68038138048483932</v>
      </c>
      <c r="O103" s="57"/>
      <c r="P103" s="57"/>
    </row>
    <row r="104" spans="1:16">
      <c r="A104" s="17">
        <v>96</v>
      </c>
      <c r="B104" s="20" t="s">
        <v>57</v>
      </c>
      <c r="C104" s="18" t="s">
        <v>49</v>
      </c>
      <c r="D104" s="20" t="s">
        <v>550</v>
      </c>
      <c r="E104" s="20" t="s">
        <v>995</v>
      </c>
      <c r="F104" s="120">
        <v>313</v>
      </c>
      <c r="G104" s="120">
        <v>668555</v>
      </c>
      <c r="H104" s="19">
        <v>157</v>
      </c>
      <c r="I104" s="19">
        <v>588895</v>
      </c>
      <c r="J104" s="55">
        <v>0.50159744408945683</v>
      </c>
      <c r="K104" s="55">
        <v>0.88084749945778584</v>
      </c>
      <c r="L104" s="55">
        <v>0.15047923322683704</v>
      </c>
      <c r="M104" s="55">
        <v>0.61659324962045003</v>
      </c>
      <c r="N104" s="56">
        <v>0.76707248284728702</v>
      </c>
      <c r="O104" s="57"/>
      <c r="P104" s="57"/>
    </row>
    <row r="105" spans="1:16">
      <c r="A105" s="17">
        <v>97</v>
      </c>
      <c r="B105" s="20" t="s">
        <v>57</v>
      </c>
      <c r="C105" s="18" t="s">
        <v>49</v>
      </c>
      <c r="D105" s="20" t="s">
        <v>559</v>
      </c>
      <c r="E105" s="20" t="s">
        <v>556</v>
      </c>
      <c r="F105" s="120">
        <v>577</v>
      </c>
      <c r="G105" s="120">
        <v>1195880</v>
      </c>
      <c r="H105" s="19">
        <v>637</v>
      </c>
      <c r="I105" s="19">
        <v>1402470</v>
      </c>
      <c r="J105" s="55">
        <v>1.1039861351819757</v>
      </c>
      <c r="K105" s="55">
        <v>1.1727514466334414</v>
      </c>
      <c r="L105" s="55">
        <v>0.3</v>
      </c>
      <c r="M105" s="55">
        <v>0.7</v>
      </c>
      <c r="N105" s="56">
        <v>1</v>
      </c>
      <c r="O105" s="57"/>
      <c r="P105" s="57"/>
    </row>
    <row r="106" spans="1:16">
      <c r="A106" s="17">
        <v>98</v>
      </c>
      <c r="B106" s="20" t="s">
        <v>57</v>
      </c>
      <c r="C106" s="18" t="s">
        <v>49</v>
      </c>
      <c r="D106" s="20" t="s">
        <v>557</v>
      </c>
      <c r="E106" s="20" t="s">
        <v>558</v>
      </c>
      <c r="F106" s="120">
        <v>621</v>
      </c>
      <c r="G106" s="120">
        <v>1315970</v>
      </c>
      <c r="H106" s="19">
        <v>270</v>
      </c>
      <c r="I106" s="19">
        <v>807175</v>
      </c>
      <c r="J106" s="55">
        <v>0.43478260869565216</v>
      </c>
      <c r="K106" s="55">
        <v>0.61336884579435702</v>
      </c>
      <c r="L106" s="55">
        <v>0.13043478260869565</v>
      </c>
      <c r="M106" s="55">
        <v>0.42935819205604991</v>
      </c>
      <c r="N106" s="56">
        <v>0.55979297466474554</v>
      </c>
      <c r="O106" s="57"/>
      <c r="P106" s="57"/>
    </row>
    <row r="107" spans="1:16">
      <c r="A107" s="17">
        <v>99</v>
      </c>
      <c r="B107" s="20" t="s">
        <v>57</v>
      </c>
      <c r="C107" s="18" t="s">
        <v>49</v>
      </c>
      <c r="D107" s="20" t="s">
        <v>555</v>
      </c>
      <c r="E107" s="20" t="s">
        <v>798</v>
      </c>
      <c r="F107" s="120">
        <v>440</v>
      </c>
      <c r="G107" s="120">
        <v>955060</v>
      </c>
      <c r="H107" s="19">
        <v>582</v>
      </c>
      <c r="I107" s="19">
        <v>1408875</v>
      </c>
      <c r="J107" s="55">
        <v>1.3227272727272728</v>
      </c>
      <c r="K107" s="55">
        <v>1.4751690993236026</v>
      </c>
      <c r="L107" s="55">
        <v>0.3</v>
      </c>
      <c r="M107" s="55">
        <v>0.7</v>
      </c>
      <c r="N107" s="56">
        <v>1</v>
      </c>
      <c r="O107" s="57"/>
      <c r="P107" s="57"/>
    </row>
    <row r="108" spans="1:16">
      <c r="A108" s="17">
        <v>100</v>
      </c>
      <c r="B108" s="20" t="s">
        <v>58</v>
      </c>
      <c r="C108" s="18" t="s">
        <v>49</v>
      </c>
      <c r="D108" s="20" t="s">
        <v>628</v>
      </c>
      <c r="E108" s="20" t="s">
        <v>753</v>
      </c>
      <c r="F108" s="120">
        <v>306</v>
      </c>
      <c r="G108" s="120">
        <v>592875</v>
      </c>
      <c r="H108" s="19">
        <v>351</v>
      </c>
      <c r="I108" s="19">
        <v>473640</v>
      </c>
      <c r="J108" s="55">
        <v>1.1470588235294117</v>
      </c>
      <c r="K108" s="55">
        <v>0.79888678051865902</v>
      </c>
      <c r="L108" s="55">
        <v>0.3</v>
      </c>
      <c r="M108" s="55">
        <v>0.55922074636306129</v>
      </c>
      <c r="N108" s="56">
        <v>0.85922074636306123</v>
      </c>
      <c r="O108" s="57"/>
      <c r="P108" s="57"/>
    </row>
    <row r="109" spans="1:16">
      <c r="A109" s="17">
        <v>101</v>
      </c>
      <c r="B109" s="20" t="s">
        <v>58</v>
      </c>
      <c r="C109" s="18" t="s">
        <v>49</v>
      </c>
      <c r="D109" s="20" t="s">
        <v>626</v>
      </c>
      <c r="E109" s="20" t="s">
        <v>627</v>
      </c>
      <c r="F109" s="120">
        <v>448</v>
      </c>
      <c r="G109" s="120">
        <v>951340</v>
      </c>
      <c r="H109" s="19">
        <v>701</v>
      </c>
      <c r="I109" s="19">
        <v>1344250</v>
      </c>
      <c r="J109" s="55">
        <v>1.5647321428571428</v>
      </c>
      <c r="K109" s="55">
        <v>1.4130069165597998</v>
      </c>
      <c r="L109" s="55">
        <v>0.3</v>
      </c>
      <c r="M109" s="55">
        <v>0.7</v>
      </c>
      <c r="N109" s="56">
        <v>1</v>
      </c>
      <c r="O109" s="57"/>
      <c r="P109" s="57"/>
    </row>
    <row r="110" spans="1:16">
      <c r="A110" s="17">
        <v>102</v>
      </c>
      <c r="B110" s="20" t="s">
        <v>58</v>
      </c>
      <c r="C110" s="18" t="s">
        <v>49</v>
      </c>
      <c r="D110" s="20" t="s">
        <v>629</v>
      </c>
      <c r="E110" s="20" t="s">
        <v>754</v>
      </c>
      <c r="F110" s="120">
        <v>422</v>
      </c>
      <c r="G110" s="120">
        <v>924960</v>
      </c>
      <c r="H110" s="19">
        <v>612</v>
      </c>
      <c r="I110" s="19">
        <v>1014140</v>
      </c>
      <c r="J110" s="55">
        <v>1.4502369668246446</v>
      </c>
      <c r="K110" s="55">
        <v>1.0964149801072478</v>
      </c>
      <c r="L110" s="55">
        <v>0.3</v>
      </c>
      <c r="M110" s="55">
        <v>0.7</v>
      </c>
      <c r="N110" s="56">
        <v>1</v>
      </c>
      <c r="O110" s="57"/>
      <c r="P110" s="57"/>
    </row>
    <row r="111" spans="1:16">
      <c r="A111" s="17">
        <v>103</v>
      </c>
      <c r="B111" s="20" t="s">
        <v>58</v>
      </c>
      <c r="C111" s="18" t="s">
        <v>49</v>
      </c>
      <c r="D111" s="20" t="s">
        <v>630</v>
      </c>
      <c r="E111" s="20" t="s">
        <v>836</v>
      </c>
      <c r="F111" s="120">
        <v>487</v>
      </c>
      <c r="G111" s="120">
        <v>1089555</v>
      </c>
      <c r="H111" s="19">
        <v>678</v>
      </c>
      <c r="I111" s="19">
        <v>1245100</v>
      </c>
      <c r="J111" s="55">
        <v>1.3921971252566736</v>
      </c>
      <c r="K111" s="55">
        <v>1.1427601176627156</v>
      </c>
      <c r="L111" s="55">
        <v>0.3</v>
      </c>
      <c r="M111" s="55">
        <v>0.7</v>
      </c>
      <c r="N111" s="56">
        <v>1</v>
      </c>
      <c r="O111" s="57"/>
      <c r="P111" s="57"/>
    </row>
    <row r="112" spans="1:16">
      <c r="A112" s="17">
        <v>104</v>
      </c>
      <c r="B112" s="20" t="s">
        <v>3638</v>
      </c>
      <c r="C112" s="18" t="s">
        <v>49</v>
      </c>
      <c r="D112" s="20" t="s">
        <v>631</v>
      </c>
      <c r="E112" s="20" t="s">
        <v>1052</v>
      </c>
      <c r="F112" s="120">
        <v>476</v>
      </c>
      <c r="G112" s="120">
        <v>1268385</v>
      </c>
      <c r="H112" s="19">
        <v>530</v>
      </c>
      <c r="I112" s="19">
        <v>1694270</v>
      </c>
      <c r="J112" s="55">
        <v>1.1134453781512605</v>
      </c>
      <c r="K112" s="55">
        <v>1.3357695021621985</v>
      </c>
      <c r="L112" s="55">
        <v>0.3</v>
      </c>
      <c r="M112" s="55">
        <v>0.7</v>
      </c>
      <c r="N112" s="56">
        <v>1</v>
      </c>
      <c r="O112" s="57"/>
      <c r="P112" s="57"/>
    </row>
    <row r="113" spans="1:16">
      <c r="A113" s="17">
        <v>105</v>
      </c>
      <c r="B113" s="20" t="s">
        <v>3638</v>
      </c>
      <c r="C113" s="18" t="s">
        <v>49</v>
      </c>
      <c r="D113" s="20" t="s">
        <v>632</v>
      </c>
      <c r="E113" s="20" t="s">
        <v>755</v>
      </c>
      <c r="F113" s="120">
        <v>525</v>
      </c>
      <c r="G113" s="120">
        <v>1132840</v>
      </c>
      <c r="H113" s="19">
        <v>753</v>
      </c>
      <c r="I113" s="19">
        <v>1591115</v>
      </c>
      <c r="J113" s="55">
        <v>1.4342857142857144</v>
      </c>
      <c r="K113" s="55">
        <v>1.404536386427033</v>
      </c>
      <c r="L113" s="55">
        <v>0.3</v>
      </c>
      <c r="M113" s="55">
        <v>0.7</v>
      </c>
      <c r="N113" s="56">
        <v>1</v>
      </c>
      <c r="O113" s="57"/>
      <c r="P113" s="57"/>
    </row>
    <row r="114" spans="1:16">
      <c r="A114" s="17">
        <v>106</v>
      </c>
      <c r="B114" s="20" t="s">
        <v>3638</v>
      </c>
      <c r="C114" s="18" t="s">
        <v>49</v>
      </c>
      <c r="D114" s="20" t="s">
        <v>633</v>
      </c>
      <c r="E114" s="20" t="s">
        <v>3639</v>
      </c>
      <c r="F114" s="120">
        <v>445</v>
      </c>
      <c r="G114" s="120">
        <v>674775</v>
      </c>
      <c r="H114" s="19">
        <v>604</v>
      </c>
      <c r="I114" s="19">
        <v>782950</v>
      </c>
      <c r="J114" s="55">
        <v>1.3573033707865167</v>
      </c>
      <c r="K114" s="55">
        <v>1.1603126968248676</v>
      </c>
      <c r="L114" s="55">
        <v>0.3</v>
      </c>
      <c r="M114" s="55">
        <v>0.7</v>
      </c>
      <c r="N114" s="56">
        <v>1</v>
      </c>
      <c r="O114" s="57"/>
      <c r="P114" s="57"/>
    </row>
    <row r="115" spans="1:16">
      <c r="A115" s="17">
        <v>107</v>
      </c>
      <c r="B115" s="20" t="s">
        <v>92</v>
      </c>
      <c r="C115" s="18" t="s">
        <v>953</v>
      </c>
      <c r="D115" s="20" t="s">
        <v>186</v>
      </c>
      <c r="E115" s="20" t="s">
        <v>3640</v>
      </c>
      <c r="F115" s="120">
        <v>522.26206990289063</v>
      </c>
      <c r="G115" s="120">
        <v>1373795.7420341913</v>
      </c>
      <c r="H115" s="19">
        <v>290</v>
      </c>
      <c r="I115" s="19">
        <v>830020</v>
      </c>
      <c r="J115" s="55">
        <v>0.55527677905830419</v>
      </c>
      <c r="K115" s="55">
        <v>0.60418006447667549</v>
      </c>
      <c r="L115" s="55">
        <v>0.16658303371749125</v>
      </c>
      <c r="M115" s="55">
        <v>0.42292604513367282</v>
      </c>
      <c r="N115" s="56">
        <v>0.5895090788511641</v>
      </c>
      <c r="O115" s="57"/>
      <c r="P115" s="57"/>
    </row>
    <row r="116" spans="1:16">
      <c r="A116" s="17">
        <v>108</v>
      </c>
      <c r="B116" s="20" t="s">
        <v>92</v>
      </c>
      <c r="C116" s="18" t="s">
        <v>953</v>
      </c>
      <c r="D116" s="20" t="s">
        <v>188</v>
      </c>
      <c r="E116" s="20" t="s">
        <v>879</v>
      </c>
      <c r="F116" s="120">
        <v>395.77795891305544</v>
      </c>
      <c r="G116" s="120">
        <v>967857.1844286219</v>
      </c>
      <c r="H116" s="19">
        <v>635</v>
      </c>
      <c r="I116" s="19">
        <v>1535190</v>
      </c>
      <c r="J116" s="55">
        <v>1.6044349759747407</v>
      </c>
      <c r="K116" s="55">
        <v>1.5861741016122179</v>
      </c>
      <c r="L116" s="55">
        <v>0.3</v>
      </c>
      <c r="M116" s="55">
        <v>0.7</v>
      </c>
      <c r="N116" s="56">
        <v>1</v>
      </c>
      <c r="O116" s="57"/>
      <c r="P116" s="57"/>
    </row>
    <row r="117" spans="1:16">
      <c r="A117" s="17">
        <v>109</v>
      </c>
      <c r="B117" s="20" t="s">
        <v>92</v>
      </c>
      <c r="C117" s="18" t="s">
        <v>953</v>
      </c>
      <c r="D117" s="20" t="s">
        <v>187</v>
      </c>
      <c r="E117" s="20" t="s">
        <v>3641</v>
      </c>
      <c r="F117" s="120">
        <v>177.14448491343816</v>
      </c>
      <c r="G117" s="120">
        <v>431673.16941076191</v>
      </c>
      <c r="H117" s="19">
        <v>233</v>
      </c>
      <c r="I117" s="19">
        <v>492255</v>
      </c>
      <c r="J117" s="55">
        <v>1.3153104942208937</v>
      </c>
      <c r="K117" s="55">
        <v>1.1403418949385546</v>
      </c>
      <c r="L117" s="55">
        <v>0.3</v>
      </c>
      <c r="M117" s="55">
        <v>0.7</v>
      </c>
      <c r="N117" s="56">
        <v>1</v>
      </c>
      <c r="O117" s="57"/>
      <c r="P117" s="57"/>
    </row>
    <row r="118" spans="1:16">
      <c r="A118" s="17">
        <v>110</v>
      </c>
      <c r="B118" s="20" t="s">
        <v>92</v>
      </c>
      <c r="C118" s="18" t="s">
        <v>953</v>
      </c>
      <c r="D118" s="20" t="s">
        <v>189</v>
      </c>
      <c r="E118" s="20" t="s">
        <v>899</v>
      </c>
      <c r="F118" s="120">
        <v>287.78178914324877</v>
      </c>
      <c r="G118" s="120">
        <v>710368.75769635651</v>
      </c>
      <c r="H118" s="19">
        <v>88</v>
      </c>
      <c r="I118" s="19">
        <v>214370</v>
      </c>
      <c r="J118" s="55">
        <v>0.30578724339015195</v>
      </c>
      <c r="K118" s="55">
        <v>0.30177284357940665</v>
      </c>
      <c r="L118" s="55">
        <v>9.1736173017045577E-2</v>
      </c>
      <c r="M118" s="55">
        <v>0.21124099050558465</v>
      </c>
      <c r="N118" s="56">
        <v>0.30297716352263021</v>
      </c>
      <c r="O118" s="57"/>
      <c r="P118" s="57"/>
    </row>
    <row r="119" spans="1:16">
      <c r="A119" s="17">
        <v>111</v>
      </c>
      <c r="B119" s="20" t="s">
        <v>803</v>
      </c>
      <c r="C119" s="18" t="s">
        <v>953</v>
      </c>
      <c r="D119" s="20" t="s">
        <v>191</v>
      </c>
      <c r="E119" s="20" t="s">
        <v>996</v>
      </c>
      <c r="F119" s="120">
        <v>360.19487816267474</v>
      </c>
      <c r="G119" s="120">
        <v>1012885.9307561525</v>
      </c>
      <c r="H119" s="19">
        <v>410</v>
      </c>
      <c r="I119" s="19">
        <v>1015975</v>
      </c>
      <c r="J119" s="55">
        <v>1.1382727097380652</v>
      </c>
      <c r="K119" s="55">
        <v>1.0030497701172938</v>
      </c>
      <c r="L119" s="55">
        <v>0.3</v>
      </c>
      <c r="M119" s="55">
        <v>0.7</v>
      </c>
      <c r="N119" s="56">
        <v>1</v>
      </c>
      <c r="O119" s="57"/>
      <c r="P119" s="57"/>
    </row>
    <row r="120" spans="1:16">
      <c r="A120" s="17">
        <v>112</v>
      </c>
      <c r="B120" s="20" t="s">
        <v>803</v>
      </c>
      <c r="C120" s="18" t="s">
        <v>953</v>
      </c>
      <c r="D120" s="20" t="s">
        <v>192</v>
      </c>
      <c r="E120" s="20" t="s">
        <v>866</v>
      </c>
      <c r="F120" s="120">
        <v>321.75846885468229</v>
      </c>
      <c r="G120" s="120">
        <v>959835.63026158698</v>
      </c>
      <c r="H120" s="19">
        <v>504</v>
      </c>
      <c r="I120" s="19">
        <v>1103755</v>
      </c>
      <c r="J120" s="55">
        <v>1.5663923370658024</v>
      </c>
      <c r="K120" s="55">
        <v>1.1499416829308475</v>
      </c>
      <c r="L120" s="55">
        <v>0.3</v>
      </c>
      <c r="M120" s="55">
        <v>0.7</v>
      </c>
      <c r="N120" s="56">
        <v>1</v>
      </c>
      <c r="O120" s="57"/>
      <c r="P120" s="57"/>
    </row>
    <row r="121" spans="1:16">
      <c r="A121" s="17">
        <v>113</v>
      </c>
      <c r="B121" s="20" t="s">
        <v>803</v>
      </c>
      <c r="C121" s="18" t="s">
        <v>953</v>
      </c>
      <c r="D121" s="20" t="s">
        <v>190</v>
      </c>
      <c r="E121" s="20" t="s">
        <v>867</v>
      </c>
      <c r="F121" s="120">
        <v>288.51715971994037</v>
      </c>
      <c r="G121" s="120">
        <v>740007.33759171003</v>
      </c>
      <c r="H121" s="19">
        <v>374</v>
      </c>
      <c r="I121" s="19">
        <v>861075</v>
      </c>
      <c r="J121" s="55">
        <v>1.2962833835014758</v>
      </c>
      <c r="K121" s="55">
        <v>1.163603326964695</v>
      </c>
      <c r="L121" s="55">
        <v>0.3</v>
      </c>
      <c r="M121" s="55">
        <v>0.7</v>
      </c>
      <c r="N121" s="56">
        <v>1</v>
      </c>
      <c r="O121" s="57"/>
      <c r="P121" s="57"/>
    </row>
    <row r="122" spans="1:16">
      <c r="A122" s="17">
        <v>114</v>
      </c>
      <c r="B122" s="20" t="s">
        <v>87</v>
      </c>
      <c r="C122" s="18" t="s">
        <v>953</v>
      </c>
      <c r="D122" s="121" t="s">
        <v>818</v>
      </c>
      <c r="E122" s="121" t="s">
        <v>868</v>
      </c>
      <c r="F122" s="120">
        <v>431.84750144642072</v>
      </c>
      <c r="G122" s="120">
        <v>870672.64921827021</v>
      </c>
      <c r="H122" s="19">
        <v>263</v>
      </c>
      <c r="I122" s="19">
        <v>474035</v>
      </c>
      <c r="J122" s="55">
        <v>0.60901128087835044</v>
      </c>
      <c r="K122" s="55">
        <v>0.54444687153732274</v>
      </c>
      <c r="L122" s="55">
        <v>0.18270338426350513</v>
      </c>
      <c r="M122" s="55">
        <v>0.38111281007612591</v>
      </c>
      <c r="N122" s="56">
        <v>0.56381619433963104</v>
      </c>
      <c r="O122" s="57"/>
      <c r="P122" s="57"/>
    </row>
    <row r="123" spans="1:16">
      <c r="A123" s="17">
        <v>115</v>
      </c>
      <c r="B123" s="20" t="s">
        <v>87</v>
      </c>
      <c r="C123" s="18" t="s">
        <v>953</v>
      </c>
      <c r="D123" s="20" t="s">
        <v>819</v>
      </c>
      <c r="E123" s="20" t="s">
        <v>869</v>
      </c>
      <c r="F123" s="120">
        <v>686.25178875172651</v>
      </c>
      <c r="G123" s="120">
        <v>1583492.6386496085</v>
      </c>
      <c r="H123" s="19">
        <v>578</v>
      </c>
      <c r="I123" s="19">
        <v>2025090</v>
      </c>
      <c r="J123" s="55">
        <v>0.84225645670281812</v>
      </c>
      <c r="K123" s="55">
        <v>1.278875537891343</v>
      </c>
      <c r="L123" s="55">
        <v>0.25267693701084543</v>
      </c>
      <c r="M123" s="55">
        <v>0.7</v>
      </c>
      <c r="N123" s="56">
        <v>0.95267693701084544</v>
      </c>
      <c r="O123" s="57"/>
      <c r="P123" s="57"/>
    </row>
    <row r="124" spans="1:16">
      <c r="A124" s="17">
        <v>116</v>
      </c>
      <c r="B124" s="20" t="s">
        <v>87</v>
      </c>
      <c r="C124" s="18" t="s">
        <v>953</v>
      </c>
      <c r="D124" s="20" t="s">
        <v>820</v>
      </c>
      <c r="E124" s="20" t="s">
        <v>870</v>
      </c>
      <c r="F124" s="120">
        <v>699.9483361403037</v>
      </c>
      <c r="G124" s="120">
        <v>1536347.3753319241</v>
      </c>
      <c r="H124" s="19">
        <v>695</v>
      </c>
      <c r="I124" s="19">
        <v>1539195</v>
      </c>
      <c r="J124" s="55">
        <v>0.99293042659749708</v>
      </c>
      <c r="K124" s="55">
        <v>1.0018535031294342</v>
      </c>
      <c r="L124" s="55">
        <v>0.29787912797924909</v>
      </c>
      <c r="M124" s="55">
        <v>0.7</v>
      </c>
      <c r="N124" s="56">
        <v>0.99787912797924905</v>
      </c>
      <c r="O124" s="57"/>
      <c r="P124" s="57"/>
    </row>
    <row r="125" spans="1:16">
      <c r="A125" s="17">
        <v>117</v>
      </c>
      <c r="B125" s="20" t="s">
        <v>93</v>
      </c>
      <c r="C125" s="18" t="s">
        <v>953</v>
      </c>
      <c r="D125" s="20" t="s">
        <v>202</v>
      </c>
      <c r="E125" s="20" t="s">
        <v>203</v>
      </c>
      <c r="F125" s="120">
        <v>625.31810412694233</v>
      </c>
      <c r="G125" s="120">
        <v>1825475.8707004329</v>
      </c>
      <c r="H125" s="19">
        <v>2372</v>
      </c>
      <c r="I125" s="19">
        <v>2972775</v>
      </c>
      <c r="J125" s="55">
        <v>3.7932693525829433</v>
      </c>
      <c r="K125" s="55">
        <v>1.6284931768828859</v>
      </c>
      <c r="L125" s="55">
        <v>0.3</v>
      </c>
      <c r="M125" s="55">
        <v>0.7</v>
      </c>
      <c r="N125" s="56">
        <v>1</v>
      </c>
      <c r="O125" s="57"/>
      <c r="P125" s="57"/>
    </row>
    <row r="126" spans="1:16">
      <c r="A126" s="17">
        <v>118</v>
      </c>
      <c r="B126" s="20" t="s">
        <v>93</v>
      </c>
      <c r="C126" s="18" t="s">
        <v>953</v>
      </c>
      <c r="D126" s="20" t="s">
        <v>201</v>
      </c>
      <c r="E126" s="20" t="s">
        <v>3642</v>
      </c>
      <c r="F126" s="120">
        <v>1173.7887912779488</v>
      </c>
      <c r="G126" s="120">
        <v>2193912.8535002572</v>
      </c>
      <c r="H126" s="19">
        <v>2124</v>
      </c>
      <c r="I126" s="19">
        <v>2795915</v>
      </c>
      <c r="J126" s="55">
        <v>1.8095248615277029</v>
      </c>
      <c r="K126" s="55">
        <v>1.2743965629898582</v>
      </c>
      <c r="L126" s="55">
        <v>0.3</v>
      </c>
      <c r="M126" s="55">
        <v>0.7</v>
      </c>
      <c r="N126" s="56">
        <v>1</v>
      </c>
      <c r="O126" s="57"/>
      <c r="P126" s="57"/>
    </row>
    <row r="127" spans="1:16">
      <c r="A127" s="17">
        <v>119</v>
      </c>
      <c r="B127" s="20" t="s">
        <v>93</v>
      </c>
      <c r="C127" s="18" t="s">
        <v>953</v>
      </c>
      <c r="D127" s="20" t="s">
        <v>204</v>
      </c>
      <c r="E127" s="20" t="s">
        <v>3643</v>
      </c>
      <c r="F127" s="120">
        <v>120.62864548697124</v>
      </c>
      <c r="G127" s="120">
        <v>301259.34808198275</v>
      </c>
      <c r="H127" s="19">
        <v>4</v>
      </c>
      <c r="I127" s="19">
        <v>18805</v>
      </c>
      <c r="J127" s="55">
        <v>3.3159619623118697E-2</v>
      </c>
      <c r="K127" s="55">
        <v>6.2421299520579621E-2</v>
      </c>
      <c r="L127" s="55">
        <v>9.9478858869356084E-3</v>
      </c>
      <c r="M127" s="55">
        <v>4.3694909664405729E-2</v>
      </c>
      <c r="N127" s="56">
        <v>5.3642795551341341E-2</v>
      </c>
      <c r="O127" s="57"/>
      <c r="P127" s="57"/>
    </row>
    <row r="128" spans="1:16">
      <c r="A128" s="17">
        <v>120</v>
      </c>
      <c r="B128" s="20" t="s">
        <v>1081</v>
      </c>
      <c r="C128" s="18" t="s">
        <v>953</v>
      </c>
      <c r="D128" s="20" t="s">
        <v>235</v>
      </c>
      <c r="E128" s="20" t="s">
        <v>590</v>
      </c>
      <c r="F128" s="120">
        <v>284.37883616614528</v>
      </c>
      <c r="G128" s="120">
        <v>850463.25187888567</v>
      </c>
      <c r="H128" s="19">
        <v>358</v>
      </c>
      <c r="I128" s="19">
        <v>750090</v>
      </c>
      <c r="J128" s="55">
        <v>1.2588841167872364</v>
      </c>
      <c r="K128" s="55">
        <v>0.88197814349163695</v>
      </c>
      <c r="L128" s="55">
        <v>0.3</v>
      </c>
      <c r="M128" s="55">
        <v>0.61738470044414584</v>
      </c>
      <c r="N128" s="56">
        <v>0.91738470044414577</v>
      </c>
      <c r="O128" s="57"/>
      <c r="P128" s="57"/>
    </row>
    <row r="129" spans="1:16">
      <c r="A129" s="17">
        <v>121</v>
      </c>
      <c r="B129" s="20" t="s">
        <v>1081</v>
      </c>
      <c r="C129" s="18" t="s">
        <v>953</v>
      </c>
      <c r="D129" s="20" t="s">
        <v>236</v>
      </c>
      <c r="E129" s="20" t="s">
        <v>237</v>
      </c>
      <c r="F129" s="120">
        <v>419.00595156820305</v>
      </c>
      <c r="G129" s="120">
        <v>757274.33345686761</v>
      </c>
      <c r="H129" s="19">
        <v>440</v>
      </c>
      <c r="I129" s="19">
        <v>750860</v>
      </c>
      <c r="J129" s="55">
        <v>1.0501044158280404</v>
      </c>
      <c r="K129" s="55">
        <v>0.99152970967920318</v>
      </c>
      <c r="L129" s="55">
        <v>0.3</v>
      </c>
      <c r="M129" s="55">
        <v>0.69407079677544214</v>
      </c>
      <c r="N129" s="56">
        <v>0.99407079677544208</v>
      </c>
      <c r="O129" s="57"/>
      <c r="P129" s="57"/>
    </row>
    <row r="130" spans="1:16">
      <c r="A130" s="17">
        <v>122</v>
      </c>
      <c r="B130" s="20" t="s">
        <v>94</v>
      </c>
      <c r="C130" s="18" t="s">
        <v>953</v>
      </c>
      <c r="D130" s="20" t="s">
        <v>736</v>
      </c>
      <c r="E130" s="20" t="s">
        <v>737</v>
      </c>
      <c r="F130" s="120">
        <v>185.47057507699466</v>
      </c>
      <c r="G130" s="120">
        <v>485955.56901279063</v>
      </c>
      <c r="H130" s="19">
        <v>361</v>
      </c>
      <c r="I130" s="19">
        <v>549180</v>
      </c>
      <c r="J130" s="55">
        <v>1.9464003918149149</v>
      </c>
      <c r="K130" s="55">
        <v>1.1301033160616898</v>
      </c>
      <c r="L130" s="55">
        <v>0.3</v>
      </c>
      <c r="M130" s="55">
        <v>0.7</v>
      </c>
      <c r="N130" s="56">
        <v>1</v>
      </c>
      <c r="O130" s="57"/>
      <c r="P130" s="57"/>
    </row>
    <row r="131" spans="1:16">
      <c r="A131" s="17">
        <v>123</v>
      </c>
      <c r="B131" s="20" t="s">
        <v>94</v>
      </c>
      <c r="C131" s="18" t="s">
        <v>953</v>
      </c>
      <c r="D131" s="20" t="s">
        <v>206</v>
      </c>
      <c r="E131" s="20" t="s">
        <v>196</v>
      </c>
      <c r="F131" s="120">
        <v>206.65487780497793</v>
      </c>
      <c r="G131" s="120">
        <v>617791.86260053259</v>
      </c>
      <c r="H131" s="19">
        <v>348</v>
      </c>
      <c r="I131" s="19">
        <v>706720</v>
      </c>
      <c r="J131" s="55">
        <v>1.6839670260694777</v>
      </c>
      <c r="K131" s="55">
        <v>1.143945142017788</v>
      </c>
      <c r="L131" s="55">
        <v>0.3</v>
      </c>
      <c r="M131" s="55">
        <v>0.7</v>
      </c>
      <c r="N131" s="56">
        <v>1</v>
      </c>
      <c r="O131" s="57"/>
      <c r="P131" s="57"/>
    </row>
    <row r="132" spans="1:16">
      <c r="A132" s="17">
        <v>124</v>
      </c>
      <c r="B132" s="20" t="s">
        <v>94</v>
      </c>
      <c r="C132" s="18" t="s">
        <v>953</v>
      </c>
      <c r="D132" s="20" t="s">
        <v>207</v>
      </c>
      <c r="E132" s="20" t="s">
        <v>3644</v>
      </c>
      <c r="F132" s="120">
        <v>432.79780071757489</v>
      </c>
      <c r="G132" s="120">
        <v>1063211.0785527483</v>
      </c>
      <c r="H132" s="19">
        <v>1067</v>
      </c>
      <c r="I132" s="19">
        <v>1504140</v>
      </c>
      <c r="J132" s="55">
        <v>2.4653544870859405</v>
      </c>
      <c r="K132" s="55">
        <v>1.4147143783033636</v>
      </c>
      <c r="L132" s="55">
        <v>0.3</v>
      </c>
      <c r="M132" s="55">
        <v>0.7</v>
      </c>
      <c r="N132" s="56">
        <v>1</v>
      </c>
      <c r="O132" s="57"/>
      <c r="P132" s="57"/>
    </row>
    <row r="133" spans="1:16">
      <c r="A133" s="17">
        <v>125</v>
      </c>
      <c r="B133" s="20" t="s">
        <v>94</v>
      </c>
      <c r="C133" s="18" t="s">
        <v>953</v>
      </c>
      <c r="D133" s="20" t="s">
        <v>197</v>
      </c>
      <c r="E133" s="20" t="s">
        <v>198</v>
      </c>
      <c r="F133" s="120">
        <v>107.04445096062493</v>
      </c>
      <c r="G133" s="120">
        <v>378623.35625587852</v>
      </c>
      <c r="H133" s="19">
        <v>299</v>
      </c>
      <c r="I133" s="19">
        <v>677090</v>
      </c>
      <c r="J133" s="55">
        <v>2.793232132228729</v>
      </c>
      <c r="K133" s="55">
        <v>1.7882943268360176</v>
      </c>
      <c r="L133" s="55">
        <v>0.3</v>
      </c>
      <c r="M133" s="55">
        <v>0.7</v>
      </c>
      <c r="N133" s="56">
        <v>1</v>
      </c>
      <c r="O133" s="57"/>
      <c r="P133" s="57"/>
    </row>
    <row r="134" spans="1:16">
      <c r="A134" s="17">
        <v>126</v>
      </c>
      <c r="B134" s="20" t="s">
        <v>94</v>
      </c>
      <c r="C134" s="18" t="s">
        <v>953</v>
      </c>
      <c r="D134" s="20" t="s">
        <v>199</v>
      </c>
      <c r="E134" s="20" t="s">
        <v>200</v>
      </c>
      <c r="F134" s="120">
        <v>171.83900823424395</v>
      </c>
      <c r="G134" s="120">
        <v>635468.27186312596</v>
      </c>
      <c r="H134" s="19">
        <v>476</v>
      </c>
      <c r="I134" s="19">
        <v>1443590</v>
      </c>
      <c r="J134" s="55">
        <v>2.7700346090867574</v>
      </c>
      <c r="K134" s="55">
        <v>2.2716948491661846</v>
      </c>
      <c r="L134" s="55">
        <v>0.3</v>
      </c>
      <c r="M134" s="55">
        <v>0.7</v>
      </c>
      <c r="N134" s="56">
        <v>1</v>
      </c>
      <c r="O134" s="57"/>
      <c r="P134" s="57"/>
    </row>
    <row r="135" spans="1:16">
      <c r="A135" s="17">
        <v>127</v>
      </c>
      <c r="B135" s="20" t="s">
        <v>94</v>
      </c>
      <c r="C135" s="18" t="s">
        <v>953</v>
      </c>
      <c r="D135" s="20" t="s">
        <v>195</v>
      </c>
      <c r="E135" s="20" t="s">
        <v>3645</v>
      </c>
      <c r="F135" s="120">
        <v>549.40181837370926</v>
      </c>
      <c r="G135" s="120">
        <v>983294.826026847</v>
      </c>
      <c r="H135" s="19">
        <v>977</v>
      </c>
      <c r="I135" s="19">
        <v>1546450</v>
      </c>
      <c r="J135" s="55">
        <v>1.7782977182202073</v>
      </c>
      <c r="K135" s="55">
        <v>1.5727226047234151</v>
      </c>
      <c r="L135" s="55">
        <v>0.3</v>
      </c>
      <c r="M135" s="55">
        <v>0.7</v>
      </c>
      <c r="N135" s="56">
        <v>1</v>
      </c>
      <c r="O135" s="57"/>
      <c r="P135" s="57"/>
    </row>
    <row r="136" spans="1:16">
      <c r="A136" s="17">
        <v>128</v>
      </c>
      <c r="B136" s="20" t="s">
        <v>94</v>
      </c>
      <c r="C136" s="18" t="s">
        <v>953</v>
      </c>
      <c r="D136" s="20" t="s">
        <v>193</v>
      </c>
      <c r="E136" s="20" t="s">
        <v>3646</v>
      </c>
      <c r="F136" s="120">
        <v>208.96496927446782</v>
      </c>
      <c r="G136" s="120">
        <v>805208.31143456697</v>
      </c>
      <c r="H136" s="19">
        <v>359</v>
      </c>
      <c r="I136" s="19">
        <v>887275</v>
      </c>
      <c r="J136" s="55">
        <v>1.7179913037408039</v>
      </c>
      <c r="K136" s="55">
        <v>1.1019198229824805</v>
      </c>
      <c r="L136" s="55">
        <v>0.3</v>
      </c>
      <c r="M136" s="55">
        <v>0.7</v>
      </c>
      <c r="N136" s="56">
        <v>1</v>
      </c>
      <c r="O136" s="57"/>
      <c r="P136" s="57"/>
    </row>
    <row r="137" spans="1:16">
      <c r="A137" s="17">
        <v>129</v>
      </c>
      <c r="B137" s="20" t="s">
        <v>94</v>
      </c>
      <c r="C137" s="18" t="s">
        <v>953</v>
      </c>
      <c r="D137" s="20" t="s">
        <v>194</v>
      </c>
      <c r="E137" s="20" t="s">
        <v>791</v>
      </c>
      <c r="F137" s="120">
        <v>67.295547869037705</v>
      </c>
      <c r="G137" s="120">
        <v>279085.301526114</v>
      </c>
      <c r="H137" s="19">
        <v>179</v>
      </c>
      <c r="I137" s="19">
        <v>411010</v>
      </c>
      <c r="J137" s="55">
        <v>2.6599085031352701</v>
      </c>
      <c r="K137" s="55">
        <v>1.4727038570375652</v>
      </c>
      <c r="L137" s="55">
        <v>0.3</v>
      </c>
      <c r="M137" s="55">
        <v>0.7</v>
      </c>
      <c r="N137" s="56">
        <v>1</v>
      </c>
      <c r="O137" s="57"/>
      <c r="P137" s="57"/>
    </row>
    <row r="138" spans="1:16">
      <c r="A138" s="17">
        <v>130</v>
      </c>
      <c r="B138" s="20" t="s">
        <v>94</v>
      </c>
      <c r="C138" s="18" t="s">
        <v>953</v>
      </c>
      <c r="D138" s="20" t="s">
        <v>205</v>
      </c>
      <c r="E138" s="20" t="s">
        <v>3647</v>
      </c>
      <c r="F138" s="120">
        <v>306.11500430169656</v>
      </c>
      <c r="G138" s="120">
        <v>1121224.6286085222</v>
      </c>
      <c r="H138" s="19">
        <v>728</v>
      </c>
      <c r="I138" s="19">
        <v>1307990</v>
      </c>
      <c r="J138" s="55">
        <v>2.378191169232946</v>
      </c>
      <c r="K138" s="55">
        <v>1.166572662271306</v>
      </c>
      <c r="L138" s="55">
        <v>0.3</v>
      </c>
      <c r="M138" s="55">
        <v>0.7</v>
      </c>
      <c r="N138" s="56">
        <v>1</v>
      </c>
      <c r="O138" s="57"/>
      <c r="P138" s="57"/>
    </row>
    <row r="139" spans="1:16">
      <c r="A139" s="17">
        <v>131</v>
      </c>
      <c r="B139" s="20" t="s">
        <v>88</v>
      </c>
      <c r="C139" s="18" t="s">
        <v>953</v>
      </c>
      <c r="D139" s="20" t="s">
        <v>246</v>
      </c>
      <c r="E139" s="20" t="s">
        <v>1166</v>
      </c>
      <c r="F139" s="120">
        <v>168.6829590077117</v>
      </c>
      <c r="G139" s="120">
        <v>276517.28242645436</v>
      </c>
      <c r="H139" s="19">
        <v>103</v>
      </c>
      <c r="I139" s="19">
        <v>205350</v>
      </c>
      <c r="J139" s="55">
        <v>0.6106129546570922</v>
      </c>
      <c r="K139" s="55">
        <v>0.74262989350265007</v>
      </c>
      <c r="L139" s="55">
        <v>0.18318388639712765</v>
      </c>
      <c r="M139" s="55">
        <v>0.51984092545185501</v>
      </c>
      <c r="N139" s="56">
        <v>0.70302481184898269</v>
      </c>
      <c r="O139" s="57"/>
      <c r="P139" s="57"/>
    </row>
    <row r="140" spans="1:16">
      <c r="A140" s="17">
        <v>132</v>
      </c>
      <c r="B140" s="20" t="s">
        <v>88</v>
      </c>
      <c r="C140" s="18" t="s">
        <v>953</v>
      </c>
      <c r="D140" s="20" t="s">
        <v>242</v>
      </c>
      <c r="E140" s="20" t="s">
        <v>243</v>
      </c>
      <c r="F140" s="120">
        <v>189.35465260330886</v>
      </c>
      <c r="G140" s="120">
        <v>504682.83469509089</v>
      </c>
      <c r="H140" s="19">
        <v>156</v>
      </c>
      <c r="I140" s="19">
        <v>256835</v>
      </c>
      <c r="J140" s="55">
        <v>0.82385089489622598</v>
      </c>
      <c r="K140" s="55">
        <v>0.50890377548736998</v>
      </c>
      <c r="L140" s="55">
        <v>0.24715526846886779</v>
      </c>
      <c r="M140" s="55">
        <v>0.35623264284115896</v>
      </c>
      <c r="N140" s="56">
        <v>0.60338791131002678</v>
      </c>
      <c r="O140" s="57"/>
      <c r="P140" s="57"/>
    </row>
    <row r="141" spans="1:16">
      <c r="A141" s="17">
        <v>133</v>
      </c>
      <c r="B141" s="20" t="s">
        <v>88</v>
      </c>
      <c r="C141" s="18" t="s">
        <v>953</v>
      </c>
      <c r="D141" s="20" t="s">
        <v>244</v>
      </c>
      <c r="E141" s="20" t="s">
        <v>1168</v>
      </c>
      <c r="F141" s="120">
        <v>360.77203547749065</v>
      </c>
      <c r="G141" s="120">
        <v>625854.83770688693</v>
      </c>
      <c r="H141" s="19">
        <v>268</v>
      </c>
      <c r="I141" s="19">
        <v>426035</v>
      </c>
      <c r="J141" s="55">
        <v>0.74285136774887617</v>
      </c>
      <c r="K141" s="55">
        <v>0.68072494503834036</v>
      </c>
      <c r="L141" s="55">
        <v>0.22285541032466286</v>
      </c>
      <c r="M141" s="55">
        <v>0.47650746152683821</v>
      </c>
      <c r="N141" s="56">
        <v>0.69936287185150103</v>
      </c>
      <c r="O141" s="57"/>
      <c r="P141" s="57"/>
    </row>
    <row r="142" spans="1:16">
      <c r="A142" s="17">
        <v>134</v>
      </c>
      <c r="B142" s="20" t="s">
        <v>89</v>
      </c>
      <c r="C142" s="18" t="s">
        <v>953</v>
      </c>
      <c r="D142" s="20" t="s">
        <v>247</v>
      </c>
      <c r="E142" s="20" t="s">
        <v>361</v>
      </c>
      <c r="F142" s="120">
        <v>632.2095390086771</v>
      </c>
      <c r="G142" s="120">
        <v>1032247.7789404357</v>
      </c>
      <c r="H142" s="19">
        <v>286</v>
      </c>
      <c r="I142" s="19">
        <v>407850</v>
      </c>
      <c r="J142" s="55">
        <v>0.45238165885389248</v>
      </c>
      <c r="K142" s="55">
        <v>0.39510862442217409</v>
      </c>
      <c r="L142" s="55">
        <v>0.13571449765616775</v>
      </c>
      <c r="M142" s="55">
        <v>0.27657603709552186</v>
      </c>
      <c r="N142" s="56">
        <v>0.41229053475168964</v>
      </c>
      <c r="O142" s="57"/>
      <c r="P142" s="57"/>
    </row>
    <row r="143" spans="1:16">
      <c r="A143" s="17">
        <v>135</v>
      </c>
      <c r="B143" s="20" t="s">
        <v>89</v>
      </c>
      <c r="C143" s="18" t="s">
        <v>953</v>
      </c>
      <c r="D143" s="20" t="s">
        <v>248</v>
      </c>
      <c r="E143" s="20" t="s">
        <v>249</v>
      </c>
      <c r="F143" s="120">
        <v>641.52877083362193</v>
      </c>
      <c r="G143" s="120">
        <v>1232568.8520600593</v>
      </c>
      <c r="H143" s="19">
        <v>233</v>
      </c>
      <c r="I143" s="19">
        <v>354440</v>
      </c>
      <c r="J143" s="55">
        <v>0.36319493465153985</v>
      </c>
      <c r="K143" s="55">
        <v>0.2875620290157464</v>
      </c>
      <c r="L143" s="55">
        <v>0.10895848039546195</v>
      </c>
      <c r="M143" s="55">
        <v>0.20129342031102246</v>
      </c>
      <c r="N143" s="56">
        <v>0.3102519007064844</v>
      </c>
      <c r="O143" s="57"/>
      <c r="P143" s="57"/>
    </row>
    <row r="144" spans="1:16">
      <c r="A144" s="17">
        <v>136</v>
      </c>
      <c r="B144" s="20" t="s">
        <v>89</v>
      </c>
      <c r="C144" s="18" t="s">
        <v>953</v>
      </c>
      <c r="D144" s="20" t="s">
        <v>250</v>
      </c>
      <c r="E144" s="20" t="s">
        <v>251</v>
      </c>
      <c r="F144" s="120">
        <v>1221.2648424257375</v>
      </c>
      <c r="G144" s="120">
        <v>1797579.6936474538</v>
      </c>
      <c r="H144" s="19">
        <v>485</v>
      </c>
      <c r="I144" s="19">
        <v>913945</v>
      </c>
      <c r="J144" s="55">
        <v>0.39712925743172028</v>
      </c>
      <c r="K144" s="55">
        <v>0.50843086580796981</v>
      </c>
      <c r="L144" s="55">
        <v>0.11913877722951607</v>
      </c>
      <c r="M144" s="55">
        <v>0.35590160606557886</v>
      </c>
      <c r="N144" s="56">
        <v>0.4750403832950949</v>
      </c>
      <c r="O144" s="57"/>
      <c r="P144" s="57"/>
    </row>
    <row r="145" spans="1:16">
      <c r="A145" s="17">
        <v>137</v>
      </c>
      <c r="B145" s="20" t="s">
        <v>90</v>
      </c>
      <c r="C145" s="18" t="s">
        <v>953</v>
      </c>
      <c r="D145" s="20" t="s">
        <v>252</v>
      </c>
      <c r="E145" s="20" t="s">
        <v>851</v>
      </c>
      <c r="F145" s="120">
        <v>892.56042721945937</v>
      </c>
      <c r="G145" s="120">
        <v>1385216.5907773261</v>
      </c>
      <c r="H145" s="19">
        <v>1083</v>
      </c>
      <c r="I145" s="19">
        <v>1561045</v>
      </c>
      <c r="J145" s="55">
        <v>1.2133632267047798</v>
      </c>
      <c r="K145" s="55">
        <v>1.1269320699689327</v>
      </c>
      <c r="L145" s="55">
        <v>0.3</v>
      </c>
      <c r="M145" s="55">
        <v>0.7</v>
      </c>
      <c r="N145" s="56">
        <v>1</v>
      </c>
      <c r="O145" s="57"/>
      <c r="P145" s="57"/>
    </row>
    <row r="146" spans="1:16">
      <c r="A146" s="17">
        <v>138</v>
      </c>
      <c r="B146" s="20" t="s">
        <v>90</v>
      </c>
      <c r="C146" s="18" t="s">
        <v>953</v>
      </c>
      <c r="D146" s="20" t="s">
        <v>253</v>
      </c>
      <c r="E146" s="20" t="s">
        <v>1179</v>
      </c>
      <c r="F146" s="120">
        <v>171.06420033568827</v>
      </c>
      <c r="G146" s="120">
        <v>261365.30145124835</v>
      </c>
      <c r="H146" s="19">
        <v>137</v>
      </c>
      <c r="I146" s="19">
        <v>206405</v>
      </c>
      <c r="J146" s="55">
        <v>0.80086891197081389</v>
      </c>
      <c r="K146" s="55">
        <v>0.78971844714628303</v>
      </c>
      <c r="L146" s="55">
        <v>0.24026067359124414</v>
      </c>
      <c r="M146" s="55">
        <v>0.55280291300239803</v>
      </c>
      <c r="N146" s="56">
        <v>0.79306358659364218</v>
      </c>
      <c r="O146" s="57"/>
      <c r="P146" s="57"/>
    </row>
    <row r="147" spans="1:16">
      <c r="A147" s="17">
        <v>139</v>
      </c>
      <c r="B147" s="20" t="s">
        <v>90</v>
      </c>
      <c r="C147" s="18" t="s">
        <v>953</v>
      </c>
      <c r="D147" s="20" t="s">
        <v>254</v>
      </c>
      <c r="E147" s="20" t="s">
        <v>852</v>
      </c>
      <c r="F147" s="120">
        <v>317.52680718528819</v>
      </c>
      <c r="G147" s="120">
        <v>448405.64753566589</v>
      </c>
      <c r="H147" s="19">
        <v>139</v>
      </c>
      <c r="I147" s="19">
        <v>176865</v>
      </c>
      <c r="J147" s="55">
        <v>0.43775831474565408</v>
      </c>
      <c r="K147" s="55">
        <v>0.39443080383132834</v>
      </c>
      <c r="L147" s="55">
        <v>0.13132749442369621</v>
      </c>
      <c r="M147" s="55">
        <v>0.27610156268192981</v>
      </c>
      <c r="N147" s="56">
        <v>0.40742905710562605</v>
      </c>
      <c r="O147" s="57"/>
      <c r="P147" s="57"/>
    </row>
    <row r="148" spans="1:16">
      <c r="A148" s="17">
        <v>140</v>
      </c>
      <c r="B148" s="20" t="s">
        <v>81</v>
      </c>
      <c r="C148" s="18" t="s">
        <v>953</v>
      </c>
      <c r="D148" s="20" t="s">
        <v>208</v>
      </c>
      <c r="E148" s="20" t="s">
        <v>209</v>
      </c>
      <c r="F148" s="120">
        <v>250.29489724361409</v>
      </c>
      <c r="G148" s="120">
        <v>351710.60660347785</v>
      </c>
      <c r="H148" s="19">
        <v>11</v>
      </c>
      <c r="I148" s="19">
        <v>62005</v>
      </c>
      <c r="J148" s="55">
        <v>4.3948159235917661E-2</v>
      </c>
      <c r="K148" s="55">
        <v>0.17629550782898359</v>
      </c>
      <c r="L148" s="55">
        <v>1.3184447770775298E-2</v>
      </c>
      <c r="M148" s="55">
        <v>0.12340685548028851</v>
      </c>
      <c r="N148" s="56">
        <v>0.13659130325106381</v>
      </c>
      <c r="O148" s="57"/>
      <c r="P148" s="57"/>
    </row>
    <row r="149" spans="1:16">
      <c r="A149" s="17">
        <v>141</v>
      </c>
      <c r="B149" s="20" t="s">
        <v>81</v>
      </c>
      <c r="C149" s="18" t="s">
        <v>953</v>
      </c>
      <c r="D149" s="20" t="s">
        <v>211</v>
      </c>
      <c r="E149" s="20" t="s">
        <v>212</v>
      </c>
      <c r="F149" s="120">
        <v>334.60353268809848</v>
      </c>
      <c r="G149" s="120">
        <v>447475.65738002892</v>
      </c>
      <c r="H149" s="19">
        <v>238</v>
      </c>
      <c r="I149" s="19">
        <v>301575</v>
      </c>
      <c r="J149" s="55">
        <v>0.71128956137427368</v>
      </c>
      <c r="K149" s="55">
        <v>0.67394727517854802</v>
      </c>
      <c r="L149" s="55">
        <v>0.2133868684122821</v>
      </c>
      <c r="M149" s="55">
        <v>0.47176309262498356</v>
      </c>
      <c r="N149" s="56">
        <v>0.68514996103726566</v>
      </c>
      <c r="O149" s="57"/>
      <c r="P149" s="57"/>
    </row>
    <row r="150" spans="1:16">
      <c r="A150" s="17">
        <v>142</v>
      </c>
      <c r="B150" s="20" t="s">
        <v>81</v>
      </c>
      <c r="C150" s="18" t="s">
        <v>953</v>
      </c>
      <c r="D150" s="20" t="s">
        <v>213</v>
      </c>
      <c r="E150" s="20" t="s">
        <v>214</v>
      </c>
      <c r="F150" s="120">
        <v>400.53146597151613</v>
      </c>
      <c r="G150" s="120">
        <v>563231.69747116952</v>
      </c>
      <c r="H150" s="19">
        <v>290</v>
      </c>
      <c r="I150" s="19">
        <v>416665</v>
      </c>
      <c r="J150" s="55">
        <v>0.72403799610746045</v>
      </c>
      <c r="K150" s="55">
        <v>0.73977548115769542</v>
      </c>
      <c r="L150" s="55">
        <v>0.21721139883223814</v>
      </c>
      <c r="M150" s="55">
        <v>0.51784283681038679</v>
      </c>
      <c r="N150" s="56">
        <v>0.73505423564262495</v>
      </c>
      <c r="O150" s="57"/>
      <c r="P150" s="57"/>
    </row>
    <row r="151" spans="1:16">
      <c r="A151" s="17">
        <v>143</v>
      </c>
      <c r="B151" s="20" t="s">
        <v>81</v>
      </c>
      <c r="C151" s="18" t="s">
        <v>953</v>
      </c>
      <c r="D151" s="20" t="s">
        <v>210</v>
      </c>
      <c r="E151" s="20" t="s">
        <v>3648</v>
      </c>
      <c r="F151" s="120">
        <v>261.57231168482286</v>
      </c>
      <c r="G151" s="120">
        <v>359030.5536423517</v>
      </c>
      <c r="H151" s="19">
        <v>5</v>
      </c>
      <c r="I151" s="19">
        <v>5150</v>
      </c>
      <c r="J151" s="55">
        <v>1.911517303874527E-2</v>
      </c>
      <c r="K151" s="55">
        <v>1.4344183100166379E-2</v>
      </c>
      <c r="L151" s="55">
        <v>5.7345519116235805E-3</v>
      </c>
      <c r="M151" s="55">
        <v>1.0040928170116464E-2</v>
      </c>
      <c r="N151" s="56">
        <v>1.5775480081740043E-2</v>
      </c>
      <c r="O151" s="57"/>
      <c r="P151" s="57"/>
    </row>
    <row r="152" spans="1:16">
      <c r="A152" s="17">
        <v>144</v>
      </c>
      <c r="B152" s="20" t="s">
        <v>91</v>
      </c>
      <c r="C152" s="18" t="s">
        <v>953</v>
      </c>
      <c r="D152" s="20" t="s">
        <v>220</v>
      </c>
      <c r="E152" s="20" t="s">
        <v>990</v>
      </c>
      <c r="F152" s="120">
        <v>388.46518772258696</v>
      </c>
      <c r="G152" s="120">
        <v>591190.14166275528</v>
      </c>
      <c r="H152" s="19">
        <v>141</v>
      </c>
      <c r="I152" s="19">
        <v>176610</v>
      </c>
      <c r="J152" s="55">
        <v>0.36296688726890952</v>
      </c>
      <c r="K152" s="55">
        <v>0.29873637524346147</v>
      </c>
      <c r="L152" s="55">
        <v>0.10889006618067286</v>
      </c>
      <c r="M152" s="55">
        <v>0.20911546267042302</v>
      </c>
      <c r="N152" s="56">
        <v>0.3180055288510959</v>
      </c>
      <c r="O152" s="57"/>
      <c r="P152" s="57"/>
    </row>
    <row r="153" spans="1:16">
      <c r="A153" s="17">
        <v>145</v>
      </c>
      <c r="B153" s="20" t="s">
        <v>91</v>
      </c>
      <c r="C153" s="18" t="s">
        <v>953</v>
      </c>
      <c r="D153" s="20" t="s">
        <v>221</v>
      </c>
      <c r="E153" s="20" t="s">
        <v>991</v>
      </c>
      <c r="F153" s="120">
        <v>255.4246634700819</v>
      </c>
      <c r="G153" s="120">
        <v>386022.11815216346</v>
      </c>
      <c r="H153" s="19">
        <v>116</v>
      </c>
      <c r="I153" s="19">
        <v>218625</v>
      </c>
      <c r="J153" s="55">
        <v>0.45414565071390289</v>
      </c>
      <c r="K153" s="55">
        <v>0.56635355778712582</v>
      </c>
      <c r="L153" s="55">
        <v>0.13624369521417087</v>
      </c>
      <c r="M153" s="55">
        <v>0.39644749045098804</v>
      </c>
      <c r="N153" s="56">
        <v>0.53269118566515894</v>
      </c>
      <c r="O153" s="57"/>
      <c r="P153" s="57"/>
    </row>
    <row r="154" spans="1:16">
      <c r="A154" s="17">
        <v>146</v>
      </c>
      <c r="B154" s="20" t="s">
        <v>91</v>
      </c>
      <c r="C154" s="18" t="s">
        <v>953</v>
      </c>
      <c r="D154" s="20" t="s">
        <v>222</v>
      </c>
      <c r="E154" s="20" t="s">
        <v>223</v>
      </c>
      <c r="F154" s="120">
        <v>300.63215552647767</v>
      </c>
      <c r="G154" s="120">
        <v>439978.27216941817</v>
      </c>
      <c r="H154" s="19">
        <v>269</v>
      </c>
      <c r="I154" s="19">
        <v>411960</v>
      </c>
      <c r="J154" s="55">
        <v>0.89478119707094428</v>
      </c>
      <c r="K154" s="55">
        <v>0.93631896404504844</v>
      </c>
      <c r="L154" s="55">
        <v>0.26843435912128327</v>
      </c>
      <c r="M154" s="55">
        <v>0.65542327483153384</v>
      </c>
      <c r="N154" s="56">
        <v>0.92385763395281706</v>
      </c>
      <c r="O154" s="57"/>
      <c r="P154" s="57"/>
    </row>
    <row r="155" spans="1:16">
      <c r="A155" s="17">
        <v>147</v>
      </c>
      <c r="B155" s="20" t="s">
        <v>84</v>
      </c>
      <c r="C155" s="18" t="s">
        <v>953</v>
      </c>
      <c r="D155" s="20" t="s">
        <v>234</v>
      </c>
      <c r="E155" s="20" t="s">
        <v>992</v>
      </c>
      <c r="F155" s="120">
        <v>242.79438082680298</v>
      </c>
      <c r="G155" s="120">
        <v>448150.54465675657</v>
      </c>
      <c r="H155" s="19">
        <v>544</v>
      </c>
      <c r="I155" s="19">
        <v>918650</v>
      </c>
      <c r="J155" s="55">
        <v>2.2405790370744274</v>
      </c>
      <c r="K155" s="55">
        <v>2.049869203447257</v>
      </c>
      <c r="L155" s="55">
        <v>0.3</v>
      </c>
      <c r="M155" s="55">
        <v>0.7</v>
      </c>
      <c r="N155" s="56">
        <v>1</v>
      </c>
      <c r="O155" s="57"/>
      <c r="P155" s="57"/>
    </row>
    <row r="156" spans="1:16">
      <c r="A156" s="17">
        <v>148</v>
      </c>
      <c r="B156" s="20" t="s">
        <v>84</v>
      </c>
      <c r="C156" s="18" t="s">
        <v>953</v>
      </c>
      <c r="D156" s="20" t="s">
        <v>1203</v>
      </c>
      <c r="E156" s="20" t="s">
        <v>3649</v>
      </c>
      <c r="F156" s="120">
        <v>176.50868427367934</v>
      </c>
      <c r="G156" s="120">
        <v>330133.87446366251</v>
      </c>
      <c r="H156" s="19">
        <v>209</v>
      </c>
      <c r="I156" s="19">
        <v>297260</v>
      </c>
      <c r="J156" s="55">
        <v>1.1840777175356563</v>
      </c>
      <c r="K156" s="55">
        <v>0.9004225951757614</v>
      </c>
      <c r="L156" s="55">
        <v>0.3</v>
      </c>
      <c r="M156" s="55">
        <v>0.63029581662303291</v>
      </c>
      <c r="N156" s="56">
        <v>0.93029581662303285</v>
      </c>
      <c r="O156" s="57"/>
      <c r="P156" s="57"/>
    </row>
    <row r="157" spans="1:16">
      <c r="A157" s="17">
        <v>149</v>
      </c>
      <c r="B157" s="20" t="s">
        <v>85</v>
      </c>
      <c r="C157" s="18" t="s">
        <v>953</v>
      </c>
      <c r="D157" s="20" t="s">
        <v>238</v>
      </c>
      <c r="E157" s="20" t="s">
        <v>1298</v>
      </c>
      <c r="F157" s="120">
        <v>169.51423264109127</v>
      </c>
      <c r="G157" s="120">
        <v>258575.81235677144</v>
      </c>
      <c r="H157" s="19">
        <v>22</v>
      </c>
      <c r="I157" s="19">
        <v>31835</v>
      </c>
      <c r="J157" s="55">
        <v>0.12978261268822255</v>
      </c>
      <c r="K157" s="55">
        <v>0.12311669722640368</v>
      </c>
      <c r="L157" s="55">
        <v>3.8934783806466762E-2</v>
      </c>
      <c r="M157" s="55">
        <v>8.6181688058482572E-2</v>
      </c>
      <c r="N157" s="56">
        <v>0.12511647186494934</v>
      </c>
      <c r="O157" s="57"/>
      <c r="P157" s="57"/>
    </row>
    <row r="158" spans="1:16">
      <c r="A158" s="17">
        <v>150</v>
      </c>
      <c r="B158" s="20" t="s">
        <v>85</v>
      </c>
      <c r="C158" s="18" t="s">
        <v>953</v>
      </c>
      <c r="D158" s="20" t="s">
        <v>240</v>
      </c>
      <c r="E158" s="20" t="s">
        <v>1297</v>
      </c>
      <c r="F158" s="120">
        <v>537.83420156845057</v>
      </c>
      <c r="G158" s="120">
        <v>1013999.5363919061</v>
      </c>
      <c r="H158" s="19">
        <v>634</v>
      </c>
      <c r="I158" s="19">
        <v>890995</v>
      </c>
      <c r="J158" s="55">
        <v>1.1788019396146758</v>
      </c>
      <c r="K158" s="55">
        <v>0.87869369563067989</v>
      </c>
      <c r="L158" s="55">
        <v>0.3</v>
      </c>
      <c r="M158" s="55">
        <v>0.61508558694147586</v>
      </c>
      <c r="N158" s="56">
        <v>0.91508558694147579</v>
      </c>
      <c r="O158" s="57"/>
      <c r="P158" s="57"/>
    </row>
    <row r="159" spans="1:16">
      <c r="A159" s="17">
        <v>151</v>
      </c>
      <c r="B159" s="20" t="s">
        <v>85</v>
      </c>
      <c r="C159" s="18" t="s">
        <v>953</v>
      </c>
      <c r="D159" s="20" t="s">
        <v>239</v>
      </c>
      <c r="E159" s="20" t="s">
        <v>1344</v>
      </c>
      <c r="F159" s="120">
        <v>271.59286286976106</v>
      </c>
      <c r="G159" s="120">
        <v>466524.68729255028</v>
      </c>
      <c r="H159" s="19">
        <v>89</v>
      </c>
      <c r="I159" s="19">
        <v>120105</v>
      </c>
      <c r="J159" s="55">
        <v>0.32769638737774498</v>
      </c>
      <c r="K159" s="55">
        <v>0.2574461829598399</v>
      </c>
      <c r="L159" s="55">
        <v>9.8308916213323494E-2</v>
      </c>
      <c r="M159" s="55">
        <v>0.18021232807188792</v>
      </c>
      <c r="N159" s="56">
        <v>0.27852124428521141</v>
      </c>
      <c r="O159" s="57"/>
      <c r="P159" s="57"/>
    </row>
    <row r="160" spans="1:16">
      <c r="A160" s="17">
        <v>152</v>
      </c>
      <c r="B160" s="20" t="s">
        <v>875</v>
      </c>
      <c r="C160" s="18" t="s">
        <v>953</v>
      </c>
      <c r="D160" s="122" t="s">
        <v>217</v>
      </c>
      <c r="E160" s="122" t="s">
        <v>218</v>
      </c>
      <c r="F160" s="120">
        <v>848.38947548716726</v>
      </c>
      <c r="G160" s="120">
        <v>1432526.1403366225</v>
      </c>
      <c r="H160" s="19">
        <v>132</v>
      </c>
      <c r="I160" s="19">
        <v>170125</v>
      </c>
      <c r="J160" s="55">
        <v>0.15558891737100131</v>
      </c>
      <c r="K160" s="55">
        <v>0.11875874038851615</v>
      </c>
      <c r="L160" s="55">
        <v>4.6676675211300388E-2</v>
      </c>
      <c r="M160" s="55">
        <v>8.3131118271961305E-2</v>
      </c>
      <c r="N160" s="56">
        <v>0.12980779348326169</v>
      </c>
      <c r="O160" s="57"/>
      <c r="P160" s="57"/>
    </row>
    <row r="161" spans="1:16">
      <c r="A161" s="17">
        <v>153</v>
      </c>
      <c r="B161" s="20" t="s">
        <v>875</v>
      </c>
      <c r="C161" s="18" t="s">
        <v>953</v>
      </c>
      <c r="D161" s="122" t="s">
        <v>216</v>
      </c>
      <c r="E161" s="122" t="s">
        <v>3650</v>
      </c>
      <c r="F161" s="120">
        <v>715.32953467153993</v>
      </c>
      <c r="G161" s="120">
        <v>1131620.8021013909</v>
      </c>
      <c r="H161" s="19">
        <v>223</v>
      </c>
      <c r="I161" s="19">
        <v>321215</v>
      </c>
      <c r="J161" s="55">
        <v>0.31174443272833074</v>
      </c>
      <c r="K161" s="55">
        <v>0.28385391944325516</v>
      </c>
      <c r="L161" s="55">
        <v>9.3523329818499215E-2</v>
      </c>
      <c r="M161" s="55">
        <v>0.19869774361027862</v>
      </c>
      <c r="N161" s="56">
        <v>0.29222107342877784</v>
      </c>
      <c r="O161" s="57"/>
      <c r="P161" s="57"/>
    </row>
    <row r="162" spans="1:16">
      <c r="A162" s="17">
        <v>154</v>
      </c>
      <c r="B162" s="20" t="s">
        <v>875</v>
      </c>
      <c r="C162" s="18" t="s">
        <v>953</v>
      </c>
      <c r="D162" s="122" t="s">
        <v>219</v>
      </c>
      <c r="E162" s="122" t="s">
        <v>3651</v>
      </c>
      <c r="F162" s="120">
        <v>621.66748492850627</v>
      </c>
      <c r="G162" s="120">
        <v>955711.94589672843</v>
      </c>
      <c r="H162" s="19">
        <v>150</v>
      </c>
      <c r="I162" s="19">
        <v>330705</v>
      </c>
      <c r="J162" s="55">
        <v>0.24128654568004385</v>
      </c>
      <c r="K162" s="55">
        <v>0.34602999514639848</v>
      </c>
      <c r="L162" s="55">
        <v>7.2385963704013151E-2</v>
      </c>
      <c r="M162" s="55">
        <v>0.24222099660247892</v>
      </c>
      <c r="N162" s="56">
        <v>0.31460696030649205</v>
      </c>
      <c r="O162" s="57"/>
      <c r="P162" s="57"/>
    </row>
    <row r="163" spans="1:16">
      <c r="A163" s="17">
        <v>155</v>
      </c>
      <c r="B163" s="20" t="s">
        <v>875</v>
      </c>
      <c r="C163" s="18" t="s">
        <v>953</v>
      </c>
      <c r="D163" s="122" t="s">
        <v>886</v>
      </c>
      <c r="E163" s="122" t="s">
        <v>3652</v>
      </c>
      <c r="F163" s="120">
        <v>810.87863237416957</v>
      </c>
      <c r="G163" s="120">
        <v>1322843.5498358258</v>
      </c>
      <c r="H163" s="19">
        <v>358</v>
      </c>
      <c r="I163" s="19">
        <v>777485</v>
      </c>
      <c r="J163" s="55">
        <v>0.4414964036625465</v>
      </c>
      <c r="K163" s="55">
        <v>0.58773768076844113</v>
      </c>
      <c r="L163" s="55">
        <v>0.13244892109876394</v>
      </c>
      <c r="M163" s="55">
        <v>0.41141637653790875</v>
      </c>
      <c r="N163" s="56">
        <v>0.54386529763667268</v>
      </c>
      <c r="O163" s="57"/>
      <c r="P163" s="57"/>
    </row>
    <row r="164" spans="1:16">
      <c r="A164" s="17">
        <v>156</v>
      </c>
      <c r="B164" s="20" t="s">
        <v>80</v>
      </c>
      <c r="C164" s="18" t="s">
        <v>953</v>
      </c>
      <c r="D164" s="122" t="s">
        <v>183</v>
      </c>
      <c r="E164" s="122" t="s">
        <v>923</v>
      </c>
      <c r="F164" s="120">
        <v>233.34484088324649</v>
      </c>
      <c r="G164" s="120">
        <v>612907.70258006011</v>
      </c>
      <c r="H164" s="19">
        <v>223</v>
      </c>
      <c r="I164" s="19">
        <v>417640</v>
      </c>
      <c r="J164" s="55">
        <v>0.95566715405367586</v>
      </c>
      <c r="K164" s="55">
        <v>0.68140765443463558</v>
      </c>
      <c r="L164" s="55">
        <v>0.28670014621610274</v>
      </c>
      <c r="M164" s="55">
        <v>0.47698535810424486</v>
      </c>
      <c r="N164" s="56">
        <v>0.76368550432034765</v>
      </c>
      <c r="O164" s="57"/>
      <c r="P164" s="57"/>
    </row>
    <row r="165" spans="1:16">
      <c r="A165" s="17">
        <v>157</v>
      </c>
      <c r="B165" s="20" t="s">
        <v>80</v>
      </c>
      <c r="C165" s="18" t="s">
        <v>953</v>
      </c>
      <c r="D165" s="122" t="s">
        <v>185</v>
      </c>
      <c r="E165" s="122" t="s">
        <v>924</v>
      </c>
      <c r="F165" s="120">
        <v>220.81794959205951</v>
      </c>
      <c r="G165" s="120">
        <v>596635.57723808091</v>
      </c>
      <c r="H165" s="19">
        <v>188</v>
      </c>
      <c r="I165" s="19">
        <v>381085</v>
      </c>
      <c r="J165" s="55">
        <v>0.85138006374623265</v>
      </c>
      <c r="K165" s="55">
        <v>0.63872322492752087</v>
      </c>
      <c r="L165" s="55">
        <v>0.2554140191238698</v>
      </c>
      <c r="M165" s="55">
        <v>0.44710625744926458</v>
      </c>
      <c r="N165" s="56">
        <v>0.70252027657313443</v>
      </c>
      <c r="O165" s="57"/>
      <c r="P165" s="57"/>
    </row>
    <row r="166" spans="1:16">
      <c r="A166" s="17">
        <v>158</v>
      </c>
      <c r="B166" s="20" t="s">
        <v>80</v>
      </c>
      <c r="C166" s="18" t="s">
        <v>953</v>
      </c>
      <c r="D166" s="122" t="s">
        <v>184</v>
      </c>
      <c r="E166" s="122" t="s">
        <v>925</v>
      </c>
      <c r="F166" s="120">
        <v>221.53770263424056</v>
      </c>
      <c r="G166" s="120">
        <v>602973.98038929678</v>
      </c>
      <c r="H166" s="19">
        <v>190</v>
      </c>
      <c r="I166" s="19">
        <v>468170</v>
      </c>
      <c r="J166" s="55">
        <v>0.85764182683473333</v>
      </c>
      <c r="K166" s="55">
        <v>0.7764348300696764</v>
      </c>
      <c r="L166" s="55">
        <v>0.25729254805042001</v>
      </c>
      <c r="M166" s="55">
        <v>0.54350438104877341</v>
      </c>
      <c r="N166" s="56">
        <v>0.80079692909919342</v>
      </c>
      <c r="O166" s="57"/>
      <c r="P166" s="57"/>
    </row>
    <row r="167" spans="1:16">
      <c r="A167" s="17">
        <v>159</v>
      </c>
      <c r="B167" s="20" t="s">
        <v>80</v>
      </c>
      <c r="C167" s="18" t="s">
        <v>953</v>
      </c>
      <c r="D167" s="122" t="s">
        <v>182</v>
      </c>
      <c r="E167" s="122" t="s">
        <v>926</v>
      </c>
      <c r="F167" s="120">
        <v>351.35973755119528</v>
      </c>
      <c r="G167" s="120">
        <v>962531.93624875229</v>
      </c>
      <c r="H167" s="19">
        <v>417</v>
      </c>
      <c r="I167" s="19">
        <v>1430610</v>
      </c>
      <c r="J167" s="55">
        <v>1.1868178263858149</v>
      </c>
      <c r="K167" s="55">
        <v>1.4862987357858222</v>
      </c>
      <c r="L167" s="55">
        <v>0.3</v>
      </c>
      <c r="M167" s="55">
        <v>0.7</v>
      </c>
      <c r="N167" s="56">
        <v>1</v>
      </c>
      <c r="O167" s="57"/>
      <c r="P167" s="57"/>
    </row>
    <row r="168" spans="1:16">
      <c r="A168" s="17">
        <v>160</v>
      </c>
      <c r="B168" s="20" t="s">
        <v>70</v>
      </c>
      <c r="C168" s="18" t="s">
        <v>953</v>
      </c>
      <c r="D168" s="122" t="s">
        <v>678</v>
      </c>
      <c r="E168" s="122" t="s">
        <v>617</v>
      </c>
      <c r="F168" s="120">
        <v>382.457495120011</v>
      </c>
      <c r="G168" s="120">
        <v>908968.78896535444</v>
      </c>
      <c r="H168" s="19">
        <v>189</v>
      </c>
      <c r="I168" s="19">
        <v>327030</v>
      </c>
      <c r="J168" s="55">
        <v>0.49417256142592747</v>
      </c>
      <c r="K168" s="55">
        <v>0.35978133019533726</v>
      </c>
      <c r="L168" s="55">
        <v>0.14825176842777824</v>
      </c>
      <c r="M168" s="55">
        <v>0.25184693113673606</v>
      </c>
      <c r="N168" s="56">
        <v>0.40009869956451427</v>
      </c>
      <c r="O168" s="57"/>
      <c r="P168" s="57"/>
    </row>
    <row r="169" spans="1:16">
      <c r="A169" s="17">
        <v>161</v>
      </c>
      <c r="B169" s="20" t="s">
        <v>70</v>
      </c>
      <c r="C169" s="18" t="s">
        <v>953</v>
      </c>
      <c r="D169" s="122" t="s">
        <v>676</v>
      </c>
      <c r="E169" s="122" t="s">
        <v>677</v>
      </c>
      <c r="F169" s="120">
        <v>152.94870173025663</v>
      </c>
      <c r="G169" s="120">
        <v>354682.03900396696</v>
      </c>
      <c r="H169" s="19">
        <v>173</v>
      </c>
      <c r="I169" s="19">
        <v>341800</v>
      </c>
      <c r="J169" s="55">
        <v>1.1310981920271952</v>
      </c>
      <c r="K169" s="55">
        <v>0.9636800356732389</v>
      </c>
      <c r="L169" s="55">
        <v>0.3</v>
      </c>
      <c r="M169" s="55">
        <v>0.67457602497126723</v>
      </c>
      <c r="N169" s="56">
        <v>0.97457602497126716</v>
      </c>
      <c r="O169" s="57"/>
      <c r="P169" s="57"/>
    </row>
    <row r="170" spans="1:16">
      <c r="A170" s="17">
        <v>162</v>
      </c>
      <c r="B170" s="20" t="s">
        <v>70</v>
      </c>
      <c r="C170" s="18" t="s">
        <v>953</v>
      </c>
      <c r="D170" s="122" t="s">
        <v>1258</v>
      </c>
      <c r="E170" s="122" t="s">
        <v>1259</v>
      </c>
      <c r="F170" s="120">
        <v>135.57186476378666</v>
      </c>
      <c r="G170" s="120">
        <v>331031.25793480943</v>
      </c>
      <c r="H170" s="19">
        <v>6</v>
      </c>
      <c r="I170" s="19">
        <v>15050</v>
      </c>
      <c r="J170" s="55">
        <v>4.4256970356305762E-2</v>
      </c>
      <c r="K170" s="55">
        <v>4.5463984561131154E-2</v>
      </c>
      <c r="L170" s="55">
        <v>1.3277091106891728E-2</v>
      </c>
      <c r="M170" s="55">
        <v>3.1824789192791809E-2</v>
      </c>
      <c r="N170" s="56">
        <v>4.5101880299683539E-2</v>
      </c>
      <c r="O170" s="57"/>
      <c r="P170" s="57"/>
    </row>
    <row r="171" spans="1:16">
      <c r="A171" s="17">
        <v>163</v>
      </c>
      <c r="B171" s="20" t="s">
        <v>71</v>
      </c>
      <c r="C171" s="18" t="s">
        <v>953</v>
      </c>
      <c r="D171" s="122" t="s">
        <v>686</v>
      </c>
      <c r="E171" s="122" t="s">
        <v>961</v>
      </c>
      <c r="F171" s="120">
        <v>248.0769003520486</v>
      </c>
      <c r="G171" s="120">
        <v>608445.24667995423</v>
      </c>
      <c r="H171" s="19">
        <v>21</v>
      </c>
      <c r="I171" s="19">
        <v>181230</v>
      </c>
      <c r="J171" s="55">
        <v>8.4651170545095786E-2</v>
      </c>
      <c r="K171" s="55">
        <v>0.29785753276716459</v>
      </c>
      <c r="L171" s="55">
        <v>2.5395351163528736E-2</v>
      </c>
      <c r="M171" s="55">
        <v>0.2085002729370152</v>
      </c>
      <c r="N171" s="56">
        <v>0.23389562410054393</v>
      </c>
      <c r="O171" s="57"/>
      <c r="P171" s="57"/>
    </row>
    <row r="172" spans="1:16">
      <c r="A172" s="17">
        <v>164</v>
      </c>
      <c r="B172" s="20" t="s">
        <v>71</v>
      </c>
      <c r="C172" s="18" t="s">
        <v>953</v>
      </c>
      <c r="D172" s="122" t="s">
        <v>683</v>
      </c>
      <c r="E172" s="122" t="s">
        <v>1241</v>
      </c>
      <c r="F172" s="120">
        <v>206.73075029337383</v>
      </c>
      <c r="G172" s="120">
        <v>507037.7055666286</v>
      </c>
      <c r="H172" s="19">
        <v>30</v>
      </c>
      <c r="I172" s="19">
        <v>242930</v>
      </c>
      <c r="J172" s="55">
        <v>0.14511629236302137</v>
      </c>
      <c r="K172" s="55">
        <v>0.47911624191443325</v>
      </c>
      <c r="L172" s="55">
        <v>4.3534887708906407E-2</v>
      </c>
      <c r="M172" s="55">
        <v>0.33538136934010326</v>
      </c>
      <c r="N172" s="56">
        <v>0.37891625704900966</v>
      </c>
      <c r="O172" s="57"/>
      <c r="P172" s="57"/>
    </row>
    <row r="173" spans="1:16">
      <c r="A173" s="17">
        <v>165</v>
      </c>
      <c r="B173" s="20" t="s">
        <v>71</v>
      </c>
      <c r="C173" s="18" t="s">
        <v>953</v>
      </c>
      <c r="D173" s="122" t="s">
        <v>684</v>
      </c>
      <c r="E173" s="122" t="s">
        <v>838</v>
      </c>
      <c r="F173" s="120">
        <v>330.76920046939819</v>
      </c>
      <c r="G173" s="120">
        <v>811260.3289066056</v>
      </c>
      <c r="H173" s="19">
        <v>53</v>
      </c>
      <c r="I173" s="19">
        <v>366800</v>
      </c>
      <c r="J173" s="55">
        <v>0.16023257281750272</v>
      </c>
      <c r="K173" s="55">
        <v>0.45213599991307718</v>
      </c>
      <c r="L173" s="55">
        <v>4.8069771845250818E-2</v>
      </c>
      <c r="M173" s="55">
        <v>0.31649519993915398</v>
      </c>
      <c r="N173" s="56">
        <v>0.36456497178440478</v>
      </c>
      <c r="O173" s="57"/>
      <c r="P173" s="57"/>
    </row>
    <row r="174" spans="1:16">
      <c r="A174" s="17">
        <v>166</v>
      </c>
      <c r="B174" s="20" t="s">
        <v>71</v>
      </c>
      <c r="C174" s="18" t="s">
        <v>953</v>
      </c>
      <c r="D174" s="122" t="s">
        <v>685</v>
      </c>
      <c r="E174" s="122" t="s">
        <v>921</v>
      </c>
      <c r="F174" s="120">
        <v>372.1153505280729</v>
      </c>
      <c r="G174" s="120">
        <v>912667.87001993111</v>
      </c>
      <c r="H174" s="19">
        <v>77</v>
      </c>
      <c r="I174" s="19">
        <v>318745</v>
      </c>
      <c r="J174" s="55">
        <v>0.20692508355467859</v>
      </c>
      <c r="K174" s="55">
        <v>0.34924533937306146</v>
      </c>
      <c r="L174" s="55">
        <v>6.2077525066403572E-2</v>
      </c>
      <c r="M174" s="55">
        <v>0.24447173756114302</v>
      </c>
      <c r="N174" s="56">
        <v>0.30654926262754656</v>
      </c>
      <c r="O174" s="57"/>
      <c r="P174" s="57"/>
    </row>
    <row r="175" spans="1:16">
      <c r="A175" s="17">
        <v>167</v>
      </c>
      <c r="B175" s="20" t="s">
        <v>71</v>
      </c>
      <c r="C175" s="18" t="s">
        <v>953</v>
      </c>
      <c r="D175" s="122" t="s">
        <v>800</v>
      </c>
      <c r="E175" s="122" t="s">
        <v>922</v>
      </c>
      <c r="F175" s="120">
        <v>351.44227549873546</v>
      </c>
      <c r="G175" s="120">
        <v>861964.0994632683</v>
      </c>
      <c r="H175" s="19">
        <v>18</v>
      </c>
      <c r="I175" s="19">
        <v>77015</v>
      </c>
      <c r="J175" s="55">
        <v>5.1217514951654608E-2</v>
      </c>
      <c r="K175" s="55">
        <v>8.9348268736431188E-2</v>
      </c>
      <c r="L175" s="55">
        <v>1.5365254485496381E-2</v>
      </c>
      <c r="M175" s="55">
        <v>6.2543788115501833E-2</v>
      </c>
      <c r="N175" s="56">
        <v>7.7909042600998207E-2</v>
      </c>
      <c r="O175" s="57"/>
      <c r="P175" s="57"/>
    </row>
    <row r="176" spans="1:16">
      <c r="A176" s="17">
        <v>168</v>
      </c>
      <c r="B176" s="20" t="s">
        <v>71</v>
      </c>
      <c r="C176" s="18" t="s">
        <v>953</v>
      </c>
      <c r="D176" s="122" t="s">
        <v>687</v>
      </c>
      <c r="E176" s="122" t="s">
        <v>590</v>
      </c>
      <c r="F176" s="120">
        <v>372.1153505280729</v>
      </c>
      <c r="G176" s="120">
        <v>912667.87001993111</v>
      </c>
      <c r="H176" s="19">
        <v>110</v>
      </c>
      <c r="I176" s="19">
        <v>648400</v>
      </c>
      <c r="J176" s="55">
        <v>0.29560726222096945</v>
      </c>
      <c r="K176" s="55">
        <v>0.71044464399282514</v>
      </c>
      <c r="L176" s="55">
        <v>8.8682178666290828E-2</v>
      </c>
      <c r="M176" s="55">
        <v>0.49731125079497757</v>
      </c>
      <c r="N176" s="56">
        <v>0.58599342946126842</v>
      </c>
      <c r="O176" s="57"/>
      <c r="P176" s="57"/>
    </row>
    <row r="177" spans="1:16">
      <c r="A177" s="17">
        <v>169</v>
      </c>
      <c r="B177" s="20" t="s">
        <v>71</v>
      </c>
      <c r="C177" s="18" t="s">
        <v>953</v>
      </c>
      <c r="D177" s="122" t="s">
        <v>688</v>
      </c>
      <c r="E177" s="122" t="s">
        <v>837</v>
      </c>
      <c r="F177" s="120">
        <v>186.05767526403645</v>
      </c>
      <c r="G177" s="120">
        <v>456333.93500996556</v>
      </c>
      <c r="H177" s="19">
        <v>153</v>
      </c>
      <c r="I177" s="19">
        <v>190285</v>
      </c>
      <c r="J177" s="55">
        <v>0.82232565672378766</v>
      </c>
      <c r="K177" s="55">
        <v>0.41698630191910779</v>
      </c>
      <c r="L177" s="55">
        <v>0.24669769701713629</v>
      </c>
      <c r="M177" s="55">
        <v>0.29189041134337546</v>
      </c>
      <c r="N177" s="56">
        <v>0.53858810836051174</v>
      </c>
      <c r="O177" s="57"/>
      <c r="P177" s="57"/>
    </row>
    <row r="178" spans="1:16">
      <c r="A178" s="17">
        <v>170</v>
      </c>
      <c r="B178" s="20" t="s">
        <v>68</v>
      </c>
      <c r="C178" s="18" t="s">
        <v>953</v>
      </c>
      <c r="D178" s="122" t="s">
        <v>690</v>
      </c>
      <c r="E178" s="122" t="s">
        <v>3653</v>
      </c>
      <c r="F178" s="120">
        <v>92.265725889461692</v>
      </c>
      <c r="G178" s="120">
        <v>290682.45284191135</v>
      </c>
      <c r="H178" s="19">
        <v>26</v>
      </c>
      <c r="I178" s="19">
        <v>53305</v>
      </c>
      <c r="J178" s="55">
        <v>0.28179478077427278</v>
      </c>
      <c r="K178" s="55">
        <v>0.18337880212188146</v>
      </c>
      <c r="L178" s="55">
        <v>8.4538434232281828E-2</v>
      </c>
      <c r="M178" s="55">
        <v>0.12836516148531701</v>
      </c>
      <c r="N178" s="56">
        <v>0.21290359571759884</v>
      </c>
      <c r="O178" s="57"/>
      <c r="P178" s="57"/>
    </row>
    <row r="179" spans="1:16">
      <c r="A179" s="17">
        <v>171</v>
      </c>
      <c r="B179" s="20" t="s">
        <v>68</v>
      </c>
      <c r="C179" s="18" t="s">
        <v>953</v>
      </c>
      <c r="D179" s="122" t="s">
        <v>692</v>
      </c>
      <c r="E179" s="122" t="s">
        <v>3654</v>
      </c>
      <c r="F179" s="120">
        <v>216.42701436110426</v>
      </c>
      <c r="G179" s="120">
        <v>743218.33112357638</v>
      </c>
      <c r="H179" s="19">
        <v>354</v>
      </c>
      <c r="I179" s="19">
        <v>1212605</v>
      </c>
      <c r="J179" s="55">
        <v>1.6356553318679428</v>
      </c>
      <c r="K179" s="55">
        <v>1.6315595959088067</v>
      </c>
      <c r="L179" s="55">
        <v>0.3</v>
      </c>
      <c r="M179" s="55">
        <v>0.7</v>
      </c>
      <c r="N179" s="56">
        <v>1</v>
      </c>
      <c r="O179" s="57"/>
      <c r="P179" s="57"/>
    </row>
    <row r="180" spans="1:16">
      <c r="A180" s="17">
        <v>172</v>
      </c>
      <c r="B180" s="20" t="s">
        <v>68</v>
      </c>
      <c r="C180" s="18" t="s">
        <v>953</v>
      </c>
      <c r="D180" s="122" t="s">
        <v>689</v>
      </c>
      <c r="E180" s="122" t="s">
        <v>920</v>
      </c>
      <c r="F180" s="120">
        <v>105.20975584286133</v>
      </c>
      <c r="G180" s="120">
        <v>374393.51726015657</v>
      </c>
      <c r="H180" s="19">
        <v>298</v>
      </c>
      <c r="I180" s="19">
        <v>454425</v>
      </c>
      <c r="J180" s="55">
        <v>2.8324369504771534</v>
      </c>
      <c r="K180" s="55">
        <v>1.2137630034983526</v>
      </c>
      <c r="L180" s="55">
        <v>0.3</v>
      </c>
      <c r="M180" s="55">
        <v>0.7</v>
      </c>
      <c r="N180" s="56">
        <v>1</v>
      </c>
      <c r="O180" s="57"/>
      <c r="P180" s="57"/>
    </row>
    <row r="181" spans="1:16">
      <c r="A181" s="17">
        <v>173</v>
      </c>
      <c r="B181" s="20" t="s">
        <v>68</v>
      </c>
      <c r="C181" s="18" t="s">
        <v>953</v>
      </c>
      <c r="D181" s="122" t="s">
        <v>691</v>
      </c>
      <c r="E181" s="122" t="s">
        <v>361</v>
      </c>
      <c r="F181" s="120">
        <v>94.121137696995945</v>
      </c>
      <c r="G181" s="120">
        <v>304068.19589584327</v>
      </c>
      <c r="H181" s="19">
        <v>63</v>
      </c>
      <c r="I181" s="19">
        <v>69535</v>
      </c>
      <c r="J181" s="55">
        <v>0.66935017512023509</v>
      </c>
      <c r="K181" s="55">
        <v>0.228682252660909</v>
      </c>
      <c r="L181" s="55">
        <v>0.20080505253607053</v>
      </c>
      <c r="M181" s="55">
        <v>0.16007757686263629</v>
      </c>
      <c r="N181" s="56">
        <v>0.36088262939870686</v>
      </c>
      <c r="O181" s="57"/>
      <c r="P181" s="57"/>
    </row>
    <row r="182" spans="1:16">
      <c r="A182" s="17">
        <v>174</v>
      </c>
      <c r="B182" s="20" t="s">
        <v>73</v>
      </c>
      <c r="C182" s="18" t="s">
        <v>953</v>
      </c>
      <c r="D182" s="122" t="s">
        <v>680</v>
      </c>
      <c r="E182" s="122" t="s">
        <v>575</v>
      </c>
      <c r="F182" s="120">
        <v>380.00079830711724</v>
      </c>
      <c r="G182" s="120">
        <v>718086.52492187824</v>
      </c>
      <c r="H182" s="19">
        <v>196</v>
      </c>
      <c r="I182" s="19">
        <v>250435</v>
      </c>
      <c r="J182" s="55">
        <v>0.51578839011172939</v>
      </c>
      <c r="K182" s="55">
        <v>0.34875323698247257</v>
      </c>
      <c r="L182" s="55">
        <v>0.15473651703351882</v>
      </c>
      <c r="M182" s="55">
        <v>0.24412726588773079</v>
      </c>
      <c r="N182" s="56">
        <v>0.39886378292124958</v>
      </c>
      <c r="O182" s="57"/>
      <c r="P182" s="57"/>
    </row>
    <row r="183" spans="1:16">
      <c r="A183" s="17">
        <v>175</v>
      </c>
      <c r="B183" s="20" t="s">
        <v>73</v>
      </c>
      <c r="C183" s="18" t="s">
        <v>953</v>
      </c>
      <c r="D183" s="122" t="s">
        <v>682</v>
      </c>
      <c r="E183" s="122" t="s">
        <v>846</v>
      </c>
      <c r="F183" s="120">
        <v>348.83444696558337</v>
      </c>
      <c r="G183" s="120">
        <v>633633.11964188714</v>
      </c>
      <c r="H183" s="19">
        <v>153</v>
      </c>
      <c r="I183" s="19">
        <v>276450</v>
      </c>
      <c r="J183" s="55">
        <v>0.43860347316873571</v>
      </c>
      <c r="K183" s="55">
        <v>0.43629348187519351</v>
      </c>
      <c r="L183" s="55">
        <v>0.1315810419506207</v>
      </c>
      <c r="M183" s="55">
        <v>0.30540543731263542</v>
      </c>
      <c r="N183" s="56">
        <v>0.43698647926325612</v>
      </c>
      <c r="O183" s="57"/>
      <c r="P183" s="57"/>
    </row>
    <row r="184" spans="1:16">
      <c r="A184" s="17">
        <v>176</v>
      </c>
      <c r="B184" s="20" t="s">
        <v>73</v>
      </c>
      <c r="C184" s="18" t="s">
        <v>953</v>
      </c>
      <c r="D184" s="122" t="s">
        <v>679</v>
      </c>
      <c r="E184" s="122" t="s">
        <v>806</v>
      </c>
      <c r="F184" s="120">
        <v>439.48975733588344</v>
      </c>
      <c r="G184" s="120">
        <v>840707.19692976761</v>
      </c>
      <c r="H184" s="19">
        <v>309</v>
      </c>
      <c r="I184" s="19">
        <v>531995</v>
      </c>
      <c r="J184" s="55">
        <v>0.70308805800869745</v>
      </c>
      <c r="K184" s="55">
        <v>0.63279463045258388</v>
      </c>
      <c r="L184" s="55">
        <v>0.21092641740260923</v>
      </c>
      <c r="M184" s="55">
        <v>0.44295624131680866</v>
      </c>
      <c r="N184" s="56">
        <v>0.65388265871941786</v>
      </c>
      <c r="O184" s="57"/>
      <c r="P184" s="57"/>
    </row>
    <row r="185" spans="1:16">
      <c r="A185" s="17">
        <v>177</v>
      </c>
      <c r="B185" s="20" t="s">
        <v>73</v>
      </c>
      <c r="C185" s="18" t="s">
        <v>953</v>
      </c>
      <c r="D185" s="122" t="s">
        <v>681</v>
      </c>
      <c r="E185" s="122" t="s">
        <v>939</v>
      </c>
      <c r="F185" s="120">
        <v>296.83959634858689</v>
      </c>
      <c r="G185" s="120">
        <v>949759.1051487166</v>
      </c>
      <c r="H185" s="19">
        <v>117</v>
      </c>
      <c r="I185" s="19">
        <v>258950</v>
      </c>
      <c r="J185" s="55">
        <v>0.39415226755194643</v>
      </c>
      <c r="K185" s="55">
        <v>0.27264808370481763</v>
      </c>
      <c r="L185" s="55">
        <v>0.11824568026558392</v>
      </c>
      <c r="M185" s="55">
        <v>0.19085365859337233</v>
      </c>
      <c r="N185" s="56">
        <v>0.30909933885895624</v>
      </c>
      <c r="O185" s="57"/>
      <c r="P185" s="57"/>
    </row>
    <row r="186" spans="1:16" s="23" customFormat="1">
      <c r="A186" s="17">
        <v>178</v>
      </c>
      <c r="B186" s="20" t="s">
        <v>74</v>
      </c>
      <c r="C186" s="18" t="s">
        <v>953</v>
      </c>
      <c r="D186" s="122" t="s">
        <v>699</v>
      </c>
      <c r="E186" s="122" t="s">
        <v>930</v>
      </c>
      <c r="F186" s="120">
        <v>597.82376147594505</v>
      </c>
      <c r="G186" s="120">
        <v>1272236.0284702093</v>
      </c>
      <c r="H186" s="19">
        <v>472</v>
      </c>
      <c r="I186" s="19">
        <v>1061905</v>
      </c>
      <c r="J186" s="33">
        <v>0.78953034391723842</v>
      </c>
      <c r="K186" s="33">
        <v>0.83467609487280414</v>
      </c>
      <c r="L186" s="33">
        <v>0.2368591031751715</v>
      </c>
      <c r="M186" s="33">
        <v>0.58427326641096289</v>
      </c>
      <c r="N186" s="90">
        <v>0.82113236958613434</v>
      </c>
      <c r="O186" s="91"/>
      <c r="P186" s="91"/>
    </row>
    <row r="187" spans="1:16">
      <c r="A187" s="17">
        <v>179</v>
      </c>
      <c r="B187" s="20" t="s">
        <v>74</v>
      </c>
      <c r="C187" s="18" t="s">
        <v>953</v>
      </c>
      <c r="D187" s="122" t="s">
        <v>700</v>
      </c>
      <c r="E187" s="122" t="s">
        <v>144</v>
      </c>
      <c r="F187" s="120">
        <v>305.27189221293634</v>
      </c>
      <c r="G187" s="120">
        <v>522315.52463603631</v>
      </c>
      <c r="H187" s="19">
        <v>259</v>
      </c>
      <c r="I187" s="19">
        <v>463675</v>
      </c>
      <c r="J187" s="55">
        <v>0.84842400039679944</v>
      </c>
      <c r="K187" s="55">
        <v>0.88772969235999899</v>
      </c>
      <c r="L187" s="55">
        <v>0.25452720011903984</v>
      </c>
      <c r="M187" s="55">
        <v>0.62141078465199928</v>
      </c>
      <c r="N187" s="56">
        <v>0.87593798477103912</v>
      </c>
      <c r="O187" s="57"/>
      <c r="P187" s="57"/>
    </row>
    <row r="188" spans="1:16">
      <c r="A188" s="17">
        <v>180</v>
      </c>
      <c r="B188" s="20" t="s">
        <v>74</v>
      </c>
      <c r="C188" s="18" t="s">
        <v>953</v>
      </c>
      <c r="D188" s="122" t="s">
        <v>694</v>
      </c>
      <c r="E188" s="122" t="s">
        <v>932</v>
      </c>
      <c r="F188" s="120">
        <v>468.67807132571352</v>
      </c>
      <c r="G188" s="120">
        <v>640305.93177818239</v>
      </c>
      <c r="H188" s="19">
        <v>205</v>
      </c>
      <c r="I188" s="19">
        <v>259740</v>
      </c>
      <c r="J188" s="55">
        <v>0.43740045148716328</v>
      </c>
      <c r="K188" s="55">
        <v>0.40564984191022657</v>
      </c>
      <c r="L188" s="55">
        <v>0.13122013544614897</v>
      </c>
      <c r="M188" s="55">
        <v>0.28395488933715857</v>
      </c>
      <c r="N188" s="56">
        <v>0.41517502478330753</v>
      </c>
      <c r="O188" s="57"/>
      <c r="P188" s="57"/>
    </row>
    <row r="189" spans="1:16">
      <c r="A189" s="17">
        <v>181</v>
      </c>
      <c r="B189" s="20" t="s">
        <v>74</v>
      </c>
      <c r="C189" s="18" t="s">
        <v>953</v>
      </c>
      <c r="D189" s="122" t="s">
        <v>701</v>
      </c>
      <c r="E189" s="122" t="s">
        <v>931</v>
      </c>
      <c r="F189" s="120">
        <v>285.91882557686</v>
      </c>
      <c r="G189" s="120">
        <v>598925.55551214574</v>
      </c>
      <c r="H189" s="19">
        <v>217</v>
      </c>
      <c r="I189" s="19">
        <v>363385</v>
      </c>
      <c r="J189" s="55">
        <v>0.75895667087393859</v>
      </c>
      <c r="K189" s="55">
        <v>0.60672815954441406</v>
      </c>
      <c r="L189" s="55">
        <v>0.22768700126218155</v>
      </c>
      <c r="M189" s="55">
        <v>0.42470971168108984</v>
      </c>
      <c r="N189" s="56">
        <v>0.6523967129432714</v>
      </c>
      <c r="O189" s="57"/>
      <c r="P189" s="57"/>
    </row>
    <row r="190" spans="1:16">
      <c r="A190" s="17">
        <v>182</v>
      </c>
      <c r="B190" s="20" t="s">
        <v>74</v>
      </c>
      <c r="C190" s="18" t="s">
        <v>953</v>
      </c>
      <c r="D190" s="122" t="s">
        <v>698</v>
      </c>
      <c r="E190" s="122" t="s">
        <v>3655</v>
      </c>
      <c r="F190" s="120">
        <v>267.05511448320527</v>
      </c>
      <c r="G190" s="120">
        <v>468235.9429772743</v>
      </c>
      <c r="H190" s="19">
        <v>344</v>
      </c>
      <c r="I190" s="19">
        <v>479930</v>
      </c>
      <c r="J190" s="55">
        <v>1.2881236169758272</v>
      </c>
      <c r="K190" s="55">
        <v>1.0249747102889393</v>
      </c>
      <c r="L190" s="55">
        <v>0.3</v>
      </c>
      <c r="M190" s="55">
        <v>0.7</v>
      </c>
      <c r="N190" s="56">
        <v>1</v>
      </c>
      <c r="O190" s="57"/>
      <c r="P190" s="57"/>
    </row>
    <row r="191" spans="1:16">
      <c r="A191" s="17">
        <v>183</v>
      </c>
      <c r="B191" s="20" t="s">
        <v>86</v>
      </c>
      <c r="C191" s="18" t="s">
        <v>953</v>
      </c>
      <c r="D191" s="122" t="s">
        <v>880</v>
      </c>
      <c r="E191" s="122" t="s">
        <v>881</v>
      </c>
      <c r="F191" s="120">
        <v>295.74414388088428</v>
      </c>
      <c r="G191" s="120">
        <v>741031.89108107029</v>
      </c>
      <c r="H191" s="19">
        <v>378</v>
      </c>
      <c r="I191" s="19">
        <v>528460</v>
      </c>
      <c r="J191" s="55">
        <v>1.2781318170487446</v>
      </c>
      <c r="K191" s="55">
        <v>0.71314069793817481</v>
      </c>
      <c r="L191" s="55">
        <v>0.3</v>
      </c>
      <c r="M191" s="55">
        <v>0.49919848855672233</v>
      </c>
      <c r="N191" s="56">
        <v>0.79919848855672226</v>
      </c>
      <c r="O191" s="57"/>
      <c r="P191" s="57"/>
    </row>
    <row r="192" spans="1:16">
      <c r="A192" s="17">
        <v>184</v>
      </c>
      <c r="B192" s="20" t="s">
        <v>86</v>
      </c>
      <c r="C192" s="18" t="s">
        <v>953</v>
      </c>
      <c r="D192" s="122" t="s">
        <v>759</v>
      </c>
      <c r="E192" s="122" t="s">
        <v>241</v>
      </c>
      <c r="F192" s="120">
        <v>325.10678671340474</v>
      </c>
      <c r="G192" s="120">
        <v>708188.50035578699</v>
      </c>
      <c r="H192" s="19">
        <v>215</v>
      </c>
      <c r="I192" s="19">
        <v>432365</v>
      </c>
      <c r="J192" s="55">
        <v>0.66132116826441867</v>
      </c>
      <c r="K192" s="55">
        <v>0.61052248064291359</v>
      </c>
      <c r="L192" s="55">
        <v>0.19839635047932561</v>
      </c>
      <c r="M192" s="55">
        <v>0.4273657364500395</v>
      </c>
      <c r="N192" s="56">
        <v>0.62576208692936508</v>
      </c>
      <c r="O192" s="57"/>
      <c r="P192" s="57"/>
    </row>
    <row r="193" spans="1:16">
      <c r="A193" s="17">
        <v>185</v>
      </c>
      <c r="B193" s="20" t="s">
        <v>86</v>
      </c>
      <c r="C193" s="18" t="s">
        <v>953</v>
      </c>
      <c r="D193" s="122" t="s">
        <v>758</v>
      </c>
      <c r="E193" s="122" t="s">
        <v>871</v>
      </c>
      <c r="F193" s="120">
        <v>316.35788767298311</v>
      </c>
      <c r="G193" s="120">
        <v>639547.60508021852</v>
      </c>
      <c r="H193" s="19">
        <v>198</v>
      </c>
      <c r="I193" s="19">
        <v>393535</v>
      </c>
      <c r="J193" s="55">
        <v>0.6258734418048435</v>
      </c>
      <c r="K193" s="55">
        <v>0.61533339641016849</v>
      </c>
      <c r="L193" s="55">
        <v>0.18776203254145304</v>
      </c>
      <c r="M193" s="55">
        <v>0.43073337748711793</v>
      </c>
      <c r="N193" s="56">
        <v>0.618495410028571</v>
      </c>
      <c r="O193" s="57"/>
      <c r="P193" s="57"/>
    </row>
    <row r="194" spans="1:16">
      <c r="A194" s="17">
        <v>186</v>
      </c>
      <c r="B194" s="20" t="s">
        <v>761</v>
      </c>
      <c r="C194" s="18" t="s">
        <v>953</v>
      </c>
      <c r="D194" s="122" t="s">
        <v>813</v>
      </c>
      <c r="E194" s="122" t="s">
        <v>882</v>
      </c>
      <c r="F194" s="120">
        <v>179.24905352457722</v>
      </c>
      <c r="G194" s="120">
        <v>366326.55217802513</v>
      </c>
      <c r="H194" s="19">
        <v>293</v>
      </c>
      <c r="I194" s="19">
        <v>438685</v>
      </c>
      <c r="J194" s="55">
        <v>1.6345971944550666</v>
      </c>
      <c r="K194" s="55">
        <v>1.197524442036106</v>
      </c>
      <c r="L194" s="55">
        <v>0.3</v>
      </c>
      <c r="M194" s="55">
        <v>0.7</v>
      </c>
      <c r="N194" s="56">
        <v>1</v>
      </c>
      <c r="O194" s="57"/>
      <c r="P194" s="57"/>
    </row>
    <row r="195" spans="1:16">
      <c r="A195" s="17">
        <v>187</v>
      </c>
      <c r="B195" s="20" t="s">
        <v>761</v>
      </c>
      <c r="C195" s="18" t="s">
        <v>953</v>
      </c>
      <c r="D195" s="122" t="s">
        <v>814</v>
      </c>
      <c r="E195" s="122" t="s">
        <v>1233</v>
      </c>
      <c r="F195" s="120">
        <v>212.74866444618732</v>
      </c>
      <c r="G195" s="120">
        <v>548731.00844673603</v>
      </c>
      <c r="H195" s="19">
        <v>205</v>
      </c>
      <c r="I195" s="19">
        <v>535430</v>
      </c>
      <c r="J195" s="55">
        <v>0.96357831685403006</v>
      </c>
      <c r="K195" s="55">
        <v>0.97576042133214502</v>
      </c>
      <c r="L195" s="55">
        <v>0.289073495056209</v>
      </c>
      <c r="M195" s="55">
        <v>0.6830322949325015</v>
      </c>
      <c r="N195" s="56">
        <v>0.97210578998871044</v>
      </c>
      <c r="O195" s="57"/>
      <c r="P195" s="57"/>
    </row>
    <row r="196" spans="1:16">
      <c r="A196" s="17">
        <v>188</v>
      </c>
      <c r="B196" s="20" t="s">
        <v>83</v>
      </c>
      <c r="C196" s="18" t="s">
        <v>953</v>
      </c>
      <c r="D196" s="122" t="s">
        <v>227</v>
      </c>
      <c r="E196" s="122" t="s">
        <v>228</v>
      </c>
      <c r="F196" s="120">
        <v>409.27412868961375</v>
      </c>
      <c r="G196" s="120">
        <v>857556.64681423351</v>
      </c>
      <c r="H196" s="19">
        <v>313</v>
      </c>
      <c r="I196" s="19">
        <v>524975</v>
      </c>
      <c r="J196" s="55">
        <v>0.76476859410132336</v>
      </c>
      <c r="K196" s="55">
        <v>0.61217530287969613</v>
      </c>
      <c r="L196" s="55">
        <v>0.229430578230397</v>
      </c>
      <c r="M196" s="55">
        <v>0.42852271201578729</v>
      </c>
      <c r="N196" s="56">
        <v>0.65795329024618432</v>
      </c>
      <c r="O196" s="57"/>
      <c r="P196" s="57"/>
    </row>
    <row r="197" spans="1:16">
      <c r="A197" s="17">
        <v>189</v>
      </c>
      <c r="B197" s="20" t="s">
        <v>83</v>
      </c>
      <c r="C197" s="18" t="s">
        <v>953</v>
      </c>
      <c r="D197" s="122" t="s">
        <v>230</v>
      </c>
      <c r="E197" s="122" t="s">
        <v>872</v>
      </c>
      <c r="F197" s="120">
        <v>454.74903187734856</v>
      </c>
      <c r="G197" s="120">
        <v>952840.71868248202</v>
      </c>
      <c r="H197" s="19">
        <v>417</v>
      </c>
      <c r="I197" s="19">
        <v>593810</v>
      </c>
      <c r="J197" s="55">
        <v>0.91698930787931854</v>
      </c>
      <c r="K197" s="55">
        <v>0.62319964749310541</v>
      </c>
      <c r="L197" s="55">
        <v>0.27509679236379553</v>
      </c>
      <c r="M197" s="55">
        <v>0.43623975324517378</v>
      </c>
      <c r="N197" s="56">
        <v>0.71133654560896931</v>
      </c>
      <c r="O197" s="57"/>
      <c r="P197" s="57"/>
    </row>
    <row r="198" spans="1:16">
      <c r="A198" s="17">
        <v>190</v>
      </c>
      <c r="B198" s="20" t="s">
        <v>83</v>
      </c>
      <c r="C198" s="18" t="s">
        <v>953</v>
      </c>
      <c r="D198" s="122" t="s">
        <v>232</v>
      </c>
      <c r="E198" s="122" t="s">
        <v>1146</v>
      </c>
      <c r="F198" s="120">
        <v>377.52358834645548</v>
      </c>
      <c r="G198" s="120">
        <v>738269.21351393405</v>
      </c>
      <c r="H198" s="19">
        <v>268</v>
      </c>
      <c r="I198" s="19">
        <v>347725</v>
      </c>
      <c r="J198" s="55">
        <v>0.70988941690725538</v>
      </c>
      <c r="K198" s="55">
        <v>0.47100027149301826</v>
      </c>
      <c r="L198" s="55">
        <v>0.2129668250721766</v>
      </c>
      <c r="M198" s="55">
        <v>0.32970019004511275</v>
      </c>
      <c r="N198" s="56">
        <v>0.54266701511728932</v>
      </c>
      <c r="O198" s="57"/>
      <c r="P198" s="57"/>
    </row>
    <row r="199" spans="1:16">
      <c r="A199" s="17">
        <v>191</v>
      </c>
      <c r="B199" s="20" t="s">
        <v>83</v>
      </c>
      <c r="C199" s="18" t="s">
        <v>953</v>
      </c>
      <c r="D199" s="122" t="s">
        <v>233</v>
      </c>
      <c r="E199" s="122" t="s">
        <v>804</v>
      </c>
      <c r="F199" s="120">
        <v>366.80358841830906</v>
      </c>
      <c r="G199" s="120">
        <v>786154.37406804424</v>
      </c>
      <c r="H199" s="19">
        <v>213</v>
      </c>
      <c r="I199" s="19">
        <v>396900</v>
      </c>
      <c r="J199" s="55">
        <v>0.58069224709189915</v>
      </c>
      <c r="K199" s="55">
        <v>0.50486267467570811</v>
      </c>
      <c r="L199" s="55">
        <v>0.17420767412756974</v>
      </c>
      <c r="M199" s="55">
        <v>0.35340387227299563</v>
      </c>
      <c r="N199" s="56">
        <v>0.5276115464005654</v>
      </c>
      <c r="O199" s="57"/>
      <c r="P199" s="57"/>
    </row>
    <row r="200" spans="1:16">
      <c r="A200" s="17">
        <v>192</v>
      </c>
      <c r="B200" s="20" t="s">
        <v>83</v>
      </c>
      <c r="C200" s="18" t="s">
        <v>953</v>
      </c>
      <c r="D200" s="122" t="s">
        <v>229</v>
      </c>
      <c r="E200" s="122" t="s">
        <v>895</v>
      </c>
      <c r="F200" s="120">
        <v>366.80358841830906</v>
      </c>
      <c r="G200" s="120">
        <v>786154.37406804424</v>
      </c>
      <c r="H200" s="19">
        <v>276</v>
      </c>
      <c r="I200" s="19">
        <v>396045</v>
      </c>
      <c r="J200" s="55">
        <v>0.75244629200640456</v>
      </c>
      <c r="K200" s="55">
        <v>0.50377510202051101</v>
      </c>
      <c r="L200" s="55">
        <v>0.22573388760192137</v>
      </c>
      <c r="M200" s="55">
        <v>0.35264257141435768</v>
      </c>
      <c r="N200" s="56">
        <v>0.57837645901627899</v>
      </c>
      <c r="O200" s="57"/>
      <c r="P200" s="57"/>
    </row>
    <row r="201" spans="1:16">
      <c r="A201" s="17">
        <v>193</v>
      </c>
      <c r="B201" s="20" t="s">
        <v>83</v>
      </c>
      <c r="C201" s="18" t="s">
        <v>953</v>
      </c>
      <c r="D201" s="122" t="s">
        <v>231</v>
      </c>
      <c r="E201" s="122" t="s">
        <v>1173</v>
      </c>
      <c r="F201" s="120">
        <v>298.59123363670682</v>
      </c>
      <c r="G201" s="120">
        <v>643228.26626567182</v>
      </c>
      <c r="H201" s="19">
        <v>232</v>
      </c>
      <c r="I201" s="19">
        <v>429385</v>
      </c>
      <c r="J201" s="55">
        <v>0.77698195346978016</v>
      </c>
      <c r="K201" s="55">
        <v>0.66754684537238851</v>
      </c>
      <c r="L201" s="55">
        <v>0.23309458604093403</v>
      </c>
      <c r="M201" s="55">
        <v>0.46728279176067195</v>
      </c>
      <c r="N201" s="56">
        <v>0.70037737780160603</v>
      </c>
      <c r="O201" s="57"/>
      <c r="P201" s="57"/>
    </row>
    <row r="202" spans="1:16">
      <c r="A202" s="17">
        <v>194</v>
      </c>
      <c r="B202" s="20" t="s">
        <v>946</v>
      </c>
      <c r="C202" s="18" t="s">
        <v>953</v>
      </c>
      <c r="D202" s="20" t="s">
        <v>816</v>
      </c>
      <c r="E202" s="20" t="s">
        <v>279</v>
      </c>
      <c r="F202" s="120">
        <v>457.76208503244607</v>
      </c>
      <c r="G202" s="120">
        <v>1070094.7283211453</v>
      </c>
      <c r="H202" s="19">
        <v>716</v>
      </c>
      <c r="I202" s="19">
        <v>1502260</v>
      </c>
      <c r="J202" s="55">
        <v>1.5641312887441303</v>
      </c>
      <c r="K202" s="55">
        <v>1.403857023346776</v>
      </c>
      <c r="L202" s="55">
        <v>0.3</v>
      </c>
      <c r="M202" s="55">
        <v>0.7</v>
      </c>
      <c r="N202" s="56">
        <v>1</v>
      </c>
      <c r="O202" s="57"/>
      <c r="P202" s="57"/>
    </row>
    <row r="203" spans="1:16">
      <c r="A203" s="17">
        <v>195</v>
      </c>
      <c r="B203" s="20" t="s">
        <v>946</v>
      </c>
      <c r="C203" s="18" t="s">
        <v>953</v>
      </c>
      <c r="D203" s="20" t="s">
        <v>815</v>
      </c>
      <c r="E203" s="20" t="s">
        <v>853</v>
      </c>
      <c r="F203" s="120">
        <v>519.59918697751516</v>
      </c>
      <c r="G203" s="120">
        <v>1277624.8683511477</v>
      </c>
      <c r="H203" s="19">
        <v>631</v>
      </c>
      <c r="I203" s="19">
        <v>950325</v>
      </c>
      <c r="J203" s="55">
        <v>1.214397589169641</v>
      </c>
      <c r="K203" s="55">
        <v>0.74382162052500744</v>
      </c>
      <c r="L203" s="55">
        <v>0.3</v>
      </c>
      <c r="M203" s="55">
        <v>0.52067513436750523</v>
      </c>
      <c r="N203" s="56">
        <v>0.82067513436750517</v>
      </c>
      <c r="O203" s="57"/>
      <c r="P203" s="57"/>
    </row>
    <row r="204" spans="1:16">
      <c r="A204" s="17">
        <v>196</v>
      </c>
      <c r="B204" s="20" t="s">
        <v>946</v>
      </c>
      <c r="C204" s="18" t="s">
        <v>953</v>
      </c>
      <c r="D204" s="20" t="s">
        <v>1031</v>
      </c>
      <c r="E204" s="20" t="s">
        <v>1032</v>
      </c>
      <c r="F204" s="120">
        <v>305.17472335496404</v>
      </c>
      <c r="G204" s="120">
        <v>713396.48554743011</v>
      </c>
      <c r="H204" s="19">
        <v>999</v>
      </c>
      <c r="I204" s="19">
        <v>1363890</v>
      </c>
      <c r="J204" s="55">
        <v>3.2735345477417308</v>
      </c>
      <c r="K204" s="55">
        <v>1.9118260709588566</v>
      </c>
      <c r="L204" s="55">
        <v>0.3</v>
      </c>
      <c r="M204" s="55">
        <v>0.7</v>
      </c>
      <c r="N204" s="56">
        <v>1</v>
      </c>
      <c r="O204" s="57"/>
      <c r="P204" s="57"/>
    </row>
    <row r="205" spans="1:16">
      <c r="A205" s="17">
        <v>197</v>
      </c>
      <c r="B205" s="20" t="s">
        <v>946</v>
      </c>
      <c r="C205" s="18" t="s">
        <v>953</v>
      </c>
      <c r="D205" s="20" t="s">
        <v>817</v>
      </c>
      <c r="E205" s="20" t="s">
        <v>738</v>
      </c>
      <c r="F205" s="120">
        <v>429.50738900998874</v>
      </c>
      <c r="G205" s="120">
        <v>1036486.7048196831</v>
      </c>
      <c r="H205" s="19">
        <v>321</v>
      </c>
      <c r="I205" s="19">
        <v>1321160</v>
      </c>
      <c r="J205" s="55">
        <v>0.74736781767573912</v>
      </c>
      <c r="K205" s="55">
        <v>1.2746521434926088</v>
      </c>
      <c r="L205" s="55">
        <v>0.22421034530272174</v>
      </c>
      <c r="M205" s="55">
        <v>0.7</v>
      </c>
      <c r="N205" s="56">
        <v>0.92421034530272173</v>
      </c>
      <c r="O205" s="57"/>
      <c r="P205" s="57"/>
    </row>
    <row r="206" spans="1:16">
      <c r="A206" s="17">
        <v>198</v>
      </c>
      <c r="B206" s="20" t="s">
        <v>82</v>
      </c>
      <c r="C206" s="18" t="s">
        <v>953</v>
      </c>
      <c r="D206" s="20" t="s">
        <v>224</v>
      </c>
      <c r="E206" s="20" t="s">
        <v>735</v>
      </c>
      <c r="F206" s="120">
        <v>253.89573750824491</v>
      </c>
      <c r="G206" s="120">
        <v>637673.68217303208</v>
      </c>
      <c r="H206" s="19">
        <v>358</v>
      </c>
      <c r="I206" s="19">
        <v>513520</v>
      </c>
      <c r="J206" s="55">
        <v>1.4100276102050531</v>
      </c>
      <c r="K206" s="55">
        <v>0.80530216999085258</v>
      </c>
      <c r="L206" s="55">
        <v>0.3</v>
      </c>
      <c r="M206" s="55">
        <v>0.56371151899359673</v>
      </c>
      <c r="N206" s="56">
        <v>0.86371151899359666</v>
      </c>
      <c r="O206" s="57"/>
      <c r="P206" s="57"/>
    </row>
    <row r="207" spans="1:16">
      <c r="A207" s="17">
        <v>199</v>
      </c>
      <c r="B207" s="20" t="s">
        <v>82</v>
      </c>
      <c r="C207" s="18" t="s">
        <v>953</v>
      </c>
      <c r="D207" s="20" t="s">
        <v>225</v>
      </c>
      <c r="E207" s="20" t="s">
        <v>226</v>
      </c>
      <c r="F207" s="120">
        <v>286.30795931780813</v>
      </c>
      <c r="G207" s="120">
        <v>719078.83308873861</v>
      </c>
      <c r="H207" s="19">
        <v>233</v>
      </c>
      <c r="I207" s="19">
        <v>434250</v>
      </c>
      <c r="J207" s="55">
        <v>0.81380902073129191</v>
      </c>
      <c r="K207" s="55">
        <v>0.60389762570915639</v>
      </c>
      <c r="L207" s="55">
        <v>0.24414270621938755</v>
      </c>
      <c r="M207" s="55">
        <v>0.42272833799640946</v>
      </c>
      <c r="N207" s="56">
        <v>0.66687104421579702</v>
      </c>
      <c r="O207" s="57"/>
      <c r="P207" s="57"/>
    </row>
    <row r="208" spans="1:16">
      <c r="A208" s="17">
        <v>200</v>
      </c>
      <c r="B208" s="20" t="s">
        <v>75</v>
      </c>
      <c r="C208" s="18" t="s">
        <v>953</v>
      </c>
      <c r="D208" s="20" t="s">
        <v>717</v>
      </c>
      <c r="E208" s="20" t="s">
        <v>718</v>
      </c>
      <c r="F208" s="120">
        <v>718.9462709599751</v>
      </c>
      <c r="G208" s="120">
        <v>1333694.5318311523</v>
      </c>
      <c r="H208" s="19">
        <v>655</v>
      </c>
      <c r="I208" s="19">
        <v>997435</v>
      </c>
      <c r="J208" s="55">
        <v>0.91105556347821282</v>
      </c>
      <c r="K208" s="55">
        <v>0.74787365187028954</v>
      </c>
      <c r="L208" s="55">
        <v>0.27331666904346386</v>
      </c>
      <c r="M208" s="55">
        <v>0.52351155630920265</v>
      </c>
      <c r="N208" s="56">
        <v>0.79682822535266651</v>
      </c>
      <c r="O208" s="57"/>
      <c r="P208" s="57"/>
    </row>
    <row r="209" spans="1:16">
      <c r="A209" s="17">
        <v>201</v>
      </c>
      <c r="B209" s="121" t="s">
        <v>75</v>
      </c>
      <c r="C209" s="118" t="s">
        <v>953</v>
      </c>
      <c r="D209" s="121" t="s">
        <v>714</v>
      </c>
      <c r="E209" s="121" t="s">
        <v>785</v>
      </c>
      <c r="F209" s="120">
        <v>476.36134639408397</v>
      </c>
      <c r="G209" s="120">
        <v>826447.22820945061</v>
      </c>
      <c r="H209" s="19">
        <v>937</v>
      </c>
      <c r="I209" s="19">
        <v>1335695</v>
      </c>
      <c r="J209" s="55">
        <v>1.9669941885352702</v>
      </c>
      <c r="K209" s="55">
        <v>1.6161890976316375</v>
      </c>
      <c r="L209" s="55">
        <v>0.3</v>
      </c>
      <c r="M209" s="55">
        <v>0.7</v>
      </c>
      <c r="N209" s="56">
        <v>1</v>
      </c>
      <c r="O209" s="57"/>
      <c r="P209" s="57"/>
    </row>
    <row r="210" spans="1:16">
      <c r="A210" s="17">
        <v>202</v>
      </c>
      <c r="B210" s="121" t="s">
        <v>75</v>
      </c>
      <c r="C210" s="118" t="s">
        <v>953</v>
      </c>
      <c r="D210" s="121" t="s">
        <v>715</v>
      </c>
      <c r="E210" s="121" t="s">
        <v>716</v>
      </c>
      <c r="F210" s="120">
        <v>518.18415897222144</v>
      </c>
      <c r="G210" s="120">
        <v>1407690.4763134331</v>
      </c>
      <c r="H210" s="19">
        <v>576</v>
      </c>
      <c r="I210" s="19">
        <v>1370850</v>
      </c>
      <c r="J210" s="55">
        <v>1.1115739260390589</v>
      </c>
      <c r="K210" s="55">
        <v>0.97382913578422881</v>
      </c>
      <c r="L210" s="55">
        <v>0.3</v>
      </c>
      <c r="M210" s="55">
        <v>0.68168039504896016</v>
      </c>
      <c r="N210" s="56">
        <v>0.9816803950489601</v>
      </c>
      <c r="O210" s="57"/>
      <c r="P210" s="57"/>
    </row>
    <row r="211" spans="1:16">
      <c r="A211" s="17">
        <v>203</v>
      </c>
      <c r="B211" s="121" t="s">
        <v>75</v>
      </c>
      <c r="C211" s="118" t="s">
        <v>953</v>
      </c>
      <c r="D211" s="121" t="s">
        <v>802</v>
      </c>
      <c r="E211" s="121" t="s">
        <v>3656</v>
      </c>
      <c r="F211" s="120">
        <v>286.9530968063346</v>
      </c>
      <c r="G211" s="120">
        <v>539022.16335508227</v>
      </c>
      <c r="H211" s="19">
        <v>457</v>
      </c>
      <c r="I211" s="19">
        <v>626460</v>
      </c>
      <c r="J211" s="55">
        <v>1.5925947657865163</v>
      </c>
      <c r="K211" s="55">
        <v>1.1622156612274916</v>
      </c>
      <c r="L211" s="55">
        <v>0.3</v>
      </c>
      <c r="M211" s="55">
        <v>0.7</v>
      </c>
      <c r="N211" s="56">
        <v>1</v>
      </c>
      <c r="O211" s="57"/>
      <c r="P211" s="57"/>
    </row>
    <row r="212" spans="1:16">
      <c r="A212" s="17">
        <v>204</v>
      </c>
      <c r="B212" s="121" t="s">
        <v>1310</v>
      </c>
      <c r="C212" s="118" t="s">
        <v>953</v>
      </c>
      <c r="D212" s="121" t="s">
        <v>695</v>
      </c>
      <c r="E212" s="121" t="s">
        <v>1323</v>
      </c>
      <c r="F212" s="120">
        <v>225.77097489151777</v>
      </c>
      <c r="G212" s="120">
        <v>439335.36743234901</v>
      </c>
      <c r="H212" s="19">
        <v>149</v>
      </c>
      <c r="I212" s="19">
        <v>236025</v>
      </c>
      <c r="J212" s="55">
        <v>0.65996083009161843</v>
      </c>
      <c r="K212" s="55">
        <v>0.53723195876403984</v>
      </c>
      <c r="L212" s="55">
        <v>0.19798824902748552</v>
      </c>
      <c r="M212" s="55">
        <v>0.37606237113482788</v>
      </c>
      <c r="N212" s="56">
        <v>0.57405062016231345</v>
      </c>
      <c r="O212" s="57"/>
      <c r="P212" s="57"/>
    </row>
    <row r="213" spans="1:16">
      <c r="A213" s="17">
        <v>205</v>
      </c>
      <c r="B213" s="121" t="s">
        <v>1310</v>
      </c>
      <c r="C213" s="118" t="s">
        <v>953</v>
      </c>
      <c r="D213" s="121" t="s">
        <v>693</v>
      </c>
      <c r="E213" s="121" t="s">
        <v>1320</v>
      </c>
      <c r="F213" s="120">
        <v>278.59297572483956</v>
      </c>
      <c r="G213" s="120">
        <v>532947.83507376141</v>
      </c>
      <c r="H213" s="19">
        <v>43</v>
      </c>
      <c r="I213" s="19">
        <v>97690</v>
      </c>
      <c r="J213" s="55">
        <v>0.15434703580778791</v>
      </c>
      <c r="K213" s="55">
        <v>0.18330124183069332</v>
      </c>
      <c r="L213" s="55">
        <v>4.6304110742336375E-2</v>
      </c>
      <c r="M213" s="55">
        <v>0.12831086928148533</v>
      </c>
      <c r="N213" s="56">
        <v>0.1746149800238217</v>
      </c>
      <c r="O213" s="57"/>
      <c r="P213" s="57"/>
    </row>
    <row r="214" spans="1:16">
      <c r="A214" s="17">
        <v>206</v>
      </c>
      <c r="B214" s="121" t="s">
        <v>1310</v>
      </c>
      <c r="C214" s="118" t="s">
        <v>953</v>
      </c>
      <c r="D214" s="121" t="s">
        <v>697</v>
      </c>
      <c r="E214" s="121" t="s">
        <v>1321</v>
      </c>
      <c r="F214" s="120">
        <v>279.73013232620775</v>
      </c>
      <c r="G214" s="120">
        <v>505074.320121356</v>
      </c>
      <c r="H214" s="19">
        <v>370</v>
      </c>
      <c r="I214" s="19">
        <v>1100115</v>
      </c>
      <c r="J214" s="55">
        <v>1.3227034103302246</v>
      </c>
      <c r="K214" s="55">
        <v>2.1781249930419575</v>
      </c>
      <c r="L214" s="55">
        <v>0.3</v>
      </c>
      <c r="M214" s="55">
        <v>0.7</v>
      </c>
      <c r="N214" s="56">
        <v>1</v>
      </c>
      <c r="O214" s="57"/>
      <c r="P214" s="57"/>
    </row>
    <row r="215" spans="1:16">
      <c r="A215" s="17">
        <v>207</v>
      </c>
      <c r="B215" s="121" t="s">
        <v>1310</v>
      </c>
      <c r="C215" s="118" t="s">
        <v>953</v>
      </c>
      <c r="D215" s="121" t="s">
        <v>696</v>
      </c>
      <c r="E215" s="121" t="s">
        <v>1178</v>
      </c>
      <c r="F215" s="120">
        <v>259.4734796370854</v>
      </c>
      <c r="G215" s="120">
        <v>506956.8917337638</v>
      </c>
      <c r="H215" s="19">
        <v>272</v>
      </c>
      <c r="I215" s="19">
        <v>569470</v>
      </c>
      <c r="J215" s="55">
        <v>1.0482766885480355</v>
      </c>
      <c r="K215" s="55">
        <v>1.1233105009233526</v>
      </c>
      <c r="L215" s="55">
        <v>0.3</v>
      </c>
      <c r="M215" s="55">
        <v>0.7</v>
      </c>
      <c r="N215" s="56">
        <v>1</v>
      </c>
      <c r="O215" s="57"/>
      <c r="P215" s="57"/>
    </row>
    <row r="216" spans="1:16">
      <c r="A216" s="17">
        <v>208</v>
      </c>
      <c r="B216" s="121" t="s">
        <v>1310</v>
      </c>
      <c r="C216" s="118" t="s">
        <v>953</v>
      </c>
      <c r="D216" s="121" t="s">
        <v>1322</v>
      </c>
      <c r="E216" s="121" t="s">
        <v>3657</v>
      </c>
      <c r="F216" s="120">
        <v>147.33442785645698</v>
      </c>
      <c r="G216" s="120">
        <v>248045.02675666555</v>
      </c>
      <c r="H216" s="19">
        <v>140</v>
      </c>
      <c r="I216" s="19">
        <v>176005</v>
      </c>
      <c r="J216" s="55">
        <v>0.95021918527010762</v>
      </c>
      <c r="K216" s="55">
        <v>0.70956875169548361</v>
      </c>
      <c r="L216" s="55">
        <v>0.28506575558103225</v>
      </c>
      <c r="M216" s="55">
        <v>0.49669812618683851</v>
      </c>
      <c r="N216" s="56">
        <v>0.78176388176787071</v>
      </c>
      <c r="O216" s="57"/>
      <c r="P216" s="57"/>
    </row>
    <row r="217" spans="1:16">
      <c r="A217" s="17">
        <v>209</v>
      </c>
      <c r="B217" s="121" t="s">
        <v>76</v>
      </c>
      <c r="C217" s="118" t="s">
        <v>953</v>
      </c>
      <c r="D217" s="121" t="s">
        <v>723</v>
      </c>
      <c r="E217" s="121" t="s">
        <v>724</v>
      </c>
      <c r="F217" s="120">
        <v>566.8018869383676</v>
      </c>
      <c r="G217" s="120">
        <v>1130460.5748179355</v>
      </c>
      <c r="H217" s="19">
        <v>604</v>
      </c>
      <c r="I217" s="19">
        <v>875345</v>
      </c>
      <c r="J217" s="55">
        <v>1.0656280684994919</v>
      </c>
      <c r="K217" s="55">
        <v>0.77432598668111652</v>
      </c>
      <c r="L217" s="55">
        <v>0.3</v>
      </c>
      <c r="M217" s="55">
        <v>0.54202819067678154</v>
      </c>
      <c r="N217" s="56">
        <v>0.84202819067678147</v>
      </c>
      <c r="O217" s="57"/>
      <c r="P217" s="57"/>
    </row>
    <row r="218" spans="1:16">
      <c r="A218" s="17">
        <v>210</v>
      </c>
      <c r="B218" s="121" t="s">
        <v>76</v>
      </c>
      <c r="C218" s="118" t="s">
        <v>953</v>
      </c>
      <c r="D218" s="121" t="s">
        <v>729</v>
      </c>
      <c r="E218" s="121" t="s">
        <v>730</v>
      </c>
      <c r="F218" s="120">
        <v>308.24379365754487</v>
      </c>
      <c r="G218" s="120">
        <v>647716.41610691044</v>
      </c>
      <c r="H218" s="19">
        <v>141</v>
      </c>
      <c r="I218" s="19">
        <v>245820</v>
      </c>
      <c r="J218" s="55">
        <v>0.45743013452737769</v>
      </c>
      <c r="K218" s="55">
        <v>0.37951794008479411</v>
      </c>
      <c r="L218" s="55">
        <v>0.13722904035821329</v>
      </c>
      <c r="M218" s="55">
        <v>0.26566255805935585</v>
      </c>
      <c r="N218" s="56">
        <v>0.40289159841756916</v>
      </c>
      <c r="O218" s="57"/>
      <c r="P218" s="57"/>
    </row>
    <row r="219" spans="1:16">
      <c r="A219" s="17">
        <v>211</v>
      </c>
      <c r="B219" s="121" t="s">
        <v>76</v>
      </c>
      <c r="C219" s="118" t="s">
        <v>953</v>
      </c>
      <c r="D219" s="121" t="s">
        <v>734</v>
      </c>
      <c r="E219" s="121" t="s">
        <v>1038</v>
      </c>
      <c r="F219" s="120">
        <v>143.11058582780305</v>
      </c>
      <c r="G219" s="120">
        <v>439114.68030656554</v>
      </c>
      <c r="H219" s="19">
        <v>178</v>
      </c>
      <c r="I219" s="19">
        <v>568070</v>
      </c>
      <c r="J219" s="55">
        <v>1.2437933851670304</v>
      </c>
      <c r="K219" s="55">
        <v>1.2936711649070922</v>
      </c>
      <c r="L219" s="55">
        <v>0.3</v>
      </c>
      <c r="M219" s="55">
        <v>0.7</v>
      </c>
      <c r="N219" s="56">
        <v>1</v>
      </c>
      <c r="O219" s="57"/>
      <c r="P219" s="57"/>
    </row>
    <row r="220" spans="1:16">
      <c r="A220" s="17">
        <v>212</v>
      </c>
      <c r="B220" s="121" t="s">
        <v>76</v>
      </c>
      <c r="C220" s="118" t="s">
        <v>953</v>
      </c>
      <c r="D220" s="121" t="s">
        <v>726</v>
      </c>
      <c r="E220" s="121" t="s">
        <v>839</v>
      </c>
      <c r="F220" s="120">
        <v>303.8835425714762</v>
      </c>
      <c r="G220" s="120">
        <v>658664.24286932114</v>
      </c>
      <c r="H220" s="19">
        <v>120</v>
      </c>
      <c r="I220" s="19">
        <v>299595</v>
      </c>
      <c r="J220" s="55">
        <v>0.39488811728517642</v>
      </c>
      <c r="K220" s="55">
        <v>0.4548523822925053</v>
      </c>
      <c r="L220" s="55">
        <v>0.11846643518555292</v>
      </c>
      <c r="M220" s="55">
        <v>0.31839666760475371</v>
      </c>
      <c r="N220" s="56">
        <v>0.4368631027903066</v>
      </c>
      <c r="O220" s="57"/>
      <c r="P220" s="57"/>
    </row>
    <row r="221" spans="1:16">
      <c r="A221" s="17">
        <v>213</v>
      </c>
      <c r="B221" s="121" t="s">
        <v>76</v>
      </c>
      <c r="C221" s="118" t="s">
        <v>953</v>
      </c>
      <c r="D221" s="121" t="s">
        <v>731</v>
      </c>
      <c r="E221" s="121" t="s">
        <v>732</v>
      </c>
      <c r="F221" s="120">
        <v>262.62347201008589</v>
      </c>
      <c r="G221" s="120">
        <v>840401.5376865461</v>
      </c>
      <c r="H221" s="19">
        <v>95</v>
      </c>
      <c r="I221" s="19">
        <v>292925</v>
      </c>
      <c r="J221" s="55">
        <v>0.36173461295322296</v>
      </c>
      <c r="K221" s="55">
        <v>0.34855362212492225</v>
      </c>
      <c r="L221" s="55">
        <v>0.10852038388596688</v>
      </c>
      <c r="M221" s="55">
        <v>0.24398753548744556</v>
      </c>
      <c r="N221" s="56">
        <v>0.35250791937341241</v>
      </c>
      <c r="O221" s="57"/>
      <c r="P221" s="57"/>
    </row>
    <row r="222" spans="1:16">
      <c r="A222" s="17">
        <v>214</v>
      </c>
      <c r="B222" s="121" t="s">
        <v>76</v>
      </c>
      <c r="C222" s="118" t="s">
        <v>953</v>
      </c>
      <c r="D222" s="121" t="s">
        <v>725</v>
      </c>
      <c r="E222" s="121" t="s">
        <v>858</v>
      </c>
      <c r="F222" s="120">
        <v>271.8655412296763</v>
      </c>
      <c r="G222" s="120">
        <v>817211.23124262446</v>
      </c>
      <c r="H222" s="19">
        <v>391</v>
      </c>
      <c r="I222" s="19">
        <v>1201575</v>
      </c>
      <c r="J222" s="55">
        <v>1.4382109561640879</v>
      </c>
      <c r="K222" s="55">
        <v>1.4703358863202658</v>
      </c>
      <c r="L222" s="55">
        <v>0.3</v>
      </c>
      <c r="M222" s="55">
        <v>0.7</v>
      </c>
      <c r="N222" s="56">
        <v>1</v>
      </c>
      <c r="O222" s="57"/>
      <c r="P222" s="57"/>
    </row>
    <row r="223" spans="1:16">
      <c r="A223" s="17">
        <v>215</v>
      </c>
      <c r="B223" s="121" t="s">
        <v>76</v>
      </c>
      <c r="C223" s="118" t="s">
        <v>953</v>
      </c>
      <c r="D223" s="121" t="s">
        <v>733</v>
      </c>
      <c r="E223" s="121" t="s">
        <v>962</v>
      </c>
      <c r="F223" s="120">
        <v>213.52538037108295</v>
      </c>
      <c r="G223" s="120">
        <v>401587.31633568066</v>
      </c>
      <c r="H223" s="19">
        <v>149</v>
      </c>
      <c r="I223" s="19">
        <v>176130</v>
      </c>
      <c r="J223" s="55">
        <v>0.69780931775442745</v>
      </c>
      <c r="K223" s="55">
        <v>0.43858456887312558</v>
      </c>
      <c r="L223" s="55">
        <v>0.20934279532632824</v>
      </c>
      <c r="M223" s="55">
        <v>0.30700919821118788</v>
      </c>
      <c r="N223" s="56">
        <v>0.51635199353751615</v>
      </c>
      <c r="O223" s="57"/>
      <c r="P223" s="57"/>
    </row>
    <row r="224" spans="1:16">
      <c r="A224" s="17">
        <v>216</v>
      </c>
      <c r="B224" s="121" t="s">
        <v>76</v>
      </c>
      <c r="C224" s="118" t="s">
        <v>953</v>
      </c>
      <c r="D224" s="121" t="s">
        <v>727</v>
      </c>
      <c r="E224" s="121" t="s">
        <v>728</v>
      </c>
      <c r="F224" s="120">
        <v>409.28128751827023</v>
      </c>
      <c r="G224" s="120">
        <v>761697.15376137116</v>
      </c>
      <c r="H224" s="19">
        <v>296</v>
      </c>
      <c r="I224" s="19">
        <v>440425</v>
      </c>
      <c r="J224" s="55">
        <v>0.72321899150296876</v>
      </c>
      <c r="K224" s="55">
        <v>0.57821536791245365</v>
      </c>
      <c r="L224" s="55">
        <v>0.21696569745089062</v>
      </c>
      <c r="M224" s="55">
        <v>0.40475075753871753</v>
      </c>
      <c r="N224" s="56">
        <v>0.62171645498960815</v>
      </c>
      <c r="O224" s="57"/>
      <c r="P224" s="57"/>
    </row>
    <row r="225" spans="1:16">
      <c r="A225" s="17">
        <v>217</v>
      </c>
      <c r="B225" s="121" t="s">
        <v>79</v>
      </c>
      <c r="C225" s="118" t="s">
        <v>953</v>
      </c>
      <c r="D225" s="121" t="s">
        <v>719</v>
      </c>
      <c r="E225" s="121" t="s">
        <v>720</v>
      </c>
      <c r="F225" s="120">
        <v>387.49529854475162</v>
      </c>
      <c r="G225" s="120">
        <v>588218.72427536687</v>
      </c>
      <c r="H225" s="19">
        <v>582</v>
      </c>
      <c r="I225" s="19">
        <v>815665</v>
      </c>
      <c r="J225" s="55">
        <v>1.5019537067564837</v>
      </c>
      <c r="K225" s="55">
        <v>1.386669560723057</v>
      </c>
      <c r="L225" s="55">
        <v>0.3</v>
      </c>
      <c r="M225" s="55">
        <v>0.7</v>
      </c>
      <c r="N225" s="56">
        <v>1</v>
      </c>
      <c r="O225" s="57"/>
      <c r="P225" s="57"/>
    </row>
    <row r="226" spans="1:16">
      <c r="A226" s="17">
        <v>218</v>
      </c>
      <c r="B226" s="121" t="s">
        <v>79</v>
      </c>
      <c r="C226" s="118" t="s">
        <v>953</v>
      </c>
      <c r="D226" s="121" t="s">
        <v>722</v>
      </c>
      <c r="E226" s="121" t="s">
        <v>847</v>
      </c>
      <c r="F226" s="120">
        <v>306.54049125589938</v>
      </c>
      <c r="G226" s="120">
        <v>478827.6340527329</v>
      </c>
      <c r="H226" s="19">
        <v>334</v>
      </c>
      <c r="I226" s="19">
        <v>450610</v>
      </c>
      <c r="J226" s="55">
        <v>1.0895787327527229</v>
      </c>
      <c r="K226" s="55">
        <v>0.94106932840550028</v>
      </c>
      <c r="L226" s="55">
        <v>0.3</v>
      </c>
      <c r="M226" s="55">
        <v>0.65874852988385013</v>
      </c>
      <c r="N226" s="56">
        <v>0.95874852988385006</v>
      </c>
      <c r="O226" s="57"/>
      <c r="P226" s="57"/>
    </row>
    <row r="227" spans="1:16">
      <c r="A227" s="17">
        <v>219</v>
      </c>
      <c r="B227" s="121" t="s">
        <v>79</v>
      </c>
      <c r="C227" s="118" t="s">
        <v>953</v>
      </c>
      <c r="D227" s="121" t="s">
        <v>721</v>
      </c>
      <c r="E227" s="121" t="s">
        <v>784</v>
      </c>
      <c r="F227" s="120">
        <v>307.61463141651257</v>
      </c>
      <c r="G227" s="120">
        <v>558718.89116537408</v>
      </c>
      <c r="H227" s="19">
        <v>444</v>
      </c>
      <c r="I227" s="19">
        <v>614750</v>
      </c>
      <c r="J227" s="55">
        <v>1.4433643742999356</v>
      </c>
      <c r="K227" s="55">
        <v>1.1002849728559498</v>
      </c>
      <c r="L227" s="55">
        <v>0.3</v>
      </c>
      <c r="M227" s="55">
        <v>0.7</v>
      </c>
      <c r="N227" s="56">
        <v>1</v>
      </c>
      <c r="O227" s="57"/>
      <c r="P227" s="57"/>
    </row>
    <row r="228" spans="1:16">
      <c r="A228" s="17">
        <v>220</v>
      </c>
      <c r="B228" s="121" t="s">
        <v>96</v>
      </c>
      <c r="C228" s="118" t="s">
        <v>107</v>
      </c>
      <c r="D228" s="121" t="s">
        <v>391</v>
      </c>
      <c r="E228" s="121" t="s">
        <v>3658</v>
      </c>
      <c r="F228" s="120">
        <v>475</v>
      </c>
      <c r="G228" s="120">
        <v>1149140</v>
      </c>
      <c r="H228" s="19">
        <v>1089</v>
      </c>
      <c r="I228" s="19">
        <v>1848155</v>
      </c>
      <c r="J228" s="55">
        <v>2.2926315789473684</v>
      </c>
      <c r="K228" s="55">
        <v>1.6082940285778931</v>
      </c>
      <c r="L228" s="55">
        <v>0.3</v>
      </c>
      <c r="M228" s="55">
        <v>0.7</v>
      </c>
      <c r="N228" s="56">
        <v>1</v>
      </c>
      <c r="O228" s="57"/>
      <c r="P228" s="57"/>
    </row>
    <row r="229" spans="1:16">
      <c r="A229" s="17">
        <v>221</v>
      </c>
      <c r="B229" s="121" t="s">
        <v>96</v>
      </c>
      <c r="C229" s="118" t="s">
        <v>107</v>
      </c>
      <c r="D229" s="121" t="s">
        <v>395</v>
      </c>
      <c r="E229" s="121" t="s">
        <v>3659</v>
      </c>
      <c r="F229" s="120">
        <v>430</v>
      </c>
      <c r="G229" s="120">
        <v>829175</v>
      </c>
      <c r="H229" s="19">
        <v>614</v>
      </c>
      <c r="I229" s="19">
        <v>1047400</v>
      </c>
      <c r="J229" s="55">
        <v>1.4279069767441861</v>
      </c>
      <c r="K229" s="55">
        <v>1.2631832845901045</v>
      </c>
      <c r="L229" s="55">
        <v>0.3</v>
      </c>
      <c r="M229" s="55">
        <v>0.7</v>
      </c>
      <c r="N229" s="56">
        <v>1</v>
      </c>
      <c r="O229" s="57"/>
      <c r="P229" s="57"/>
    </row>
    <row r="230" spans="1:16">
      <c r="A230" s="17">
        <v>222</v>
      </c>
      <c r="B230" s="121" t="s">
        <v>96</v>
      </c>
      <c r="C230" s="118" t="s">
        <v>107</v>
      </c>
      <c r="D230" s="121" t="s">
        <v>396</v>
      </c>
      <c r="E230" s="121" t="s">
        <v>3660</v>
      </c>
      <c r="F230" s="120">
        <v>361</v>
      </c>
      <c r="G230" s="120">
        <v>882180</v>
      </c>
      <c r="H230" s="19">
        <v>780</v>
      </c>
      <c r="I230" s="19">
        <v>1802240</v>
      </c>
      <c r="J230" s="55">
        <v>2.1606648199445981</v>
      </c>
      <c r="K230" s="55">
        <v>2.042939082726881</v>
      </c>
      <c r="L230" s="55">
        <v>0.3</v>
      </c>
      <c r="M230" s="55">
        <v>0.7</v>
      </c>
      <c r="N230" s="56">
        <v>1</v>
      </c>
      <c r="O230" s="57"/>
      <c r="P230" s="57"/>
    </row>
    <row r="231" spans="1:16">
      <c r="A231" s="17">
        <v>223</v>
      </c>
      <c r="B231" s="121" t="s">
        <v>96</v>
      </c>
      <c r="C231" s="118" t="s">
        <v>107</v>
      </c>
      <c r="D231" s="121" t="s">
        <v>390</v>
      </c>
      <c r="E231" s="121" t="s">
        <v>3661</v>
      </c>
      <c r="F231" s="120">
        <v>344</v>
      </c>
      <c r="G231" s="120">
        <v>827915</v>
      </c>
      <c r="H231" s="19">
        <v>565</v>
      </c>
      <c r="I231" s="19">
        <v>1665790</v>
      </c>
      <c r="J231" s="55">
        <v>1.6424418604651163</v>
      </c>
      <c r="K231" s="55">
        <v>2.0120302204936498</v>
      </c>
      <c r="L231" s="55">
        <v>0.3</v>
      </c>
      <c r="M231" s="55">
        <v>0.7</v>
      </c>
      <c r="N231" s="56">
        <v>1</v>
      </c>
      <c r="O231" s="57"/>
      <c r="P231" s="57"/>
    </row>
    <row r="232" spans="1:16">
      <c r="A232" s="17">
        <v>224</v>
      </c>
      <c r="B232" s="20" t="s">
        <v>96</v>
      </c>
      <c r="C232" s="18" t="s">
        <v>107</v>
      </c>
      <c r="D232" s="20" t="s">
        <v>388</v>
      </c>
      <c r="E232" s="20" t="s">
        <v>3662</v>
      </c>
      <c r="F232" s="120">
        <v>303</v>
      </c>
      <c r="G232" s="120">
        <v>1127530</v>
      </c>
      <c r="H232" s="19">
        <v>1052</v>
      </c>
      <c r="I232" s="19">
        <v>3941380</v>
      </c>
      <c r="J232" s="55">
        <v>3.4719471947194718</v>
      </c>
      <c r="K232" s="55">
        <v>3.4955877005489877</v>
      </c>
      <c r="L232" s="55">
        <v>0.3</v>
      </c>
      <c r="M232" s="55">
        <v>0.7</v>
      </c>
      <c r="N232" s="56">
        <v>1</v>
      </c>
      <c r="O232" s="57"/>
      <c r="P232" s="57"/>
    </row>
    <row r="233" spans="1:16">
      <c r="A233" s="17">
        <v>225</v>
      </c>
      <c r="B233" s="20" t="s">
        <v>96</v>
      </c>
      <c r="C233" s="18" t="s">
        <v>107</v>
      </c>
      <c r="D233" s="20" t="s">
        <v>394</v>
      </c>
      <c r="E233" s="20" t="s">
        <v>1276</v>
      </c>
      <c r="F233" s="120">
        <v>664</v>
      </c>
      <c r="G233" s="120">
        <v>2009560</v>
      </c>
      <c r="H233" s="19">
        <v>1030</v>
      </c>
      <c r="I233" s="19">
        <v>2405870</v>
      </c>
      <c r="J233" s="55">
        <v>1.5512048192771084</v>
      </c>
      <c r="K233" s="55">
        <v>1.1972123250860884</v>
      </c>
      <c r="L233" s="55">
        <v>0.3</v>
      </c>
      <c r="M233" s="55">
        <v>0.7</v>
      </c>
      <c r="N233" s="56">
        <v>1</v>
      </c>
      <c r="O233" s="57"/>
      <c r="P233" s="57"/>
    </row>
    <row r="234" spans="1:16">
      <c r="A234" s="17">
        <v>226</v>
      </c>
      <c r="B234" s="20" t="s">
        <v>96</v>
      </c>
      <c r="C234" s="18" t="s">
        <v>107</v>
      </c>
      <c r="D234" s="20" t="s">
        <v>392</v>
      </c>
      <c r="E234" s="20" t="s">
        <v>807</v>
      </c>
      <c r="F234" s="120">
        <v>273</v>
      </c>
      <c r="G234" s="120">
        <v>571390</v>
      </c>
      <c r="H234" s="19">
        <v>666</v>
      </c>
      <c r="I234" s="19">
        <v>1039510</v>
      </c>
      <c r="J234" s="55">
        <v>2.4395604395604398</v>
      </c>
      <c r="K234" s="55">
        <v>1.8192653004077775</v>
      </c>
      <c r="L234" s="55">
        <v>0.3</v>
      </c>
      <c r="M234" s="55">
        <v>0.7</v>
      </c>
      <c r="N234" s="56">
        <v>1</v>
      </c>
      <c r="O234" s="57"/>
      <c r="P234" s="57"/>
    </row>
    <row r="235" spans="1:16">
      <c r="A235" s="17">
        <v>227</v>
      </c>
      <c r="B235" s="20" t="s">
        <v>96</v>
      </c>
      <c r="C235" s="18" t="s">
        <v>107</v>
      </c>
      <c r="D235" s="20" t="s">
        <v>393</v>
      </c>
      <c r="E235" s="20" t="s">
        <v>877</v>
      </c>
      <c r="F235" s="120">
        <v>504</v>
      </c>
      <c r="G235" s="120">
        <v>1056960</v>
      </c>
      <c r="H235" s="19">
        <v>605</v>
      </c>
      <c r="I235" s="19">
        <v>1544705</v>
      </c>
      <c r="J235" s="55">
        <v>1.2003968253968254</v>
      </c>
      <c r="K235" s="55">
        <v>1.461460225552528</v>
      </c>
      <c r="L235" s="55">
        <v>0.3</v>
      </c>
      <c r="M235" s="55">
        <v>0.7</v>
      </c>
      <c r="N235" s="56">
        <v>1</v>
      </c>
      <c r="O235" s="57"/>
      <c r="P235" s="57"/>
    </row>
    <row r="236" spans="1:16" ht="16.5" customHeight="1">
      <c r="A236" s="17">
        <v>228</v>
      </c>
      <c r="B236" s="20" t="s">
        <v>96</v>
      </c>
      <c r="C236" s="18" t="s">
        <v>107</v>
      </c>
      <c r="D236" s="20" t="s">
        <v>389</v>
      </c>
      <c r="E236" s="20" t="s">
        <v>3663</v>
      </c>
      <c r="F236" s="120">
        <v>305</v>
      </c>
      <c r="G236" s="120">
        <v>758200</v>
      </c>
      <c r="H236" s="19">
        <v>480</v>
      </c>
      <c r="I236" s="19">
        <v>742460</v>
      </c>
      <c r="J236" s="55">
        <v>1.5737704918032787</v>
      </c>
      <c r="K236" s="55">
        <v>0.97924030598786604</v>
      </c>
      <c r="L236" s="55">
        <v>0.3</v>
      </c>
      <c r="M236" s="55">
        <v>0.68546821419150616</v>
      </c>
      <c r="N236" s="56">
        <v>0.9854682141915061</v>
      </c>
      <c r="O236" s="57"/>
      <c r="P236" s="57"/>
    </row>
    <row r="237" spans="1:16" ht="12.75" customHeight="1">
      <c r="A237" s="17">
        <v>229</v>
      </c>
      <c r="B237" s="20" t="s">
        <v>95</v>
      </c>
      <c r="C237" s="18" t="s">
        <v>107</v>
      </c>
      <c r="D237" s="20" t="s">
        <v>386</v>
      </c>
      <c r="E237" s="20" t="s">
        <v>387</v>
      </c>
      <c r="F237" s="120">
        <v>515</v>
      </c>
      <c r="G237" s="120">
        <v>1066920</v>
      </c>
      <c r="H237" s="19">
        <v>630</v>
      </c>
      <c r="I237" s="19">
        <v>1113210</v>
      </c>
      <c r="J237" s="55">
        <v>1.2233009708737863</v>
      </c>
      <c r="K237" s="55">
        <v>1.0433865706894612</v>
      </c>
      <c r="L237" s="55">
        <v>0.3</v>
      </c>
      <c r="M237" s="55">
        <v>0.7</v>
      </c>
      <c r="N237" s="56">
        <v>1</v>
      </c>
      <c r="O237" s="57"/>
      <c r="P237" s="57"/>
    </row>
    <row r="238" spans="1:16">
      <c r="A238" s="17">
        <v>230</v>
      </c>
      <c r="B238" s="20" t="s">
        <v>95</v>
      </c>
      <c r="C238" s="18" t="s">
        <v>107</v>
      </c>
      <c r="D238" s="20" t="s">
        <v>385</v>
      </c>
      <c r="E238" s="20" t="s">
        <v>746</v>
      </c>
      <c r="F238" s="120">
        <v>472</v>
      </c>
      <c r="G238" s="120">
        <v>975610</v>
      </c>
      <c r="H238" s="19">
        <v>709</v>
      </c>
      <c r="I238" s="19">
        <v>1209925</v>
      </c>
      <c r="J238" s="55">
        <v>1.5021186440677967</v>
      </c>
      <c r="K238" s="55">
        <v>1.2401728149567963</v>
      </c>
      <c r="L238" s="55">
        <v>0.3</v>
      </c>
      <c r="M238" s="55">
        <v>0.7</v>
      </c>
      <c r="N238" s="56">
        <v>1</v>
      </c>
      <c r="O238" s="57"/>
      <c r="P238" s="57"/>
    </row>
    <row r="239" spans="1:16">
      <c r="A239" s="17">
        <v>231</v>
      </c>
      <c r="B239" s="20" t="s">
        <v>10</v>
      </c>
      <c r="C239" s="18" t="s">
        <v>107</v>
      </c>
      <c r="D239" s="20" t="s">
        <v>131</v>
      </c>
      <c r="E239" s="20" t="s">
        <v>652</v>
      </c>
      <c r="F239" s="120">
        <v>175</v>
      </c>
      <c r="G239" s="120">
        <v>378875</v>
      </c>
      <c r="H239" s="19">
        <v>337</v>
      </c>
      <c r="I239" s="19">
        <v>471345</v>
      </c>
      <c r="J239" s="55">
        <v>1.9257142857142857</v>
      </c>
      <c r="K239" s="55">
        <v>1.2440646651270209</v>
      </c>
      <c r="L239" s="55">
        <v>0.3</v>
      </c>
      <c r="M239" s="55">
        <v>0.7</v>
      </c>
      <c r="N239" s="56">
        <v>1</v>
      </c>
      <c r="O239" s="57"/>
      <c r="P239" s="57"/>
    </row>
    <row r="240" spans="1:16">
      <c r="A240" s="17">
        <v>232</v>
      </c>
      <c r="B240" s="20" t="s">
        <v>10</v>
      </c>
      <c r="C240" s="18" t="s">
        <v>107</v>
      </c>
      <c r="D240" s="20" t="s">
        <v>129</v>
      </c>
      <c r="E240" s="20" t="s">
        <v>781</v>
      </c>
      <c r="F240" s="120">
        <v>397</v>
      </c>
      <c r="G240" s="120">
        <v>858910</v>
      </c>
      <c r="H240" s="19">
        <v>865</v>
      </c>
      <c r="I240" s="19">
        <v>1176535</v>
      </c>
      <c r="J240" s="55">
        <v>2.1788413098236776</v>
      </c>
      <c r="K240" s="55">
        <v>1.3698000954698397</v>
      </c>
      <c r="L240" s="55">
        <v>0.3</v>
      </c>
      <c r="M240" s="55">
        <v>0.7</v>
      </c>
      <c r="N240" s="56">
        <v>1</v>
      </c>
      <c r="O240" s="57"/>
      <c r="P240" s="57"/>
    </row>
    <row r="241" spans="1:16">
      <c r="A241" s="17">
        <v>233</v>
      </c>
      <c r="B241" s="20" t="s">
        <v>10</v>
      </c>
      <c r="C241" s="18" t="s">
        <v>107</v>
      </c>
      <c r="D241" s="20" t="s">
        <v>132</v>
      </c>
      <c r="E241" s="20" t="s">
        <v>933</v>
      </c>
      <c r="F241" s="120">
        <v>347</v>
      </c>
      <c r="G241" s="120">
        <v>753580</v>
      </c>
      <c r="H241" s="19">
        <v>521</v>
      </c>
      <c r="I241" s="19">
        <v>811085</v>
      </c>
      <c r="J241" s="55">
        <v>1.5014409221902016</v>
      </c>
      <c r="K241" s="55">
        <v>1.0763090846360042</v>
      </c>
      <c r="L241" s="55">
        <v>0.3</v>
      </c>
      <c r="M241" s="55">
        <v>0.7</v>
      </c>
      <c r="N241" s="56">
        <v>1</v>
      </c>
      <c r="O241" s="57"/>
      <c r="P241" s="57"/>
    </row>
    <row r="242" spans="1:16">
      <c r="A242" s="17">
        <v>234</v>
      </c>
      <c r="B242" s="20" t="s">
        <v>10</v>
      </c>
      <c r="C242" s="18" t="s">
        <v>107</v>
      </c>
      <c r="D242" s="20" t="s">
        <v>130</v>
      </c>
      <c r="E242" s="20" t="s">
        <v>964</v>
      </c>
      <c r="F242" s="120">
        <v>572</v>
      </c>
      <c r="G242" s="120">
        <v>1229645</v>
      </c>
      <c r="H242" s="19">
        <v>978</v>
      </c>
      <c r="I242" s="19">
        <v>1447870</v>
      </c>
      <c r="J242" s="55">
        <v>1.7097902097902098</v>
      </c>
      <c r="K242" s="55">
        <v>1.1774699201802146</v>
      </c>
      <c r="L242" s="55">
        <v>0.3</v>
      </c>
      <c r="M242" s="55">
        <v>0.7</v>
      </c>
      <c r="N242" s="56">
        <v>1</v>
      </c>
      <c r="O242" s="57"/>
      <c r="P242" s="57"/>
    </row>
    <row r="243" spans="1:16">
      <c r="A243" s="17">
        <v>235</v>
      </c>
      <c r="B243" s="20" t="s">
        <v>10</v>
      </c>
      <c r="C243" s="18" t="s">
        <v>107</v>
      </c>
      <c r="D243" s="20" t="s">
        <v>127</v>
      </c>
      <c r="E243" s="20" t="s">
        <v>1257</v>
      </c>
      <c r="F243" s="120">
        <v>447</v>
      </c>
      <c r="G243" s="120">
        <v>965355</v>
      </c>
      <c r="H243" s="19">
        <v>832</v>
      </c>
      <c r="I243" s="19">
        <v>1362320</v>
      </c>
      <c r="J243" s="55">
        <v>1.861297539149888</v>
      </c>
      <c r="K243" s="55">
        <v>1.411211419633192</v>
      </c>
      <c r="L243" s="55">
        <v>0.3</v>
      </c>
      <c r="M243" s="55">
        <v>0.7</v>
      </c>
      <c r="N243" s="56">
        <v>1</v>
      </c>
      <c r="O243" s="57"/>
      <c r="P243" s="57"/>
    </row>
    <row r="244" spans="1:16">
      <c r="A244" s="17">
        <v>236</v>
      </c>
      <c r="B244" s="20" t="s">
        <v>10</v>
      </c>
      <c r="C244" s="18" t="s">
        <v>107</v>
      </c>
      <c r="D244" s="20" t="s">
        <v>128</v>
      </c>
      <c r="E244" s="20" t="s">
        <v>934</v>
      </c>
      <c r="F244" s="120">
        <v>551</v>
      </c>
      <c r="G244" s="120">
        <v>1205090</v>
      </c>
      <c r="H244" s="19">
        <v>793</v>
      </c>
      <c r="I244" s="19">
        <v>1325915</v>
      </c>
      <c r="J244" s="55">
        <v>1.4392014519056262</v>
      </c>
      <c r="K244" s="55">
        <v>1.1002622210789235</v>
      </c>
      <c r="L244" s="55">
        <v>0.3</v>
      </c>
      <c r="M244" s="55">
        <v>0.7</v>
      </c>
      <c r="N244" s="56">
        <v>1</v>
      </c>
      <c r="O244" s="57"/>
      <c r="P244" s="57"/>
    </row>
    <row r="245" spans="1:16">
      <c r="A245" s="17">
        <v>237</v>
      </c>
      <c r="B245" s="20" t="s">
        <v>848</v>
      </c>
      <c r="C245" s="18" t="s">
        <v>107</v>
      </c>
      <c r="D245" s="20" t="s">
        <v>154</v>
      </c>
      <c r="E245" s="20" t="s">
        <v>861</v>
      </c>
      <c r="F245" s="120">
        <v>303</v>
      </c>
      <c r="G245" s="120">
        <v>675815</v>
      </c>
      <c r="H245" s="19">
        <v>237</v>
      </c>
      <c r="I245" s="19">
        <v>506125</v>
      </c>
      <c r="J245" s="55">
        <v>0.78217821782178221</v>
      </c>
      <c r="K245" s="55">
        <v>0.74891057463950939</v>
      </c>
      <c r="L245" s="55">
        <v>0.23465346534653464</v>
      </c>
      <c r="M245" s="55">
        <v>0.52423740224765658</v>
      </c>
      <c r="N245" s="56">
        <v>0.75889086759419122</v>
      </c>
      <c r="O245" s="57"/>
      <c r="P245" s="57"/>
    </row>
    <row r="246" spans="1:16">
      <c r="A246" s="17">
        <v>238</v>
      </c>
      <c r="B246" s="20" t="s">
        <v>848</v>
      </c>
      <c r="C246" s="18" t="s">
        <v>107</v>
      </c>
      <c r="D246" s="20" t="s">
        <v>156</v>
      </c>
      <c r="E246" s="20" t="s">
        <v>1082</v>
      </c>
      <c r="F246" s="120">
        <v>380</v>
      </c>
      <c r="G246" s="120">
        <v>853945</v>
      </c>
      <c r="H246" s="19">
        <v>380</v>
      </c>
      <c r="I246" s="19">
        <v>797825</v>
      </c>
      <c r="J246" s="55">
        <v>1</v>
      </c>
      <c r="K246" s="55">
        <v>0.93428148182845494</v>
      </c>
      <c r="L246" s="55">
        <v>0.3</v>
      </c>
      <c r="M246" s="55">
        <v>0.65399703727991843</v>
      </c>
      <c r="N246" s="56">
        <v>0.95399703727991847</v>
      </c>
      <c r="O246" s="57"/>
      <c r="P246" s="57"/>
    </row>
    <row r="247" spans="1:16">
      <c r="A247" s="17">
        <v>239</v>
      </c>
      <c r="B247" s="20" t="s">
        <v>848</v>
      </c>
      <c r="C247" s="18" t="s">
        <v>107</v>
      </c>
      <c r="D247" s="20" t="s">
        <v>155</v>
      </c>
      <c r="E247" s="20" t="s">
        <v>860</v>
      </c>
      <c r="F247" s="120">
        <v>368</v>
      </c>
      <c r="G247" s="120">
        <v>801345</v>
      </c>
      <c r="H247" s="19">
        <v>406</v>
      </c>
      <c r="I247" s="19">
        <v>663605</v>
      </c>
      <c r="J247" s="55">
        <v>1.1032608695652173</v>
      </c>
      <c r="K247" s="55">
        <v>0.82811398336546682</v>
      </c>
      <c r="L247" s="55">
        <v>0.3</v>
      </c>
      <c r="M247" s="55">
        <v>0.57967978835582679</v>
      </c>
      <c r="N247" s="56">
        <v>0.87967978835582672</v>
      </c>
      <c r="O247" s="57"/>
      <c r="P247" s="57"/>
    </row>
    <row r="248" spans="1:16">
      <c r="A248" s="17">
        <v>240</v>
      </c>
      <c r="B248" s="20" t="s">
        <v>1300</v>
      </c>
      <c r="C248" s="18" t="s">
        <v>107</v>
      </c>
      <c r="D248" s="20" t="s">
        <v>137</v>
      </c>
      <c r="E248" s="20" t="s">
        <v>1349</v>
      </c>
      <c r="F248" s="120">
        <v>437</v>
      </c>
      <c r="G248" s="120">
        <v>836230</v>
      </c>
      <c r="H248" s="19">
        <v>752</v>
      </c>
      <c r="I248" s="19">
        <v>1163440</v>
      </c>
      <c r="J248" s="55">
        <v>1.7208237986270023</v>
      </c>
      <c r="K248" s="55">
        <v>1.3912918694617509</v>
      </c>
      <c r="L248" s="55">
        <v>0.3</v>
      </c>
      <c r="M248" s="55">
        <v>0.7</v>
      </c>
      <c r="N248" s="56">
        <v>1</v>
      </c>
      <c r="O248" s="57"/>
      <c r="P248" s="57"/>
    </row>
    <row r="249" spans="1:16">
      <c r="A249" s="17">
        <v>241</v>
      </c>
      <c r="B249" s="20" t="s">
        <v>1300</v>
      </c>
      <c r="C249" s="18" t="s">
        <v>107</v>
      </c>
      <c r="D249" s="20" t="s">
        <v>138</v>
      </c>
      <c r="E249" s="20" t="s">
        <v>1302</v>
      </c>
      <c r="F249" s="120">
        <v>294</v>
      </c>
      <c r="G249" s="120">
        <v>570280</v>
      </c>
      <c r="H249" s="19">
        <v>737</v>
      </c>
      <c r="I249" s="19">
        <v>1093065</v>
      </c>
      <c r="J249" s="55">
        <v>2.5068027210884352</v>
      </c>
      <c r="K249" s="55">
        <v>1.9167163498632251</v>
      </c>
      <c r="L249" s="55">
        <v>0.3</v>
      </c>
      <c r="M249" s="55">
        <v>0.7</v>
      </c>
      <c r="N249" s="56">
        <v>1</v>
      </c>
      <c r="O249" s="57"/>
      <c r="P249" s="57"/>
    </row>
    <row r="250" spans="1:16">
      <c r="A250" s="17">
        <v>242</v>
      </c>
      <c r="B250" s="20" t="s">
        <v>101</v>
      </c>
      <c r="C250" s="18" t="s">
        <v>107</v>
      </c>
      <c r="D250" s="20" t="s">
        <v>376</v>
      </c>
      <c r="E250" s="20" t="s">
        <v>892</v>
      </c>
      <c r="F250" s="120">
        <v>497</v>
      </c>
      <c r="G250" s="120">
        <v>1021195</v>
      </c>
      <c r="H250" s="19">
        <v>404</v>
      </c>
      <c r="I250" s="19">
        <v>1012800</v>
      </c>
      <c r="J250" s="55">
        <v>0.81287726358148893</v>
      </c>
      <c r="K250" s="55">
        <v>0.99177923902878495</v>
      </c>
      <c r="L250" s="55">
        <v>0.24386317907444666</v>
      </c>
      <c r="M250" s="55">
        <v>0.69424546732014947</v>
      </c>
      <c r="N250" s="56">
        <v>0.93810864639459612</v>
      </c>
      <c r="O250" s="57"/>
      <c r="P250" s="57"/>
    </row>
    <row r="251" spans="1:16">
      <c r="A251" s="17">
        <v>243</v>
      </c>
      <c r="B251" s="20" t="s">
        <v>101</v>
      </c>
      <c r="C251" s="18" t="s">
        <v>107</v>
      </c>
      <c r="D251" s="20" t="s">
        <v>378</v>
      </c>
      <c r="E251" s="20" t="s">
        <v>893</v>
      </c>
      <c r="F251" s="120">
        <v>372</v>
      </c>
      <c r="G251" s="120">
        <v>763290</v>
      </c>
      <c r="H251" s="19">
        <v>385</v>
      </c>
      <c r="I251" s="19">
        <v>899090</v>
      </c>
      <c r="J251" s="55">
        <v>1.0349462365591398</v>
      </c>
      <c r="K251" s="55">
        <v>1.1779140300541078</v>
      </c>
      <c r="L251" s="55">
        <v>0.3</v>
      </c>
      <c r="M251" s="55">
        <v>0.7</v>
      </c>
      <c r="N251" s="56">
        <v>1</v>
      </c>
      <c r="O251" s="57"/>
      <c r="P251" s="57"/>
    </row>
    <row r="252" spans="1:16">
      <c r="A252" s="17">
        <v>244</v>
      </c>
      <c r="B252" s="20" t="s">
        <v>101</v>
      </c>
      <c r="C252" s="18" t="s">
        <v>107</v>
      </c>
      <c r="D252" s="20" t="s">
        <v>377</v>
      </c>
      <c r="E252" s="20" t="s">
        <v>1352</v>
      </c>
      <c r="F252" s="120">
        <v>351</v>
      </c>
      <c r="G252" s="120">
        <v>715390</v>
      </c>
      <c r="H252" s="19">
        <v>480</v>
      </c>
      <c r="I252" s="19">
        <v>873675</v>
      </c>
      <c r="J252" s="55">
        <v>1.3675213675213675</v>
      </c>
      <c r="K252" s="55">
        <v>1.2212569367757447</v>
      </c>
      <c r="L252" s="55">
        <v>0.3</v>
      </c>
      <c r="M252" s="55">
        <v>0.7</v>
      </c>
      <c r="N252" s="56">
        <v>1</v>
      </c>
      <c r="O252" s="57"/>
      <c r="P252" s="57"/>
    </row>
    <row r="253" spans="1:16">
      <c r="A253" s="17">
        <v>245</v>
      </c>
      <c r="B253" s="20" t="s">
        <v>102</v>
      </c>
      <c r="C253" s="18" t="s">
        <v>107</v>
      </c>
      <c r="D253" s="20" t="s">
        <v>425</v>
      </c>
      <c r="E253" s="20" t="s">
        <v>426</v>
      </c>
      <c r="F253" s="120">
        <v>698</v>
      </c>
      <c r="G253" s="120">
        <v>1353030</v>
      </c>
      <c r="H253" s="19">
        <v>638</v>
      </c>
      <c r="I253" s="19">
        <v>1187370</v>
      </c>
      <c r="J253" s="55">
        <v>0.91404011461318047</v>
      </c>
      <c r="K253" s="55">
        <v>0.87756369038380522</v>
      </c>
      <c r="L253" s="55">
        <v>0.27421203438395414</v>
      </c>
      <c r="M253" s="55">
        <v>0.6142945832686636</v>
      </c>
      <c r="N253" s="56">
        <v>0.88850661765261774</v>
      </c>
      <c r="O253" s="57"/>
      <c r="P253" s="57"/>
    </row>
    <row r="254" spans="1:16">
      <c r="A254" s="17">
        <v>246</v>
      </c>
      <c r="B254" s="20" t="s">
        <v>102</v>
      </c>
      <c r="C254" s="18" t="s">
        <v>107</v>
      </c>
      <c r="D254" s="20" t="s">
        <v>427</v>
      </c>
      <c r="E254" s="20" t="s">
        <v>428</v>
      </c>
      <c r="F254" s="120">
        <v>553</v>
      </c>
      <c r="G254" s="120">
        <v>1192790</v>
      </c>
      <c r="H254" s="19">
        <v>649</v>
      </c>
      <c r="I254" s="19">
        <v>1654575</v>
      </c>
      <c r="J254" s="55">
        <v>1.1735985533453888</v>
      </c>
      <c r="K254" s="55">
        <v>1.3871469412050739</v>
      </c>
      <c r="L254" s="55">
        <v>0.3</v>
      </c>
      <c r="M254" s="55">
        <v>0.7</v>
      </c>
      <c r="N254" s="56">
        <v>1</v>
      </c>
      <c r="O254" s="57"/>
      <c r="P254" s="57"/>
    </row>
    <row r="255" spans="1:16">
      <c r="A255" s="17">
        <v>247</v>
      </c>
      <c r="B255" s="20" t="s">
        <v>102</v>
      </c>
      <c r="C255" s="18" t="s">
        <v>107</v>
      </c>
      <c r="D255" s="20" t="s">
        <v>423</v>
      </c>
      <c r="E255" s="20" t="s">
        <v>1354</v>
      </c>
      <c r="F255" s="120">
        <v>460</v>
      </c>
      <c r="G255" s="120">
        <v>919445</v>
      </c>
      <c r="H255" s="19">
        <v>651</v>
      </c>
      <c r="I255" s="19">
        <v>1299205</v>
      </c>
      <c r="J255" s="55">
        <v>1.4152173913043478</v>
      </c>
      <c r="K255" s="55">
        <v>1.4130317746031573</v>
      </c>
      <c r="L255" s="55">
        <v>0.3</v>
      </c>
      <c r="M255" s="55">
        <v>0.7</v>
      </c>
      <c r="N255" s="56">
        <v>1</v>
      </c>
      <c r="O255" s="57"/>
      <c r="P255" s="57"/>
    </row>
    <row r="256" spans="1:16">
      <c r="A256" s="17">
        <v>248</v>
      </c>
      <c r="B256" s="20" t="s">
        <v>102</v>
      </c>
      <c r="C256" s="18" t="s">
        <v>107</v>
      </c>
      <c r="D256" s="20" t="s">
        <v>422</v>
      </c>
      <c r="E256" s="20" t="s">
        <v>914</v>
      </c>
      <c r="F256" s="120">
        <v>440</v>
      </c>
      <c r="G256" s="120">
        <v>898050</v>
      </c>
      <c r="H256" s="19">
        <v>481</v>
      </c>
      <c r="I256" s="19">
        <v>997085</v>
      </c>
      <c r="J256" s="55">
        <v>1.0931818181818183</v>
      </c>
      <c r="K256" s="55">
        <v>1.1102778241746005</v>
      </c>
      <c r="L256" s="55">
        <v>0.3</v>
      </c>
      <c r="M256" s="55">
        <v>0.7</v>
      </c>
      <c r="N256" s="56">
        <v>1</v>
      </c>
      <c r="O256" s="57"/>
      <c r="P256" s="57"/>
    </row>
    <row r="257" spans="1:16">
      <c r="A257" s="17">
        <v>249</v>
      </c>
      <c r="B257" s="20" t="s">
        <v>102</v>
      </c>
      <c r="C257" s="18" t="s">
        <v>107</v>
      </c>
      <c r="D257" s="20" t="s">
        <v>424</v>
      </c>
      <c r="E257" s="20" t="s">
        <v>1265</v>
      </c>
      <c r="F257" s="120">
        <v>395</v>
      </c>
      <c r="G257" s="120">
        <v>798510</v>
      </c>
      <c r="H257" s="19">
        <v>687</v>
      </c>
      <c r="I257" s="19">
        <v>1125165</v>
      </c>
      <c r="J257" s="55">
        <v>1.7392405063291139</v>
      </c>
      <c r="K257" s="55">
        <v>1.4090806627343426</v>
      </c>
      <c r="L257" s="55">
        <v>0.3</v>
      </c>
      <c r="M257" s="55">
        <v>0.7</v>
      </c>
      <c r="N257" s="56">
        <v>1</v>
      </c>
      <c r="O257" s="57"/>
      <c r="P257" s="57"/>
    </row>
    <row r="258" spans="1:16">
      <c r="A258" s="17">
        <v>250</v>
      </c>
      <c r="B258" s="20" t="s">
        <v>103</v>
      </c>
      <c r="C258" s="18" t="s">
        <v>107</v>
      </c>
      <c r="D258" s="20" t="s">
        <v>380</v>
      </c>
      <c r="E258" s="20" t="s">
        <v>915</v>
      </c>
      <c r="F258" s="120">
        <v>383</v>
      </c>
      <c r="G258" s="120">
        <v>842290</v>
      </c>
      <c r="H258" s="19">
        <v>375</v>
      </c>
      <c r="I258" s="19">
        <v>855385</v>
      </c>
      <c r="J258" s="55">
        <v>0.97911227154046998</v>
      </c>
      <c r="K258" s="55">
        <v>1.015546901898396</v>
      </c>
      <c r="L258" s="55">
        <v>0.29373368146214096</v>
      </c>
      <c r="M258" s="55">
        <v>0.7</v>
      </c>
      <c r="N258" s="56">
        <v>0.99373368146214092</v>
      </c>
      <c r="O258" s="57"/>
      <c r="P258" s="57"/>
    </row>
    <row r="259" spans="1:16">
      <c r="A259" s="17">
        <v>251</v>
      </c>
      <c r="B259" s="20" t="s">
        <v>103</v>
      </c>
      <c r="C259" s="18" t="s">
        <v>107</v>
      </c>
      <c r="D259" s="20" t="s">
        <v>382</v>
      </c>
      <c r="E259" s="20" t="s">
        <v>383</v>
      </c>
      <c r="F259" s="120">
        <v>366</v>
      </c>
      <c r="G259" s="120">
        <v>821910</v>
      </c>
      <c r="H259" s="19">
        <v>410</v>
      </c>
      <c r="I259" s="19">
        <v>664405</v>
      </c>
      <c r="J259" s="55">
        <v>1.1202185792349726</v>
      </c>
      <c r="K259" s="55">
        <v>0.80836709615408009</v>
      </c>
      <c r="L259" s="55">
        <v>0.3</v>
      </c>
      <c r="M259" s="55">
        <v>0.56585696730785606</v>
      </c>
      <c r="N259" s="56">
        <v>0.865856967307856</v>
      </c>
      <c r="O259" s="57"/>
      <c r="P259" s="57"/>
    </row>
    <row r="260" spans="1:16">
      <c r="A260" s="17">
        <v>252</v>
      </c>
      <c r="B260" s="20" t="s">
        <v>103</v>
      </c>
      <c r="C260" s="18" t="s">
        <v>107</v>
      </c>
      <c r="D260" s="20" t="s">
        <v>384</v>
      </c>
      <c r="E260" s="20" t="s">
        <v>936</v>
      </c>
      <c r="F260" s="120">
        <v>481</v>
      </c>
      <c r="G260" s="120">
        <v>1043260</v>
      </c>
      <c r="H260" s="19">
        <v>465</v>
      </c>
      <c r="I260" s="19">
        <v>1498205</v>
      </c>
      <c r="J260" s="55">
        <v>0.96673596673596673</v>
      </c>
      <c r="K260" s="55">
        <v>1.4360801717692617</v>
      </c>
      <c r="L260" s="55">
        <v>0.29002079002079001</v>
      </c>
      <c r="M260" s="55">
        <v>0.7</v>
      </c>
      <c r="N260" s="56">
        <v>0.99002079002079002</v>
      </c>
      <c r="O260" s="57"/>
      <c r="P260" s="57"/>
    </row>
    <row r="261" spans="1:16">
      <c r="A261" s="17">
        <v>253</v>
      </c>
      <c r="B261" s="20" t="s">
        <v>103</v>
      </c>
      <c r="C261" s="18" t="s">
        <v>107</v>
      </c>
      <c r="D261" s="20" t="s">
        <v>381</v>
      </c>
      <c r="E261" s="20" t="s">
        <v>796</v>
      </c>
      <c r="F261" s="120">
        <v>585</v>
      </c>
      <c r="G261" s="120">
        <v>1241340</v>
      </c>
      <c r="H261" s="19">
        <v>380</v>
      </c>
      <c r="I261" s="19">
        <v>931150</v>
      </c>
      <c r="J261" s="55">
        <v>0.6495726495726496</v>
      </c>
      <c r="K261" s="55">
        <v>0.75011680925451529</v>
      </c>
      <c r="L261" s="55">
        <v>0.19487179487179487</v>
      </c>
      <c r="M261" s="55">
        <v>0.52508176647816063</v>
      </c>
      <c r="N261" s="56">
        <v>0.71995356134995547</v>
      </c>
      <c r="O261" s="57"/>
      <c r="P261" s="57"/>
    </row>
    <row r="262" spans="1:16" ht="16.5" customHeight="1">
      <c r="A262" s="17">
        <v>254</v>
      </c>
      <c r="B262" s="20" t="s">
        <v>103</v>
      </c>
      <c r="C262" s="18" t="s">
        <v>107</v>
      </c>
      <c r="D262" s="20" t="s">
        <v>379</v>
      </c>
      <c r="E262" s="20" t="s">
        <v>1353</v>
      </c>
      <c r="F262" s="120">
        <v>308</v>
      </c>
      <c r="G262" s="120">
        <v>683030</v>
      </c>
      <c r="H262" s="19">
        <v>305</v>
      </c>
      <c r="I262" s="19">
        <v>591495</v>
      </c>
      <c r="J262" s="55">
        <v>0.99025974025974028</v>
      </c>
      <c r="K262" s="55">
        <v>0.86598685270046705</v>
      </c>
      <c r="L262" s="55">
        <v>0.29707792207792205</v>
      </c>
      <c r="M262" s="55">
        <v>0.60619079689032684</v>
      </c>
      <c r="N262" s="56">
        <v>0.9032687189682489</v>
      </c>
      <c r="O262" s="57"/>
      <c r="P262" s="57"/>
    </row>
    <row r="263" spans="1:16" ht="13.5" customHeight="1">
      <c r="A263" s="17">
        <v>255</v>
      </c>
      <c r="B263" s="20" t="s">
        <v>980</v>
      </c>
      <c r="C263" s="18" t="s">
        <v>107</v>
      </c>
      <c r="D263" s="20" t="s">
        <v>179</v>
      </c>
      <c r="E263" s="20" t="s">
        <v>776</v>
      </c>
      <c r="F263" s="120">
        <v>770</v>
      </c>
      <c r="G263" s="120">
        <v>1358020</v>
      </c>
      <c r="H263" s="19">
        <v>1173</v>
      </c>
      <c r="I263" s="19">
        <v>1774750</v>
      </c>
      <c r="J263" s="55">
        <v>1.5233766233766233</v>
      </c>
      <c r="K263" s="55">
        <v>1.3068658782639431</v>
      </c>
      <c r="L263" s="55">
        <v>0.3</v>
      </c>
      <c r="M263" s="55">
        <v>0.7</v>
      </c>
      <c r="N263" s="56">
        <v>1</v>
      </c>
      <c r="O263" s="57"/>
      <c r="P263" s="57"/>
    </row>
    <row r="264" spans="1:16">
      <c r="A264" s="17">
        <v>256</v>
      </c>
      <c r="B264" s="20" t="s">
        <v>980</v>
      </c>
      <c r="C264" s="18" t="s">
        <v>107</v>
      </c>
      <c r="D264" s="20" t="s">
        <v>181</v>
      </c>
      <c r="E264" s="20" t="s">
        <v>971</v>
      </c>
      <c r="F264" s="120">
        <v>553</v>
      </c>
      <c r="G264" s="120">
        <v>1023700</v>
      </c>
      <c r="H264" s="19">
        <v>887</v>
      </c>
      <c r="I264" s="19">
        <v>1246975</v>
      </c>
      <c r="J264" s="55">
        <v>1.6039783001808319</v>
      </c>
      <c r="K264" s="55">
        <v>1.2181058903975774</v>
      </c>
      <c r="L264" s="55">
        <v>0.3</v>
      </c>
      <c r="M264" s="55">
        <v>0.7</v>
      </c>
      <c r="N264" s="56">
        <v>1</v>
      </c>
      <c r="O264" s="57"/>
      <c r="P264" s="57"/>
    </row>
    <row r="265" spans="1:16">
      <c r="A265" s="17">
        <v>257</v>
      </c>
      <c r="B265" s="20" t="s">
        <v>980</v>
      </c>
      <c r="C265" s="18" t="s">
        <v>107</v>
      </c>
      <c r="D265" s="20" t="s">
        <v>180</v>
      </c>
      <c r="E265" s="20" t="s">
        <v>1350</v>
      </c>
      <c r="F265" s="120">
        <v>543</v>
      </c>
      <c r="G265" s="120">
        <v>982705</v>
      </c>
      <c r="H265" s="19">
        <v>760</v>
      </c>
      <c r="I265" s="19">
        <v>1148010</v>
      </c>
      <c r="J265" s="55">
        <v>1.3996316758747698</v>
      </c>
      <c r="K265" s="55">
        <v>1.1682142657257264</v>
      </c>
      <c r="L265" s="55">
        <v>0.3</v>
      </c>
      <c r="M265" s="55">
        <v>0.7</v>
      </c>
      <c r="N265" s="56">
        <v>1</v>
      </c>
      <c r="O265" s="57"/>
      <c r="P265" s="57"/>
    </row>
    <row r="266" spans="1:16">
      <c r="A266" s="17">
        <v>258</v>
      </c>
      <c r="B266" s="20" t="s">
        <v>1</v>
      </c>
      <c r="C266" s="18" t="s">
        <v>107</v>
      </c>
      <c r="D266" s="20" t="s">
        <v>133</v>
      </c>
      <c r="E266" s="20" t="s">
        <v>965</v>
      </c>
      <c r="F266" s="120">
        <v>1556</v>
      </c>
      <c r="G266" s="120">
        <v>3275345</v>
      </c>
      <c r="H266" s="19">
        <v>2424</v>
      </c>
      <c r="I266" s="19">
        <v>3636525</v>
      </c>
      <c r="J266" s="55">
        <v>1.557840616966581</v>
      </c>
      <c r="K266" s="55">
        <v>1.110272352988769</v>
      </c>
      <c r="L266" s="55">
        <v>0.3</v>
      </c>
      <c r="M266" s="55">
        <v>0.7</v>
      </c>
      <c r="N266" s="56">
        <v>1</v>
      </c>
      <c r="O266" s="57"/>
      <c r="P266" s="57"/>
    </row>
    <row r="267" spans="1:16">
      <c r="A267" s="17">
        <v>259</v>
      </c>
      <c r="B267" s="20" t="s">
        <v>1</v>
      </c>
      <c r="C267" s="18" t="s">
        <v>107</v>
      </c>
      <c r="D267" s="20" t="s">
        <v>135</v>
      </c>
      <c r="E267" s="20" t="s">
        <v>1042</v>
      </c>
      <c r="F267" s="120">
        <v>378</v>
      </c>
      <c r="G267" s="120">
        <v>806625</v>
      </c>
      <c r="H267" s="19">
        <v>585</v>
      </c>
      <c r="I267" s="19">
        <v>855615</v>
      </c>
      <c r="J267" s="55">
        <v>1.5476190476190477</v>
      </c>
      <c r="K267" s="55">
        <v>1.0607345420734542</v>
      </c>
      <c r="L267" s="55">
        <v>0.3</v>
      </c>
      <c r="M267" s="55">
        <v>0.7</v>
      </c>
      <c r="N267" s="56">
        <v>1</v>
      </c>
      <c r="O267" s="57"/>
      <c r="P267" s="57"/>
    </row>
    <row r="268" spans="1:16">
      <c r="A268" s="17">
        <v>260</v>
      </c>
      <c r="B268" s="20" t="s">
        <v>1</v>
      </c>
      <c r="C268" s="18" t="s">
        <v>107</v>
      </c>
      <c r="D268" s="20" t="s">
        <v>134</v>
      </c>
      <c r="E268" s="20" t="s">
        <v>966</v>
      </c>
      <c r="F268" s="120">
        <v>1977</v>
      </c>
      <c r="G268" s="120">
        <v>4030080</v>
      </c>
      <c r="H268" s="19">
        <v>2196</v>
      </c>
      <c r="I268" s="19">
        <v>3230655</v>
      </c>
      <c r="J268" s="55">
        <v>1.110773899848255</v>
      </c>
      <c r="K268" s="55">
        <v>0.80163545140543113</v>
      </c>
      <c r="L268" s="55">
        <v>0.3</v>
      </c>
      <c r="M268" s="55">
        <v>0.56114481598380173</v>
      </c>
      <c r="N268" s="56">
        <v>0.86114481598380177</v>
      </c>
      <c r="O268" s="57"/>
      <c r="P268" s="57"/>
    </row>
    <row r="269" spans="1:16">
      <c r="A269" s="17">
        <v>261</v>
      </c>
      <c r="B269" s="20" t="s">
        <v>1</v>
      </c>
      <c r="C269" s="18" t="s">
        <v>107</v>
      </c>
      <c r="D269" s="20" t="s">
        <v>136</v>
      </c>
      <c r="E269" s="20" t="s">
        <v>1213</v>
      </c>
      <c r="F269" s="120">
        <v>157</v>
      </c>
      <c r="G269" s="120">
        <v>360300</v>
      </c>
      <c r="H269" s="19">
        <v>457</v>
      </c>
      <c r="I269" s="19">
        <v>581245</v>
      </c>
      <c r="J269" s="55">
        <v>2.910828025477707</v>
      </c>
      <c r="K269" s="55">
        <v>1.6132250902026088</v>
      </c>
      <c r="L269" s="55">
        <v>0.3</v>
      </c>
      <c r="M269" s="55">
        <v>0.7</v>
      </c>
      <c r="N269" s="56">
        <v>1</v>
      </c>
      <c r="O269" s="57"/>
      <c r="P269" s="57"/>
    </row>
    <row r="270" spans="1:16">
      <c r="A270" s="17">
        <v>262</v>
      </c>
      <c r="B270" s="20" t="s">
        <v>8</v>
      </c>
      <c r="C270" s="18" t="s">
        <v>107</v>
      </c>
      <c r="D270" s="20" t="s">
        <v>176</v>
      </c>
      <c r="E270" s="20" t="s">
        <v>775</v>
      </c>
      <c r="F270" s="120">
        <v>555</v>
      </c>
      <c r="G270" s="120">
        <v>1145545</v>
      </c>
      <c r="H270" s="19">
        <v>646</v>
      </c>
      <c r="I270" s="19">
        <v>1051560</v>
      </c>
      <c r="J270" s="55">
        <v>1.1639639639639641</v>
      </c>
      <c r="K270" s="55">
        <v>0.91795608203955326</v>
      </c>
      <c r="L270" s="55">
        <v>0.3</v>
      </c>
      <c r="M270" s="55">
        <v>0.64256925742768722</v>
      </c>
      <c r="N270" s="56">
        <v>0.94256925742768716</v>
      </c>
      <c r="O270" s="57"/>
      <c r="P270" s="57"/>
    </row>
    <row r="271" spans="1:16">
      <c r="A271" s="17">
        <v>263</v>
      </c>
      <c r="B271" s="20" t="s">
        <v>8</v>
      </c>
      <c r="C271" s="18" t="s">
        <v>107</v>
      </c>
      <c r="D271" s="20" t="s">
        <v>177</v>
      </c>
      <c r="E271" s="20" t="s">
        <v>967</v>
      </c>
      <c r="F271" s="120">
        <v>612</v>
      </c>
      <c r="G271" s="120">
        <v>1258465</v>
      </c>
      <c r="H271" s="19">
        <v>679</v>
      </c>
      <c r="I271" s="19">
        <v>1116165</v>
      </c>
      <c r="J271" s="55">
        <v>1.1094771241830066</v>
      </c>
      <c r="K271" s="55">
        <v>0.88692573889619497</v>
      </c>
      <c r="L271" s="55">
        <v>0.3</v>
      </c>
      <c r="M271" s="55">
        <v>0.6208480172273364</v>
      </c>
      <c r="N271" s="56">
        <v>0.92084801722733634</v>
      </c>
      <c r="O271" s="57"/>
      <c r="P271" s="57"/>
    </row>
    <row r="272" spans="1:16">
      <c r="A272" s="17">
        <v>264</v>
      </c>
      <c r="B272" s="20" t="s">
        <v>8</v>
      </c>
      <c r="C272" s="18" t="s">
        <v>107</v>
      </c>
      <c r="D272" s="20" t="s">
        <v>175</v>
      </c>
      <c r="E272" s="20" t="s">
        <v>968</v>
      </c>
      <c r="F272" s="120">
        <v>610</v>
      </c>
      <c r="G272" s="120">
        <v>1238105</v>
      </c>
      <c r="H272" s="19">
        <v>673</v>
      </c>
      <c r="I272" s="19">
        <v>1178315</v>
      </c>
      <c r="J272" s="55">
        <v>1.1032786885245902</v>
      </c>
      <c r="K272" s="55">
        <v>0.95170845768331447</v>
      </c>
      <c r="L272" s="55">
        <v>0.3</v>
      </c>
      <c r="M272" s="55">
        <v>0.66619592037832009</v>
      </c>
      <c r="N272" s="56">
        <v>0.96619592037832014</v>
      </c>
      <c r="O272" s="57"/>
      <c r="P272" s="57"/>
    </row>
    <row r="273" spans="1:16">
      <c r="A273" s="17">
        <v>265</v>
      </c>
      <c r="B273" s="20" t="s">
        <v>8</v>
      </c>
      <c r="C273" s="18" t="s">
        <v>107</v>
      </c>
      <c r="D273" s="20" t="s">
        <v>178</v>
      </c>
      <c r="E273" s="20" t="s">
        <v>969</v>
      </c>
      <c r="F273" s="120">
        <v>693</v>
      </c>
      <c r="G273" s="120">
        <v>1308525</v>
      </c>
      <c r="H273" s="19">
        <v>623</v>
      </c>
      <c r="I273" s="19">
        <v>1057710</v>
      </c>
      <c r="J273" s="55">
        <v>0.89898989898989901</v>
      </c>
      <c r="K273" s="55">
        <v>0.80832234768154987</v>
      </c>
      <c r="L273" s="55">
        <v>0.26969696969696971</v>
      </c>
      <c r="M273" s="55">
        <v>0.56582564337708485</v>
      </c>
      <c r="N273" s="56">
        <v>0.83552261307405451</v>
      </c>
      <c r="O273" s="57"/>
      <c r="P273" s="57"/>
    </row>
    <row r="274" spans="1:16">
      <c r="A274" s="17">
        <v>266</v>
      </c>
      <c r="B274" s="20" t="s">
        <v>8</v>
      </c>
      <c r="C274" s="18" t="s">
        <v>107</v>
      </c>
      <c r="D274" s="20" t="s">
        <v>789</v>
      </c>
      <c r="E274" s="20" t="s">
        <v>1043</v>
      </c>
      <c r="F274" s="120">
        <v>192</v>
      </c>
      <c r="G274" s="120">
        <v>413015</v>
      </c>
      <c r="H274" s="19">
        <v>298</v>
      </c>
      <c r="I274" s="19">
        <v>407650</v>
      </c>
      <c r="J274" s="55">
        <v>1.5520833333333333</v>
      </c>
      <c r="K274" s="55">
        <v>0.98701015701608896</v>
      </c>
      <c r="L274" s="55">
        <v>0.3</v>
      </c>
      <c r="M274" s="55">
        <v>0.69090710991126225</v>
      </c>
      <c r="N274" s="56">
        <v>0.9909071099112623</v>
      </c>
      <c r="O274" s="57"/>
      <c r="P274" s="57"/>
    </row>
    <row r="275" spans="1:16">
      <c r="A275" s="17">
        <v>267</v>
      </c>
      <c r="B275" s="20" t="s">
        <v>8</v>
      </c>
      <c r="C275" s="18" t="s">
        <v>107</v>
      </c>
      <c r="D275" s="20" t="s">
        <v>864</v>
      </c>
      <c r="E275" s="20" t="s">
        <v>865</v>
      </c>
      <c r="F275" s="120">
        <v>343</v>
      </c>
      <c r="G275" s="120">
        <v>722460</v>
      </c>
      <c r="H275" s="19">
        <v>538</v>
      </c>
      <c r="I275" s="19">
        <v>688955</v>
      </c>
      <c r="J275" s="55">
        <v>1.5685131195335278</v>
      </c>
      <c r="K275" s="55">
        <v>0.95362373003349665</v>
      </c>
      <c r="L275" s="55">
        <v>0.3</v>
      </c>
      <c r="M275" s="55">
        <v>0.66753661102344763</v>
      </c>
      <c r="N275" s="56">
        <v>0.96753661102344757</v>
      </c>
      <c r="O275" s="57"/>
      <c r="P275" s="57"/>
    </row>
    <row r="276" spans="1:16">
      <c r="A276" s="17">
        <v>268</v>
      </c>
      <c r="B276" s="20" t="s">
        <v>100</v>
      </c>
      <c r="C276" s="18" t="s">
        <v>107</v>
      </c>
      <c r="D276" s="20" t="s">
        <v>448</v>
      </c>
      <c r="E276" s="20" t="s">
        <v>1047</v>
      </c>
      <c r="F276" s="120">
        <v>382</v>
      </c>
      <c r="G276" s="120">
        <v>906375</v>
      </c>
      <c r="H276" s="19">
        <v>699</v>
      </c>
      <c r="I276" s="19">
        <v>2349160</v>
      </c>
      <c r="J276" s="55">
        <v>1.8298429319371727</v>
      </c>
      <c r="K276" s="55">
        <v>2.5918190594400774</v>
      </c>
      <c r="L276" s="55">
        <v>0.3</v>
      </c>
      <c r="M276" s="55">
        <v>0.7</v>
      </c>
      <c r="N276" s="56">
        <v>1</v>
      </c>
      <c r="O276" s="57"/>
      <c r="P276" s="57"/>
    </row>
    <row r="277" spans="1:16">
      <c r="A277" s="17">
        <v>269</v>
      </c>
      <c r="B277" s="20" t="s">
        <v>100</v>
      </c>
      <c r="C277" s="18" t="s">
        <v>107</v>
      </c>
      <c r="D277" s="20" t="s">
        <v>451</v>
      </c>
      <c r="E277" s="20" t="s">
        <v>452</v>
      </c>
      <c r="F277" s="120">
        <v>128</v>
      </c>
      <c r="G277" s="120">
        <v>299365</v>
      </c>
      <c r="H277" s="19">
        <v>428</v>
      </c>
      <c r="I277" s="19">
        <v>809700</v>
      </c>
      <c r="J277" s="55">
        <v>3.34375</v>
      </c>
      <c r="K277" s="55">
        <v>2.7047250012526516</v>
      </c>
      <c r="L277" s="55">
        <v>0.3</v>
      </c>
      <c r="M277" s="55">
        <v>0.7</v>
      </c>
      <c r="N277" s="56">
        <v>1</v>
      </c>
      <c r="O277" s="57"/>
      <c r="P277" s="57"/>
    </row>
    <row r="278" spans="1:16">
      <c r="A278" s="17">
        <v>270</v>
      </c>
      <c r="B278" s="20" t="s">
        <v>100</v>
      </c>
      <c r="C278" s="18" t="s">
        <v>107</v>
      </c>
      <c r="D278" s="20" t="s">
        <v>449</v>
      </c>
      <c r="E278" s="20" t="s">
        <v>450</v>
      </c>
      <c r="F278" s="120">
        <v>290</v>
      </c>
      <c r="G278" s="120">
        <v>689560</v>
      </c>
      <c r="H278" s="19">
        <v>616</v>
      </c>
      <c r="I278" s="19">
        <v>1414290</v>
      </c>
      <c r="J278" s="55">
        <v>2.1241379310344826</v>
      </c>
      <c r="K278" s="55">
        <v>2.0510035384883114</v>
      </c>
      <c r="L278" s="55">
        <v>0.3</v>
      </c>
      <c r="M278" s="55">
        <v>0.7</v>
      </c>
      <c r="N278" s="56">
        <v>1</v>
      </c>
      <c r="O278" s="57"/>
      <c r="P278" s="57"/>
    </row>
    <row r="279" spans="1:16">
      <c r="A279" s="17">
        <v>271</v>
      </c>
      <c r="B279" s="20" t="s">
        <v>100</v>
      </c>
      <c r="C279" s="18" t="s">
        <v>107</v>
      </c>
      <c r="D279" s="20" t="s">
        <v>447</v>
      </c>
      <c r="E279" s="20" t="s">
        <v>797</v>
      </c>
      <c r="F279" s="120">
        <v>449</v>
      </c>
      <c r="G279" s="120">
        <v>1069485</v>
      </c>
      <c r="H279" s="19">
        <v>949</v>
      </c>
      <c r="I279" s="19">
        <v>2175320</v>
      </c>
      <c r="J279" s="55">
        <v>2.1135857461024501</v>
      </c>
      <c r="K279" s="55">
        <v>2.0339883214818348</v>
      </c>
      <c r="L279" s="55">
        <v>0.3</v>
      </c>
      <c r="M279" s="55">
        <v>0.7</v>
      </c>
      <c r="N279" s="56">
        <v>1</v>
      </c>
      <c r="O279" s="57"/>
      <c r="P279" s="57"/>
    </row>
    <row r="280" spans="1:16">
      <c r="A280" s="17">
        <v>272</v>
      </c>
      <c r="B280" s="20" t="s">
        <v>100</v>
      </c>
      <c r="C280" s="18" t="s">
        <v>107</v>
      </c>
      <c r="D280" s="20" t="s">
        <v>445</v>
      </c>
      <c r="E280" s="20" t="s">
        <v>1048</v>
      </c>
      <c r="F280" s="120">
        <v>322</v>
      </c>
      <c r="G280" s="120">
        <v>770980</v>
      </c>
      <c r="H280" s="19">
        <v>717</v>
      </c>
      <c r="I280" s="19">
        <v>1753225</v>
      </c>
      <c r="J280" s="55">
        <v>2.2267080745341614</v>
      </c>
      <c r="K280" s="55">
        <v>2.2740213753923579</v>
      </c>
      <c r="L280" s="55">
        <v>0.3</v>
      </c>
      <c r="M280" s="55">
        <v>0.7</v>
      </c>
      <c r="N280" s="56">
        <v>1</v>
      </c>
      <c r="O280" s="57"/>
      <c r="P280" s="57"/>
    </row>
    <row r="281" spans="1:16">
      <c r="A281" s="17">
        <v>273</v>
      </c>
      <c r="B281" s="20" t="s">
        <v>100</v>
      </c>
      <c r="C281" s="18" t="s">
        <v>107</v>
      </c>
      <c r="D281" s="20" t="s">
        <v>446</v>
      </c>
      <c r="E281" s="20" t="s">
        <v>842</v>
      </c>
      <c r="F281" s="120">
        <v>322</v>
      </c>
      <c r="G281" s="120">
        <v>770980</v>
      </c>
      <c r="H281" s="19">
        <v>616</v>
      </c>
      <c r="I281" s="19">
        <v>1568355</v>
      </c>
      <c r="J281" s="55">
        <v>1.9130434782608696</v>
      </c>
      <c r="K281" s="55">
        <v>2.0342356481361383</v>
      </c>
      <c r="L281" s="55">
        <v>0.3</v>
      </c>
      <c r="M281" s="55">
        <v>0.7</v>
      </c>
      <c r="N281" s="56">
        <v>1</v>
      </c>
      <c r="O281" s="57"/>
      <c r="P281" s="57"/>
    </row>
    <row r="282" spans="1:16">
      <c r="A282" s="17">
        <v>274</v>
      </c>
      <c r="B282" s="121" t="s">
        <v>100</v>
      </c>
      <c r="C282" s="18" t="s">
        <v>107</v>
      </c>
      <c r="D282" s="20" t="s">
        <v>453</v>
      </c>
      <c r="E282" s="20" t="s">
        <v>1325</v>
      </c>
      <c r="F282" s="120">
        <v>1119</v>
      </c>
      <c r="G282" s="120">
        <v>2654740</v>
      </c>
      <c r="H282" s="19">
        <v>990</v>
      </c>
      <c r="I282" s="19">
        <v>3672900</v>
      </c>
      <c r="J282" s="55">
        <v>0.88471849865951746</v>
      </c>
      <c r="K282" s="55">
        <v>1.383525316980194</v>
      </c>
      <c r="L282" s="55">
        <v>0.26541554959785524</v>
      </c>
      <c r="M282" s="55">
        <v>0.7</v>
      </c>
      <c r="N282" s="56">
        <v>0.96541554959785514</v>
      </c>
      <c r="O282" s="57"/>
      <c r="P282" s="57"/>
    </row>
    <row r="283" spans="1:16">
      <c r="A283" s="17">
        <v>275</v>
      </c>
      <c r="B283" s="121" t="s">
        <v>100</v>
      </c>
      <c r="C283" s="18" t="s">
        <v>107</v>
      </c>
      <c r="D283" s="20" t="s">
        <v>747</v>
      </c>
      <c r="E283" s="20" t="s">
        <v>1049</v>
      </c>
      <c r="F283" s="120">
        <v>180</v>
      </c>
      <c r="G283" s="120">
        <v>387015</v>
      </c>
      <c r="H283" s="19">
        <v>449</v>
      </c>
      <c r="I283" s="19">
        <v>723140</v>
      </c>
      <c r="J283" s="55">
        <v>2.4944444444444445</v>
      </c>
      <c r="K283" s="55">
        <v>1.8685063886412672</v>
      </c>
      <c r="L283" s="55">
        <v>0.3</v>
      </c>
      <c r="M283" s="55">
        <v>0.7</v>
      </c>
      <c r="N283" s="56">
        <v>1</v>
      </c>
      <c r="O283" s="57"/>
      <c r="P283" s="57"/>
    </row>
    <row r="284" spans="1:16">
      <c r="A284" s="17">
        <v>276</v>
      </c>
      <c r="B284" s="121" t="s">
        <v>98</v>
      </c>
      <c r="C284" s="18" t="s">
        <v>107</v>
      </c>
      <c r="D284" s="20" t="s">
        <v>407</v>
      </c>
      <c r="E284" s="20" t="s">
        <v>408</v>
      </c>
      <c r="F284" s="120">
        <v>312</v>
      </c>
      <c r="G284" s="120">
        <v>742280</v>
      </c>
      <c r="H284" s="19">
        <v>374</v>
      </c>
      <c r="I284" s="19">
        <v>934890</v>
      </c>
      <c r="J284" s="55">
        <v>1.1987179487179487</v>
      </c>
      <c r="K284" s="55">
        <v>1.259484291641968</v>
      </c>
      <c r="L284" s="55">
        <v>0.3</v>
      </c>
      <c r="M284" s="55">
        <v>0.7</v>
      </c>
      <c r="N284" s="56">
        <v>1</v>
      </c>
      <c r="O284" s="57"/>
      <c r="P284" s="57"/>
    </row>
    <row r="285" spans="1:16">
      <c r="A285" s="17">
        <v>277</v>
      </c>
      <c r="B285" s="121" t="s">
        <v>98</v>
      </c>
      <c r="C285" s="18" t="s">
        <v>107</v>
      </c>
      <c r="D285" s="20" t="s">
        <v>405</v>
      </c>
      <c r="E285" s="20" t="s">
        <v>406</v>
      </c>
      <c r="F285" s="120">
        <v>547</v>
      </c>
      <c r="G285" s="120">
        <v>1275470</v>
      </c>
      <c r="H285" s="19">
        <v>957</v>
      </c>
      <c r="I285" s="19">
        <v>2043255</v>
      </c>
      <c r="J285" s="55">
        <v>1.7495429616087752</v>
      </c>
      <c r="K285" s="55">
        <v>1.6019624138552848</v>
      </c>
      <c r="L285" s="55">
        <v>0.3</v>
      </c>
      <c r="M285" s="55">
        <v>0.7</v>
      </c>
      <c r="N285" s="56">
        <v>1</v>
      </c>
      <c r="O285" s="57"/>
      <c r="P285" s="57"/>
    </row>
    <row r="286" spans="1:16">
      <c r="A286" s="17">
        <v>278</v>
      </c>
      <c r="B286" s="121" t="s">
        <v>98</v>
      </c>
      <c r="C286" s="18" t="s">
        <v>107</v>
      </c>
      <c r="D286" s="20" t="s">
        <v>411</v>
      </c>
      <c r="E286" s="20" t="s">
        <v>1139</v>
      </c>
      <c r="F286" s="120">
        <v>318</v>
      </c>
      <c r="G286" s="120">
        <v>749730</v>
      </c>
      <c r="H286" s="19">
        <v>619</v>
      </c>
      <c r="I286" s="19">
        <v>1077295</v>
      </c>
      <c r="J286" s="55">
        <v>1.9465408805031446</v>
      </c>
      <c r="K286" s="55">
        <v>1.4369106211569498</v>
      </c>
      <c r="L286" s="55">
        <v>0.3</v>
      </c>
      <c r="M286" s="55">
        <v>0.7</v>
      </c>
      <c r="N286" s="56">
        <v>1</v>
      </c>
      <c r="O286" s="57"/>
      <c r="P286" s="57"/>
    </row>
    <row r="287" spans="1:16">
      <c r="A287" s="17">
        <v>279</v>
      </c>
      <c r="B287" s="20" t="s">
        <v>98</v>
      </c>
      <c r="C287" s="18" t="s">
        <v>107</v>
      </c>
      <c r="D287" s="20" t="s">
        <v>409</v>
      </c>
      <c r="E287" s="20" t="s">
        <v>410</v>
      </c>
      <c r="F287" s="120">
        <v>301</v>
      </c>
      <c r="G287" s="120">
        <v>683525</v>
      </c>
      <c r="H287" s="19">
        <v>373</v>
      </c>
      <c r="I287" s="19">
        <v>1260005</v>
      </c>
      <c r="J287" s="55">
        <v>1.239202657807309</v>
      </c>
      <c r="K287" s="55">
        <v>1.8433927069236677</v>
      </c>
      <c r="L287" s="55">
        <v>0.3</v>
      </c>
      <c r="M287" s="55">
        <v>0.7</v>
      </c>
      <c r="N287" s="56">
        <v>1</v>
      </c>
      <c r="O287" s="57"/>
      <c r="P287" s="57"/>
    </row>
    <row r="288" spans="1:16">
      <c r="A288" s="17">
        <v>280</v>
      </c>
      <c r="B288" s="20" t="s">
        <v>97</v>
      </c>
      <c r="C288" s="18" t="s">
        <v>107</v>
      </c>
      <c r="D288" s="20" t="s">
        <v>404</v>
      </c>
      <c r="E288" s="20" t="s">
        <v>894</v>
      </c>
      <c r="F288" s="120">
        <v>814</v>
      </c>
      <c r="G288" s="120">
        <v>1875280</v>
      </c>
      <c r="H288" s="19">
        <v>1107</v>
      </c>
      <c r="I288" s="19">
        <v>2941670</v>
      </c>
      <c r="J288" s="55">
        <v>1.3599508599508598</v>
      </c>
      <c r="K288" s="55">
        <v>1.568656413975513</v>
      </c>
      <c r="L288" s="55">
        <v>0.3</v>
      </c>
      <c r="M288" s="55">
        <v>0.7</v>
      </c>
      <c r="N288" s="56">
        <v>1</v>
      </c>
      <c r="O288" s="57"/>
      <c r="P288" s="57"/>
    </row>
    <row r="289" spans="1:16">
      <c r="A289" s="17">
        <v>281</v>
      </c>
      <c r="B289" s="20" t="s">
        <v>97</v>
      </c>
      <c r="C289" s="18" t="s">
        <v>107</v>
      </c>
      <c r="D289" s="20" t="s">
        <v>399</v>
      </c>
      <c r="E289" s="20" t="s">
        <v>400</v>
      </c>
      <c r="F289" s="120">
        <v>798</v>
      </c>
      <c r="G289" s="120">
        <v>1784485</v>
      </c>
      <c r="H289" s="19">
        <v>1422</v>
      </c>
      <c r="I289" s="19">
        <v>2978685</v>
      </c>
      <c r="J289" s="55">
        <v>1.7819548872180451</v>
      </c>
      <c r="K289" s="55">
        <v>1.6692126860130514</v>
      </c>
      <c r="L289" s="55">
        <v>0.3</v>
      </c>
      <c r="M289" s="55">
        <v>0.7</v>
      </c>
      <c r="N289" s="56">
        <v>1</v>
      </c>
      <c r="O289" s="57"/>
      <c r="P289" s="57"/>
    </row>
    <row r="290" spans="1:16">
      <c r="A290" s="17">
        <v>282</v>
      </c>
      <c r="B290" s="20" t="s">
        <v>97</v>
      </c>
      <c r="C290" s="18" t="s">
        <v>107</v>
      </c>
      <c r="D290" s="20" t="s">
        <v>402</v>
      </c>
      <c r="E290" s="20" t="s">
        <v>403</v>
      </c>
      <c r="F290" s="120">
        <v>559</v>
      </c>
      <c r="G290" s="120">
        <v>1614320</v>
      </c>
      <c r="H290" s="19">
        <v>760</v>
      </c>
      <c r="I290" s="19">
        <v>2526140</v>
      </c>
      <c r="J290" s="55">
        <v>1.3595706618962433</v>
      </c>
      <c r="K290" s="55">
        <v>1.5648322513504138</v>
      </c>
      <c r="L290" s="55">
        <v>0.3</v>
      </c>
      <c r="M290" s="55">
        <v>0.7</v>
      </c>
      <c r="N290" s="56">
        <v>1</v>
      </c>
      <c r="O290" s="57"/>
      <c r="P290" s="57"/>
    </row>
    <row r="291" spans="1:16">
      <c r="A291" s="17">
        <v>283</v>
      </c>
      <c r="B291" s="20" t="s">
        <v>97</v>
      </c>
      <c r="C291" s="18" t="s">
        <v>107</v>
      </c>
      <c r="D291" s="20" t="s">
        <v>397</v>
      </c>
      <c r="E291" s="20" t="s">
        <v>398</v>
      </c>
      <c r="F291" s="120">
        <v>585</v>
      </c>
      <c r="G291" s="120">
        <v>1760575</v>
      </c>
      <c r="H291" s="19">
        <v>679</v>
      </c>
      <c r="I291" s="19">
        <v>2780145</v>
      </c>
      <c r="J291" s="55">
        <v>1.1606837606837608</v>
      </c>
      <c r="K291" s="55">
        <v>1.5791119378612102</v>
      </c>
      <c r="L291" s="55">
        <v>0.3</v>
      </c>
      <c r="M291" s="55">
        <v>0.7</v>
      </c>
      <c r="N291" s="56">
        <v>1</v>
      </c>
      <c r="O291" s="57"/>
      <c r="P291" s="57"/>
    </row>
    <row r="292" spans="1:16">
      <c r="A292" s="17">
        <v>284</v>
      </c>
      <c r="B292" s="20" t="s">
        <v>97</v>
      </c>
      <c r="C292" s="18" t="s">
        <v>107</v>
      </c>
      <c r="D292" s="20" t="s">
        <v>401</v>
      </c>
      <c r="E292" s="20" t="s">
        <v>874</v>
      </c>
      <c r="F292" s="120">
        <v>396</v>
      </c>
      <c r="G292" s="120">
        <v>847485</v>
      </c>
      <c r="H292" s="19">
        <v>718</v>
      </c>
      <c r="I292" s="19">
        <v>1392725</v>
      </c>
      <c r="J292" s="55">
        <v>1.8131313131313131</v>
      </c>
      <c r="K292" s="55">
        <v>1.6433624193938536</v>
      </c>
      <c r="L292" s="55">
        <v>0.3</v>
      </c>
      <c r="M292" s="55">
        <v>0.7</v>
      </c>
      <c r="N292" s="56">
        <v>1</v>
      </c>
      <c r="O292" s="57"/>
      <c r="P292" s="57"/>
    </row>
    <row r="293" spans="1:16">
      <c r="A293" s="17">
        <v>285</v>
      </c>
      <c r="B293" s="20" t="s">
        <v>104</v>
      </c>
      <c r="C293" s="18" t="s">
        <v>107</v>
      </c>
      <c r="D293" s="20" t="s">
        <v>429</v>
      </c>
      <c r="E293" s="20" t="s">
        <v>262</v>
      </c>
      <c r="F293" s="120">
        <v>268</v>
      </c>
      <c r="G293" s="120">
        <v>599040</v>
      </c>
      <c r="H293" s="19">
        <v>396</v>
      </c>
      <c r="I293" s="19">
        <v>682445</v>
      </c>
      <c r="J293" s="55">
        <v>1.4776119402985075</v>
      </c>
      <c r="K293" s="55">
        <v>1.1392311030982907</v>
      </c>
      <c r="L293" s="55">
        <v>0.3</v>
      </c>
      <c r="M293" s="55">
        <v>0.7</v>
      </c>
      <c r="N293" s="56">
        <v>1</v>
      </c>
      <c r="O293" s="57"/>
      <c r="P293" s="57"/>
    </row>
    <row r="294" spans="1:16">
      <c r="A294" s="17">
        <v>286</v>
      </c>
      <c r="B294" s="20" t="s">
        <v>104</v>
      </c>
      <c r="C294" s="18" t="s">
        <v>107</v>
      </c>
      <c r="D294" s="20" t="s">
        <v>432</v>
      </c>
      <c r="E294" s="20" t="s">
        <v>433</v>
      </c>
      <c r="F294" s="120">
        <v>364</v>
      </c>
      <c r="G294" s="120">
        <v>794225</v>
      </c>
      <c r="H294" s="19">
        <v>567</v>
      </c>
      <c r="I294" s="19">
        <v>872925</v>
      </c>
      <c r="J294" s="55">
        <v>1.5576923076923077</v>
      </c>
      <c r="K294" s="55">
        <v>1.0990903081620447</v>
      </c>
      <c r="L294" s="55">
        <v>0.3</v>
      </c>
      <c r="M294" s="55">
        <v>0.7</v>
      </c>
      <c r="N294" s="56">
        <v>1</v>
      </c>
      <c r="O294" s="57"/>
      <c r="P294" s="57"/>
    </row>
    <row r="295" spans="1:16">
      <c r="A295" s="17">
        <v>287</v>
      </c>
      <c r="B295" s="20" t="s">
        <v>104</v>
      </c>
      <c r="C295" s="18" t="s">
        <v>107</v>
      </c>
      <c r="D295" s="20" t="s">
        <v>436</v>
      </c>
      <c r="E295" s="20" t="s">
        <v>824</v>
      </c>
      <c r="F295" s="120">
        <v>349</v>
      </c>
      <c r="G295" s="120">
        <v>767670</v>
      </c>
      <c r="H295" s="19">
        <v>983</v>
      </c>
      <c r="I295" s="19">
        <v>1427310</v>
      </c>
      <c r="J295" s="55">
        <v>2.816618911174785</v>
      </c>
      <c r="K295" s="55">
        <v>1.8592754699284848</v>
      </c>
      <c r="L295" s="55">
        <v>0.3</v>
      </c>
      <c r="M295" s="55">
        <v>0.7</v>
      </c>
      <c r="N295" s="56">
        <v>1</v>
      </c>
      <c r="O295" s="57"/>
      <c r="P295" s="57"/>
    </row>
    <row r="296" spans="1:16">
      <c r="A296" s="17">
        <v>288</v>
      </c>
      <c r="B296" s="20" t="s">
        <v>104</v>
      </c>
      <c r="C296" s="18" t="s">
        <v>107</v>
      </c>
      <c r="D296" s="20" t="s">
        <v>430</v>
      </c>
      <c r="E296" s="20" t="s">
        <v>431</v>
      </c>
      <c r="F296" s="120">
        <v>441</v>
      </c>
      <c r="G296" s="120">
        <v>951510</v>
      </c>
      <c r="H296" s="19">
        <v>542</v>
      </c>
      <c r="I296" s="19">
        <v>1239730</v>
      </c>
      <c r="J296" s="55">
        <v>1.2290249433106577</v>
      </c>
      <c r="K296" s="55">
        <v>1.3029080093745731</v>
      </c>
      <c r="L296" s="55">
        <v>0.3</v>
      </c>
      <c r="M296" s="55">
        <v>0.7</v>
      </c>
      <c r="N296" s="56">
        <v>1</v>
      </c>
      <c r="O296" s="57"/>
      <c r="P296" s="57"/>
    </row>
    <row r="297" spans="1:16">
      <c r="A297" s="17">
        <v>289</v>
      </c>
      <c r="B297" s="20" t="s">
        <v>104</v>
      </c>
      <c r="C297" s="18" t="s">
        <v>107</v>
      </c>
      <c r="D297" s="20" t="s">
        <v>434</v>
      </c>
      <c r="E297" s="20" t="s">
        <v>435</v>
      </c>
      <c r="F297" s="120">
        <v>316</v>
      </c>
      <c r="G297" s="120">
        <v>655600</v>
      </c>
      <c r="H297" s="19">
        <v>499</v>
      </c>
      <c r="I297" s="19">
        <v>894045</v>
      </c>
      <c r="J297" s="55">
        <v>1.5791139240506329</v>
      </c>
      <c r="K297" s="55">
        <v>1.3637050030506406</v>
      </c>
      <c r="L297" s="55">
        <v>0.3</v>
      </c>
      <c r="M297" s="55">
        <v>0.7</v>
      </c>
      <c r="N297" s="56">
        <v>1</v>
      </c>
      <c r="O297" s="57"/>
      <c r="P297" s="57"/>
    </row>
    <row r="298" spans="1:16">
      <c r="A298" s="17">
        <v>290</v>
      </c>
      <c r="B298" s="20" t="s">
        <v>99</v>
      </c>
      <c r="C298" s="18" t="s">
        <v>107</v>
      </c>
      <c r="D298" s="20" t="s">
        <v>416</v>
      </c>
      <c r="E298" s="20" t="s">
        <v>417</v>
      </c>
      <c r="F298" s="120">
        <v>717</v>
      </c>
      <c r="G298" s="120">
        <v>1683295</v>
      </c>
      <c r="H298" s="19">
        <v>1366</v>
      </c>
      <c r="I298" s="19">
        <v>2621830</v>
      </c>
      <c r="J298" s="55">
        <v>1.905160390516039</v>
      </c>
      <c r="K298" s="55">
        <v>1.5575582414252997</v>
      </c>
      <c r="L298" s="55">
        <v>0.3</v>
      </c>
      <c r="M298" s="55">
        <v>0.7</v>
      </c>
      <c r="N298" s="56">
        <v>1</v>
      </c>
      <c r="O298" s="57"/>
      <c r="P298" s="57"/>
    </row>
    <row r="299" spans="1:16">
      <c r="A299" s="17">
        <v>291</v>
      </c>
      <c r="B299" s="20" t="s">
        <v>99</v>
      </c>
      <c r="C299" s="18" t="s">
        <v>107</v>
      </c>
      <c r="D299" s="20" t="s">
        <v>418</v>
      </c>
      <c r="E299" s="20" t="s">
        <v>911</v>
      </c>
      <c r="F299" s="120">
        <v>250</v>
      </c>
      <c r="G299" s="120">
        <v>592775</v>
      </c>
      <c r="H299" s="19">
        <v>553</v>
      </c>
      <c r="I299" s="19">
        <v>890165</v>
      </c>
      <c r="J299" s="55">
        <v>2.2120000000000002</v>
      </c>
      <c r="K299" s="55">
        <v>1.5016911981780607</v>
      </c>
      <c r="L299" s="55">
        <v>0.3</v>
      </c>
      <c r="M299" s="55">
        <v>0.7</v>
      </c>
      <c r="N299" s="56">
        <v>1</v>
      </c>
      <c r="O299" s="57"/>
      <c r="P299" s="57"/>
    </row>
    <row r="300" spans="1:16">
      <c r="A300" s="17">
        <v>292</v>
      </c>
      <c r="B300" s="20" t="s">
        <v>99</v>
      </c>
      <c r="C300" s="18" t="s">
        <v>107</v>
      </c>
      <c r="D300" s="20" t="s">
        <v>412</v>
      </c>
      <c r="E300" s="20" t="s">
        <v>902</v>
      </c>
      <c r="F300" s="120">
        <v>400</v>
      </c>
      <c r="G300" s="120">
        <v>951165</v>
      </c>
      <c r="H300" s="19">
        <v>809</v>
      </c>
      <c r="I300" s="19">
        <v>1476670</v>
      </c>
      <c r="J300" s="55">
        <v>2.0225</v>
      </c>
      <c r="K300" s="55">
        <v>1.5524856360358088</v>
      </c>
      <c r="L300" s="55">
        <v>0.3</v>
      </c>
      <c r="M300" s="55">
        <v>0.7</v>
      </c>
      <c r="N300" s="56">
        <v>1</v>
      </c>
      <c r="O300" s="57"/>
      <c r="P300" s="57"/>
    </row>
    <row r="301" spans="1:16">
      <c r="A301" s="17">
        <v>293</v>
      </c>
      <c r="B301" s="20" t="s">
        <v>99</v>
      </c>
      <c r="C301" s="18" t="s">
        <v>107</v>
      </c>
      <c r="D301" s="20" t="s">
        <v>413</v>
      </c>
      <c r="E301" s="20" t="s">
        <v>841</v>
      </c>
      <c r="F301" s="120">
        <v>264</v>
      </c>
      <c r="G301" s="120">
        <v>675775</v>
      </c>
      <c r="H301" s="19">
        <v>199</v>
      </c>
      <c r="I301" s="19">
        <v>553810</v>
      </c>
      <c r="J301" s="55">
        <v>0.75378787878787878</v>
      </c>
      <c r="K301" s="55">
        <v>0.81951833080537162</v>
      </c>
      <c r="L301" s="55">
        <v>0.22613636363636364</v>
      </c>
      <c r="M301" s="55">
        <v>0.57366283156376008</v>
      </c>
      <c r="N301" s="56">
        <v>0.79979919520012377</v>
      </c>
      <c r="O301" s="57"/>
      <c r="P301" s="57"/>
    </row>
    <row r="302" spans="1:16">
      <c r="A302" s="17">
        <v>294</v>
      </c>
      <c r="B302" s="121" t="s">
        <v>99</v>
      </c>
      <c r="C302" s="118" t="s">
        <v>107</v>
      </c>
      <c r="D302" s="20" t="s">
        <v>419</v>
      </c>
      <c r="E302" s="20" t="s">
        <v>3664</v>
      </c>
      <c r="F302" s="120">
        <v>750</v>
      </c>
      <c r="G302" s="120">
        <v>1749650</v>
      </c>
      <c r="H302" s="19">
        <v>1287</v>
      </c>
      <c r="I302" s="19">
        <v>2815055</v>
      </c>
      <c r="J302" s="55">
        <v>1.716</v>
      </c>
      <c r="K302" s="55">
        <v>1.6089246420712715</v>
      </c>
      <c r="L302" s="55">
        <v>0.3</v>
      </c>
      <c r="M302" s="55">
        <v>0.7</v>
      </c>
      <c r="N302" s="56">
        <v>1</v>
      </c>
      <c r="O302" s="57"/>
      <c r="P302" s="57"/>
    </row>
    <row r="303" spans="1:16">
      <c r="A303" s="17">
        <v>295</v>
      </c>
      <c r="B303" s="121" t="s">
        <v>99</v>
      </c>
      <c r="C303" s="118" t="s">
        <v>107</v>
      </c>
      <c r="D303" s="20" t="s">
        <v>420</v>
      </c>
      <c r="E303" s="20" t="s">
        <v>1045</v>
      </c>
      <c r="F303" s="120">
        <v>337</v>
      </c>
      <c r="G303" s="120">
        <v>814090</v>
      </c>
      <c r="H303" s="19">
        <v>634</v>
      </c>
      <c r="I303" s="19">
        <v>1235450</v>
      </c>
      <c r="J303" s="55">
        <v>1.8813056379821957</v>
      </c>
      <c r="K303" s="55">
        <v>1.5175840509034628</v>
      </c>
      <c r="L303" s="55">
        <v>0.3</v>
      </c>
      <c r="M303" s="55">
        <v>0.7</v>
      </c>
      <c r="N303" s="56">
        <v>1</v>
      </c>
      <c r="O303" s="57"/>
      <c r="P303" s="57"/>
    </row>
    <row r="304" spans="1:16">
      <c r="A304" s="17">
        <v>296</v>
      </c>
      <c r="B304" s="121" t="s">
        <v>99</v>
      </c>
      <c r="C304" s="118" t="s">
        <v>107</v>
      </c>
      <c r="D304" s="20" t="s">
        <v>414</v>
      </c>
      <c r="E304" s="20" t="s">
        <v>415</v>
      </c>
      <c r="F304" s="120">
        <v>466</v>
      </c>
      <c r="G304" s="120">
        <v>1100900</v>
      </c>
      <c r="H304" s="19">
        <v>664</v>
      </c>
      <c r="I304" s="19">
        <v>1479570</v>
      </c>
      <c r="J304" s="55">
        <v>1.4248927038626609</v>
      </c>
      <c r="K304" s="55">
        <v>1.343964029430466</v>
      </c>
      <c r="L304" s="55">
        <v>0.3</v>
      </c>
      <c r="M304" s="55">
        <v>0.7</v>
      </c>
      <c r="N304" s="56">
        <v>1</v>
      </c>
      <c r="O304" s="57"/>
      <c r="P304" s="57"/>
    </row>
    <row r="305" spans="1:16">
      <c r="A305" s="17">
        <v>297</v>
      </c>
      <c r="B305" s="121" t="s">
        <v>99</v>
      </c>
      <c r="C305" s="118" t="s">
        <v>107</v>
      </c>
      <c r="D305" s="20" t="s">
        <v>421</v>
      </c>
      <c r="E305" s="20" t="s">
        <v>3665</v>
      </c>
      <c r="F305" s="120">
        <v>376</v>
      </c>
      <c r="G305" s="120">
        <v>902580</v>
      </c>
      <c r="H305" s="19">
        <v>615</v>
      </c>
      <c r="I305" s="19">
        <v>1182940</v>
      </c>
      <c r="J305" s="55">
        <v>1.6356382978723405</v>
      </c>
      <c r="K305" s="55">
        <v>1.3106206652041925</v>
      </c>
      <c r="L305" s="55">
        <v>0.3</v>
      </c>
      <c r="M305" s="55">
        <v>0.7</v>
      </c>
      <c r="N305" s="56">
        <v>1</v>
      </c>
      <c r="O305" s="57"/>
      <c r="P305" s="57"/>
    </row>
    <row r="306" spans="1:16">
      <c r="A306" s="17">
        <v>298</v>
      </c>
      <c r="B306" s="121" t="s">
        <v>105</v>
      </c>
      <c r="C306" s="118" t="s">
        <v>107</v>
      </c>
      <c r="D306" s="20" t="s">
        <v>441</v>
      </c>
      <c r="E306" s="20" t="s">
        <v>442</v>
      </c>
      <c r="F306" s="120">
        <v>323</v>
      </c>
      <c r="G306" s="120">
        <v>719420</v>
      </c>
      <c r="H306" s="19">
        <v>555</v>
      </c>
      <c r="I306" s="19">
        <v>711750</v>
      </c>
      <c r="J306" s="55">
        <v>1.7182662538699691</v>
      </c>
      <c r="K306" s="55">
        <v>0.98933863389953014</v>
      </c>
      <c r="L306" s="55">
        <v>0.3</v>
      </c>
      <c r="M306" s="55">
        <v>0.69253704372967106</v>
      </c>
      <c r="N306" s="56">
        <v>0.992537043729671</v>
      </c>
      <c r="O306" s="57"/>
      <c r="P306" s="57"/>
    </row>
    <row r="307" spans="1:16">
      <c r="A307" s="17">
        <v>299</v>
      </c>
      <c r="B307" s="121" t="s">
        <v>105</v>
      </c>
      <c r="C307" s="118" t="s">
        <v>107</v>
      </c>
      <c r="D307" s="20" t="s">
        <v>440</v>
      </c>
      <c r="E307" s="20" t="s">
        <v>912</v>
      </c>
      <c r="F307" s="120">
        <v>292</v>
      </c>
      <c r="G307" s="120">
        <v>626535</v>
      </c>
      <c r="H307" s="19">
        <v>345</v>
      </c>
      <c r="I307" s="19">
        <v>633990</v>
      </c>
      <c r="J307" s="55">
        <v>1.1815068493150684</v>
      </c>
      <c r="K307" s="55">
        <v>1.011898776604659</v>
      </c>
      <c r="L307" s="55">
        <v>0.3</v>
      </c>
      <c r="M307" s="55">
        <v>0.7</v>
      </c>
      <c r="N307" s="56">
        <v>1</v>
      </c>
      <c r="O307" s="57"/>
      <c r="P307" s="57"/>
    </row>
    <row r="308" spans="1:16">
      <c r="A308" s="17">
        <v>300</v>
      </c>
      <c r="B308" s="121" t="s">
        <v>105</v>
      </c>
      <c r="C308" s="118" t="s">
        <v>107</v>
      </c>
      <c r="D308" s="20" t="s">
        <v>438</v>
      </c>
      <c r="E308" s="20" t="s">
        <v>439</v>
      </c>
      <c r="F308" s="120">
        <v>322</v>
      </c>
      <c r="G308" s="120">
        <v>704945</v>
      </c>
      <c r="H308" s="19">
        <v>453</v>
      </c>
      <c r="I308" s="19">
        <v>716645</v>
      </c>
      <c r="J308" s="55">
        <v>1.4068322981366459</v>
      </c>
      <c r="K308" s="55">
        <v>1.0165970394853499</v>
      </c>
      <c r="L308" s="55">
        <v>0.3</v>
      </c>
      <c r="M308" s="55">
        <v>0.7</v>
      </c>
      <c r="N308" s="56">
        <v>1</v>
      </c>
      <c r="O308" s="57"/>
      <c r="P308" s="57"/>
    </row>
    <row r="309" spans="1:16">
      <c r="A309" s="17">
        <v>301</v>
      </c>
      <c r="B309" s="121" t="s">
        <v>105</v>
      </c>
      <c r="C309" s="118" t="s">
        <v>107</v>
      </c>
      <c r="D309" s="20" t="s">
        <v>437</v>
      </c>
      <c r="E309" s="20" t="s">
        <v>3666</v>
      </c>
      <c r="F309" s="120">
        <v>240</v>
      </c>
      <c r="G309" s="120">
        <v>519465</v>
      </c>
      <c r="H309" s="19">
        <v>332</v>
      </c>
      <c r="I309" s="19">
        <v>528555</v>
      </c>
      <c r="J309" s="55">
        <v>1.3833333333333333</v>
      </c>
      <c r="K309" s="55">
        <v>1.0174987727758367</v>
      </c>
      <c r="L309" s="55">
        <v>0.3</v>
      </c>
      <c r="M309" s="55">
        <v>0.7</v>
      </c>
      <c r="N309" s="56">
        <v>1</v>
      </c>
      <c r="O309" s="57"/>
      <c r="P309" s="57"/>
    </row>
    <row r="310" spans="1:16">
      <c r="A310" s="17">
        <v>302</v>
      </c>
      <c r="B310" s="121" t="s">
        <v>105</v>
      </c>
      <c r="C310" s="118" t="s">
        <v>107</v>
      </c>
      <c r="D310" s="20" t="s">
        <v>444</v>
      </c>
      <c r="E310" s="20" t="s">
        <v>1046</v>
      </c>
      <c r="F310" s="120">
        <v>346</v>
      </c>
      <c r="G310" s="120">
        <v>736375</v>
      </c>
      <c r="H310" s="19">
        <v>330</v>
      </c>
      <c r="I310" s="19">
        <v>716505</v>
      </c>
      <c r="J310" s="55">
        <v>0.95375722543352603</v>
      </c>
      <c r="K310" s="55">
        <v>0.97301646579528089</v>
      </c>
      <c r="L310" s="55">
        <v>0.2861271676300578</v>
      </c>
      <c r="M310" s="55">
        <v>0.68111152605669656</v>
      </c>
      <c r="N310" s="56">
        <v>0.9672386936867543</v>
      </c>
      <c r="O310" s="57"/>
      <c r="P310" s="57"/>
    </row>
    <row r="311" spans="1:16">
      <c r="A311" s="17">
        <v>303</v>
      </c>
      <c r="B311" s="121" t="s">
        <v>105</v>
      </c>
      <c r="C311" s="118" t="s">
        <v>107</v>
      </c>
      <c r="D311" s="20" t="s">
        <v>443</v>
      </c>
      <c r="E311" s="20" t="s">
        <v>913</v>
      </c>
      <c r="F311" s="120">
        <v>193</v>
      </c>
      <c r="G311" s="120">
        <v>418815</v>
      </c>
      <c r="H311" s="19">
        <v>242</v>
      </c>
      <c r="I311" s="19">
        <v>362520</v>
      </c>
      <c r="J311" s="55">
        <v>1.2538860103626943</v>
      </c>
      <c r="K311" s="55">
        <v>0.86558504351563337</v>
      </c>
      <c r="L311" s="55">
        <v>0.3</v>
      </c>
      <c r="M311" s="55">
        <v>0.60590953046094331</v>
      </c>
      <c r="N311" s="56">
        <v>0.90590953046094325</v>
      </c>
      <c r="O311" s="57"/>
      <c r="P311" s="57"/>
    </row>
    <row r="312" spans="1:16">
      <c r="A312" s="17">
        <v>304</v>
      </c>
      <c r="B312" s="121" t="s">
        <v>5</v>
      </c>
      <c r="C312" s="118" t="s">
        <v>107</v>
      </c>
      <c r="D312" s="20" t="s">
        <v>168</v>
      </c>
      <c r="E312" s="20" t="s">
        <v>1214</v>
      </c>
      <c r="F312" s="120">
        <v>310</v>
      </c>
      <c r="G312" s="120">
        <v>722385</v>
      </c>
      <c r="H312" s="19">
        <v>255</v>
      </c>
      <c r="I312" s="19">
        <v>582185</v>
      </c>
      <c r="J312" s="55">
        <v>0.82258064516129037</v>
      </c>
      <c r="K312" s="55">
        <v>0.80592066557306696</v>
      </c>
      <c r="L312" s="55">
        <v>0.24677419354838709</v>
      </c>
      <c r="M312" s="55">
        <v>0.56414446590114686</v>
      </c>
      <c r="N312" s="56">
        <v>0.8109186594495339</v>
      </c>
      <c r="O312" s="57"/>
      <c r="P312" s="57"/>
    </row>
    <row r="313" spans="1:16">
      <c r="A313" s="17">
        <v>305</v>
      </c>
      <c r="B313" s="121" t="s">
        <v>5</v>
      </c>
      <c r="C313" s="118" t="s">
        <v>107</v>
      </c>
      <c r="D313" s="20" t="s">
        <v>169</v>
      </c>
      <c r="E313" s="20" t="s">
        <v>1044</v>
      </c>
      <c r="F313" s="120">
        <v>275</v>
      </c>
      <c r="G313" s="120">
        <v>650945</v>
      </c>
      <c r="H313" s="19">
        <v>577</v>
      </c>
      <c r="I313" s="19">
        <v>1226895</v>
      </c>
      <c r="J313" s="55">
        <v>2.0981818181818181</v>
      </c>
      <c r="K313" s="55">
        <v>1.8847905737043835</v>
      </c>
      <c r="L313" s="55">
        <v>0.3</v>
      </c>
      <c r="M313" s="55">
        <v>0.7</v>
      </c>
      <c r="N313" s="56">
        <v>1</v>
      </c>
      <c r="O313" s="57"/>
      <c r="P313" s="57"/>
    </row>
    <row r="314" spans="1:16">
      <c r="A314" s="17">
        <v>306</v>
      </c>
      <c r="B314" s="121" t="s">
        <v>6</v>
      </c>
      <c r="C314" s="118" t="s">
        <v>107</v>
      </c>
      <c r="D314" s="20" t="s">
        <v>170</v>
      </c>
      <c r="E314" s="20" t="s">
        <v>171</v>
      </c>
      <c r="F314" s="120">
        <v>298</v>
      </c>
      <c r="G314" s="120">
        <v>727595</v>
      </c>
      <c r="H314" s="19">
        <v>576</v>
      </c>
      <c r="I314" s="19">
        <v>1236545</v>
      </c>
      <c r="J314" s="55">
        <v>1.9328859060402686</v>
      </c>
      <c r="K314" s="55">
        <v>1.6994962857083955</v>
      </c>
      <c r="L314" s="55">
        <v>0.3</v>
      </c>
      <c r="M314" s="55">
        <v>0.7</v>
      </c>
      <c r="N314" s="56">
        <v>1</v>
      </c>
      <c r="O314" s="57"/>
      <c r="P314" s="57"/>
    </row>
    <row r="315" spans="1:16">
      <c r="A315" s="17">
        <v>307</v>
      </c>
      <c r="B315" s="121" t="s">
        <v>6</v>
      </c>
      <c r="C315" s="118" t="s">
        <v>107</v>
      </c>
      <c r="D315" s="20" t="s">
        <v>172</v>
      </c>
      <c r="E315" s="20" t="s">
        <v>863</v>
      </c>
      <c r="F315" s="120">
        <v>730</v>
      </c>
      <c r="G315" s="120">
        <v>1745105</v>
      </c>
      <c r="H315" s="19">
        <v>1017</v>
      </c>
      <c r="I315" s="19">
        <v>2282380</v>
      </c>
      <c r="J315" s="55">
        <v>1.393150684931507</v>
      </c>
      <c r="K315" s="55">
        <v>1.3078754573507039</v>
      </c>
      <c r="L315" s="55">
        <v>0.3</v>
      </c>
      <c r="M315" s="55">
        <v>0.7</v>
      </c>
      <c r="N315" s="56">
        <v>1</v>
      </c>
      <c r="O315" s="57"/>
      <c r="P315" s="57"/>
    </row>
    <row r="316" spans="1:16">
      <c r="A316" s="17">
        <v>308</v>
      </c>
      <c r="B316" s="121" t="s">
        <v>7</v>
      </c>
      <c r="C316" s="118" t="s">
        <v>107</v>
      </c>
      <c r="D316" s="20" t="s">
        <v>173</v>
      </c>
      <c r="E316" s="20" t="s">
        <v>790</v>
      </c>
      <c r="F316" s="120">
        <v>624</v>
      </c>
      <c r="G316" s="120">
        <v>1238530</v>
      </c>
      <c r="H316" s="19">
        <v>729</v>
      </c>
      <c r="I316" s="19">
        <v>1191270</v>
      </c>
      <c r="J316" s="55">
        <v>1.1682692307692308</v>
      </c>
      <c r="K316" s="55">
        <v>0.96184186091576307</v>
      </c>
      <c r="L316" s="55">
        <v>0.3</v>
      </c>
      <c r="M316" s="55">
        <v>0.67328930264103415</v>
      </c>
      <c r="N316" s="56">
        <v>0.97328930264103408</v>
      </c>
      <c r="O316" s="57"/>
      <c r="P316" s="57"/>
    </row>
    <row r="317" spans="1:16">
      <c r="A317" s="17">
        <v>309</v>
      </c>
      <c r="B317" s="121" t="s">
        <v>7</v>
      </c>
      <c r="C317" s="118" t="s">
        <v>107</v>
      </c>
      <c r="D317" s="20" t="s">
        <v>174</v>
      </c>
      <c r="E317" s="20" t="s">
        <v>970</v>
      </c>
      <c r="F317" s="120">
        <v>999</v>
      </c>
      <c r="G317" s="120">
        <v>1959955</v>
      </c>
      <c r="H317" s="19">
        <v>814</v>
      </c>
      <c r="I317" s="19">
        <v>2934755</v>
      </c>
      <c r="J317" s="55">
        <v>0.81481481481481477</v>
      </c>
      <c r="K317" s="55">
        <v>1.4973583577173966</v>
      </c>
      <c r="L317" s="55">
        <v>0.24444444444444441</v>
      </c>
      <c r="M317" s="55">
        <v>0.7</v>
      </c>
      <c r="N317" s="56">
        <v>0.94444444444444442</v>
      </c>
      <c r="O317" s="57"/>
      <c r="P317" s="57"/>
    </row>
    <row r="318" spans="1:16">
      <c r="A318" s="17">
        <v>310</v>
      </c>
      <c r="B318" s="121" t="s">
        <v>1332</v>
      </c>
      <c r="C318" s="118" t="s">
        <v>107</v>
      </c>
      <c r="D318" s="20" t="s">
        <v>160</v>
      </c>
      <c r="E318" s="20" t="s">
        <v>850</v>
      </c>
      <c r="F318" s="120">
        <v>408</v>
      </c>
      <c r="G318" s="120">
        <v>745310</v>
      </c>
      <c r="H318" s="19">
        <v>416</v>
      </c>
      <c r="I318" s="19">
        <v>604550</v>
      </c>
      <c r="J318" s="55">
        <v>1.0196078431372548</v>
      </c>
      <c r="K318" s="55">
        <v>0.81113898914545624</v>
      </c>
      <c r="L318" s="55">
        <v>0.3</v>
      </c>
      <c r="M318" s="55">
        <v>0.56779729240181931</v>
      </c>
      <c r="N318" s="56">
        <v>0.86779729240181935</v>
      </c>
      <c r="O318" s="57"/>
      <c r="P318" s="57"/>
    </row>
    <row r="319" spans="1:16">
      <c r="A319" s="17">
        <v>311</v>
      </c>
      <c r="B319" s="121" t="s">
        <v>1332</v>
      </c>
      <c r="C319" s="118" t="s">
        <v>107</v>
      </c>
      <c r="D319" s="20" t="s">
        <v>157</v>
      </c>
      <c r="E319" s="20" t="s">
        <v>158</v>
      </c>
      <c r="F319" s="120">
        <v>377</v>
      </c>
      <c r="G319" s="120">
        <v>692260</v>
      </c>
      <c r="H319" s="19">
        <v>887</v>
      </c>
      <c r="I319" s="19">
        <v>1316740</v>
      </c>
      <c r="J319" s="55">
        <v>2.352785145888594</v>
      </c>
      <c r="K319" s="55">
        <v>1.9020888105625053</v>
      </c>
      <c r="L319" s="55">
        <v>0.3</v>
      </c>
      <c r="M319" s="55">
        <v>0.7</v>
      </c>
      <c r="N319" s="56">
        <v>1</v>
      </c>
      <c r="O319" s="57"/>
      <c r="P319" s="57"/>
    </row>
    <row r="320" spans="1:16">
      <c r="A320" s="17">
        <v>312</v>
      </c>
      <c r="B320" s="121" t="s">
        <v>1332</v>
      </c>
      <c r="C320" s="118" t="s">
        <v>107</v>
      </c>
      <c r="D320" s="20" t="s">
        <v>159</v>
      </c>
      <c r="E320" s="20" t="s">
        <v>3667</v>
      </c>
      <c r="F320" s="120">
        <v>260</v>
      </c>
      <c r="G320" s="120">
        <v>470765</v>
      </c>
      <c r="H320" s="19">
        <v>367</v>
      </c>
      <c r="I320" s="19">
        <v>457465</v>
      </c>
      <c r="J320" s="55">
        <v>1.4115384615384616</v>
      </c>
      <c r="K320" s="55">
        <v>0.9717481121153867</v>
      </c>
      <c r="L320" s="55">
        <v>0.3</v>
      </c>
      <c r="M320" s="55">
        <v>0.6802236784807707</v>
      </c>
      <c r="N320" s="56">
        <v>0.98022367848077074</v>
      </c>
      <c r="O320" s="57"/>
      <c r="P320" s="57"/>
    </row>
    <row r="321" spans="1:16">
      <c r="A321" s="17">
        <v>313</v>
      </c>
      <c r="B321" s="121" t="s">
        <v>14</v>
      </c>
      <c r="C321" s="118" t="s">
        <v>22</v>
      </c>
      <c r="D321" s="20" t="s">
        <v>277</v>
      </c>
      <c r="E321" s="20" t="s">
        <v>241</v>
      </c>
      <c r="F321" s="120">
        <v>893</v>
      </c>
      <c r="G321" s="120">
        <v>2285840</v>
      </c>
      <c r="H321" s="19">
        <v>309</v>
      </c>
      <c r="I321" s="19">
        <v>966485</v>
      </c>
      <c r="J321" s="55">
        <v>0.34602463605823069</v>
      </c>
      <c r="K321" s="55">
        <v>0.42281393273369966</v>
      </c>
      <c r="L321" s="55">
        <v>0.1038073908174692</v>
      </c>
      <c r="M321" s="55">
        <v>0.29596975291358973</v>
      </c>
      <c r="N321" s="56">
        <v>0.39977714373105894</v>
      </c>
      <c r="O321" s="57"/>
      <c r="P321" s="57"/>
    </row>
    <row r="322" spans="1:16">
      <c r="A322" s="17">
        <v>314</v>
      </c>
      <c r="B322" s="121" t="s">
        <v>14</v>
      </c>
      <c r="C322" s="118" t="s">
        <v>22</v>
      </c>
      <c r="D322" s="20" t="s">
        <v>278</v>
      </c>
      <c r="E322" s="20" t="s">
        <v>888</v>
      </c>
      <c r="F322" s="120">
        <v>570</v>
      </c>
      <c r="G322" s="120">
        <v>1403845</v>
      </c>
      <c r="H322" s="19">
        <v>236</v>
      </c>
      <c r="I322" s="19">
        <v>752105</v>
      </c>
      <c r="J322" s="55">
        <v>0.41403508771929826</v>
      </c>
      <c r="K322" s="55">
        <v>0.53574646773682277</v>
      </c>
      <c r="L322" s="55">
        <v>0.12421052631578947</v>
      </c>
      <c r="M322" s="55">
        <v>0.37502252741577591</v>
      </c>
      <c r="N322" s="56">
        <v>0.49923305373156535</v>
      </c>
      <c r="O322" s="57"/>
      <c r="P322" s="57"/>
    </row>
    <row r="323" spans="1:16">
      <c r="A323" s="17">
        <v>315</v>
      </c>
      <c r="B323" s="121" t="s">
        <v>14</v>
      </c>
      <c r="C323" s="118" t="s">
        <v>22</v>
      </c>
      <c r="D323" s="20" t="s">
        <v>281</v>
      </c>
      <c r="E323" s="20" t="s">
        <v>282</v>
      </c>
      <c r="F323" s="120">
        <v>623</v>
      </c>
      <c r="G323" s="120">
        <v>1591905</v>
      </c>
      <c r="H323" s="19">
        <v>317</v>
      </c>
      <c r="I323" s="19">
        <v>749480</v>
      </c>
      <c r="J323" s="55">
        <v>0.5088282504012841</v>
      </c>
      <c r="K323" s="55">
        <v>0.47080698911053109</v>
      </c>
      <c r="L323" s="55">
        <v>0.15264847512038524</v>
      </c>
      <c r="M323" s="55">
        <v>0.32956489237737174</v>
      </c>
      <c r="N323" s="56">
        <v>0.48221336749775701</v>
      </c>
      <c r="O323" s="57"/>
      <c r="P323" s="57"/>
    </row>
    <row r="324" spans="1:16">
      <c r="A324" s="17">
        <v>316</v>
      </c>
      <c r="B324" s="121" t="s">
        <v>14</v>
      </c>
      <c r="C324" s="118" t="s">
        <v>22</v>
      </c>
      <c r="D324" s="20" t="s">
        <v>280</v>
      </c>
      <c r="E324" s="20" t="s">
        <v>1317</v>
      </c>
      <c r="F324" s="120">
        <v>487</v>
      </c>
      <c r="G324" s="120">
        <v>1234965</v>
      </c>
      <c r="H324" s="19">
        <v>139</v>
      </c>
      <c r="I324" s="19">
        <v>403800</v>
      </c>
      <c r="J324" s="55">
        <v>0.28542094455852157</v>
      </c>
      <c r="K324" s="55">
        <v>0.32697282918949122</v>
      </c>
      <c r="L324" s="55">
        <v>8.5626283367556469E-2</v>
      </c>
      <c r="M324" s="55">
        <v>0.22888098043264385</v>
      </c>
      <c r="N324" s="56">
        <v>0.31450726380020033</v>
      </c>
      <c r="O324" s="57"/>
      <c r="P324" s="57"/>
    </row>
    <row r="325" spans="1:16">
      <c r="A325" s="17">
        <v>317</v>
      </c>
      <c r="B325" s="121" t="s">
        <v>14</v>
      </c>
      <c r="C325" s="118" t="s">
        <v>22</v>
      </c>
      <c r="D325" s="20" t="s">
        <v>276</v>
      </c>
      <c r="E325" s="20" t="s">
        <v>909</v>
      </c>
      <c r="F325" s="120">
        <v>623</v>
      </c>
      <c r="G325" s="120">
        <v>1591905</v>
      </c>
      <c r="H325" s="19">
        <v>133</v>
      </c>
      <c r="I325" s="19">
        <v>827880</v>
      </c>
      <c r="J325" s="55">
        <v>0.21348314606741572</v>
      </c>
      <c r="K325" s="55">
        <v>0.52005615913009884</v>
      </c>
      <c r="L325" s="55">
        <v>6.4044943820224715E-2</v>
      </c>
      <c r="M325" s="55">
        <v>0.36403931139106915</v>
      </c>
      <c r="N325" s="56">
        <v>0.4280842552112939</v>
      </c>
      <c r="O325" s="57"/>
      <c r="P325" s="57"/>
    </row>
    <row r="326" spans="1:16">
      <c r="A326" s="17">
        <v>318</v>
      </c>
      <c r="B326" s="121" t="s">
        <v>14</v>
      </c>
      <c r="C326" s="118" t="s">
        <v>22</v>
      </c>
      <c r="D326" s="20" t="s">
        <v>1318</v>
      </c>
      <c r="E326" s="20" t="s">
        <v>1148</v>
      </c>
      <c r="F326" s="120">
        <v>169</v>
      </c>
      <c r="G326" s="120">
        <v>383765</v>
      </c>
      <c r="H326" s="19">
        <v>27</v>
      </c>
      <c r="I326" s="19">
        <v>192395</v>
      </c>
      <c r="J326" s="55">
        <v>0.15976331360946747</v>
      </c>
      <c r="K326" s="55">
        <v>0.50133545268588853</v>
      </c>
      <c r="L326" s="55">
        <v>4.7928994082840237E-2</v>
      </c>
      <c r="M326" s="55">
        <v>0.35093481688012196</v>
      </c>
      <c r="N326" s="56">
        <v>0.3988638109629622</v>
      </c>
      <c r="O326" s="57"/>
      <c r="P326" s="57"/>
    </row>
    <row r="327" spans="1:16">
      <c r="A327" s="17">
        <v>319</v>
      </c>
      <c r="B327" s="121" t="s">
        <v>14</v>
      </c>
      <c r="C327" s="118" t="s">
        <v>22</v>
      </c>
      <c r="D327" s="20" t="s">
        <v>283</v>
      </c>
      <c r="E327" s="20" t="s">
        <v>284</v>
      </c>
      <c r="F327" s="120">
        <v>541</v>
      </c>
      <c r="G327" s="120">
        <v>1424155</v>
      </c>
      <c r="H327" s="19">
        <v>257</v>
      </c>
      <c r="I327" s="19">
        <v>833410</v>
      </c>
      <c r="J327" s="55">
        <v>0.47504621072088726</v>
      </c>
      <c r="K327" s="55">
        <v>0.58519613384779046</v>
      </c>
      <c r="L327" s="55">
        <v>0.14251386321626616</v>
      </c>
      <c r="M327" s="55">
        <v>0.40963729369345331</v>
      </c>
      <c r="N327" s="56">
        <v>0.5521511569097195</v>
      </c>
      <c r="O327" s="57"/>
      <c r="P327" s="57"/>
    </row>
    <row r="328" spans="1:16">
      <c r="A328" s="17">
        <v>320</v>
      </c>
      <c r="B328" s="121" t="s">
        <v>14</v>
      </c>
      <c r="C328" s="118" t="s">
        <v>22</v>
      </c>
      <c r="D328" s="20" t="s">
        <v>274</v>
      </c>
      <c r="E328" s="20" t="s">
        <v>275</v>
      </c>
      <c r="F328" s="120">
        <v>541</v>
      </c>
      <c r="G328" s="120">
        <v>1424155</v>
      </c>
      <c r="H328" s="19">
        <v>52</v>
      </c>
      <c r="I328" s="19">
        <v>162950</v>
      </c>
      <c r="J328" s="55">
        <v>9.6118299445471345E-2</v>
      </c>
      <c r="K328" s="55">
        <v>0.11441872548985188</v>
      </c>
      <c r="L328" s="55">
        <v>2.8835489833641401E-2</v>
      </c>
      <c r="M328" s="55">
        <v>8.0093107842896305E-2</v>
      </c>
      <c r="N328" s="56">
        <v>0.1089285976765377</v>
      </c>
      <c r="O328" s="57"/>
      <c r="P328" s="57"/>
    </row>
    <row r="329" spans="1:16">
      <c r="A329" s="17">
        <v>321</v>
      </c>
      <c r="B329" s="121" t="s">
        <v>18</v>
      </c>
      <c r="C329" s="118" t="s">
        <v>22</v>
      </c>
      <c r="D329" s="20" t="s">
        <v>311</v>
      </c>
      <c r="E329" s="20" t="s">
        <v>740</v>
      </c>
      <c r="F329" s="120">
        <v>387</v>
      </c>
      <c r="G329" s="120">
        <v>1193390</v>
      </c>
      <c r="H329" s="19">
        <v>83</v>
      </c>
      <c r="I329" s="19">
        <v>459700</v>
      </c>
      <c r="J329" s="55">
        <v>0.2144702842377261</v>
      </c>
      <c r="K329" s="55">
        <v>0.38520517182144981</v>
      </c>
      <c r="L329" s="55">
        <v>6.4341085271317822E-2</v>
      </c>
      <c r="M329" s="55">
        <v>0.26964362027501487</v>
      </c>
      <c r="N329" s="56">
        <v>0.33398470554633269</v>
      </c>
      <c r="O329" s="57"/>
      <c r="P329" s="57"/>
    </row>
    <row r="330" spans="1:16">
      <c r="A330" s="17">
        <v>322</v>
      </c>
      <c r="B330" s="121" t="s">
        <v>18</v>
      </c>
      <c r="C330" s="118" t="s">
        <v>22</v>
      </c>
      <c r="D330" s="20" t="s">
        <v>314</v>
      </c>
      <c r="E330" s="20" t="s">
        <v>1223</v>
      </c>
      <c r="F330" s="120">
        <v>376</v>
      </c>
      <c r="G330" s="120">
        <v>1162490</v>
      </c>
      <c r="H330" s="19">
        <v>82</v>
      </c>
      <c r="I330" s="19">
        <v>100160</v>
      </c>
      <c r="J330" s="55">
        <v>0.21808510638297873</v>
      </c>
      <c r="K330" s="55">
        <v>8.615988094521243E-2</v>
      </c>
      <c r="L330" s="55">
        <v>6.5425531914893614E-2</v>
      </c>
      <c r="M330" s="55">
        <v>6.0311916661648694E-2</v>
      </c>
      <c r="N330" s="56">
        <v>0.12573744857654232</v>
      </c>
      <c r="O330" s="57"/>
      <c r="P330" s="57"/>
    </row>
    <row r="331" spans="1:16">
      <c r="A331" s="17">
        <v>323</v>
      </c>
      <c r="B331" s="121" t="s">
        <v>18</v>
      </c>
      <c r="C331" s="118" t="s">
        <v>22</v>
      </c>
      <c r="D331" s="20" t="s">
        <v>310</v>
      </c>
      <c r="E331" s="20" t="s">
        <v>1225</v>
      </c>
      <c r="F331" s="120">
        <v>222</v>
      </c>
      <c r="G331" s="120">
        <v>547590</v>
      </c>
      <c r="H331" s="19">
        <v>175</v>
      </c>
      <c r="I331" s="19">
        <v>288445</v>
      </c>
      <c r="J331" s="55">
        <v>0.78828828828828834</v>
      </c>
      <c r="K331" s="55">
        <v>0.52675359301667302</v>
      </c>
      <c r="L331" s="55">
        <v>0.23648648648648649</v>
      </c>
      <c r="M331" s="55">
        <v>0.36872751511167107</v>
      </c>
      <c r="N331" s="56">
        <v>0.60521400159815752</v>
      </c>
      <c r="O331" s="57"/>
      <c r="P331" s="57"/>
    </row>
    <row r="332" spans="1:16">
      <c r="A332" s="17">
        <v>324</v>
      </c>
      <c r="B332" s="121" t="s">
        <v>18</v>
      </c>
      <c r="C332" s="118" t="s">
        <v>22</v>
      </c>
      <c r="D332" s="20" t="s">
        <v>316</v>
      </c>
      <c r="E332" s="20" t="s">
        <v>3668</v>
      </c>
      <c r="F332" s="120">
        <v>327</v>
      </c>
      <c r="G332" s="120">
        <v>1406460</v>
      </c>
      <c r="H332" s="19">
        <v>123</v>
      </c>
      <c r="I332" s="19">
        <v>640990</v>
      </c>
      <c r="J332" s="55">
        <v>0.37614678899082571</v>
      </c>
      <c r="K332" s="55">
        <v>0.45574705288454703</v>
      </c>
      <c r="L332" s="55">
        <v>0.11284403669724771</v>
      </c>
      <c r="M332" s="55">
        <v>0.31902293701918288</v>
      </c>
      <c r="N332" s="56">
        <v>0.43186697371643057</v>
      </c>
      <c r="O332" s="57"/>
      <c r="P332" s="57"/>
    </row>
    <row r="333" spans="1:16">
      <c r="A333" s="17">
        <v>325</v>
      </c>
      <c r="B333" s="121" t="s">
        <v>18</v>
      </c>
      <c r="C333" s="118" t="s">
        <v>22</v>
      </c>
      <c r="D333" s="20" t="s">
        <v>312</v>
      </c>
      <c r="E333" s="20" t="s">
        <v>313</v>
      </c>
      <c r="F333" s="120">
        <v>201</v>
      </c>
      <c r="G333" s="120">
        <v>458605</v>
      </c>
      <c r="H333" s="19">
        <v>80</v>
      </c>
      <c r="I333" s="19">
        <v>96720</v>
      </c>
      <c r="J333" s="55">
        <v>0.39800995024875624</v>
      </c>
      <c r="K333" s="55">
        <v>0.21090044809803643</v>
      </c>
      <c r="L333" s="55">
        <v>0.11940298507462686</v>
      </c>
      <c r="M333" s="55">
        <v>0.1476303136686255</v>
      </c>
      <c r="N333" s="56">
        <v>0.26703329874325238</v>
      </c>
      <c r="P333" s="57"/>
    </row>
    <row r="334" spans="1:16">
      <c r="A334" s="17">
        <v>326</v>
      </c>
      <c r="B334" s="121" t="s">
        <v>18</v>
      </c>
      <c r="C334" s="118" t="s">
        <v>22</v>
      </c>
      <c r="D334" s="20" t="s">
        <v>315</v>
      </c>
      <c r="E334" s="20" t="s">
        <v>1226</v>
      </c>
      <c r="F334" s="120">
        <v>299</v>
      </c>
      <c r="G334" s="120">
        <v>902620</v>
      </c>
      <c r="H334" s="19">
        <v>116</v>
      </c>
      <c r="I334" s="19">
        <v>520525</v>
      </c>
      <c r="J334" s="55">
        <v>0.38795986622073581</v>
      </c>
      <c r="K334" s="55">
        <v>0.57668232478783987</v>
      </c>
      <c r="L334" s="55">
        <v>0.11638795986622073</v>
      </c>
      <c r="M334" s="55">
        <v>0.40367762735148788</v>
      </c>
      <c r="N334" s="56">
        <v>0.52006558721770857</v>
      </c>
      <c r="O334" s="57"/>
      <c r="P334" s="57"/>
    </row>
    <row r="335" spans="1:16">
      <c r="A335" s="17">
        <v>327</v>
      </c>
      <c r="B335" s="121" t="s">
        <v>28</v>
      </c>
      <c r="C335" s="118" t="s">
        <v>22</v>
      </c>
      <c r="D335" s="20" t="s">
        <v>859</v>
      </c>
      <c r="E335" s="20" t="s">
        <v>1016</v>
      </c>
      <c r="F335" s="120">
        <v>294</v>
      </c>
      <c r="G335" s="120">
        <v>752680</v>
      </c>
      <c r="H335" s="19">
        <v>115</v>
      </c>
      <c r="I335" s="19">
        <v>233455</v>
      </c>
      <c r="J335" s="55">
        <v>0.391156462585034</v>
      </c>
      <c r="K335" s="55">
        <v>0.31016501036296967</v>
      </c>
      <c r="L335" s="55">
        <v>0.1173469387755102</v>
      </c>
      <c r="M335" s="55">
        <v>0.21711550725407877</v>
      </c>
      <c r="N335" s="56">
        <v>0.33446244602958897</v>
      </c>
      <c r="O335" s="57"/>
      <c r="P335" s="57"/>
    </row>
    <row r="336" spans="1:16">
      <c r="A336" s="17">
        <v>328</v>
      </c>
      <c r="B336" s="121" t="s">
        <v>28</v>
      </c>
      <c r="C336" s="118" t="s">
        <v>22</v>
      </c>
      <c r="D336" s="20" t="s">
        <v>370</v>
      </c>
      <c r="E336" s="20" t="s">
        <v>1209</v>
      </c>
      <c r="F336" s="120">
        <v>348</v>
      </c>
      <c r="G336" s="120">
        <v>849925</v>
      </c>
      <c r="H336" s="19">
        <v>99</v>
      </c>
      <c r="I336" s="19">
        <v>243505</v>
      </c>
      <c r="J336" s="55">
        <v>0.28448275862068967</v>
      </c>
      <c r="K336" s="55">
        <v>0.28650175015442542</v>
      </c>
      <c r="L336" s="55">
        <v>8.5344827586206901E-2</v>
      </c>
      <c r="M336" s="55">
        <v>0.20055122510809778</v>
      </c>
      <c r="N336" s="56">
        <v>0.28589605269430468</v>
      </c>
      <c r="O336" s="57"/>
      <c r="P336" s="57"/>
    </row>
    <row r="337" spans="1:16">
      <c r="A337" s="17">
        <v>329</v>
      </c>
      <c r="B337" s="121" t="s">
        <v>1104</v>
      </c>
      <c r="C337" s="118" t="s">
        <v>22</v>
      </c>
      <c r="D337" s="20" t="s">
        <v>330</v>
      </c>
      <c r="E337" s="20" t="s">
        <v>1246</v>
      </c>
      <c r="F337" s="120">
        <v>876</v>
      </c>
      <c r="G337" s="120">
        <v>2026395</v>
      </c>
      <c r="H337" s="19">
        <v>1152</v>
      </c>
      <c r="I337" s="19">
        <v>1518605</v>
      </c>
      <c r="J337" s="55">
        <v>1.3150684931506849</v>
      </c>
      <c r="K337" s="55">
        <v>0.74941213336985135</v>
      </c>
      <c r="L337" s="55">
        <v>0.3</v>
      </c>
      <c r="M337" s="55">
        <v>0.5245884933588959</v>
      </c>
      <c r="N337" s="56">
        <v>0.82458849335889584</v>
      </c>
      <c r="O337" s="57"/>
      <c r="P337" s="57"/>
    </row>
    <row r="338" spans="1:16">
      <c r="A338" s="17">
        <v>330</v>
      </c>
      <c r="B338" s="121" t="s">
        <v>1104</v>
      </c>
      <c r="C338" s="118" t="s">
        <v>22</v>
      </c>
      <c r="D338" s="20" t="s">
        <v>329</v>
      </c>
      <c r="E338" s="20" t="s">
        <v>265</v>
      </c>
      <c r="F338" s="120">
        <v>160</v>
      </c>
      <c r="G338" s="120">
        <v>600420</v>
      </c>
      <c r="H338" s="19">
        <v>67</v>
      </c>
      <c r="I338" s="19">
        <v>215320</v>
      </c>
      <c r="J338" s="55">
        <v>0.41875000000000001</v>
      </c>
      <c r="K338" s="55">
        <v>0.3586156357216615</v>
      </c>
      <c r="L338" s="55">
        <v>0.12562499999999999</v>
      </c>
      <c r="M338" s="55">
        <v>0.25103094500516304</v>
      </c>
      <c r="N338" s="56">
        <v>0.37665594500516303</v>
      </c>
      <c r="O338" s="57"/>
      <c r="P338" s="57"/>
    </row>
    <row r="339" spans="1:16">
      <c r="A339" s="17">
        <v>331</v>
      </c>
      <c r="B339" s="121" t="s">
        <v>29</v>
      </c>
      <c r="C339" s="118" t="s">
        <v>22</v>
      </c>
      <c r="D339" s="20" t="s">
        <v>374</v>
      </c>
      <c r="E339" s="20" t="s">
        <v>1210</v>
      </c>
      <c r="F339" s="120">
        <v>713</v>
      </c>
      <c r="G339" s="120">
        <v>1712635</v>
      </c>
      <c r="H339" s="19">
        <v>429</v>
      </c>
      <c r="I339" s="19">
        <v>1050055</v>
      </c>
      <c r="J339" s="55">
        <v>0.60168302945301544</v>
      </c>
      <c r="K339" s="55">
        <v>0.61312246917761226</v>
      </c>
      <c r="L339" s="55">
        <v>0.18050490883590461</v>
      </c>
      <c r="M339" s="55">
        <v>0.42918572842432856</v>
      </c>
      <c r="N339" s="56">
        <v>0.6096906372602332</v>
      </c>
      <c r="O339" s="57"/>
      <c r="P339" s="57"/>
    </row>
    <row r="340" spans="1:16">
      <c r="A340" s="17">
        <v>332</v>
      </c>
      <c r="B340" s="121" t="s">
        <v>29</v>
      </c>
      <c r="C340" s="118" t="s">
        <v>22</v>
      </c>
      <c r="D340" s="20" t="s">
        <v>375</v>
      </c>
      <c r="E340" s="20" t="s">
        <v>862</v>
      </c>
      <c r="F340" s="120">
        <v>124</v>
      </c>
      <c r="G340" s="120">
        <v>301940</v>
      </c>
      <c r="H340" s="19">
        <v>188</v>
      </c>
      <c r="I340" s="19">
        <v>241570</v>
      </c>
      <c r="J340" s="55">
        <v>1.5161290322580645</v>
      </c>
      <c r="K340" s="55">
        <v>0.8000596144929456</v>
      </c>
      <c r="L340" s="55">
        <v>0.3</v>
      </c>
      <c r="M340" s="55">
        <v>0.56004173014506187</v>
      </c>
      <c r="N340" s="56">
        <v>0.8600417301450618</v>
      </c>
      <c r="O340" s="57"/>
      <c r="P340" s="57"/>
    </row>
    <row r="341" spans="1:16">
      <c r="A341" s="17">
        <v>333</v>
      </c>
      <c r="B341" s="121" t="s">
        <v>29</v>
      </c>
      <c r="C341" s="118" t="s">
        <v>22</v>
      </c>
      <c r="D341" s="20" t="s">
        <v>371</v>
      </c>
      <c r="E341" s="20" t="s">
        <v>372</v>
      </c>
      <c r="F341" s="120">
        <v>400</v>
      </c>
      <c r="G341" s="120">
        <v>968505</v>
      </c>
      <c r="H341" s="19">
        <v>202</v>
      </c>
      <c r="I341" s="19">
        <v>364890</v>
      </c>
      <c r="J341" s="55">
        <v>0.505</v>
      </c>
      <c r="K341" s="55">
        <v>0.37675592795081081</v>
      </c>
      <c r="L341" s="55">
        <v>0.1515</v>
      </c>
      <c r="M341" s="55">
        <v>0.26372914956556753</v>
      </c>
      <c r="N341" s="56">
        <v>0.41522914956556756</v>
      </c>
      <c r="O341" s="57"/>
      <c r="P341" s="57"/>
    </row>
    <row r="342" spans="1:16">
      <c r="A342" s="17">
        <v>334</v>
      </c>
      <c r="B342" s="121" t="s">
        <v>29</v>
      </c>
      <c r="C342" s="118" t="s">
        <v>22</v>
      </c>
      <c r="D342" s="20" t="s">
        <v>373</v>
      </c>
      <c r="E342" s="20" t="s">
        <v>876</v>
      </c>
      <c r="F342" s="120">
        <v>150</v>
      </c>
      <c r="G342" s="120">
        <v>354735</v>
      </c>
      <c r="H342" s="19">
        <v>236</v>
      </c>
      <c r="I342" s="19">
        <v>313475</v>
      </c>
      <c r="J342" s="55">
        <v>1.5733333333333333</v>
      </c>
      <c r="K342" s="55">
        <v>0.8836878233047204</v>
      </c>
      <c r="L342" s="55">
        <v>0.3</v>
      </c>
      <c r="M342" s="55">
        <v>0.61858147631330429</v>
      </c>
      <c r="N342" s="56">
        <v>0.91858147631330422</v>
      </c>
      <c r="O342" s="57"/>
      <c r="P342" s="57"/>
    </row>
    <row r="343" spans="1:16">
      <c r="A343" s="17">
        <v>335</v>
      </c>
      <c r="B343" s="121" t="s">
        <v>2</v>
      </c>
      <c r="C343" s="118" t="s">
        <v>22</v>
      </c>
      <c r="D343" s="20" t="s">
        <v>145</v>
      </c>
      <c r="E343" s="20" t="s">
        <v>1324</v>
      </c>
      <c r="F343" s="120">
        <v>272</v>
      </c>
      <c r="G343" s="120">
        <v>566395</v>
      </c>
      <c r="H343" s="19">
        <v>0</v>
      </c>
      <c r="I343" s="19">
        <v>0</v>
      </c>
      <c r="J343" s="55">
        <v>0</v>
      </c>
      <c r="K343" s="55">
        <v>0</v>
      </c>
      <c r="L343" s="55">
        <v>0</v>
      </c>
      <c r="M343" s="55">
        <v>0</v>
      </c>
      <c r="N343" s="56">
        <v>0</v>
      </c>
      <c r="O343" s="57"/>
      <c r="P343" s="57"/>
    </row>
    <row r="344" spans="1:16">
      <c r="A344" s="17">
        <v>336</v>
      </c>
      <c r="B344" s="121" t="s">
        <v>2</v>
      </c>
      <c r="C344" s="118" t="s">
        <v>22</v>
      </c>
      <c r="D344" s="20" t="s">
        <v>143</v>
      </c>
      <c r="E344" s="20" t="s">
        <v>144</v>
      </c>
      <c r="F344" s="120">
        <v>269</v>
      </c>
      <c r="G344" s="120">
        <v>540690</v>
      </c>
      <c r="H344" s="19">
        <v>0</v>
      </c>
      <c r="I344" s="19">
        <v>0</v>
      </c>
      <c r="J344" s="55">
        <v>0</v>
      </c>
      <c r="K344" s="55">
        <v>0</v>
      </c>
      <c r="L344" s="55">
        <v>0</v>
      </c>
      <c r="M344" s="55">
        <v>0</v>
      </c>
      <c r="N344" s="56">
        <v>0</v>
      </c>
      <c r="O344" s="57"/>
      <c r="P344" s="57"/>
    </row>
    <row r="345" spans="1:16">
      <c r="A345" s="17">
        <v>337</v>
      </c>
      <c r="B345" s="121" t="s">
        <v>2</v>
      </c>
      <c r="C345" s="118" t="s">
        <v>22</v>
      </c>
      <c r="D345" s="20" t="s">
        <v>141</v>
      </c>
      <c r="E345" s="20" t="s">
        <v>142</v>
      </c>
      <c r="F345" s="120">
        <v>453</v>
      </c>
      <c r="G345" s="120">
        <v>940035</v>
      </c>
      <c r="H345" s="19">
        <v>0</v>
      </c>
      <c r="I345" s="19">
        <v>0</v>
      </c>
      <c r="J345" s="55">
        <v>0</v>
      </c>
      <c r="K345" s="55">
        <v>0</v>
      </c>
      <c r="L345" s="55">
        <v>0</v>
      </c>
      <c r="M345" s="55">
        <v>0</v>
      </c>
      <c r="N345" s="56">
        <v>0</v>
      </c>
      <c r="O345" s="57"/>
      <c r="P345" s="57"/>
    </row>
    <row r="346" spans="1:16">
      <c r="A346" s="17">
        <v>338</v>
      </c>
      <c r="B346" s="121" t="s">
        <v>2</v>
      </c>
      <c r="C346" s="118" t="s">
        <v>22</v>
      </c>
      <c r="D346" s="20" t="s">
        <v>140</v>
      </c>
      <c r="E346" s="20" t="s">
        <v>1237</v>
      </c>
      <c r="F346" s="120">
        <v>384</v>
      </c>
      <c r="G346" s="120">
        <v>818725</v>
      </c>
      <c r="H346" s="19">
        <v>0</v>
      </c>
      <c r="I346" s="19">
        <v>0</v>
      </c>
      <c r="J346" s="55">
        <v>0</v>
      </c>
      <c r="K346" s="55">
        <v>0</v>
      </c>
      <c r="L346" s="55">
        <v>0</v>
      </c>
      <c r="M346" s="55">
        <v>0</v>
      </c>
      <c r="N346" s="56">
        <v>0</v>
      </c>
      <c r="O346" s="57"/>
      <c r="P346" s="57"/>
    </row>
    <row r="347" spans="1:16">
      <c r="A347" s="17">
        <v>339</v>
      </c>
      <c r="B347" s="121" t="s">
        <v>2</v>
      </c>
      <c r="C347" s="118" t="s">
        <v>22</v>
      </c>
      <c r="D347" s="20" t="s">
        <v>146</v>
      </c>
      <c r="E347" s="20" t="s">
        <v>1039</v>
      </c>
      <c r="F347" s="120">
        <v>180</v>
      </c>
      <c r="G347" s="120">
        <v>367535</v>
      </c>
      <c r="H347" s="19">
        <v>0</v>
      </c>
      <c r="I347" s="19">
        <v>0</v>
      </c>
      <c r="J347" s="55">
        <v>0</v>
      </c>
      <c r="K347" s="55">
        <v>0</v>
      </c>
      <c r="L347" s="55">
        <v>0</v>
      </c>
      <c r="M347" s="55">
        <v>0</v>
      </c>
      <c r="N347" s="56">
        <v>0</v>
      </c>
      <c r="O347" s="57"/>
      <c r="P347" s="57"/>
    </row>
    <row r="348" spans="1:16">
      <c r="A348" s="17">
        <v>340</v>
      </c>
      <c r="B348" s="121" t="s">
        <v>2</v>
      </c>
      <c r="C348" s="118" t="s">
        <v>22</v>
      </c>
      <c r="D348" s="20" t="s">
        <v>139</v>
      </c>
      <c r="E348" s="20" t="s">
        <v>1238</v>
      </c>
      <c r="F348" s="120">
        <v>256</v>
      </c>
      <c r="G348" s="120">
        <v>549985</v>
      </c>
      <c r="H348" s="19">
        <v>0</v>
      </c>
      <c r="I348" s="19">
        <v>0</v>
      </c>
      <c r="J348" s="55">
        <v>0</v>
      </c>
      <c r="K348" s="55">
        <v>0</v>
      </c>
      <c r="L348" s="55">
        <v>0</v>
      </c>
      <c r="M348" s="55">
        <v>0</v>
      </c>
      <c r="N348" s="56">
        <v>0</v>
      </c>
      <c r="O348" s="57"/>
      <c r="P348" s="57"/>
    </row>
    <row r="349" spans="1:16">
      <c r="A349" s="17">
        <v>341</v>
      </c>
      <c r="B349" s="121" t="s">
        <v>4</v>
      </c>
      <c r="C349" s="118" t="s">
        <v>22</v>
      </c>
      <c r="D349" s="20" t="s">
        <v>166</v>
      </c>
      <c r="E349" s="20" t="s">
        <v>167</v>
      </c>
      <c r="F349" s="120">
        <v>185</v>
      </c>
      <c r="G349" s="120">
        <v>296205</v>
      </c>
      <c r="H349" s="19">
        <v>341</v>
      </c>
      <c r="I349" s="19">
        <v>433255</v>
      </c>
      <c r="J349" s="55">
        <v>1.8432432432432433</v>
      </c>
      <c r="K349" s="55">
        <v>1.4626863152208773</v>
      </c>
      <c r="L349" s="55">
        <v>0.3</v>
      </c>
      <c r="M349" s="55">
        <v>0.7</v>
      </c>
      <c r="N349" s="56">
        <v>1</v>
      </c>
      <c r="O349" s="57"/>
      <c r="P349" s="57"/>
    </row>
    <row r="350" spans="1:16">
      <c r="A350" s="17">
        <v>342</v>
      </c>
      <c r="B350" s="121" t="s">
        <v>4</v>
      </c>
      <c r="C350" s="118" t="s">
        <v>22</v>
      </c>
      <c r="D350" s="20" t="s">
        <v>163</v>
      </c>
      <c r="E350" s="20" t="s">
        <v>164</v>
      </c>
      <c r="F350" s="120">
        <v>185</v>
      </c>
      <c r="G350" s="120">
        <v>296205</v>
      </c>
      <c r="H350" s="19">
        <v>319</v>
      </c>
      <c r="I350" s="19">
        <v>456740</v>
      </c>
      <c r="J350" s="55">
        <v>1.7243243243243243</v>
      </c>
      <c r="K350" s="55">
        <v>1.5419726203136341</v>
      </c>
      <c r="L350" s="55">
        <v>0.3</v>
      </c>
      <c r="M350" s="55">
        <v>0.7</v>
      </c>
      <c r="N350" s="56">
        <v>1</v>
      </c>
      <c r="O350" s="57"/>
      <c r="P350" s="57"/>
    </row>
    <row r="351" spans="1:16">
      <c r="A351" s="17">
        <v>343</v>
      </c>
      <c r="B351" s="121" t="s">
        <v>4</v>
      </c>
      <c r="C351" s="118" t="s">
        <v>22</v>
      </c>
      <c r="D351" s="20" t="s">
        <v>161</v>
      </c>
      <c r="E351" s="20" t="s">
        <v>162</v>
      </c>
      <c r="F351" s="120">
        <v>183</v>
      </c>
      <c r="G351" s="120">
        <v>293805</v>
      </c>
      <c r="H351" s="19">
        <v>340</v>
      </c>
      <c r="I351" s="19">
        <v>642740</v>
      </c>
      <c r="J351" s="55">
        <v>1.8579234972677596</v>
      </c>
      <c r="K351" s="55">
        <v>2.1876414628750362</v>
      </c>
      <c r="L351" s="55">
        <v>0.3</v>
      </c>
      <c r="M351" s="55">
        <v>0.7</v>
      </c>
      <c r="N351" s="56">
        <v>1</v>
      </c>
      <c r="O351" s="57"/>
      <c r="P351" s="57"/>
    </row>
    <row r="352" spans="1:16">
      <c r="A352" s="17">
        <v>344</v>
      </c>
      <c r="B352" s="121" t="s">
        <v>4</v>
      </c>
      <c r="C352" s="118" t="s">
        <v>22</v>
      </c>
      <c r="D352" s="20" t="s">
        <v>165</v>
      </c>
      <c r="E352" s="20" t="s">
        <v>918</v>
      </c>
      <c r="F352" s="120">
        <v>1171</v>
      </c>
      <c r="G352" s="120">
        <v>2175575</v>
      </c>
      <c r="H352" s="19">
        <v>1499</v>
      </c>
      <c r="I352" s="19">
        <v>2447640</v>
      </c>
      <c r="J352" s="55">
        <v>1.2801024765157984</v>
      </c>
      <c r="K352" s="55">
        <v>1.125054295990715</v>
      </c>
      <c r="L352" s="55">
        <v>0.3</v>
      </c>
      <c r="M352" s="55">
        <v>0.7</v>
      </c>
      <c r="N352" s="56">
        <v>1</v>
      </c>
      <c r="O352" s="57"/>
      <c r="P352" s="57"/>
    </row>
    <row r="353" spans="1:16">
      <c r="A353" s="17">
        <v>345</v>
      </c>
      <c r="B353" s="121" t="s">
        <v>9</v>
      </c>
      <c r="C353" s="118" t="s">
        <v>22</v>
      </c>
      <c r="D353" s="20" t="s">
        <v>148</v>
      </c>
      <c r="E353" s="20" t="s">
        <v>1040</v>
      </c>
      <c r="F353" s="120">
        <v>313</v>
      </c>
      <c r="G353" s="120">
        <v>701495</v>
      </c>
      <c r="H353" s="19">
        <v>613</v>
      </c>
      <c r="I353" s="19">
        <v>1060525</v>
      </c>
      <c r="J353" s="55">
        <v>1.9584664536741214</v>
      </c>
      <c r="K353" s="55">
        <v>1.5118069266352576</v>
      </c>
      <c r="L353" s="55">
        <v>0.3</v>
      </c>
      <c r="M353" s="55">
        <v>0.7</v>
      </c>
      <c r="N353" s="56">
        <v>1</v>
      </c>
      <c r="O353" s="57"/>
      <c r="P353" s="57"/>
    </row>
    <row r="354" spans="1:16">
      <c r="A354" s="17">
        <v>346</v>
      </c>
      <c r="B354" s="121" t="s">
        <v>9</v>
      </c>
      <c r="C354" s="118" t="s">
        <v>22</v>
      </c>
      <c r="D354" s="20" t="s">
        <v>147</v>
      </c>
      <c r="E354" s="20" t="s">
        <v>1239</v>
      </c>
      <c r="F354" s="120">
        <v>265</v>
      </c>
      <c r="G354" s="120">
        <v>525865</v>
      </c>
      <c r="H354" s="19">
        <v>429</v>
      </c>
      <c r="I354" s="19">
        <v>655325</v>
      </c>
      <c r="J354" s="55">
        <v>1.618867924528302</v>
      </c>
      <c r="K354" s="55">
        <v>1.2461848573303034</v>
      </c>
      <c r="L354" s="55">
        <v>0.3</v>
      </c>
      <c r="M354" s="55">
        <v>0.7</v>
      </c>
      <c r="N354" s="56">
        <v>1</v>
      </c>
      <c r="O354" s="57"/>
      <c r="P354" s="57"/>
    </row>
    <row r="355" spans="1:16">
      <c r="A355" s="17">
        <v>347</v>
      </c>
      <c r="B355" s="121" t="s">
        <v>9</v>
      </c>
      <c r="C355" s="118" t="s">
        <v>22</v>
      </c>
      <c r="D355" s="20" t="s">
        <v>149</v>
      </c>
      <c r="E355" s="20" t="s">
        <v>150</v>
      </c>
      <c r="F355" s="120">
        <v>324</v>
      </c>
      <c r="G355" s="120">
        <v>662530</v>
      </c>
      <c r="H355" s="19">
        <v>583</v>
      </c>
      <c r="I355" s="19">
        <v>902010</v>
      </c>
      <c r="J355" s="55">
        <v>1.7993827160493827</v>
      </c>
      <c r="K355" s="55">
        <v>1.3614628771527326</v>
      </c>
      <c r="L355" s="55">
        <v>0.3</v>
      </c>
      <c r="M355" s="55">
        <v>0.7</v>
      </c>
      <c r="N355" s="56">
        <v>1</v>
      </c>
      <c r="O355" s="57"/>
      <c r="P355" s="57"/>
    </row>
    <row r="356" spans="1:16">
      <c r="A356" s="17">
        <v>348</v>
      </c>
      <c r="B356" s="121" t="s">
        <v>9</v>
      </c>
      <c r="C356" s="118" t="s">
        <v>22</v>
      </c>
      <c r="D356" s="20" t="s">
        <v>151</v>
      </c>
      <c r="E356" s="20" t="s">
        <v>1307</v>
      </c>
      <c r="F356" s="120">
        <v>258</v>
      </c>
      <c r="G356" s="120">
        <v>452985</v>
      </c>
      <c r="H356" s="19">
        <v>288</v>
      </c>
      <c r="I356" s="19">
        <v>475270</v>
      </c>
      <c r="J356" s="55">
        <v>1.1162790697674418</v>
      </c>
      <c r="K356" s="55">
        <v>1.0491958894886144</v>
      </c>
      <c r="L356" s="55">
        <v>0.3</v>
      </c>
      <c r="M356" s="55">
        <v>0.7</v>
      </c>
      <c r="N356" s="56">
        <v>1</v>
      </c>
      <c r="O356" s="57"/>
      <c r="P356" s="57"/>
    </row>
    <row r="357" spans="1:16">
      <c r="A357" s="17">
        <v>349</v>
      </c>
      <c r="B357" s="121" t="s">
        <v>3</v>
      </c>
      <c r="C357" s="118" t="s">
        <v>22</v>
      </c>
      <c r="D357" s="20" t="s">
        <v>153</v>
      </c>
      <c r="E357" s="20" t="s">
        <v>1041</v>
      </c>
      <c r="F357" s="120">
        <v>321</v>
      </c>
      <c r="G357" s="120">
        <v>661630</v>
      </c>
      <c r="H357" s="19">
        <v>521</v>
      </c>
      <c r="I357" s="19">
        <v>877425</v>
      </c>
      <c r="J357" s="55">
        <v>1.6230529595015577</v>
      </c>
      <c r="K357" s="55">
        <v>1.3261566132128229</v>
      </c>
      <c r="L357" s="55">
        <v>0.3</v>
      </c>
      <c r="M357" s="55">
        <v>0.7</v>
      </c>
      <c r="N357" s="56">
        <v>1</v>
      </c>
      <c r="O357" s="57"/>
      <c r="P357" s="57"/>
    </row>
    <row r="358" spans="1:16">
      <c r="A358" s="17">
        <v>350</v>
      </c>
      <c r="B358" s="121" t="s">
        <v>3</v>
      </c>
      <c r="C358" s="118" t="s">
        <v>22</v>
      </c>
      <c r="D358" s="20" t="s">
        <v>152</v>
      </c>
      <c r="E358" s="20" t="s">
        <v>1177</v>
      </c>
      <c r="F358" s="120">
        <v>313</v>
      </c>
      <c r="G358" s="120">
        <v>763920</v>
      </c>
      <c r="H358" s="19">
        <v>405</v>
      </c>
      <c r="I358" s="19">
        <v>823270</v>
      </c>
      <c r="J358" s="55">
        <v>1.2939297124600639</v>
      </c>
      <c r="K358" s="55">
        <v>1.0776913812964708</v>
      </c>
      <c r="L358" s="55">
        <v>0.3</v>
      </c>
      <c r="M358" s="55">
        <v>0.7</v>
      </c>
      <c r="N358" s="56">
        <v>1</v>
      </c>
      <c r="O358" s="57"/>
      <c r="P358" s="57"/>
    </row>
    <row r="359" spans="1:16">
      <c r="A359" s="17">
        <v>351</v>
      </c>
      <c r="B359" s="121" t="s">
        <v>42</v>
      </c>
      <c r="C359" s="118" t="s">
        <v>22</v>
      </c>
      <c r="D359" s="20" t="s">
        <v>522</v>
      </c>
      <c r="E359" s="20" t="s">
        <v>1261</v>
      </c>
      <c r="F359" s="120">
        <v>771</v>
      </c>
      <c r="G359" s="120">
        <v>1872065</v>
      </c>
      <c r="H359" s="19">
        <v>844</v>
      </c>
      <c r="I359" s="19">
        <v>1556910</v>
      </c>
      <c r="J359" s="55">
        <v>1.0946822308690014</v>
      </c>
      <c r="K359" s="55">
        <v>0.83165381543910066</v>
      </c>
      <c r="L359" s="55">
        <v>0.3</v>
      </c>
      <c r="M359" s="55">
        <v>0.58215767080737046</v>
      </c>
      <c r="N359" s="56">
        <v>0.8821576708073704</v>
      </c>
      <c r="O359" s="57"/>
      <c r="P359" s="57"/>
    </row>
    <row r="360" spans="1:16">
      <c r="A360" s="17">
        <v>352</v>
      </c>
      <c r="B360" s="121" t="s">
        <v>42</v>
      </c>
      <c r="C360" s="118" t="s">
        <v>22</v>
      </c>
      <c r="D360" s="20" t="s">
        <v>521</v>
      </c>
      <c r="E360" s="20" t="s">
        <v>906</v>
      </c>
      <c r="F360" s="120">
        <v>396</v>
      </c>
      <c r="G360" s="120">
        <v>967305</v>
      </c>
      <c r="H360" s="19">
        <v>331</v>
      </c>
      <c r="I360" s="19">
        <v>771960</v>
      </c>
      <c r="J360" s="55">
        <v>0.83585858585858586</v>
      </c>
      <c r="K360" s="55">
        <v>0.79805232062276121</v>
      </c>
      <c r="L360" s="55">
        <v>0.25075757575757573</v>
      </c>
      <c r="M360" s="55">
        <v>0.55863662443593276</v>
      </c>
      <c r="N360" s="56">
        <v>0.8093942001935085</v>
      </c>
      <c r="O360" s="57"/>
      <c r="P360" s="57"/>
    </row>
    <row r="361" spans="1:16">
      <c r="A361" s="17">
        <v>353</v>
      </c>
      <c r="B361" s="121" t="s">
        <v>40</v>
      </c>
      <c r="C361" s="118" t="s">
        <v>22</v>
      </c>
      <c r="D361" s="20" t="s">
        <v>507</v>
      </c>
      <c r="E361" s="20" t="s">
        <v>1244</v>
      </c>
      <c r="F361" s="120">
        <v>760</v>
      </c>
      <c r="G361" s="120">
        <v>1517905</v>
      </c>
      <c r="H361" s="19">
        <v>634</v>
      </c>
      <c r="I361" s="19">
        <v>1205025</v>
      </c>
      <c r="J361" s="55">
        <v>0.83421052631578951</v>
      </c>
      <c r="K361" s="55">
        <v>0.79387379315569817</v>
      </c>
      <c r="L361" s="55">
        <v>0.25026315789473685</v>
      </c>
      <c r="M361" s="55">
        <v>0.55571165520898869</v>
      </c>
      <c r="N361" s="56">
        <v>0.80597481310372554</v>
      </c>
      <c r="O361" s="57"/>
      <c r="P361" s="57"/>
    </row>
    <row r="362" spans="1:16">
      <c r="A362" s="17">
        <v>354</v>
      </c>
      <c r="B362" s="121" t="s">
        <v>40</v>
      </c>
      <c r="C362" s="118" t="s">
        <v>22</v>
      </c>
      <c r="D362" s="20" t="s">
        <v>505</v>
      </c>
      <c r="E362" s="20" t="s">
        <v>506</v>
      </c>
      <c r="F362" s="120">
        <v>189</v>
      </c>
      <c r="G362" s="120">
        <v>379995</v>
      </c>
      <c r="H362" s="19">
        <v>162</v>
      </c>
      <c r="I362" s="19">
        <v>320540</v>
      </c>
      <c r="J362" s="55">
        <v>0.8571428571428571</v>
      </c>
      <c r="K362" s="55">
        <v>0.84353741496598644</v>
      </c>
      <c r="L362" s="55">
        <v>0.25714285714285712</v>
      </c>
      <c r="M362" s="55">
        <v>0.59047619047619049</v>
      </c>
      <c r="N362" s="56">
        <v>0.84761904761904761</v>
      </c>
      <c r="O362" s="57"/>
      <c r="P362" s="57"/>
    </row>
    <row r="363" spans="1:16">
      <c r="A363" s="17">
        <v>355</v>
      </c>
      <c r="B363" s="121" t="s">
        <v>40</v>
      </c>
      <c r="C363" s="118" t="s">
        <v>22</v>
      </c>
      <c r="D363" s="20" t="s">
        <v>501</v>
      </c>
      <c r="E363" s="20" t="s">
        <v>502</v>
      </c>
      <c r="F363" s="120">
        <v>617</v>
      </c>
      <c r="G363" s="120">
        <v>1221345</v>
      </c>
      <c r="H363" s="19">
        <v>437</v>
      </c>
      <c r="I363" s="19">
        <v>1185690</v>
      </c>
      <c r="J363" s="55">
        <v>0.70826580226904379</v>
      </c>
      <c r="K363" s="55">
        <v>0.97080677449860608</v>
      </c>
      <c r="L363" s="55">
        <v>0.21247974068071313</v>
      </c>
      <c r="M363" s="55">
        <v>0.67956474214902418</v>
      </c>
      <c r="N363" s="56">
        <v>0.89204448282973736</v>
      </c>
      <c r="O363" s="57"/>
      <c r="P363" s="57"/>
    </row>
    <row r="364" spans="1:16">
      <c r="A364" s="17">
        <v>356</v>
      </c>
      <c r="B364" s="121" t="s">
        <v>40</v>
      </c>
      <c r="C364" s="118" t="s">
        <v>22</v>
      </c>
      <c r="D364" s="20" t="s">
        <v>500</v>
      </c>
      <c r="E364" s="20" t="s">
        <v>1195</v>
      </c>
      <c r="F364" s="120">
        <v>429</v>
      </c>
      <c r="G364" s="120">
        <v>848055</v>
      </c>
      <c r="H364" s="19">
        <v>527</v>
      </c>
      <c r="I364" s="19">
        <v>870705</v>
      </c>
      <c r="J364" s="55">
        <v>1.2284382284382285</v>
      </c>
      <c r="K364" s="55">
        <v>1.0267081734085644</v>
      </c>
      <c r="L364" s="55">
        <v>0.3</v>
      </c>
      <c r="M364" s="55">
        <v>0.7</v>
      </c>
      <c r="N364" s="56">
        <v>1</v>
      </c>
      <c r="O364" s="57"/>
      <c r="P364" s="57"/>
    </row>
    <row r="365" spans="1:16">
      <c r="A365" s="17">
        <v>357</v>
      </c>
      <c r="B365" s="121" t="s">
        <v>40</v>
      </c>
      <c r="C365" s="118" t="s">
        <v>22</v>
      </c>
      <c r="D365" s="20" t="s">
        <v>508</v>
      </c>
      <c r="E365" s="20" t="s">
        <v>1245</v>
      </c>
      <c r="F365" s="120">
        <v>323</v>
      </c>
      <c r="G365" s="120">
        <v>641185</v>
      </c>
      <c r="H365" s="19">
        <v>203</v>
      </c>
      <c r="I365" s="19">
        <v>336435</v>
      </c>
      <c r="J365" s="55">
        <v>0.62848297213622295</v>
      </c>
      <c r="K365" s="55">
        <v>0.52470815755203259</v>
      </c>
      <c r="L365" s="55">
        <v>0.18854489164086688</v>
      </c>
      <c r="M365" s="55">
        <v>0.36729571028642277</v>
      </c>
      <c r="N365" s="56">
        <v>0.55584060192728968</v>
      </c>
      <c r="O365" s="57"/>
      <c r="P365" s="57"/>
    </row>
    <row r="366" spans="1:16">
      <c r="A366" s="17">
        <v>358</v>
      </c>
      <c r="B366" s="121" t="s">
        <v>40</v>
      </c>
      <c r="C366" s="118" t="s">
        <v>22</v>
      </c>
      <c r="D366" s="20" t="s">
        <v>503</v>
      </c>
      <c r="E366" s="20" t="s">
        <v>504</v>
      </c>
      <c r="F366" s="120">
        <v>375</v>
      </c>
      <c r="G366" s="120">
        <v>735060</v>
      </c>
      <c r="H366" s="19">
        <v>331</v>
      </c>
      <c r="I366" s="19">
        <v>577040</v>
      </c>
      <c r="J366" s="55">
        <v>0.88266666666666671</v>
      </c>
      <c r="K366" s="55">
        <v>0.7850243517535983</v>
      </c>
      <c r="L366" s="55">
        <v>0.26479999999999998</v>
      </c>
      <c r="M366" s="55">
        <v>0.54951704622751874</v>
      </c>
      <c r="N366" s="56">
        <v>0.81431704622751866</v>
      </c>
      <c r="O366" s="57"/>
      <c r="P366" s="57"/>
    </row>
    <row r="367" spans="1:16">
      <c r="A367" s="17">
        <v>359</v>
      </c>
      <c r="B367" s="121" t="s">
        <v>43</v>
      </c>
      <c r="C367" s="118" t="s">
        <v>22</v>
      </c>
      <c r="D367" s="20" t="s">
        <v>526</v>
      </c>
      <c r="E367" s="20" t="s">
        <v>1235</v>
      </c>
      <c r="F367" s="120">
        <v>902</v>
      </c>
      <c r="G367" s="120">
        <v>1976025</v>
      </c>
      <c r="H367" s="19">
        <v>136</v>
      </c>
      <c r="I367" s="19">
        <v>383025</v>
      </c>
      <c r="J367" s="55">
        <v>0.15077605321507762</v>
      </c>
      <c r="K367" s="55">
        <v>0.1938361103730975</v>
      </c>
      <c r="L367" s="55">
        <v>4.5232815964523283E-2</v>
      </c>
      <c r="M367" s="55">
        <v>0.13568527726116825</v>
      </c>
      <c r="N367" s="56">
        <v>0.18091809322569152</v>
      </c>
      <c r="O367" s="57"/>
      <c r="P367" s="57"/>
    </row>
    <row r="368" spans="1:16">
      <c r="A368" s="17">
        <v>360</v>
      </c>
      <c r="B368" s="121" t="s">
        <v>43</v>
      </c>
      <c r="C368" s="118" t="s">
        <v>22</v>
      </c>
      <c r="D368" s="20" t="s">
        <v>524</v>
      </c>
      <c r="E368" s="20" t="s">
        <v>905</v>
      </c>
      <c r="F368" s="120">
        <v>437</v>
      </c>
      <c r="G368" s="120">
        <v>945255</v>
      </c>
      <c r="H368" s="19">
        <v>278</v>
      </c>
      <c r="I368" s="19">
        <v>538570</v>
      </c>
      <c r="J368" s="55">
        <v>0.6361556064073226</v>
      </c>
      <c r="K368" s="55">
        <v>0.56976159872203802</v>
      </c>
      <c r="L368" s="55">
        <v>0.19084668192219678</v>
      </c>
      <c r="M368" s="55">
        <v>0.39883311910542657</v>
      </c>
      <c r="N368" s="56">
        <v>0.58967980102762341</v>
      </c>
      <c r="O368" s="57"/>
      <c r="P368" s="57"/>
    </row>
    <row r="369" spans="1:16">
      <c r="A369" s="17">
        <v>361</v>
      </c>
      <c r="B369" s="121" t="s">
        <v>43</v>
      </c>
      <c r="C369" s="118" t="s">
        <v>22</v>
      </c>
      <c r="D369" s="20" t="s">
        <v>525</v>
      </c>
      <c r="E369" s="20" t="s">
        <v>958</v>
      </c>
      <c r="F369" s="120">
        <v>616</v>
      </c>
      <c r="G369" s="120">
        <v>1325255</v>
      </c>
      <c r="H369" s="19">
        <v>539</v>
      </c>
      <c r="I369" s="19">
        <v>918795</v>
      </c>
      <c r="J369" s="55">
        <v>0.875</v>
      </c>
      <c r="K369" s="55">
        <v>0.69329676175528487</v>
      </c>
      <c r="L369" s="55">
        <v>0.26250000000000001</v>
      </c>
      <c r="M369" s="55">
        <v>0.48530773322869936</v>
      </c>
      <c r="N369" s="56">
        <v>0.74780773322869942</v>
      </c>
      <c r="O369" s="57"/>
      <c r="P369" s="57"/>
    </row>
    <row r="370" spans="1:16">
      <c r="A370" s="17">
        <v>362</v>
      </c>
      <c r="B370" s="121" t="s">
        <v>43</v>
      </c>
      <c r="C370" s="118" t="s">
        <v>22</v>
      </c>
      <c r="D370" s="20" t="s">
        <v>523</v>
      </c>
      <c r="E370" s="20" t="s">
        <v>904</v>
      </c>
      <c r="F370" s="120">
        <v>616</v>
      </c>
      <c r="G370" s="120">
        <v>1325255</v>
      </c>
      <c r="H370" s="19">
        <v>638</v>
      </c>
      <c r="I370" s="19">
        <v>1214975</v>
      </c>
      <c r="J370" s="55">
        <v>1.0357142857142858</v>
      </c>
      <c r="K370" s="55">
        <v>0.91678582612402892</v>
      </c>
      <c r="L370" s="55">
        <v>0.3</v>
      </c>
      <c r="M370" s="55">
        <v>0.64175007828682018</v>
      </c>
      <c r="N370" s="56">
        <v>0.94175007828682022</v>
      </c>
      <c r="O370" s="57"/>
      <c r="P370" s="57"/>
    </row>
    <row r="371" spans="1:16">
      <c r="A371" s="17">
        <v>363</v>
      </c>
      <c r="B371" s="121" t="s">
        <v>24</v>
      </c>
      <c r="C371" s="118" t="s">
        <v>22</v>
      </c>
      <c r="D371" s="20" t="s">
        <v>345</v>
      </c>
      <c r="E371" s="20" t="s">
        <v>873</v>
      </c>
      <c r="F371" s="120">
        <v>386</v>
      </c>
      <c r="G371" s="120">
        <v>876605</v>
      </c>
      <c r="H371" s="19">
        <v>271</v>
      </c>
      <c r="I371" s="19">
        <v>640170</v>
      </c>
      <c r="J371" s="55">
        <v>0.70207253886010368</v>
      </c>
      <c r="K371" s="55">
        <v>0.73028330890195703</v>
      </c>
      <c r="L371" s="55">
        <v>0.21062176165803109</v>
      </c>
      <c r="M371" s="55">
        <v>0.51119831623136991</v>
      </c>
      <c r="N371" s="56">
        <v>0.72182007788940106</v>
      </c>
      <c r="O371" s="57"/>
      <c r="P371" s="57"/>
    </row>
    <row r="372" spans="1:16">
      <c r="A372" s="17">
        <v>364</v>
      </c>
      <c r="B372" s="121" t="s">
        <v>24</v>
      </c>
      <c r="C372" s="118" t="s">
        <v>22</v>
      </c>
      <c r="D372" s="20" t="s">
        <v>346</v>
      </c>
      <c r="E372" s="20" t="s">
        <v>855</v>
      </c>
      <c r="F372" s="120">
        <v>629</v>
      </c>
      <c r="G372" s="120">
        <v>1449550</v>
      </c>
      <c r="H372" s="19">
        <v>214</v>
      </c>
      <c r="I372" s="19">
        <v>513400</v>
      </c>
      <c r="J372" s="55">
        <v>0.34022257551669316</v>
      </c>
      <c r="K372" s="55">
        <v>0.35417888310165224</v>
      </c>
      <c r="L372" s="55">
        <v>0.10206677265500795</v>
      </c>
      <c r="M372" s="55">
        <v>0.24792521817115656</v>
      </c>
      <c r="N372" s="56">
        <v>0.3499919908261645</v>
      </c>
      <c r="O372" s="57"/>
      <c r="P372" s="57"/>
    </row>
    <row r="373" spans="1:16">
      <c r="A373" s="17">
        <v>365</v>
      </c>
      <c r="B373" s="121" t="s">
        <v>25</v>
      </c>
      <c r="C373" s="118" t="s">
        <v>22</v>
      </c>
      <c r="D373" s="20" t="s">
        <v>342</v>
      </c>
      <c r="E373" s="20" t="s">
        <v>806</v>
      </c>
      <c r="F373" s="120">
        <v>281</v>
      </c>
      <c r="G373" s="120">
        <v>623580</v>
      </c>
      <c r="H373" s="19">
        <v>468</v>
      </c>
      <c r="I373" s="19">
        <v>640815</v>
      </c>
      <c r="J373" s="55">
        <v>1.6654804270462633</v>
      </c>
      <c r="K373" s="55">
        <v>1.0276387953430193</v>
      </c>
      <c r="L373" s="55">
        <v>0.3</v>
      </c>
      <c r="M373" s="55">
        <v>0.7</v>
      </c>
      <c r="N373" s="56">
        <v>1</v>
      </c>
      <c r="O373" s="57"/>
      <c r="P373" s="57"/>
    </row>
    <row r="374" spans="1:16">
      <c r="A374" s="17">
        <v>366</v>
      </c>
      <c r="B374" s="121" t="s">
        <v>25</v>
      </c>
      <c r="C374" s="118" t="s">
        <v>22</v>
      </c>
      <c r="D374" s="20" t="s">
        <v>344</v>
      </c>
      <c r="E374" s="20" t="s">
        <v>805</v>
      </c>
      <c r="F374" s="120">
        <v>646</v>
      </c>
      <c r="G374" s="120">
        <v>1544305</v>
      </c>
      <c r="H374" s="19">
        <v>713</v>
      </c>
      <c r="I374" s="19">
        <v>1383010</v>
      </c>
      <c r="J374" s="55">
        <v>1.1037151702786379</v>
      </c>
      <c r="K374" s="55">
        <v>0.89555495837933574</v>
      </c>
      <c r="L374" s="55">
        <v>0.3</v>
      </c>
      <c r="M374" s="55">
        <v>0.62688847086553501</v>
      </c>
      <c r="N374" s="56">
        <v>0.92688847086553494</v>
      </c>
      <c r="O374" s="57"/>
      <c r="P374" s="57"/>
    </row>
    <row r="375" spans="1:16">
      <c r="A375" s="17">
        <v>367</v>
      </c>
      <c r="B375" s="121" t="s">
        <v>25</v>
      </c>
      <c r="C375" s="118" t="s">
        <v>22</v>
      </c>
      <c r="D375" s="20" t="s">
        <v>822</v>
      </c>
      <c r="E375" s="20" t="s">
        <v>343</v>
      </c>
      <c r="F375" s="120">
        <v>453</v>
      </c>
      <c r="G375" s="120">
        <v>993670</v>
      </c>
      <c r="H375" s="19">
        <v>666</v>
      </c>
      <c r="I375" s="19">
        <v>1030505</v>
      </c>
      <c r="J375" s="55">
        <v>1.4701986754966887</v>
      </c>
      <c r="K375" s="55">
        <v>1.0370696508901345</v>
      </c>
      <c r="L375" s="55">
        <v>0.3</v>
      </c>
      <c r="M375" s="55">
        <v>0.7</v>
      </c>
      <c r="N375" s="56">
        <v>1</v>
      </c>
      <c r="O375" s="57"/>
      <c r="P375" s="57"/>
    </row>
    <row r="376" spans="1:16">
      <c r="A376" s="17">
        <v>368</v>
      </c>
      <c r="B376" s="121" t="s">
        <v>25</v>
      </c>
      <c r="C376" s="118" t="s">
        <v>22</v>
      </c>
      <c r="D376" s="20" t="s">
        <v>823</v>
      </c>
      <c r="E376" s="20" t="s">
        <v>1262</v>
      </c>
      <c r="F376" s="120">
        <v>405</v>
      </c>
      <c r="G376" s="120">
        <v>1021530</v>
      </c>
      <c r="H376" s="19">
        <v>307</v>
      </c>
      <c r="I376" s="19">
        <v>803910</v>
      </c>
      <c r="J376" s="55">
        <v>0.75802469135802464</v>
      </c>
      <c r="K376" s="55">
        <v>0.78696660891016412</v>
      </c>
      <c r="L376" s="55">
        <v>0.22740740740740739</v>
      </c>
      <c r="M376" s="55">
        <v>0.55087662623711486</v>
      </c>
      <c r="N376" s="56">
        <v>0.77828403364452226</v>
      </c>
      <c r="O376" s="57"/>
      <c r="P376" s="57"/>
    </row>
    <row r="377" spans="1:16">
      <c r="A377" s="17">
        <v>369</v>
      </c>
      <c r="B377" s="121" t="s">
        <v>889</v>
      </c>
      <c r="C377" s="118" t="s">
        <v>22</v>
      </c>
      <c r="D377" s="20" t="s">
        <v>349</v>
      </c>
      <c r="E377" s="20" t="s">
        <v>1280</v>
      </c>
      <c r="F377" s="120">
        <v>277</v>
      </c>
      <c r="G377" s="120">
        <v>735350</v>
      </c>
      <c r="H377" s="19">
        <v>325</v>
      </c>
      <c r="I377" s="19">
        <v>539005</v>
      </c>
      <c r="J377" s="55">
        <v>1.1732851985559567</v>
      </c>
      <c r="K377" s="55">
        <v>0.7329910926769565</v>
      </c>
      <c r="L377" s="55">
        <v>0.3</v>
      </c>
      <c r="M377" s="55">
        <v>0.51309376487386948</v>
      </c>
      <c r="N377" s="56">
        <v>0.81309376487386942</v>
      </c>
      <c r="O377" s="57"/>
      <c r="P377" s="57"/>
    </row>
    <row r="378" spans="1:16">
      <c r="A378" s="17">
        <v>370</v>
      </c>
      <c r="B378" s="121" t="s">
        <v>889</v>
      </c>
      <c r="C378" s="118" t="s">
        <v>22</v>
      </c>
      <c r="D378" s="20" t="s">
        <v>348</v>
      </c>
      <c r="E378" s="20" t="s">
        <v>890</v>
      </c>
      <c r="F378" s="120">
        <v>338</v>
      </c>
      <c r="G378" s="120">
        <v>924440</v>
      </c>
      <c r="H378" s="19">
        <v>308</v>
      </c>
      <c r="I378" s="19">
        <v>553280</v>
      </c>
      <c r="J378" s="55">
        <v>0.91124260355029585</v>
      </c>
      <c r="K378" s="55">
        <v>0.59850287741767993</v>
      </c>
      <c r="L378" s="55">
        <v>0.27337278106508872</v>
      </c>
      <c r="M378" s="55">
        <v>0.41895201419237593</v>
      </c>
      <c r="N378" s="56">
        <v>0.69232479525746471</v>
      </c>
      <c r="O378" s="57"/>
      <c r="P378" s="57"/>
    </row>
    <row r="379" spans="1:16">
      <c r="A379" s="17">
        <v>371</v>
      </c>
      <c r="B379" s="121" t="s">
        <v>889</v>
      </c>
      <c r="C379" s="118" t="s">
        <v>22</v>
      </c>
      <c r="D379" s="20" t="s">
        <v>350</v>
      </c>
      <c r="E379" s="20" t="s">
        <v>994</v>
      </c>
      <c r="F379" s="120">
        <v>234</v>
      </c>
      <c r="G379" s="120">
        <v>633030</v>
      </c>
      <c r="H379" s="19">
        <v>198</v>
      </c>
      <c r="I379" s="19">
        <v>391510</v>
      </c>
      <c r="J379" s="55">
        <v>0.84615384615384615</v>
      </c>
      <c r="K379" s="55">
        <v>0.61846989874097591</v>
      </c>
      <c r="L379" s="55">
        <v>0.25384615384615383</v>
      </c>
      <c r="M379" s="55">
        <v>0.43292892911868314</v>
      </c>
      <c r="N379" s="56">
        <v>0.68677508296483691</v>
      </c>
      <c r="O379" s="57"/>
      <c r="P379" s="57"/>
    </row>
    <row r="380" spans="1:16">
      <c r="A380" s="17">
        <v>372</v>
      </c>
      <c r="B380" s="121" t="s">
        <v>889</v>
      </c>
      <c r="C380" s="118" t="s">
        <v>22</v>
      </c>
      <c r="D380" s="20" t="s">
        <v>351</v>
      </c>
      <c r="E380" s="20" t="s">
        <v>891</v>
      </c>
      <c r="F380" s="120">
        <v>354</v>
      </c>
      <c r="G380" s="120">
        <v>962195</v>
      </c>
      <c r="H380" s="19">
        <v>502</v>
      </c>
      <c r="I380" s="19">
        <v>1082265</v>
      </c>
      <c r="J380" s="55">
        <v>1.4180790960451977</v>
      </c>
      <c r="K380" s="55">
        <v>1.1247875950301134</v>
      </c>
      <c r="L380" s="55">
        <v>0.3</v>
      </c>
      <c r="M380" s="55">
        <v>0.7</v>
      </c>
      <c r="N380" s="56">
        <v>1</v>
      </c>
      <c r="O380" s="57"/>
      <c r="P380" s="57"/>
    </row>
    <row r="381" spans="1:16">
      <c r="A381" s="17">
        <v>373</v>
      </c>
      <c r="B381" s="121" t="s">
        <v>889</v>
      </c>
      <c r="C381" s="118" t="s">
        <v>22</v>
      </c>
      <c r="D381" s="20" t="s">
        <v>347</v>
      </c>
      <c r="E381" s="20" t="s">
        <v>1319</v>
      </c>
      <c r="F381" s="120">
        <v>266</v>
      </c>
      <c r="G381" s="120">
        <v>715950</v>
      </c>
      <c r="H381" s="19">
        <v>293</v>
      </c>
      <c r="I381" s="19">
        <v>627205</v>
      </c>
      <c r="J381" s="55">
        <v>1.1015037593984962</v>
      </c>
      <c r="K381" s="55">
        <v>0.87604581325511555</v>
      </c>
      <c r="L381" s="55">
        <v>0.3</v>
      </c>
      <c r="M381" s="55">
        <v>0.61323206927858087</v>
      </c>
      <c r="N381" s="56">
        <v>0.91323206927858092</v>
      </c>
      <c r="O381" s="57"/>
      <c r="P381" s="57"/>
    </row>
    <row r="382" spans="1:16">
      <c r="A382" s="17">
        <v>374</v>
      </c>
      <c r="B382" s="121" t="s">
        <v>21</v>
      </c>
      <c r="C382" s="118" t="s">
        <v>22</v>
      </c>
      <c r="D382" s="20" t="s">
        <v>325</v>
      </c>
      <c r="E382" s="20" t="s">
        <v>794</v>
      </c>
      <c r="F382" s="120">
        <v>191</v>
      </c>
      <c r="G382" s="120">
        <v>441650</v>
      </c>
      <c r="H382" s="19">
        <v>109</v>
      </c>
      <c r="I382" s="19">
        <v>142150</v>
      </c>
      <c r="J382" s="55">
        <v>0.5706806282722513</v>
      </c>
      <c r="K382" s="55">
        <v>0.32186120230952109</v>
      </c>
      <c r="L382" s="55">
        <v>0.17120418848167537</v>
      </c>
      <c r="M382" s="55">
        <v>0.22530284161666475</v>
      </c>
      <c r="N382" s="56">
        <v>0.3965070300983401</v>
      </c>
      <c r="O382" s="57"/>
      <c r="P382" s="57"/>
    </row>
    <row r="383" spans="1:16">
      <c r="A383" s="17">
        <v>375</v>
      </c>
      <c r="B383" s="121" t="s">
        <v>21</v>
      </c>
      <c r="C383" s="118" t="s">
        <v>22</v>
      </c>
      <c r="D383" s="20" t="s">
        <v>328</v>
      </c>
      <c r="E383" s="20" t="s">
        <v>741</v>
      </c>
      <c r="F383" s="120">
        <v>410</v>
      </c>
      <c r="G383" s="120">
        <v>1071180</v>
      </c>
      <c r="H383" s="19">
        <v>235</v>
      </c>
      <c r="I383" s="19">
        <v>468275</v>
      </c>
      <c r="J383" s="55">
        <v>0.57317073170731703</v>
      </c>
      <c r="K383" s="55">
        <v>0.43715808734293021</v>
      </c>
      <c r="L383" s="55">
        <v>0.17195121951219511</v>
      </c>
      <c r="M383" s="55">
        <v>0.30601066114005115</v>
      </c>
      <c r="N383" s="56">
        <v>0.47796188065224626</v>
      </c>
      <c r="O383" s="57"/>
      <c r="P383" s="57"/>
    </row>
    <row r="384" spans="1:16">
      <c r="A384" s="17">
        <v>376</v>
      </c>
      <c r="B384" s="121" t="s">
        <v>21</v>
      </c>
      <c r="C384" s="118" t="s">
        <v>22</v>
      </c>
      <c r="D384" s="20" t="s">
        <v>327</v>
      </c>
      <c r="E384" s="20" t="s">
        <v>1264</v>
      </c>
      <c r="F384" s="120">
        <v>339</v>
      </c>
      <c r="G384" s="120">
        <v>701940</v>
      </c>
      <c r="H384" s="19">
        <v>207</v>
      </c>
      <c r="I384" s="19">
        <v>366320</v>
      </c>
      <c r="J384" s="55">
        <v>0.61061946902654862</v>
      </c>
      <c r="K384" s="55">
        <v>0.52186796592301332</v>
      </c>
      <c r="L384" s="55">
        <v>0.18318584070796459</v>
      </c>
      <c r="M384" s="55">
        <v>0.36530757614610931</v>
      </c>
      <c r="N384" s="56">
        <v>0.54849341685407393</v>
      </c>
      <c r="O384" s="57"/>
      <c r="P384" s="57"/>
    </row>
    <row r="385" spans="1:16">
      <c r="A385" s="17">
        <v>377</v>
      </c>
      <c r="B385" s="121" t="s">
        <v>21</v>
      </c>
      <c r="C385" s="118" t="s">
        <v>22</v>
      </c>
      <c r="D385" s="20" t="s">
        <v>323</v>
      </c>
      <c r="E385" s="20" t="s">
        <v>742</v>
      </c>
      <c r="F385" s="120">
        <v>394</v>
      </c>
      <c r="G385" s="120">
        <v>1332380</v>
      </c>
      <c r="H385" s="19">
        <v>241</v>
      </c>
      <c r="I385" s="19">
        <v>561405</v>
      </c>
      <c r="J385" s="55">
        <v>0.6116751269035533</v>
      </c>
      <c r="K385" s="55">
        <v>0.42135501883846949</v>
      </c>
      <c r="L385" s="55">
        <v>0.18350253807106598</v>
      </c>
      <c r="M385" s="55">
        <v>0.29494851318692861</v>
      </c>
      <c r="N385" s="56">
        <v>0.47845105125799459</v>
      </c>
      <c r="O385" s="57"/>
      <c r="P385" s="57"/>
    </row>
    <row r="386" spans="1:16">
      <c r="A386" s="17">
        <v>378</v>
      </c>
      <c r="B386" s="121" t="s">
        <v>21</v>
      </c>
      <c r="C386" s="118" t="s">
        <v>22</v>
      </c>
      <c r="D386" s="20" t="s">
        <v>324</v>
      </c>
      <c r="E386" s="20" t="s">
        <v>795</v>
      </c>
      <c r="F386" s="120">
        <v>226</v>
      </c>
      <c r="G386" s="120">
        <v>752590</v>
      </c>
      <c r="H386" s="19">
        <v>120</v>
      </c>
      <c r="I386" s="19">
        <v>275455</v>
      </c>
      <c r="J386" s="55">
        <v>0.53097345132743368</v>
      </c>
      <c r="K386" s="55">
        <v>0.36600938093782803</v>
      </c>
      <c r="L386" s="55">
        <v>0.15929203539823009</v>
      </c>
      <c r="M386" s="55">
        <v>0.25620656665647962</v>
      </c>
      <c r="N386" s="56">
        <v>0.41549860205470968</v>
      </c>
      <c r="O386" s="57"/>
      <c r="P386" s="57"/>
    </row>
    <row r="387" spans="1:16">
      <c r="A387" s="17">
        <v>379</v>
      </c>
      <c r="B387" s="121" t="s">
        <v>21</v>
      </c>
      <c r="C387" s="118" t="s">
        <v>22</v>
      </c>
      <c r="D387" s="20" t="s">
        <v>321</v>
      </c>
      <c r="E387" s="20" t="s">
        <v>322</v>
      </c>
      <c r="F387" s="120">
        <v>226</v>
      </c>
      <c r="G387" s="120">
        <v>366935</v>
      </c>
      <c r="H387" s="19">
        <v>178</v>
      </c>
      <c r="I387" s="19">
        <v>217695</v>
      </c>
      <c r="J387" s="55">
        <v>0.78761061946902655</v>
      </c>
      <c r="K387" s="55">
        <v>0.59327946366522677</v>
      </c>
      <c r="L387" s="55">
        <v>0.23628318584070795</v>
      </c>
      <c r="M387" s="55">
        <v>0.41529562456565872</v>
      </c>
      <c r="N387" s="56">
        <v>0.65157881040636667</v>
      </c>
      <c r="O387" s="57"/>
      <c r="P387" s="57"/>
    </row>
    <row r="388" spans="1:16">
      <c r="A388" s="17">
        <v>380</v>
      </c>
      <c r="B388" s="121" t="s">
        <v>1150</v>
      </c>
      <c r="C388" s="118" t="s">
        <v>22</v>
      </c>
      <c r="D388" s="20" t="s">
        <v>354</v>
      </c>
      <c r="E388" s="20" t="s">
        <v>355</v>
      </c>
      <c r="F388" s="120">
        <v>316</v>
      </c>
      <c r="G388" s="120">
        <v>1310010</v>
      </c>
      <c r="H388" s="19">
        <v>380</v>
      </c>
      <c r="I388" s="19">
        <v>826435</v>
      </c>
      <c r="J388" s="55">
        <v>1.2025316455696202</v>
      </c>
      <c r="K388" s="55">
        <v>0.63086159647636275</v>
      </c>
      <c r="L388" s="55">
        <v>0.3</v>
      </c>
      <c r="M388" s="55">
        <v>0.44160311753345388</v>
      </c>
      <c r="N388" s="56">
        <v>0.74160311753345387</v>
      </c>
      <c r="O388" s="57"/>
      <c r="P388" s="57"/>
    </row>
    <row r="389" spans="1:16">
      <c r="A389" s="17">
        <v>381</v>
      </c>
      <c r="B389" s="121" t="s">
        <v>1150</v>
      </c>
      <c r="C389" s="118" t="s">
        <v>22</v>
      </c>
      <c r="D389" s="20" t="s">
        <v>352</v>
      </c>
      <c r="E389" s="20" t="s">
        <v>745</v>
      </c>
      <c r="F389" s="120">
        <v>540</v>
      </c>
      <c r="G389" s="120">
        <v>955860</v>
      </c>
      <c r="H389" s="19">
        <v>566</v>
      </c>
      <c r="I389" s="19">
        <v>963990</v>
      </c>
      <c r="J389" s="55">
        <v>1.0481481481481481</v>
      </c>
      <c r="K389" s="55">
        <v>1.0085054296654321</v>
      </c>
      <c r="L389" s="55">
        <v>0.3</v>
      </c>
      <c r="M389" s="55">
        <v>0.7</v>
      </c>
      <c r="N389" s="56">
        <v>1</v>
      </c>
      <c r="O389" s="57"/>
      <c r="P389" s="57"/>
    </row>
    <row r="390" spans="1:16">
      <c r="A390" s="17">
        <v>382</v>
      </c>
      <c r="B390" s="121" t="s">
        <v>1150</v>
      </c>
      <c r="C390" s="118" t="s">
        <v>22</v>
      </c>
      <c r="D390" s="20" t="s">
        <v>353</v>
      </c>
      <c r="E390" s="20" t="s">
        <v>326</v>
      </c>
      <c r="F390" s="120">
        <v>414</v>
      </c>
      <c r="G390" s="120">
        <v>1891780</v>
      </c>
      <c r="H390" s="19">
        <v>456</v>
      </c>
      <c r="I390" s="19">
        <v>1515165</v>
      </c>
      <c r="J390" s="55">
        <v>1.1014492753623188</v>
      </c>
      <c r="K390" s="55">
        <v>0.80092029728615377</v>
      </c>
      <c r="L390" s="55">
        <v>0.3</v>
      </c>
      <c r="M390" s="55">
        <v>0.56064420810030757</v>
      </c>
      <c r="N390" s="56">
        <v>0.86064420810030762</v>
      </c>
      <c r="O390" s="57"/>
      <c r="P390" s="57"/>
    </row>
    <row r="391" spans="1:16">
      <c r="A391" s="17">
        <v>383</v>
      </c>
      <c r="B391" s="121" t="s">
        <v>112</v>
      </c>
      <c r="C391" s="118" t="s">
        <v>22</v>
      </c>
      <c r="D391" s="20" t="s">
        <v>357</v>
      </c>
      <c r="E391" s="20" t="s">
        <v>1212</v>
      </c>
      <c r="F391" s="120">
        <v>336</v>
      </c>
      <c r="G391" s="120">
        <v>803485</v>
      </c>
      <c r="H391" s="19">
        <v>375</v>
      </c>
      <c r="I391" s="19">
        <v>681310</v>
      </c>
      <c r="J391" s="55">
        <v>1.1160714285714286</v>
      </c>
      <c r="K391" s="55">
        <v>0.84794364549431533</v>
      </c>
      <c r="L391" s="55">
        <v>0.3</v>
      </c>
      <c r="M391" s="55">
        <v>0.59356055184602075</v>
      </c>
      <c r="N391" s="56">
        <v>0.89356055184602079</v>
      </c>
      <c r="O391" s="57"/>
      <c r="P391" s="57"/>
    </row>
    <row r="392" spans="1:16">
      <c r="A392" s="17">
        <v>384</v>
      </c>
      <c r="B392" s="121" t="s">
        <v>112</v>
      </c>
      <c r="C392" s="118" t="s">
        <v>22</v>
      </c>
      <c r="D392" s="20" t="s">
        <v>356</v>
      </c>
      <c r="E392" s="20" t="s">
        <v>1018</v>
      </c>
      <c r="F392" s="120">
        <v>363</v>
      </c>
      <c r="G392" s="120">
        <v>1010060</v>
      </c>
      <c r="H392" s="19">
        <v>299</v>
      </c>
      <c r="I392" s="19">
        <v>494520</v>
      </c>
      <c r="J392" s="55">
        <v>0.82369146005509641</v>
      </c>
      <c r="K392" s="55">
        <v>0.48959467754390829</v>
      </c>
      <c r="L392" s="55">
        <v>0.2471074380165289</v>
      </c>
      <c r="M392" s="55">
        <v>0.34271627428073576</v>
      </c>
      <c r="N392" s="56">
        <v>0.58982371229726471</v>
      </c>
      <c r="O392" s="57"/>
      <c r="P392" s="57"/>
    </row>
    <row r="393" spans="1:16">
      <c r="A393" s="17">
        <v>385</v>
      </c>
      <c r="B393" s="121" t="s">
        <v>112</v>
      </c>
      <c r="C393" s="118" t="s">
        <v>22</v>
      </c>
      <c r="D393" s="20" t="s">
        <v>358</v>
      </c>
      <c r="E393" s="20" t="s">
        <v>1019</v>
      </c>
      <c r="F393" s="120">
        <v>461</v>
      </c>
      <c r="G393" s="120">
        <v>1293355</v>
      </c>
      <c r="H393" s="19">
        <v>783</v>
      </c>
      <c r="I393" s="19">
        <v>2090275</v>
      </c>
      <c r="J393" s="55">
        <v>1.6984815618221258</v>
      </c>
      <c r="K393" s="55">
        <v>1.6161649353812371</v>
      </c>
      <c r="L393" s="55">
        <v>0.3</v>
      </c>
      <c r="M393" s="55">
        <v>0.7</v>
      </c>
      <c r="N393" s="56">
        <v>1</v>
      </c>
      <c r="O393" s="57"/>
      <c r="P393" s="57"/>
    </row>
    <row r="394" spans="1:16">
      <c r="A394" s="17">
        <v>386</v>
      </c>
      <c r="B394" s="121" t="s">
        <v>112</v>
      </c>
      <c r="C394" s="118" t="s">
        <v>22</v>
      </c>
      <c r="D394" s="20" t="s">
        <v>359</v>
      </c>
      <c r="E394" s="20" t="s">
        <v>767</v>
      </c>
      <c r="F394" s="120">
        <v>414</v>
      </c>
      <c r="G394" s="120">
        <v>1255420</v>
      </c>
      <c r="H394" s="19">
        <v>555</v>
      </c>
      <c r="I394" s="19">
        <v>1320420</v>
      </c>
      <c r="J394" s="55">
        <v>1.3405797101449275</v>
      </c>
      <c r="K394" s="55">
        <v>1.0517755014258177</v>
      </c>
      <c r="L394" s="55">
        <v>0.3</v>
      </c>
      <c r="M394" s="55">
        <v>0.7</v>
      </c>
      <c r="N394" s="56">
        <v>1</v>
      </c>
      <c r="O394" s="57"/>
      <c r="P394" s="57"/>
    </row>
    <row r="395" spans="1:16" ht="15" customHeight="1">
      <c r="A395" s="17">
        <v>387</v>
      </c>
      <c r="B395" s="121" t="s">
        <v>39</v>
      </c>
      <c r="C395" s="118" t="s">
        <v>22</v>
      </c>
      <c r="D395" s="20" t="s">
        <v>497</v>
      </c>
      <c r="E395" s="20" t="s">
        <v>929</v>
      </c>
      <c r="F395" s="120">
        <v>730</v>
      </c>
      <c r="G395" s="120">
        <v>1364265</v>
      </c>
      <c r="H395" s="19">
        <v>473</v>
      </c>
      <c r="I395" s="19">
        <v>908520</v>
      </c>
      <c r="J395" s="55">
        <v>0.647945205479452</v>
      </c>
      <c r="K395" s="55">
        <v>0.66594100119844757</v>
      </c>
      <c r="L395" s="55">
        <v>0.19438356164383561</v>
      </c>
      <c r="M395" s="55">
        <v>0.46615870083891325</v>
      </c>
      <c r="N395" s="56">
        <v>0.66054226248274883</v>
      </c>
      <c r="O395" s="57"/>
      <c r="P395" s="57"/>
    </row>
    <row r="396" spans="1:16" ht="14.25" customHeight="1">
      <c r="A396" s="17">
        <v>388</v>
      </c>
      <c r="B396" s="121" t="s">
        <v>39</v>
      </c>
      <c r="C396" s="118" t="s">
        <v>22</v>
      </c>
      <c r="D396" s="20" t="s">
        <v>498</v>
      </c>
      <c r="E396" s="20" t="s">
        <v>499</v>
      </c>
      <c r="F396" s="120">
        <v>268</v>
      </c>
      <c r="G396" s="120">
        <v>500910</v>
      </c>
      <c r="H396" s="19">
        <v>195</v>
      </c>
      <c r="I396" s="19">
        <v>278950</v>
      </c>
      <c r="J396" s="55">
        <v>0.72761194029850751</v>
      </c>
      <c r="K396" s="55">
        <v>0.55688646663073205</v>
      </c>
      <c r="L396" s="55">
        <v>0.21828358208955226</v>
      </c>
      <c r="M396" s="55">
        <v>0.3898205266415124</v>
      </c>
      <c r="N396" s="56">
        <v>0.60810410873106469</v>
      </c>
      <c r="O396" s="57"/>
      <c r="P396" s="57"/>
    </row>
    <row r="397" spans="1:16" ht="15" customHeight="1">
      <c r="A397" s="17">
        <v>389</v>
      </c>
      <c r="B397" s="121" t="s">
        <v>78</v>
      </c>
      <c r="C397" s="118" t="s">
        <v>22</v>
      </c>
      <c r="D397" s="20" t="s">
        <v>705</v>
      </c>
      <c r="E397" s="20" t="s">
        <v>938</v>
      </c>
      <c r="F397" s="120">
        <v>222</v>
      </c>
      <c r="G397" s="120">
        <v>568325</v>
      </c>
      <c r="H397" s="19">
        <v>279</v>
      </c>
      <c r="I397" s="19">
        <v>404320</v>
      </c>
      <c r="J397" s="55">
        <v>1.2567567567567568</v>
      </c>
      <c r="K397" s="55">
        <v>0.7114239211718647</v>
      </c>
      <c r="L397" s="55">
        <v>0.3</v>
      </c>
      <c r="M397" s="55">
        <v>0.49799674482030526</v>
      </c>
      <c r="N397" s="56">
        <v>0.79799674482030525</v>
      </c>
      <c r="O397" s="57"/>
      <c r="P397" s="57"/>
    </row>
    <row r="398" spans="1:16" ht="14.25" customHeight="1">
      <c r="A398" s="17">
        <v>390</v>
      </c>
      <c r="B398" s="121" t="s">
        <v>78</v>
      </c>
      <c r="C398" s="118" t="s">
        <v>22</v>
      </c>
      <c r="D398" s="20" t="s">
        <v>704</v>
      </c>
      <c r="E398" s="20" t="s">
        <v>927</v>
      </c>
      <c r="F398" s="120">
        <v>297</v>
      </c>
      <c r="G398" s="120">
        <v>748705</v>
      </c>
      <c r="H398" s="19">
        <v>315</v>
      </c>
      <c r="I398" s="19">
        <v>548255</v>
      </c>
      <c r="J398" s="55">
        <v>1.0606060606060606</v>
      </c>
      <c r="K398" s="55">
        <v>0.73227105468776088</v>
      </c>
      <c r="L398" s="55">
        <v>0.3</v>
      </c>
      <c r="M398" s="55">
        <v>0.51258973828143262</v>
      </c>
      <c r="N398" s="56">
        <v>0.81258973828143266</v>
      </c>
      <c r="O398" s="57"/>
      <c r="P398" s="57"/>
    </row>
    <row r="399" spans="1:16" ht="12" customHeight="1">
      <c r="A399" s="17">
        <v>391</v>
      </c>
      <c r="B399" s="121" t="s">
        <v>78</v>
      </c>
      <c r="C399" s="118" t="s">
        <v>22</v>
      </c>
      <c r="D399" s="20" t="s">
        <v>702</v>
      </c>
      <c r="E399" s="20" t="s">
        <v>703</v>
      </c>
      <c r="F399" s="120">
        <v>476</v>
      </c>
      <c r="G399" s="120">
        <v>1207280</v>
      </c>
      <c r="H399" s="19">
        <v>418</v>
      </c>
      <c r="I399" s="19">
        <v>509150</v>
      </c>
      <c r="J399" s="55">
        <v>0.87815126050420167</v>
      </c>
      <c r="K399" s="55">
        <v>0.42173315220992647</v>
      </c>
      <c r="L399" s="55">
        <v>0.26344537815126051</v>
      </c>
      <c r="M399" s="55">
        <v>0.29521320654694849</v>
      </c>
      <c r="N399" s="56">
        <v>0.55865858469820906</v>
      </c>
      <c r="O399" s="57"/>
      <c r="P399" s="57"/>
    </row>
    <row r="400" spans="1:16">
      <c r="A400" s="17">
        <v>392</v>
      </c>
      <c r="B400" s="121" t="s">
        <v>78</v>
      </c>
      <c r="C400" s="118" t="s">
        <v>22</v>
      </c>
      <c r="D400" s="20" t="s">
        <v>707</v>
      </c>
      <c r="E400" s="20" t="s">
        <v>708</v>
      </c>
      <c r="F400" s="120">
        <v>524</v>
      </c>
      <c r="G400" s="120">
        <v>1325730</v>
      </c>
      <c r="H400" s="19">
        <v>440</v>
      </c>
      <c r="I400" s="19">
        <v>1326490</v>
      </c>
      <c r="J400" s="55">
        <v>0.83969465648854957</v>
      </c>
      <c r="K400" s="55">
        <v>1.0005732690668538</v>
      </c>
      <c r="L400" s="55">
        <v>0.25190839694656486</v>
      </c>
      <c r="M400" s="55">
        <v>0.7</v>
      </c>
      <c r="N400" s="56">
        <v>0.95190839694656482</v>
      </c>
      <c r="O400" s="57"/>
      <c r="P400" s="57"/>
    </row>
    <row r="401" spans="1:16">
      <c r="A401" s="17">
        <v>393</v>
      </c>
      <c r="B401" s="20" t="s">
        <v>78</v>
      </c>
      <c r="C401" s="18" t="s">
        <v>22</v>
      </c>
      <c r="D401" s="20" t="s">
        <v>709</v>
      </c>
      <c r="E401" s="20" t="s">
        <v>928</v>
      </c>
      <c r="F401" s="120">
        <v>226</v>
      </c>
      <c r="G401" s="120">
        <v>575635</v>
      </c>
      <c r="H401" s="19">
        <v>368</v>
      </c>
      <c r="I401" s="19">
        <v>526055</v>
      </c>
      <c r="J401" s="55">
        <v>1.6283185840707965</v>
      </c>
      <c r="K401" s="55">
        <v>0.91386903159119925</v>
      </c>
      <c r="L401" s="55">
        <v>0.3</v>
      </c>
      <c r="M401" s="55">
        <v>0.63970832211383943</v>
      </c>
      <c r="N401" s="56">
        <v>0.93970832211383937</v>
      </c>
      <c r="O401" s="57"/>
      <c r="P401" s="57"/>
    </row>
    <row r="402" spans="1:16">
      <c r="A402" s="17">
        <v>394</v>
      </c>
      <c r="B402" s="20" t="s">
        <v>72</v>
      </c>
      <c r="C402" s="18" t="s">
        <v>22</v>
      </c>
      <c r="D402" s="20" t="s">
        <v>710</v>
      </c>
      <c r="E402" s="20" t="s">
        <v>1274</v>
      </c>
      <c r="F402" s="120">
        <v>242</v>
      </c>
      <c r="G402" s="120">
        <v>527030</v>
      </c>
      <c r="H402" s="19">
        <v>222</v>
      </c>
      <c r="I402" s="19">
        <v>400080</v>
      </c>
      <c r="J402" s="55">
        <v>0.9173553719008265</v>
      </c>
      <c r="K402" s="55">
        <v>0.75912187162021139</v>
      </c>
      <c r="L402" s="55">
        <v>0.27520661157024795</v>
      </c>
      <c r="M402" s="55">
        <v>0.53138531013414791</v>
      </c>
      <c r="N402" s="56">
        <v>0.80659192170439586</v>
      </c>
      <c r="O402" s="57"/>
      <c r="P402" s="57"/>
    </row>
    <row r="403" spans="1:16">
      <c r="A403" s="17">
        <v>395</v>
      </c>
      <c r="B403" s="20" t="s">
        <v>72</v>
      </c>
      <c r="C403" s="18" t="s">
        <v>22</v>
      </c>
      <c r="D403" s="20" t="s">
        <v>1281</v>
      </c>
      <c r="E403" s="20" t="s">
        <v>1275</v>
      </c>
      <c r="F403" s="120">
        <v>302</v>
      </c>
      <c r="G403" s="120">
        <v>697845</v>
      </c>
      <c r="H403" s="19">
        <v>321</v>
      </c>
      <c r="I403" s="19">
        <v>629570</v>
      </c>
      <c r="J403" s="55">
        <v>1.0629139072847682</v>
      </c>
      <c r="K403" s="55">
        <v>0.90216308779170162</v>
      </c>
      <c r="L403" s="55">
        <v>0.3</v>
      </c>
      <c r="M403" s="55">
        <v>0.63151416145419115</v>
      </c>
      <c r="N403" s="56">
        <v>0.93151416145419108</v>
      </c>
      <c r="O403" s="57"/>
      <c r="P403" s="57"/>
    </row>
    <row r="404" spans="1:16">
      <c r="A404" s="17">
        <v>396</v>
      </c>
      <c r="B404" s="20" t="s">
        <v>72</v>
      </c>
      <c r="C404" s="18" t="s">
        <v>22</v>
      </c>
      <c r="D404" s="20" t="s">
        <v>713</v>
      </c>
      <c r="E404" s="20" t="s">
        <v>706</v>
      </c>
      <c r="F404" s="120">
        <v>265</v>
      </c>
      <c r="G404" s="120">
        <v>612600</v>
      </c>
      <c r="H404" s="19">
        <v>442</v>
      </c>
      <c r="I404" s="19">
        <v>797665</v>
      </c>
      <c r="J404" s="55">
        <v>1.6679245283018869</v>
      </c>
      <c r="K404" s="55">
        <v>1.3020976167156382</v>
      </c>
      <c r="L404" s="55">
        <v>0.3</v>
      </c>
      <c r="M404" s="55">
        <v>0.7</v>
      </c>
      <c r="N404" s="56">
        <v>1</v>
      </c>
      <c r="O404" s="57"/>
      <c r="P404" s="57"/>
    </row>
    <row r="405" spans="1:16">
      <c r="A405" s="17">
        <v>397</v>
      </c>
      <c r="B405" s="20" t="s">
        <v>72</v>
      </c>
      <c r="C405" s="18" t="s">
        <v>22</v>
      </c>
      <c r="D405" s="20" t="s">
        <v>711</v>
      </c>
      <c r="E405" s="20" t="s">
        <v>712</v>
      </c>
      <c r="F405" s="120">
        <v>398</v>
      </c>
      <c r="G405" s="120">
        <v>921995</v>
      </c>
      <c r="H405" s="19">
        <v>331</v>
      </c>
      <c r="I405" s="19">
        <v>1202565</v>
      </c>
      <c r="J405" s="55">
        <v>0.83165829145728642</v>
      </c>
      <c r="K405" s="55">
        <v>1.3043075070906025</v>
      </c>
      <c r="L405" s="55">
        <v>0.24949748743718592</v>
      </c>
      <c r="M405" s="55">
        <v>0.7</v>
      </c>
      <c r="N405" s="56">
        <v>0.94949748743718587</v>
      </c>
      <c r="O405" s="57"/>
      <c r="P405" s="57"/>
    </row>
    <row r="406" spans="1:16">
      <c r="A406" s="17">
        <v>398</v>
      </c>
      <c r="B406" s="20" t="s">
        <v>30</v>
      </c>
      <c r="C406" s="18" t="s">
        <v>22</v>
      </c>
      <c r="D406" s="20" t="s">
        <v>317</v>
      </c>
      <c r="E406" s="20" t="s">
        <v>792</v>
      </c>
      <c r="F406" s="120">
        <v>389</v>
      </c>
      <c r="G406" s="120">
        <v>910405</v>
      </c>
      <c r="H406" s="19">
        <v>188</v>
      </c>
      <c r="I406" s="19">
        <v>369735</v>
      </c>
      <c r="J406" s="55">
        <v>0.48329048843187661</v>
      </c>
      <c r="K406" s="55">
        <v>0.40612145144194067</v>
      </c>
      <c r="L406" s="55">
        <v>0.14498714652956299</v>
      </c>
      <c r="M406" s="55">
        <v>0.28428501600935846</v>
      </c>
      <c r="N406" s="56">
        <v>0.42927216253892142</v>
      </c>
      <c r="O406" s="57"/>
      <c r="P406" s="57"/>
    </row>
    <row r="407" spans="1:16">
      <c r="A407" s="17">
        <v>399</v>
      </c>
      <c r="B407" s="20" t="s">
        <v>30</v>
      </c>
      <c r="C407" s="18" t="s">
        <v>22</v>
      </c>
      <c r="D407" s="20" t="s">
        <v>320</v>
      </c>
      <c r="E407" s="20" t="s">
        <v>793</v>
      </c>
      <c r="F407" s="120">
        <v>769</v>
      </c>
      <c r="G407" s="120">
        <v>1801640</v>
      </c>
      <c r="H407" s="19">
        <v>524</v>
      </c>
      <c r="I407" s="19">
        <v>989595</v>
      </c>
      <c r="J407" s="55">
        <v>0.68140442132639789</v>
      </c>
      <c r="K407" s="55">
        <v>0.54927454985457691</v>
      </c>
      <c r="L407" s="55">
        <v>0.20442132639791935</v>
      </c>
      <c r="M407" s="55">
        <v>0.3844921848982038</v>
      </c>
      <c r="N407" s="56">
        <v>0.58891351129612313</v>
      </c>
      <c r="O407" s="57"/>
      <c r="P407" s="57"/>
    </row>
    <row r="408" spans="1:16">
      <c r="A408" s="17">
        <v>400</v>
      </c>
      <c r="B408" s="20" t="s">
        <v>30</v>
      </c>
      <c r="C408" s="18" t="s">
        <v>22</v>
      </c>
      <c r="D408" s="20" t="s">
        <v>319</v>
      </c>
      <c r="E408" s="20" t="s">
        <v>1020</v>
      </c>
      <c r="F408" s="120">
        <v>421</v>
      </c>
      <c r="G408" s="120">
        <v>992075</v>
      </c>
      <c r="H408" s="19">
        <v>145</v>
      </c>
      <c r="I408" s="19">
        <v>253930</v>
      </c>
      <c r="J408" s="55">
        <v>0.34441805225653205</v>
      </c>
      <c r="K408" s="55">
        <v>0.25595847088173779</v>
      </c>
      <c r="L408" s="55">
        <v>0.10332541567695962</v>
      </c>
      <c r="M408" s="55">
        <v>0.17917092961721645</v>
      </c>
      <c r="N408" s="56">
        <v>0.28249634529417605</v>
      </c>
      <c r="O408" s="57"/>
      <c r="P408" s="57"/>
    </row>
    <row r="409" spans="1:16">
      <c r="A409" s="17">
        <v>401</v>
      </c>
      <c r="B409" s="20" t="s">
        <v>30</v>
      </c>
      <c r="C409" s="18" t="s">
        <v>22</v>
      </c>
      <c r="D409" s="20" t="s">
        <v>318</v>
      </c>
      <c r="E409" s="20" t="s">
        <v>1263</v>
      </c>
      <c r="F409" s="120">
        <v>256</v>
      </c>
      <c r="G409" s="120">
        <v>602865</v>
      </c>
      <c r="H409" s="19">
        <v>107</v>
      </c>
      <c r="I409" s="19">
        <v>147335</v>
      </c>
      <c r="J409" s="55">
        <v>0.41796875</v>
      </c>
      <c r="K409" s="55">
        <v>0.24439136456752342</v>
      </c>
      <c r="L409" s="55">
        <v>0.12539062500000001</v>
      </c>
      <c r="M409" s="55">
        <v>0.17107395519726637</v>
      </c>
      <c r="N409" s="56">
        <v>0.2964645801972664</v>
      </c>
      <c r="O409" s="57"/>
      <c r="P409" s="57"/>
    </row>
    <row r="410" spans="1:16">
      <c r="A410" s="17">
        <v>402</v>
      </c>
      <c r="B410" s="20" t="s">
        <v>898</v>
      </c>
      <c r="C410" s="18" t="s">
        <v>22</v>
      </c>
      <c r="D410" s="20" t="s">
        <v>333</v>
      </c>
      <c r="E410" s="20" t="s">
        <v>1017</v>
      </c>
      <c r="F410" s="120">
        <v>287</v>
      </c>
      <c r="G410" s="120">
        <v>894335</v>
      </c>
      <c r="H410" s="19">
        <v>221</v>
      </c>
      <c r="I410" s="19">
        <v>574390</v>
      </c>
      <c r="J410" s="55">
        <v>0.77003484320557491</v>
      </c>
      <c r="K410" s="55">
        <v>0.6422537416068923</v>
      </c>
      <c r="L410" s="55">
        <v>0.23101045296167247</v>
      </c>
      <c r="M410" s="55">
        <v>0.44957761912482458</v>
      </c>
      <c r="N410" s="56">
        <v>0.68058807208649708</v>
      </c>
      <c r="O410" s="57"/>
      <c r="P410" s="57"/>
    </row>
    <row r="411" spans="1:16">
      <c r="A411" s="17">
        <v>403</v>
      </c>
      <c r="B411" s="20" t="s">
        <v>898</v>
      </c>
      <c r="C411" s="18" t="s">
        <v>22</v>
      </c>
      <c r="D411" s="20" t="s">
        <v>332</v>
      </c>
      <c r="E411" s="20" t="s">
        <v>840</v>
      </c>
      <c r="F411" s="120">
        <v>296</v>
      </c>
      <c r="G411" s="120">
        <v>627145</v>
      </c>
      <c r="H411" s="19">
        <v>330</v>
      </c>
      <c r="I411" s="19">
        <v>431350</v>
      </c>
      <c r="J411" s="55">
        <v>1.1148648648648649</v>
      </c>
      <c r="K411" s="55">
        <v>0.68779947221137061</v>
      </c>
      <c r="L411" s="55">
        <v>0.3</v>
      </c>
      <c r="M411" s="55">
        <v>0.48145963054795937</v>
      </c>
      <c r="N411" s="56">
        <v>0.78145963054795931</v>
      </c>
      <c r="O411" s="57"/>
      <c r="P411" s="57"/>
    </row>
    <row r="412" spans="1:16">
      <c r="A412" s="17">
        <v>404</v>
      </c>
      <c r="B412" s="20" t="s">
        <v>898</v>
      </c>
      <c r="C412" s="18" t="s">
        <v>22</v>
      </c>
      <c r="D412" s="20" t="s">
        <v>331</v>
      </c>
      <c r="E412" s="20" t="s">
        <v>1211</v>
      </c>
      <c r="F412" s="120">
        <v>290</v>
      </c>
      <c r="G412" s="120">
        <v>632335</v>
      </c>
      <c r="H412" s="19">
        <v>243</v>
      </c>
      <c r="I412" s="19">
        <v>306895</v>
      </c>
      <c r="J412" s="55">
        <v>0.83793103448275863</v>
      </c>
      <c r="K412" s="55">
        <v>0.48533609558224677</v>
      </c>
      <c r="L412" s="55">
        <v>0.25137931034482758</v>
      </c>
      <c r="M412" s="55">
        <v>0.33973526690757272</v>
      </c>
      <c r="N412" s="56">
        <v>0.59111457725240024</v>
      </c>
      <c r="O412" s="57"/>
      <c r="P412" s="57"/>
    </row>
    <row r="413" spans="1:16">
      <c r="A413" s="17">
        <v>405</v>
      </c>
      <c r="B413" s="20" t="s">
        <v>27</v>
      </c>
      <c r="C413" s="18" t="s">
        <v>22</v>
      </c>
      <c r="D413" s="20" t="s">
        <v>366</v>
      </c>
      <c r="E413" s="20" t="s">
        <v>367</v>
      </c>
      <c r="F413" s="120">
        <v>974</v>
      </c>
      <c r="G413" s="120">
        <v>1518390</v>
      </c>
      <c r="H413" s="19">
        <v>865</v>
      </c>
      <c r="I413" s="19">
        <v>1249825</v>
      </c>
      <c r="J413" s="55">
        <v>0.88809034907597539</v>
      </c>
      <c r="K413" s="55">
        <v>0.82312515229947514</v>
      </c>
      <c r="L413" s="55">
        <v>0.26642710472279263</v>
      </c>
      <c r="M413" s="55">
        <v>0.57618760660963253</v>
      </c>
      <c r="N413" s="56">
        <v>0.84261471133242516</v>
      </c>
      <c r="O413" s="57"/>
      <c r="P413" s="57"/>
    </row>
    <row r="414" spans="1:16">
      <c r="A414" s="17">
        <v>406</v>
      </c>
      <c r="B414" s="20" t="s">
        <v>27</v>
      </c>
      <c r="C414" s="18" t="s">
        <v>22</v>
      </c>
      <c r="D414" s="20" t="s">
        <v>362</v>
      </c>
      <c r="E414" s="20" t="s">
        <v>363</v>
      </c>
      <c r="F414" s="120">
        <v>348</v>
      </c>
      <c r="G414" s="120">
        <v>980070</v>
      </c>
      <c r="H414" s="19">
        <v>327</v>
      </c>
      <c r="I414" s="19">
        <v>837585</v>
      </c>
      <c r="J414" s="55">
        <v>0.93965517241379315</v>
      </c>
      <c r="K414" s="55">
        <v>0.85461752731947715</v>
      </c>
      <c r="L414" s="55">
        <v>0.28189655172413791</v>
      </c>
      <c r="M414" s="55">
        <v>0.59823226912363392</v>
      </c>
      <c r="N414" s="56">
        <v>0.88012882084777178</v>
      </c>
      <c r="O414" s="57"/>
      <c r="P414" s="57"/>
    </row>
    <row r="415" spans="1:16">
      <c r="A415" s="17">
        <v>407</v>
      </c>
      <c r="B415" s="20" t="s">
        <v>27</v>
      </c>
      <c r="C415" s="18" t="s">
        <v>22</v>
      </c>
      <c r="D415" s="20" t="s">
        <v>360</v>
      </c>
      <c r="E415" s="20" t="s">
        <v>361</v>
      </c>
      <c r="F415" s="120">
        <v>573</v>
      </c>
      <c r="G415" s="120">
        <v>1483025</v>
      </c>
      <c r="H415" s="19">
        <v>360</v>
      </c>
      <c r="I415" s="19">
        <v>1189135</v>
      </c>
      <c r="J415" s="55">
        <v>0.62827225130890052</v>
      </c>
      <c r="K415" s="55">
        <v>0.80183071762107849</v>
      </c>
      <c r="L415" s="55">
        <v>0.18848167539267016</v>
      </c>
      <c r="M415" s="55">
        <v>0.56128150233475493</v>
      </c>
      <c r="N415" s="56">
        <v>0.74976317772742507</v>
      </c>
      <c r="O415" s="57"/>
      <c r="P415" s="57"/>
    </row>
    <row r="416" spans="1:16">
      <c r="A416" s="17">
        <v>408</v>
      </c>
      <c r="B416" s="20" t="s">
        <v>27</v>
      </c>
      <c r="C416" s="18" t="s">
        <v>22</v>
      </c>
      <c r="D416" s="20" t="s">
        <v>364</v>
      </c>
      <c r="E416" s="20" t="s">
        <v>365</v>
      </c>
      <c r="F416" s="120">
        <v>190</v>
      </c>
      <c r="G416" s="120">
        <v>380685</v>
      </c>
      <c r="H416" s="19">
        <v>104</v>
      </c>
      <c r="I416" s="19">
        <v>154850</v>
      </c>
      <c r="J416" s="55">
        <v>0.54736842105263162</v>
      </c>
      <c r="K416" s="55">
        <v>0.40676674941224372</v>
      </c>
      <c r="L416" s="55">
        <v>0.16421052631578947</v>
      </c>
      <c r="M416" s="55">
        <v>0.28473672458857058</v>
      </c>
      <c r="N416" s="56">
        <v>0.44894725090436005</v>
      </c>
      <c r="O416" s="57"/>
      <c r="P416" s="57"/>
    </row>
    <row r="417" spans="1:16">
      <c r="A417" s="17">
        <v>409</v>
      </c>
      <c r="B417" s="20" t="s">
        <v>27</v>
      </c>
      <c r="C417" s="18" t="s">
        <v>22</v>
      </c>
      <c r="D417" s="20" t="s">
        <v>368</v>
      </c>
      <c r="E417" s="20" t="s">
        <v>369</v>
      </c>
      <c r="F417" s="120">
        <v>624</v>
      </c>
      <c r="G417" s="120">
        <v>1106400</v>
      </c>
      <c r="H417" s="19">
        <v>325</v>
      </c>
      <c r="I417" s="19">
        <v>453660</v>
      </c>
      <c r="J417" s="55">
        <v>0.52083333333333337</v>
      </c>
      <c r="K417" s="55">
        <v>0.41003253796095446</v>
      </c>
      <c r="L417" s="55">
        <v>0.15625</v>
      </c>
      <c r="M417" s="55">
        <v>0.28702277657266811</v>
      </c>
      <c r="N417" s="56">
        <v>0.44327277657266811</v>
      </c>
      <c r="O417" s="57"/>
      <c r="P417" s="57"/>
    </row>
    <row r="418" spans="1:16">
      <c r="A418" s="17">
        <v>410</v>
      </c>
      <c r="B418" s="20" t="s">
        <v>1154</v>
      </c>
      <c r="C418" s="18" t="s">
        <v>22</v>
      </c>
      <c r="D418" s="20" t="s">
        <v>338</v>
      </c>
      <c r="E418" s="20" t="s">
        <v>339</v>
      </c>
      <c r="F418" s="120">
        <v>290</v>
      </c>
      <c r="G418" s="120">
        <v>908900</v>
      </c>
      <c r="H418" s="19">
        <v>659</v>
      </c>
      <c r="I418" s="19">
        <v>945545</v>
      </c>
      <c r="J418" s="55">
        <v>2.2724137931034485</v>
      </c>
      <c r="K418" s="55">
        <v>1.0403179667730222</v>
      </c>
      <c r="L418" s="55">
        <v>0.3</v>
      </c>
      <c r="M418" s="55">
        <v>0.7</v>
      </c>
      <c r="N418" s="56">
        <v>1</v>
      </c>
      <c r="O418" s="57"/>
      <c r="P418" s="57"/>
    </row>
    <row r="419" spans="1:16">
      <c r="A419" s="17">
        <v>411</v>
      </c>
      <c r="B419" s="20" t="s">
        <v>1154</v>
      </c>
      <c r="C419" s="18" t="s">
        <v>22</v>
      </c>
      <c r="D419" s="20" t="s">
        <v>334</v>
      </c>
      <c r="E419" s="20" t="s">
        <v>743</v>
      </c>
      <c r="F419" s="120">
        <v>430</v>
      </c>
      <c r="G419" s="120">
        <v>1267415</v>
      </c>
      <c r="H419" s="19">
        <v>449</v>
      </c>
      <c r="I419" s="19">
        <v>1041295</v>
      </c>
      <c r="J419" s="55">
        <v>1.0441860465116279</v>
      </c>
      <c r="K419" s="55">
        <v>0.8215896135046532</v>
      </c>
      <c r="L419" s="55">
        <v>0.3</v>
      </c>
      <c r="M419" s="55">
        <v>0.5751127294532572</v>
      </c>
      <c r="N419" s="56">
        <v>0.87511272945325724</v>
      </c>
      <c r="O419" s="57"/>
      <c r="P419" s="57"/>
    </row>
    <row r="420" spans="1:16">
      <c r="A420" s="17">
        <v>412</v>
      </c>
      <c r="B420" s="20" t="s">
        <v>1154</v>
      </c>
      <c r="C420" s="18" t="s">
        <v>22</v>
      </c>
      <c r="D420" s="20" t="s">
        <v>337</v>
      </c>
      <c r="E420" s="20" t="s">
        <v>744</v>
      </c>
      <c r="F420" s="120">
        <v>133</v>
      </c>
      <c r="G420" s="120">
        <v>461050</v>
      </c>
      <c r="H420" s="19">
        <v>205</v>
      </c>
      <c r="I420" s="19">
        <v>260490</v>
      </c>
      <c r="J420" s="55">
        <v>1.5413533834586466</v>
      </c>
      <c r="K420" s="55">
        <v>0.56499295087300727</v>
      </c>
      <c r="L420" s="55">
        <v>0.3</v>
      </c>
      <c r="M420" s="55">
        <v>0.39549506561110509</v>
      </c>
      <c r="N420" s="56">
        <v>0.69549506561110508</v>
      </c>
      <c r="O420" s="57"/>
      <c r="P420" s="57"/>
    </row>
    <row r="421" spans="1:16">
      <c r="A421" s="17">
        <v>413</v>
      </c>
      <c r="B421" s="20" t="s">
        <v>1154</v>
      </c>
      <c r="C421" s="18" t="s">
        <v>22</v>
      </c>
      <c r="D421" s="20" t="s">
        <v>335</v>
      </c>
      <c r="E421" s="20" t="s">
        <v>336</v>
      </c>
      <c r="F421" s="120">
        <v>285</v>
      </c>
      <c r="G421" s="120">
        <v>770130</v>
      </c>
      <c r="H421" s="19">
        <v>348</v>
      </c>
      <c r="I421" s="19">
        <v>692410</v>
      </c>
      <c r="J421" s="55">
        <v>1.2210526315789474</v>
      </c>
      <c r="K421" s="55">
        <v>0.89908197317336036</v>
      </c>
      <c r="L421" s="55">
        <v>0.3</v>
      </c>
      <c r="M421" s="55">
        <v>0.62935738122135221</v>
      </c>
      <c r="N421" s="56">
        <v>0.92935738122135225</v>
      </c>
      <c r="O421" s="57"/>
      <c r="P421" s="57"/>
    </row>
    <row r="422" spans="1:16">
      <c r="A422" s="17">
        <v>414</v>
      </c>
      <c r="B422" s="20" t="s">
        <v>1154</v>
      </c>
      <c r="C422" s="18" t="s">
        <v>22</v>
      </c>
      <c r="D422" s="20" t="s">
        <v>340</v>
      </c>
      <c r="E422" s="20" t="s">
        <v>341</v>
      </c>
      <c r="F422" s="120">
        <v>146</v>
      </c>
      <c r="G422" s="120">
        <v>245540</v>
      </c>
      <c r="H422" s="19">
        <v>40</v>
      </c>
      <c r="I422" s="19">
        <v>45360</v>
      </c>
      <c r="J422" s="55">
        <v>0.27397260273972601</v>
      </c>
      <c r="K422" s="55">
        <v>0.18473568461350492</v>
      </c>
      <c r="L422" s="55">
        <v>8.2191780821917804E-2</v>
      </c>
      <c r="M422" s="55">
        <v>0.12931497922945345</v>
      </c>
      <c r="N422" s="56">
        <v>0.21150676005137126</v>
      </c>
      <c r="O422" s="57"/>
      <c r="P422" s="57"/>
    </row>
    <row r="423" spans="1:16">
      <c r="A423" s="17">
        <v>415</v>
      </c>
      <c r="B423" s="121" t="s">
        <v>46</v>
      </c>
      <c r="C423" s="18" t="s">
        <v>12</v>
      </c>
      <c r="D423" s="121" t="s">
        <v>528</v>
      </c>
      <c r="E423" s="121" t="s">
        <v>873</v>
      </c>
      <c r="F423" s="120">
        <v>360</v>
      </c>
      <c r="G423" s="120">
        <v>810490</v>
      </c>
      <c r="H423" s="19">
        <v>207</v>
      </c>
      <c r="I423" s="19">
        <v>726345</v>
      </c>
      <c r="J423" s="55">
        <v>0.57499999999999996</v>
      </c>
      <c r="K423" s="55">
        <v>0.89618008858838483</v>
      </c>
      <c r="L423" s="55">
        <v>0.17249999999999999</v>
      </c>
      <c r="M423" s="55">
        <v>0.62732606201186936</v>
      </c>
      <c r="N423" s="56">
        <v>0.79982606201186934</v>
      </c>
      <c r="O423" s="57"/>
      <c r="P423" s="57"/>
    </row>
    <row r="424" spans="1:16">
      <c r="A424" s="17">
        <v>416</v>
      </c>
      <c r="B424" s="121" t="s">
        <v>46</v>
      </c>
      <c r="C424" s="18" t="s">
        <v>12</v>
      </c>
      <c r="D424" s="121" t="s">
        <v>527</v>
      </c>
      <c r="E424" s="121" t="s">
        <v>1299</v>
      </c>
      <c r="F424" s="120">
        <v>588</v>
      </c>
      <c r="G424" s="120">
        <v>1254990</v>
      </c>
      <c r="H424" s="19">
        <v>676</v>
      </c>
      <c r="I424" s="19">
        <v>1084830</v>
      </c>
      <c r="J424" s="55">
        <v>1.1496598639455782</v>
      </c>
      <c r="K424" s="55">
        <v>0.86441326225706983</v>
      </c>
      <c r="L424" s="55">
        <v>0.3</v>
      </c>
      <c r="M424" s="55">
        <v>0.60508928357994884</v>
      </c>
      <c r="N424" s="56">
        <v>0.90508928357994889</v>
      </c>
      <c r="O424" s="57"/>
      <c r="P424" s="57"/>
    </row>
    <row r="425" spans="1:16" ht="15.75">
      <c r="A425" s="17">
        <v>417</v>
      </c>
      <c r="B425" s="121" t="s">
        <v>47</v>
      </c>
      <c r="C425" s="18" t="s">
        <v>12</v>
      </c>
      <c r="D425" s="142" t="s">
        <v>539</v>
      </c>
      <c r="E425" s="121" t="s">
        <v>808</v>
      </c>
      <c r="F425" s="120">
        <v>246</v>
      </c>
      <c r="G425" s="120">
        <v>606580</v>
      </c>
      <c r="H425" s="19">
        <v>189</v>
      </c>
      <c r="I425" s="19">
        <v>473305</v>
      </c>
      <c r="J425" s="55">
        <v>0.76829268292682928</v>
      </c>
      <c r="K425" s="55">
        <v>0.78028454614395459</v>
      </c>
      <c r="L425" s="55">
        <v>0.23048780487804876</v>
      </c>
      <c r="M425" s="55">
        <v>0.54619918230076814</v>
      </c>
      <c r="N425" s="56">
        <v>0.7766869871788169</v>
      </c>
      <c r="O425" s="57"/>
      <c r="P425" s="57"/>
    </row>
    <row r="426" spans="1:16">
      <c r="A426" s="17">
        <v>418</v>
      </c>
      <c r="B426" s="121" t="s">
        <v>47</v>
      </c>
      <c r="C426" s="18" t="s">
        <v>12</v>
      </c>
      <c r="D426" s="121" t="s">
        <v>809</v>
      </c>
      <c r="E426" s="121" t="s">
        <v>1296</v>
      </c>
      <c r="F426" s="120">
        <v>244</v>
      </c>
      <c r="G426" s="120">
        <v>572840</v>
      </c>
      <c r="H426" s="19">
        <v>152</v>
      </c>
      <c r="I426" s="19">
        <v>438980</v>
      </c>
      <c r="J426" s="55">
        <v>0.62295081967213117</v>
      </c>
      <c r="K426" s="55">
        <v>0.76632218420501363</v>
      </c>
      <c r="L426" s="55">
        <v>0.18688524590163935</v>
      </c>
      <c r="M426" s="55">
        <v>0.53642552894350948</v>
      </c>
      <c r="N426" s="56">
        <v>0.72331077484514883</v>
      </c>
      <c r="O426" s="57"/>
      <c r="P426" s="57"/>
    </row>
    <row r="427" spans="1:16">
      <c r="A427" s="17">
        <v>419</v>
      </c>
      <c r="B427" s="121" t="s">
        <v>47</v>
      </c>
      <c r="C427" s="18" t="s">
        <v>12</v>
      </c>
      <c r="D427" s="121" t="s">
        <v>529</v>
      </c>
      <c r="E427" s="121" t="s">
        <v>810</v>
      </c>
      <c r="F427" s="120">
        <v>243</v>
      </c>
      <c r="G427" s="120">
        <v>567190</v>
      </c>
      <c r="H427" s="19">
        <v>216</v>
      </c>
      <c r="I427" s="19">
        <v>416640</v>
      </c>
      <c r="J427" s="55">
        <v>0.88888888888888884</v>
      </c>
      <c r="K427" s="55">
        <v>0.73456866305823443</v>
      </c>
      <c r="L427" s="55">
        <v>0.26666666666666666</v>
      </c>
      <c r="M427" s="55">
        <v>0.51419806414076408</v>
      </c>
      <c r="N427" s="56">
        <v>0.7808647308074308</v>
      </c>
      <c r="O427" s="57"/>
      <c r="P427" s="57"/>
    </row>
    <row r="428" spans="1:16">
      <c r="A428" s="17">
        <v>420</v>
      </c>
      <c r="B428" s="20" t="s">
        <v>47</v>
      </c>
      <c r="C428" s="18" t="s">
        <v>12</v>
      </c>
      <c r="D428" s="20" t="s">
        <v>1326</v>
      </c>
      <c r="E428" s="20" t="s">
        <v>1327</v>
      </c>
      <c r="F428" s="120">
        <v>211</v>
      </c>
      <c r="G428" s="120">
        <v>484190</v>
      </c>
      <c r="H428" s="19">
        <v>254</v>
      </c>
      <c r="I428" s="19">
        <v>402330</v>
      </c>
      <c r="J428" s="55">
        <v>1.2037914691943128</v>
      </c>
      <c r="K428" s="55">
        <v>0.83093413742539091</v>
      </c>
      <c r="L428" s="55">
        <v>0.3</v>
      </c>
      <c r="M428" s="55">
        <v>0.58165389619777363</v>
      </c>
      <c r="N428" s="56">
        <v>0.88165389619777357</v>
      </c>
      <c r="O428" s="57"/>
      <c r="P428" s="57"/>
    </row>
    <row r="429" spans="1:16">
      <c r="A429" s="17">
        <v>421</v>
      </c>
      <c r="B429" s="20" t="s">
        <v>47</v>
      </c>
      <c r="C429" s="18" t="s">
        <v>12</v>
      </c>
      <c r="D429" s="20" t="s">
        <v>540</v>
      </c>
      <c r="E429" s="20" t="s">
        <v>997</v>
      </c>
      <c r="F429" s="120">
        <v>243</v>
      </c>
      <c r="G429" s="120">
        <v>564860</v>
      </c>
      <c r="H429" s="19">
        <v>190</v>
      </c>
      <c r="I429" s="19">
        <v>482655</v>
      </c>
      <c r="J429" s="55">
        <v>0.78189300411522633</v>
      </c>
      <c r="K429" s="55">
        <v>0.85446836384236802</v>
      </c>
      <c r="L429" s="55">
        <v>0.23456790123456789</v>
      </c>
      <c r="M429" s="55">
        <v>0.59812785468965757</v>
      </c>
      <c r="N429" s="56">
        <v>0.8326957559242254</v>
      </c>
      <c r="O429" s="57"/>
      <c r="P429" s="57"/>
    </row>
    <row r="430" spans="1:16">
      <c r="A430" s="17">
        <v>422</v>
      </c>
      <c r="B430" s="20" t="s">
        <v>47</v>
      </c>
      <c r="C430" s="18" t="s">
        <v>12</v>
      </c>
      <c r="D430" s="20" t="s">
        <v>535</v>
      </c>
      <c r="E430" s="20" t="s">
        <v>536</v>
      </c>
      <c r="F430" s="120">
        <v>296</v>
      </c>
      <c r="G430" s="120">
        <v>740340</v>
      </c>
      <c r="H430" s="19">
        <v>411</v>
      </c>
      <c r="I430" s="19">
        <v>1272165</v>
      </c>
      <c r="J430" s="55">
        <v>1.3885135135135136</v>
      </c>
      <c r="K430" s="55">
        <v>1.7183523786368424</v>
      </c>
      <c r="L430" s="55">
        <v>0.3</v>
      </c>
      <c r="M430" s="55">
        <v>0.7</v>
      </c>
      <c r="N430" s="56">
        <v>1</v>
      </c>
      <c r="O430" s="57"/>
      <c r="P430" s="57"/>
    </row>
    <row r="431" spans="1:16">
      <c r="A431" s="17">
        <v>423</v>
      </c>
      <c r="B431" s="20" t="s">
        <v>47</v>
      </c>
      <c r="C431" s="18" t="s">
        <v>12</v>
      </c>
      <c r="D431" s="20" t="s">
        <v>530</v>
      </c>
      <c r="E431" s="20" t="s">
        <v>531</v>
      </c>
      <c r="F431" s="120">
        <v>303</v>
      </c>
      <c r="G431" s="120">
        <v>701380</v>
      </c>
      <c r="H431" s="19">
        <v>416</v>
      </c>
      <c r="I431" s="19">
        <v>713290</v>
      </c>
      <c r="J431" s="55">
        <v>1.3729372937293729</v>
      </c>
      <c r="K431" s="55">
        <v>1.0169808092617412</v>
      </c>
      <c r="L431" s="55">
        <v>0.3</v>
      </c>
      <c r="M431" s="55">
        <v>0.7</v>
      </c>
      <c r="N431" s="56">
        <v>1</v>
      </c>
      <c r="O431" s="57"/>
      <c r="P431" s="57"/>
    </row>
    <row r="432" spans="1:16">
      <c r="A432" s="17">
        <v>424</v>
      </c>
      <c r="B432" s="20" t="s">
        <v>47</v>
      </c>
      <c r="C432" s="18" t="s">
        <v>12</v>
      </c>
      <c r="D432" s="20" t="s">
        <v>538</v>
      </c>
      <c r="E432" s="20" t="s">
        <v>1044</v>
      </c>
      <c r="F432" s="120">
        <v>341</v>
      </c>
      <c r="G432" s="120">
        <v>1219060</v>
      </c>
      <c r="H432" s="19">
        <v>258</v>
      </c>
      <c r="I432" s="19">
        <v>573815</v>
      </c>
      <c r="J432" s="55">
        <v>0.75659824046920821</v>
      </c>
      <c r="K432" s="55">
        <v>0.47070283661181567</v>
      </c>
      <c r="L432" s="55">
        <v>0.22697947214076244</v>
      </c>
      <c r="M432" s="55">
        <v>0.32949198562827092</v>
      </c>
      <c r="N432" s="56">
        <v>0.5564714577690334</v>
      </c>
      <c r="O432" s="57"/>
      <c r="P432" s="57"/>
    </row>
    <row r="433" spans="1:16">
      <c r="A433" s="17">
        <v>425</v>
      </c>
      <c r="B433" s="20" t="s">
        <v>47</v>
      </c>
      <c r="C433" s="18" t="s">
        <v>12</v>
      </c>
      <c r="D433" s="20" t="s">
        <v>532</v>
      </c>
      <c r="E433" s="20" t="s">
        <v>533</v>
      </c>
      <c r="F433" s="120">
        <v>298</v>
      </c>
      <c r="G433" s="120">
        <v>650810</v>
      </c>
      <c r="H433" s="19">
        <v>511</v>
      </c>
      <c r="I433" s="19">
        <v>969080</v>
      </c>
      <c r="J433" s="55">
        <v>1.7147651006711409</v>
      </c>
      <c r="K433" s="55">
        <v>1.4890367388331465</v>
      </c>
      <c r="L433" s="55">
        <v>0.3</v>
      </c>
      <c r="M433" s="55">
        <v>0.7</v>
      </c>
      <c r="N433" s="56">
        <v>1</v>
      </c>
      <c r="O433" s="57"/>
      <c r="P433" s="57"/>
    </row>
    <row r="434" spans="1:16">
      <c r="A434" s="17">
        <v>426</v>
      </c>
      <c r="B434" s="20" t="s">
        <v>47</v>
      </c>
      <c r="C434" s="18" t="s">
        <v>12</v>
      </c>
      <c r="D434" s="20" t="s">
        <v>537</v>
      </c>
      <c r="E434" s="20" t="s">
        <v>811</v>
      </c>
      <c r="F434" s="120">
        <v>321</v>
      </c>
      <c r="G434" s="120">
        <v>923440</v>
      </c>
      <c r="H434" s="19">
        <v>395</v>
      </c>
      <c r="I434" s="19">
        <v>1329900</v>
      </c>
      <c r="J434" s="55">
        <v>1.2305295950155763</v>
      </c>
      <c r="K434" s="55">
        <v>1.4401585376418609</v>
      </c>
      <c r="L434" s="55">
        <v>0.3</v>
      </c>
      <c r="M434" s="55">
        <v>0.7</v>
      </c>
      <c r="N434" s="56">
        <v>1</v>
      </c>
      <c r="O434" s="57"/>
      <c r="P434" s="57"/>
    </row>
    <row r="435" spans="1:16">
      <c r="A435" s="17">
        <v>427</v>
      </c>
      <c r="B435" s="20" t="s">
        <v>47</v>
      </c>
      <c r="C435" s="18" t="s">
        <v>12</v>
      </c>
      <c r="D435" s="20" t="s">
        <v>812</v>
      </c>
      <c r="E435" s="20" t="s">
        <v>941</v>
      </c>
      <c r="F435" s="120">
        <v>198</v>
      </c>
      <c r="G435" s="120">
        <v>466590</v>
      </c>
      <c r="H435" s="19">
        <v>287</v>
      </c>
      <c r="I435" s="19">
        <v>669945</v>
      </c>
      <c r="J435" s="55">
        <v>1.4494949494949494</v>
      </c>
      <c r="K435" s="55">
        <v>1.4358323153089436</v>
      </c>
      <c r="L435" s="55">
        <v>0.3</v>
      </c>
      <c r="M435" s="55">
        <v>0.7</v>
      </c>
      <c r="N435" s="56">
        <v>1</v>
      </c>
      <c r="O435" s="57"/>
      <c r="P435" s="57"/>
    </row>
    <row r="436" spans="1:16">
      <c r="A436" s="17">
        <v>428</v>
      </c>
      <c r="B436" s="20" t="s">
        <v>47</v>
      </c>
      <c r="C436" s="18" t="s">
        <v>12</v>
      </c>
      <c r="D436" s="20" t="s">
        <v>534</v>
      </c>
      <c r="E436" s="20" t="s">
        <v>900</v>
      </c>
      <c r="F436" s="120">
        <v>216</v>
      </c>
      <c r="G436" s="120">
        <v>512110</v>
      </c>
      <c r="H436" s="19">
        <v>296</v>
      </c>
      <c r="I436" s="19">
        <v>699995</v>
      </c>
      <c r="J436" s="55">
        <v>1.3703703703703705</v>
      </c>
      <c r="K436" s="55">
        <v>1.3668840678760423</v>
      </c>
      <c r="L436" s="55">
        <v>0.3</v>
      </c>
      <c r="M436" s="55">
        <v>0.7</v>
      </c>
      <c r="N436" s="56">
        <v>1</v>
      </c>
      <c r="O436" s="57"/>
      <c r="P436" s="57"/>
    </row>
    <row r="437" spans="1:16">
      <c r="A437" s="17">
        <v>429</v>
      </c>
      <c r="B437" s="20" t="s">
        <v>34</v>
      </c>
      <c r="C437" s="18" t="s">
        <v>12</v>
      </c>
      <c r="D437" s="20" t="s">
        <v>468</v>
      </c>
      <c r="E437" s="20" t="s">
        <v>1033</v>
      </c>
      <c r="F437" s="120">
        <v>374</v>
      </c>
      <c r="G437" s="120">
        <v>1041350</v>
      </c>
      <c r="H437" s="19">
        <v>356</v>
      </c>
      <c r="I437" s="19">
        <v>872790</v>
      </c>
      <c r="J437" s="55">
        <v>0.95187165775401072</v>
      </c>
      <c r="K437" s="55">
        <v>0.8381331924905171</v>
      </c>
      <c r="L437" s="55">
        <v>0.28556149732620323</v>
      </c>
      <c r="M437" s="55">
        <v>0.58669323474336188</v>
      </c>
      <c r="N437" s="56">
        <v>0.87225473206956505</v>
      </c>
      <c r="O437" s="57"/>
      <c r="P437" s="57"/>
    </row>
    <row r="438" spans="1:16">
      <c r="A438" s="17">
        <v>430</v>
      </c>
      <c r="B438" s="20" t="s">
        <v>34</v>
      </c>
      <c r="C438" s="18" t="s">
        <v>12</v>
      </c>
      <c r="D438" s="20" t="s">
        <v>478</v>
      </c>
      <c r="E438" s="20" t="s">
        <v>479</v>
      </c>
      <c r="F438" s="120">
        <v>238</v>
      </c>
      <c r="G438" s="120">
        <v>750105</v>
      </c>
      <c r="H438" s="19">
        <v>269</v>
      </c>
      <c r="I438" s="19">
        <v>699315</v>
      </c>
      <c r="J438" s="55">
        <v>1.1302521008403361</v>
      </c>
      <c r="K438" s="55">
        <v>0.93228947947287377</v>
      </c>
      <c r="L438" s="55">
        <v>0.3</v>
      </c>
      <c r="M438" s="55">
        <v>0.65260263563101162</v>
      </c>
      <c r="N438" s="56">
        <v>0.95260263563101155</v>
      </c>
      <c r="O438" s="57"/>
      <c r="P438" s="57"/>
    </row>
    <row r="439" spans="1:16">
      <c r="A439" s="17">
        <v>431</v>
      </c>
      <c r="B439" s="20" t="s">
        <v>34</v>
      </c>
      <c r="C439" s="18" t="s">
        <v>12</v>
      </c>
      <c r="D439" s="20" t="s">
        <v>471</v>
      </c>
      <c r="E439" s="20" t="s">
        <v>472</v>
      </c>
      <c r="F439" s="120">
        <v>331</v>
      </c>
      <c r="G439" s="120">
        <v>566635</v>
      </c>
      <c r="H439" s="19">
        <v>301</v>
      </c>
      <c r="I439" s="19">
        <v>474785</v>
      </c>
      <c r="J439" s="55">
        <v>0.90936555891238668</v>
      </c>
      <c r="K439" s="55">
        <v>0.83790270632770658</v>
      </c>
      <c r="L439" s="55">
        <v>0.27280966767371601</v>
      </c>
      <c r="M439" s="55">
        <v>0.58653189442939457</v>
      </c>
      <c r="N439" s="56">
        <v>0.85934156210311063</v>
      </c>
      <c r="O439" s="57"/>
      <c r="P439" s="57"/>
    </row>
    <row r="440" spans="1:16">
      <c r="A440" s="17">
        <v>432</v>
      </c>
      <c r="B440" s="20" t="s">
        <v>34</v>
      </c>
      <c r="C440" s="18" t="s">
        <v>12</v>
      </c>
      <c r="D440" s="20" t="s">
        <v>473</v>
      </c>
      <c r="E440" s="20" t="s">
        <v>1316</v>
      </c>
      <c r="F440" s="120">
        <v>281</v>
      </c>
      <c r="G440" s="120">
        <v>643820</v>
      </c>
      <c r="H440" s="19">
        <v>585</v>
      </c>
      <c r="I440" s="19">
        <v>1358865</v>
      </c>
      <c r="J440" s="55">
        <v>2.0818505338078293</v>
      </c>
      <c r="K440" s="55">
        <v>2.1106287471653569</v>
      </c>
      <c r="L440" s="55">
        <v>0.3</v>
      </c>
      <c r="M440" s="55">
        <v>0.7</v>
      </c>
      <c r="N440" s="56">
        <v>1</v>
      </c>
      <c r="O440" s="57"/>
      <c r="P440" s="57"/>
    </row>
    <row r="441" spans="1:16">
      <c r="A441" s="17">
        <v>433</v>
      </c>
      <c r="B441" s="20" t="s">
        <v>34</v>
      </c>
      <c r="C441" s="18" t="s">
        <v>12</v>
      </c>
      <c r="D441" s="20" t="s">
        <v>466</v>
      </c>
      <c r="E441" s="20" t="s">
        <v>467</v>
      </c>
      <c r="F441" s="120">
        <v>284</v>
      </c>
      <c r="G441" s="120">
        <v>648500</v>
      </c>
      <c r="H441" s="19">
        <v>416</v>
      </c>
      <c r="I441" s="19">
        <v>729945</v>
      </c>
      <c r="J441" s="55">
        <v>1.4647887323943662</v>
      </c>
      <c r="K441" s="55">
        <v>1.1255898226676946</v>
      </c>
      <c r="L441" s="55">
        <v>0.3</v>
      </c>
      <c r="M441" s="55">
        <v>0.7</v>
      </c>
      <c r="N441" s="56">
        <v>1</v>
      </c>
      <c r="O441" s="57"/>
      <c r="P441" s="57"/>
    </row>
    <row r="442" spans="1:16">
      <c r="A442" s="17">
        <v>434</v>
      </c>
      <c r="B442" s="20" t="s">
        <v>34</v>
      </c>
      <c r="C442" s="18" t="s">
        <v>12</v>
      </c>
      <c r="D442" s="20" t="s">
        <v>477</v>
      </c>
      <c r="E442" s="20" t="s">
        <v>1345</v>
      </c>
      <c r="F442" s="120">
        <v>345</v>
      </c>
      <c r="G442" s="120">
        <v>870335</v>
      </c>
      <c r="H442" s="19">
        <v>459</v>
      </c>
      <c r="I442" s="19">
        <v>735740</v>
      </c>
      <c r="J442" s="55">
        <v>1.3304347826086957</v>
      </c>
      <c r="K442" s="55">
        <v>0.8453526515652019</v>
      </c>
      <c r="L442" s="55">
        <v>0.3</v>
      </c>
      <c r="M442" s="55">
        <v>0.59174685609564126</v>
      </c>
      <c r="N442" s="56">
        <v>0.89174685609564119</v>
      </c>
      <c r="O442" s="57"/>
      <c r="P442" s="57"/>
    </row>
    <row r="443" spans="1:16">
      <c r="A443" s="17">
        <v>435</v>
      </c>
      <c r="B443" s="20" t="s">
        <v>34</v>
      </c>
      <c r="C443" s="18" t="s">
        <v>12</v>
      </c>
      <c r="D443" s="20" t="s">
        <v>475</v>
      </c>
      <c r="E443" s="20" t="s">
        <v>856</v>
      </c>
      <c r="F443" s="120">
        <v>287</v>
      </c>
      <c r="G443" s="120">
        <v>653070</v>
      </c>
      <c r="H443" s="19">
        <v>391</v>
      </c>
      <c r="I443" s="19">
        <v>746010</v>
      </c>
      <c r="J443" s="55">
        <v>1.362369337979094</v>
      </c>
      <c r="K443" s="55">
        <v>1.1423124626762828</v>
      </c>
      <c r="L443" s="55">
        <v>0.3</v>
      </c>
      <c r="M443" s="55">
        <v>0.7</v>
      </c>
      <c r="N443" s="56">
        <v>1</v>
      </c>
      <c r="O443" s="57"/>
      <c r="P443" s="57"/>
    </row>
    <row r="444" spans="1:16">
      <c r="A444" s="17">
        <v>436</v>
      </c>
      <c r="B444" s="20" t="s">
        <v>34</v>
      </c>
      <c r="C444" s="18" t="s">
        <v>12</v>
      </c>
      <c r="D444" s="20" t="s">
        <v>469</v>
      </c>
      <c r="E444" s="20" t="s">
        <v>1215</v>
      </c>
      <c r="F444" s="120">
        <v>274</v>
      </c>
      <c r="G444" s="120">
        <v>717065</v>
      </c>
      <c r="H444" s="19">
        <v>534</v>
      </c>
      <c r="I444" s="19">
        <v>1099675</v>
      </c>
      <c r="J444" s="55">
        <v>1.948905109489051</v>
      </c>
      <c r="K444" s="55">
        <v>1.533577848591132</v>
      </c>
      <c r="L444" s="55">
        <v>0.3</v>
      </c>
      <c r="M444" s="55">
        <v>0.7</v>
      </c>
      <c r="N444" s="56">
        <v>1</v>
      </c>
      <c r="O444" s="57"/>
      <c r="P444" s="57"/>
    </row>
    <row r="445" spans="1:16">
      <c r="A445" s="17">
        <v>437</v>
      </c>
      <c r="B445" s="20" t="s">
        <v>34</v>
      </c>
      <c r="C445" s="18" t="s">
        <v>12</v>
      </c>
      <c r="D445" s="20" t="s">
        <v>476</v>
      </c>
      <c r="E445" s="20" t="s">
        <v>474</v>
      </c>
      <c r="F445" s="120">
        <v>302</v>
      </c>
      <c r="G445" s="120">
        <v>1044020</v>
      </c>
      <c r="H445" s="19">
        <v>336</v>
      </c>
      <c r="I445" s="19">
        <v>566865</v>
      </c>
      <c r="J445" s="55">
        <v>1.1125827814569536</v>
      </c>
      <c r="K445" s="55">
        <v>0.54296373632689032</v>
      </c>
      <c r="L445" s="55">
        <v>0.3</v>
      </c>
      <c r="M445" s="55">
        <v>0.3800746154288232</v>
      </c>
      <c r="N445" s="56">
        <v>0.68007461542882319</v>
      </c>
      <c r="O445" s="57"/>
      <c r="P445" s="57"/>
    </row>
    <row r="446" spans="1:16">
      <c r="A446" s="17">
        <v>438</v>
      </c>
      <c r="B446" s="20" t="s">
        <v>34</v>
      </c>
      <c r="C446" s="18" t="s">
        <v>12</v>
      </c>
      <c r="D446" s="20" t="s">
        <v>470</v>
      </c>
      <c r="E446" s="20" t="s">
        <v>361</v>
      </c>
      <c r="F446" s="120">
        <v>260</v>
      </c>
      <c r="G446" s="120">
        <v>469210</v>
      </c>
      <c r="H446" s="19">
        <v>513</v>
      </c>
      <c r="I446" s="19">
        <v>745915</v>
      </c>
      <c r="J446" s="55">
        <v>1.9730769230769232</v>
      </c>
      <c r="K446" s="55">
        <v>1.5897252829223589</v>
      </c>
      <c r="L446" s="55">
        <v>0.3</v>
      </c>
      <c r="M446" s="55">
        <v>0.7</v>
      </c>
      <c r="N446" s="56">
        <v>1</v>
      </c>
      <c r="O446" s="57"/>
      <c r="P446" s="57"/>
    </row>
    <row r="447" spans="1:16">
      <c r="A447" s="17">
        <v>439</v>
      </c>
      <c r="B447" s="20" t="s">
        <v>34</v>
      </c>
      <c r="C447" s="18" t="s">
        <v>12</v>
      </c>
      <c r="D447" s="20" t="s">
        <v>465</v>
      </c>
      <c r="E447" s="20" t="s">
        <v>1243</v>
      </c>
      <c r="F447" s="120">
        <v>427</v>
      </c>
      <c r="G447" s="120">
        <v>974220</v>
      </c>
      <c r="H447" s="19">
        <v>754</v>
      </c>
      <c r="I447" s="19">
        <v>1234360</v>
      </c>
      <c r="J447" s="55">
        <v>1.765807962529274</v>
      </c>
      <c r="K447" s="55">
        <v>1.2670238755106649</v>
      </c>
      <c r="L447" s="55">
        <v>0.3</v>
      </c>
      <c r="M447" s="55">
        <v>0.7</v>
      </c>
      <c r="N447" s="56">
        <v>1</v>
      </c>
      <c r="O447" s="57"/>
      <c r="P447" s="57"/>
    </row>
    <row r="448" spans="1:16">
      <c r="A448" s="17">
        <v>440</v>
      </c>
      <c r="B448" s="20" t="s">
        <v>34</v>
      </c>
      <c r="C448" s="18" t="s">
        <v>12</v>
      </c>
      <c r="D448" s="20" t="s">
        <v>940</v>
      </c>
      <c r="E448" s="20" t="s">
        <v>1012</v>
      </c>
      <c r="F448" s="120">
        <v>208</v>
      </c>
      <c r="G448" s="120">
        <v>359250</v>
      </c>
      <c r="H448" s="19">
        <v>163</v>
      </c>
      <c r="I448" s="19">
        <v>283800</v>
      </c>
      <c r="J448" s="55">
        <v>0.78365384615384615</v>
      </c>
      <c r="K448" s="55">
        <v>0.78997912317327768</v>
      </c>
      <c r="L448" s="55">
        <v>0.23509615384615384</v>
      </c>
      <c r="M448" s="55">
        <v>0.55298538622129434</v>
      </c>
      <c r="N448" s="56">
        <v>0.78808154006744813</v>
      </c>
      <c r="O448" s="57"/>
      <c r="P448" s="57"/>
    </row>
    <row r="449" spans="1:16">
      <c r="A449" s="17">
        <v>441</v>
      </c>
      <c r="B449" s="20" t="s">
        <v>34</v>
      </c>
      <c r="C449" s="18" t="s">
        <v>12</v>
      </c>
      <c r="D449" s="20" t="s">
        <v>460</v>
      </c>
      <c r="E449" s="20" t="s">
        <v>1013</v>
      </c>
      <c r="F449" s="120">
        <v>416</v>
      </c>
      <c r="G449" s="120">
        <v>941880</v>
      </c>
      <c r="H449" s="19">
        <v>429</v>
      </c>
      <c r="I449" s="19">
        <v>1121350</v>
      </c>
      <c r="J449" s="55">
        <v>1.03125</v>
      </c>
      <c r="K449" s="55">
        <v>1.1905444430288359</v>
      </c>
      <c r="L449" s="55">
        <v>0.3</v>
      </c>
      <c r="M449" s="55">
        <v>0.7</v>
      </c>
      <c r="N449" s="56">
        <v>1</v>
      </c>
      <c r="O449" s="57"/>
      <c r="P449" s="57"/>
    </row>
    <row r="450" spans="1:16">
      <c r="A450" s="17">
        <v>442</v>
      </c>
      <c r="B450" s="20" t="s">
        <v>34</v>
      </c>
      <c r="C450" s="18" t="s">
        <v>12</v>
      </c>
      <c r="D450" s="20" t="s">
        <v>459</v>
      </c>
      <c r="E450" s="20" t="s">
        <v>878</v>
      </c>
      <c r="F450" s="120">
        <v>607</v>
      </c>
      <c r="G450" s="120">
        <v>1613480</v>
      </c>
      <c r="H450" s="19">
        <v>929</v>
      </c>
      <c r="I450" s="19">
        <v>1787140</v>
      </c>
      <c r="J450" s="55">
        <v>1.5304777594728172</v>
      </c>
      <c r="K450" s="55">
        <v>1.1076307112576542</v>
      </c>
      <c r="L450" s="55">
        <v>0.3</v>
      </c>
      <c r="M450" s="55">
        <v>0.7</v>
      </c>
      <c r="N450" s="56">
        <v>1</v>
      </c>
      <c r="O450" s="57"/>
      <c r="P450" s="57"/>
    </row>
    <row r="451" spans="1:16">
      <c r="A451" s="17">
        <v>443</v>
      </c>
      <c r="B451" s="20" t="s">
        <v>35</v>
      </c>
      <c r="C451" s="18" t="s">
        <v>12</v>
      </c>
      <c r="D451" s="20" t="s">
        <v>456</v>
      </c>
      <c r="E451" s="20" t="s">
        <v>1176</v>
      </c>
      <c r="F451" s="120">
        <v>376</v>
      </c>
      <c r="G451" s="120">
        <v>1331070</v>
      </c>
      <c r="H451" s="19">
        <v>560</v>
      </c>
      <c r="I451" s="19">
        <v>1519515</v>
      </c>
      <c r="J451" s="55">
        <v>1.4893617021276595</v>
      </c>
      <c r="K451" s="55">
        <v>1.1415740719871983</v>
      </c>
      <c r="L451" s="55">
        <v>0.3</v>
      </c>
      <c r="M451" s="55">
        <v>0.7</v>
      </c>
      <c r="N451" s="56">
        <v>1</v>
      </c>
      <c r="O451" s="57"/>
      <c r="P451" s="57"/>
    </row>
    <row r="452" spans="1:16">
      <c r="A452" s="17">
        <v>444</v>
      </c>
      <c r="B452" s="20" t="s">
        <v>35</v>
      </c>
      <c r="C452" s="18" t="s">
        <v>12</v>
      </c>
      <c r="D452" s="20" t="s">
        <v>457</v>
      </c>
      <c r="E452" s="20" t="s">
        <v>458</v>
      </c>
      <c r="F452" s="120">
        <v>602</v>
      </c>
      <c r="G452" s="120">
        <v>1020970</v>
      </c>
      <c r="H452" s="19">
        <v>351</v>
      </c>
      <c r="I452" s="19">
        <v>535105</v>
      </c>
      <c r="J452" s="55">
        <v>0.5830564784053156</v>
      </c>
      <c r="K452" s="55">
        <v>0.52411432265394675</v>
      </c>
      <c r="L452" s="55">
        <v>0.17491694352159468</v>
      </c>
      <c r="M452" s="55">
        <v>0.36688002585776269</v>
      </c>
      <c r="N452" s="56">
        <v>0.5417969693793574</v>
      </c>
      <c r="O452" s="57"/>
      <c r="P452" s="57"/>
    </row>
    <row r="453" spans="1:16">
      <c r="A453" s="17">
        <v>445</v>
      </c>
      <c r="B453" s="20" t="s">
        <v>35</v>
      </c>
      <c r="C453" s="18" t="s">
        <v>12</v>
      </c>
      <c r="D453" s="20" t="s">
        <v>454</v>
      </c>
      <c r="E453" s="20" t="s">
        <v>1305</v>
      </c>
      <c r="F453" s="120">
        <v>356</v>
      </c>
      <c r="G453" s="120">
        <v>585230</v>
      </c>
      <c r="H453" s="19">
        <v>408</v>
      </c>
      <c r="I453" s="19">
        <v>532015</v>
      </c>
      <c r="J453" s="55">
        <v>1.146067415730337</v>
      </c>
      <c r="K453" s="55">
        <v>0.90906993831485061</v>
      </c>
      <c r="L453" s="55">
        <v>0.3</v>
      </c>
      <c r="M453" s="55">
        <v>0.63634895682039538</v>
      </c>
      <c r="N453" s="56">
        <v>0.93634895682039532</v>
      </c>
      <c r="O453" s="57"/>
      <c r="P453" s="57"/>
    </row>
    <row r="454" spans="1:16">
      <c r="A454" s="17">
        <v>446</v>
      </c>
      <c r="B454" s="20" t="s">
        <v>35</v>
      </c>
      <c r="C454" s="18" t="s">
        <v>12</v>
      </c>
      <c r="D454" s="20" t="s">
        <v>455</v>
      </c>
      <c r="E454" s="20" t="s">
        <v>1206</v>
      </c>
      <c r="F454" s="120">
        <v>292</v>
      </c>
      <c r="G454" s="120">
        <v>526845</v>
      </c>
      <c r="H454" s="19">
        <v>438</v>
      </c>
      <c r="I454" s="19">
        <v>737450</v>
      </c>
      <c r="J454" s="55">
        <v>1.5</v>
      </c>
      <c r="K454" s="55">
        <v>1.3997475538346194</v>
      </c>
      <c r="L454" s="55">
        <v>0.3</v>
      </c>
      <c r="M454" s="55">
        <v>0.7</v>
      </c>
      <c r="N454" s="56">
        <v>1</v>
      </c>
      <c r="O454" s="57"/>
      <c r="P454" s="57"/>
    </row>
    <row r="455" spans="1:16">
      <c r="A455" s="17">
        <v>447</v>
      </c>
      <c r="B455" s="20" t="s">
        <v>35</v>
      </c>
      <c r="C455" s="18" t="s">
        <v>12</v>
      </c>
      <c r="D455" s="20" t="s">
        <v>1077</v>
      </c>
      <c r="E455" s="20" t="s">
        <v>1078</v>
      </c>
      <c r="F455" s="120">
        <v>369</v>
      </c>
      <c r="G455" s="120">
        <v>1022090</v>
      </c>
      <c r="H455" s="19">
        <v>452</v>
      </c>
      <c r="I455" s="19">
        <v>1287215</v>
      </c>
      <c r="J455" s="55">
        <v>1.2249322493224932</v>
      </c>
      <c r="K455" s="55">
        <v>1.2593949652183272</v>
      </c>
      <c r="L455" s="55">
        <v>0.3</v>
      </c>
      <c r="M455" s="55">
        <v>0.7</v>
      </c>
      <c r="N455" s="56">
        <v>1</v>
      </c>
      <c r="O455" s="57"/>
      <c r="P455" s="57"/>
    </row>
    <row r="456" spans="1:16">
      <c r="A456" s="17">
        <v>448</v>
      </c>
      <c r="B456" s="20" t="s">
        <v>36</v>
      </c>
      <c r="C456" s="18" t="s">
        <v>12</v>
      </c>
      <c r="D456" s="20" t="s">
        <v>489</v>
      </c>
      <c r="E456" s="20" t="s">
        <v>1239</v>
      </c>
      <c r="F456" s="120">
        <v>378</v>
      </c>
      <c r="G456" s="120">
        <v>1052145</v>
      </c>
      <c r="H456" s="19">
        <v>100</v>
      </c>
      <c r="I456" s="19">
        <v>360580</v>
      </c>
      <c r="J456" s="55">
        <v>0.26455026455026454</v>
      </c>
      <c r="K456" s="55">
        <v>0.34270941742820621</v>
      </c>
      <c r="L456" s="55">
        <v>7.9365079365079361E-2</v>
      </c>
      <c r="M456" s="55">
        <v>0.23989659219974432</v>
      </c>
      <c r="N456" s="56">
        <v>0.31926167156482366</v>
      </c>
      <c r="O456" s="57"/>
      <c r="P456" s="57"/>
    </row>
    <row r="457" spans="1:16">
      <c r="A457" s="17">
        <v>449</v>
      </c>
      <c r="B457" s="20" t="s">
        <v>36</v>
      </c>
      <c r="C457" s="18" t="s">
        <v>12</v>
      </c>
      <c r="D457" s="20" t="s">
        <v>488</v>
      </c>
      <c r="E457" s="20" t="s">
        <v>766</v>
      </c>
      <c r="F457" s="120">
        <v>428</v>
      </c>
      <c r="G457" s="120">
        <v>1124580</v>
      </c>
      <c r="H457" s="19">
        <v>129</v>
      </c>
      <c r="I457" s="19">
        <v>221245</v>
      </c>
      <c r="J457" s="55">
        <v>0.30140186915887851</v>
      </c>
      <c r="K457" s="55">
        <v>0.19673567020576571</v>
      </c>
      <c r="L457" s="55">
        <v>9.0420560747663553E-2</v>
      </c>
      <c r="M457" s="55">
        <v>0.137714969144036</v>
      </c>
      <c r="N457" s="56">
        <v>0.22813552989169955</v>
      </c>
      <c r="O457" s="57"/>
      <c r="P457" s="57"/>
    </row>
    <row r="458" spans="1:16">
      <c r="A458" s="17">
        <v>450</v>
      </c>
      <c r="B458" s="20" t="s">
        <v>36</v>
      </c>
      <c r="C458" s="18" t="s">
        <v>12</v>
      </c>
      <c r="D458" s="20" t="s">
        <v>485</v>
      </c>
      <c r="E458" s="20" t="s">
        <v>1034</v>
      </c>
      <c r="F458" s="120">
        <v>368</v>
      </c>
      <c r="G458" s="120">
        <v>1010690</v>
      </c>
      <c r="H458" s="19">
        <v>227</v>
      </c>
      <c r="I458" s="19">
        <v>454890</v>
      </c>
      <c r="J458" s="55">
        <v>0.61684782608695654</v>
      </c>
      <c r="K458" s="55">
        <v>0.45007865913385903</v>
      </c>
      <c r="L458" s="55">
        <v>0.18505434782608696</v>
      </c>
      <c r="M458" s="55">
        <v>0.31505506139370132</v>
      </c>
      <c r="N458" s="56">
        <v>0.5001094092197883</v>
      </c>
      <c r="O458" s="57"/>
      <c r="P458" s="57"/>
    </row>
    <row r="459" spans="1:16">
      <c r="A459" s="17">
        <v>451</v>
      </c>
      <c r="B459" s="20" t="s">
        <v>36</v>
      </c>
      <c r="C459" s="18" t="s">
        <v>12</v>
      </c>
      <c r="D459" s="20" t="s">
        <v>493</v>
      </c>
      <c r="E459" s="20" t="s">
        <v>3669</v>
      </c>
      <c r="F459" s="120">
        <v>406</v>
      </c>
      <c r="G459" s="120">
        <v>836645</v>
      </c>
      <c r="H459" s="19">
        <v>76</v>
      </c>
      <c r="I459" s="19">
        <v>170635</v>
      </c>
      <c r="J459" s="55">
        <v>0.18719211822660098</v>
      </c>
      <c r="K459" s="55">
        <v>0.20395149675190791</v>
      </c>
      <c r="L459" s="55">
        <v>5.6157635467980291E-2</v>
      </c>
      <c r="M459" s="55">
        <v>0.14276604772633553</v>
      </c>
      <c r="N459" s="56">
        <v>0.1989236831943158</v>
      </c>
      <c r="O459" s="57"/>
      <c r="P459" s="57"/>
    </row>
    <row r="460" spans="1:16">
      <c r="A460" s="17">
        <v>452</v>
      </c>
      <c r="B460" s="20" t="s">
        <v>36</v>
      </c>
      <c r="C460" s="18" t="s">
        <v>12</v>
      </c>
      <c r="D460" s="20" t="s">
        <v>490</v>
      </c>
      <c r="E460" s="20" t="s">
        <v>937</v>
      </c>
      <c r="F460" s="120">
        <v>490</v>
      </c>
      <c r="G460" s="120">
        <v>1046960</v>
      </c>
      <c r="H460" s="19">
        <v>49</v>
      </c>
      <c r="I460" s="19">
        <v>87620</v>
      </c>
      <c r="J460" s="55">
        <v>0.1</v>
      </c>
      <c r="K460" s="55">
        <v>8.3689921295942535E-2</v>
      </c>
      <c r="L460" s="55">
        <v>0.03</v>
      </c>
      <c r="M460" s="55">
        <v>5.8582944907159769E-2</v>
      </c>
      <c r="N460" s="56">
        <v>8.8582944907159761E-2</v>
      </c>
      <c r="O460" s="57"/>
      <c r="P460" s="57"/>
    </row>
    <row r="461" spans="1:16">
      <c r="A461" s="17">
        <v>453</v>
      </c>
      <c r="B461" s="20" t="s">
        <v>36</v>
      </c>
      <c r="C461" s="18" t="s">
        <v>12</v>
      </c>
      <c r="D461" s="20" t="s">
        <v>491</v>
      </c>
      <c r="E461" s="20" t="s">
        <v>3670</v>
      </c>
      <c r="F461" s="120">
        <v>509</v>
      </c>
      <c r="G461" s="120">
        <v>1060755</v>
      </c>
      <c r="H461" s="19">
        <v>54</v>
      </c>
      <c r="I461" s="19">
        <v>149500</v>
      </c>
      <c r="J461" s="55">
        <v>0.10609037328094302</v>
      </c>
      <c r="K461" s="55">
        <v>0.14093735122624923</v>
      </c>
      <c r="L461" s="55">
        <v>3.1827111984282903E-2</v>
      </c>
      <c r="M461" s="55">
        <v>9.8656145858374455E-2</v>
      </c>
      <c r="N461" s="56">
        <v>0.13048325784265735</v>
      </c>
      <c r="O461" s="57"/>
      <c r="P461" s="57"/>
    </row>
    <row r="462" spans="1:16">
      <c r="A462" s="17">
        <v>454</v>
      </c>
      <c r="B462" s="20" t="s">
        <v>36</v>
      </c>
      <c r="C462" s="18" t="s">
        <v>12</v>
      </c>
      <c r="D462" s="20" t="s">
        <v>919</v>
      </c>
      <c r="E462" s="20" t="s">
        <v>781</v>
      </c>
      <c r="F462" s="120">
        <v>129</v>
      </c>
      <c r="G462" s="120">
        <v>303520</v>
      </c>
      <c r="H462" s="19">
        <v>0</v>
      </c>
      <c r="I462" s="19">
        <v>0</v>
      </c>
      <c r="J462" s="55">
        <v>0</v>
      </c>
      <c r="K462" s="55">
        <v>0</v>
      </c>
      <c r="L462" s="55">
        <v>0</v>
      </c>
      <c r="M462" s="55">
        <v>0</v>
      </c>
      <c r="N462" s="56">
        <v>0</v>
      </c>
      <c r="O462" s="57"/>
      <c r="P462" s="57"/>
    </row>
    <row r="463" spans="1:16">
      <c r="A463" s="17">
        <v>455</v>
      </c>
      <c r="B463" s="20" t="s">
        <v>36</v>
      </c>
      <c r="C463" s="18" t="s">
        <v>12</v>
      </c>
      <c r="D463" s="20" t="s">
        <v>486</v>
      </c>
      <c r="E463" s="20" t="s">
        <v>487</v>
      </c>
      <c r="F463" s="120">
        <v>553</v>
      </c>
      <c r="G463" s="120">
        <v>1118645</v>
      </c>
      <c r="H463" s="19">
        <v>269</v>
      </c>
      <c r="I463" s="19">
        <v>808755</v>
      </c>
      <c r="J463" s="55">
        <v>0.48643761301989152</v>
      </c>
      <c r="K463" s="55">
        <v>0.72297735206432778</v>
      </c>
      <c r="L463" s="55">
        <v>0.14593128390596746</v>
      </c>
      <c r="M463" s="55">
        <v>0.50608414644502941</v>
      </c>
      <c r="N463" s="56">
        <v>0.65201543035099685</v>
      </c>
      <c r="O463" s="57"/>
      <c r="P463" s="57"/>
    </row>
    <row r="464" spans="1:16">
      <c r="A464" s="17">
        <v>456</v>
      </c>
      <c r="B464" s="20" t="s">
        <v>36</v>
      </c>
      <c r="C464" s="18" t="s">
        <v>12</v>
      </c>
      <c r="D464" s="20" t="s">
        <v>492</v>
      </c>
      <c r="E464" s="20" t="s">
        <v>883</v>
      </c>
      <c r="F464" s="120">
        <v>553</v>
      </c>
      <c r="G464" s="120">
        <v>1478025</v>
      </c>
      <c r="H464" s="19">
        <v>0</v>
      </c>
      <c r="I464" s="19">
        <v>0</v>
      </c>
      <c r="J464" s="55">
        <v>0</v>
      </c>
      <c r="K464" s="55">
        <v>0</v>
      </c>
      <c r="L464" s="55">
        <v>0</v>
      </c>
      <c r="M464" s="55">
        <v>0</v>
      </c>
      <c r="N464" s="56">
        <v>0</v>
      </c>
      <c r="O464" s="57"/>
      <c r="P464" s="57"/>
    </row>
    <row r="465" spans="1:16">
      <c r="A465" s="17">
        <v>457</v>
      </c>
      <c r="B465" s="20" t="s">
        <v>3671</v>
      </c>
      <c r="C465" s="18" t="s">
        <v>12</v>
      </c>
      <c r="D465" s="20" t="s">
        <v>496</v>
      </c>
      <c r="E465" s="20" t="s">
        <v>942</v>
      </c>
      <c r="F465" s="120">
        <v>851</v>
      </c>
      <c r="G465" s="120">
        <v>1293405</v>
      </c>
      <c r="H465" s="19">
        <v>398</v>
      </c>
      <c r="I465" s="19">
        <v>741310</v>
      </c>
      <c r="J465" s="55">
        <v>0.46768507638072854</v>
      </c>
      <c r="K465" s="55">
        <v>0.57314607566848741</v>
      </c>
      <c r="L465" s="55">
        <v>0.14030552291421855</v>
      </c>
      <c r="M465" s="55">
        <v>0.40120225296794115</v>
      </c>
      <c r="N465" s="56">
        <v>0.5415077758821597</v>
      </c>
      <c r="O465" s="57"/>
      <c r="P465" s="57"/>
    </row>
    <row r="466" spans="1:16">
      <c r="A466" s="17">
        <v>458</v>
      </c>
      <c r="B466" s="20" t="s">
        <v>3671</v>
      </c>
      <c r="C466" s="18" t="s">
        <v>12</v>
      </c>
      <c r="D466" s="20" t="s">
        <v>494</v>
      </c>
      <c r="E466" s="20" t="s">
        <v>495</v>
      </c>
      <c r="F466" s="120">
        <v>423</v>
      </c>
      <c r="G466" s="120">
        <v>1136140</v>
      </c>
      <c r="H466" s="19">
        <v>779</v>
      </c>
      <c r="I466" s="19">
        <v>1391960</v>
      </c>
      <c r="J466" s="55">
        <v>1.8416075650118204</v>
      </c>
      <c r="K466" s="55">
        <v>1.2251659126516099</v>
      </c>
      <c r="L466" s="55">
        <v>0.3</v>
      </c>
      <c r="M466" s="55">
        <v>0.7</v>
      </c>
      <c r="N466" s="56">
        <v>1</v>
      </c>
      <c r="O466" s="57"/>
      <c r="P466" s="57"/>
    </row>
    <row r="467" spans="1:16">
      <c r="A467" s="17">
        <v>459</v>
      </c>
      <c r="B467" s="20" t="s">
        <v>3671</v>
      </c>
      <c r="C467" s="18" t="s">
        <v>12</v>
      </c>
      <c r="D467" s="20" t="s">
        <v>780</v>
      </c>
      <c r="E467" s="20" t="s">
        <v>884</v>
      </c>
      <c r="F467" s="120">
        <v>394</v>
      </c>
      <c r="G467" s="120">
        <v>834700</v>
      </c>
      <c r="H467" s="19">
        <v>569</v>
      </c>
      <c r="I467" s="19">
        <v>941345</v>
      </c>
      <c r="J467" s="55">
        <v>1.4441624365482233</v>
      </c>
      <c r="K467" s="55">
        <v>1.1277644662753086</v>
      </c>
      <c r="L467" s="55">
        <v>0.3</v>
      </c>
      <c r="M467" s="55">
        <v>0.7</v>
      </c>
      <c r="N467" s="56">
        <v>1</v>
      </c>
      <c r="O467" s="57"/>
      <c r="P467" s="57"/>
    </row>
    <row r="468" spans="1:16">
      <c r="A468" s="17">
        <v>460</v>
      </c>
      <c r="B468" s="20" t="s">
        <v>41</v>
      </c>
      <c r="C468" s="18" t="s">
        <v>12</v>
      </c>
      <c r="D468" s="20" t="s">
        <v>483</v>
      </c>
      <c r="E468" s="20" t="s">
        <v>1236</v>
      </c>
      <c r="F468" s="120">
        <v>555</v>
      </c>
      <c r="G468" s="120">
        <v>1187505</v>
      </c>
      <c r="H468" s="19">
        <v>421</v>
      </c>
      <c r="I468" s="19">
        <v>819985</v>
      </c>
      <c r="J468" s="55">
        <v>0.75855855855855858</v>
      </c>
      <c r="K468" s="55">
        <v>0.69051077679672923</v>
      </c>
      <c r="L468" s="55">
        <v>0.22756756756756757</v>
      </c>
      <c r="M468" s="55">
        <v>0.48335754375771045</v>
      </c>
      <c r="N468" s="56">
        <v>0.71092511132527803</v>
      </c>
      <c r="O468" s="57"/>
      <c r="P468" s="57"/>
    </row>
    <row r="469" spans="1:16">
      <c r="A469" s="17">
        <v>461</v>
      </c>
      <c r="B469" s="20" t="s">
        <v>41</v>
      </c>
      <c r="C469" s="18" t="s">
        <v>12</v>
      </c>
      <c r="D469" s="20" t="s">
        <v>482</v>
      </c>
      <c r="E469" s="20" t="s">
        <v>1207</v>
      </c>
      <c r="F469" s="120">
        <v>535</v>
      </c>
      <c r="G469" s="120">
        <v>1076050</v>
      </c>
      <c r="H469" s="19">
        <v>184</v>
      </c>
      <c r="I469" s="19">
        <v>247265</v>
      </c>
      <c r="J469" s="55">
        <v>0.34392523364485983</v>
      </c>
      <c r="K469" s="55">
        <v>0.22978950792249431</v>
      </c>
      <c r="L469" s="55">
        <v>0.10317757009345795</v>
      </c>
      <c r="M469" s="55">
        <v>0.16085265554574601</v>
      </c>
      <c r="N469" s="56">
        <v>0.26403022563920397</v>
      </c>
      <c r="O469" s="57"/>
      <c r="P469" s="57"/>
    </row>
    <row r="470" spans="1:16">
      <c r="A470" s="17">
        <v>462</v>
      </c>
      <c r="B470" s="20" t="s">
        <v>41</v>
      </c>
      <c r="C470" s="18" t="s">
        <v>12</v>
      </c>
      <c r="D470" s="20" t="s">
        <v>480</v>
      </c>
      <c r="E470" s="20" t="s">
        <v>1306</v>
      </c>
      <c r="F470" s="120">
        <v>538</v>
      </c>
      <c r="G470" s="120">
        <v>1023075</v>
      </c>
      <c r="H470" s="19">
        <v>636</v>
      </c>
      <c r="I470" s="19">
        <v>957285</v>
      </c>
      <c r="J470" s="55">
        <v>1.1821561338289963</v>
      </c>
      <c r="K470" s="55">
        <v>0.93569386408621069</v>
      </c>
      <c r="L470" s="55">
        <v>0.3</v>
      </c>
      <c r="M470" s="55">
        <v>0.65498570486034746</v>
      </c>
      <c r="N470" s="56">
        <v>0.9549857048603474</v>
      </c>
      <c r="O470" s="57"/>
      <c r="P470" s="57"/>
    </row>
    <row r="471" spans="1:16">
      <c r="A471" s="17">
        <v>463</v>
      </c>
      <c r="B471" s="20" t="s">
        <v>41</v>
      </c>
      <c r="C471" s="18" t="s">
        <v>12</v>
      </c>
      <c r="D471" s="20" t="s">
        <v>481</v>
      </c>
      <c r="E471" s="20" t="s">
        <v>1208</v>
      </c>
      <c r="F471" s="120">
        <v>340</v>
      </c>
      <c r="G471" s="120">
        <v>693985</v>
      </c>
      <c r="H471" s="19">
        <v>169</v>
      </c>
      <c r="I471" s="19">
        <v>201940</v>
      </c>
      <c r="J471" s="55">
        <v>0.49705882352941178</v>
      </c>
      <c r="K471" s="55">
        <v>0.29098611641461991</v>
      </c>
      <c r="L471" s="55">
        <v>0.14911764705882352</v>
      </c>
      <c r="M471" s="55">
        <v>0.20369028149023394</v>
      </c>
      <c r="N471" s="56">
        <v>0.35280792854905746</v>
      </c>
      <c r="O471" s="57"/>
      <c r="P471" s="57"/>
    </row>
    <row r="472" spans="1:16">
      <c r="A472" s="17">
        <v>464</v>
      </c>
      <c r="B472" s="20" t="s">
        <v>41</v>
      </c>
      <c r="C472" s="18" t="s">
        <v>12</v>
      </c>
      <c r="D472" s="20" t="s">
        <v>484</v>
      </c>
      <c r="E472" s="20" t="s">
        <v>943</v>
      </c>
      <c r="F472" s="120">
        <v>426</v>
      </c>
      <c r="G472" s="120">
        <v>852370</v>
      </c>
      <c r="H472" s="19">
        <v>107</v>
      </c>
      <c r="I472" s="19">
        <v>214700</v>
      </c>
      <c r="J472" s="55">
        <v>0.25117370892018781</v>
      </c>
      <c r="K472" s="55">
        <v>0.25188591808721567</v>
      </c>
      <c r="L472" s="55">
        <v>7.5352112676056335E-2</v>
      </c>
      <c r="M472" s="55">
        <v>0.17632014266105095</v>
      </c>
      <c r="N472" s="56">
        <v>0.2516722553371073</v>
      </c>
      <c r="O472" s="57"/>
      <c r="P472" s="57"/>
    </row>
    <row r="473" spans="1:16">
      <c r="A473" s="17">
        <v>465</v>
      </c>
      <c r="B473" s="20" t="s">
        <v>1346</v>
      </c>
      <c r="C473" s="18" t="s">
        <v>12</v>
      </c>
      <c r="D473" s="20" t="s">
        <v>290</v>
      </c>
      <c r="E473" s="20" t="s">
        <v>762</v>
      </c>
      <c r="F473" s="120">
        <v>634</v>
      </c>
      <c r="G473" s="120">
        <v>2515825</v>
      </c>
      <c r="H473" s="19">
        <v>438</v>
      </c>
      <c r="I473" s="19">
        <v>1536085</v>
      </c>
      <c r="J473" s="55">
        <v>0.69085173501577291</v>
      </c>
      <c r="K473" s="55">
        <v>0.61056909761211531</v>
      </c>
      <c r="L473" s="55">
        <v>0.20725552050473187</v>
      </c>
      <c r="M473" s="55">
        <v>0.42739836832848072</v>
      </c>
      <c r="N473" s="56">
        <v>0.63465388883321261</v>
      </c>
      <c r="O473" s="57"/>
      <c r="P473" s="57"/>
    </row>
    <row r="474" spans="1:16">
      <c r="A474" s="17">
        <v>466</v>
      </c>
      <c r="B474" s="20" t="s">
        <v>1346</v>
      </c>
      <c r="C474" s="18" t="s">
        <v>12</v>
      </c>
      <c r="D474" s="20" t="s">
        <v>288</v>
      </c>
      <c r="E474" s="20" t="s">
        <v>764</v>
      </c>
      <c r="F474" s="120">
        <v>658</v>
      </c>
      <c r="G474" s="120">
        <v>2708895</v>
      </c>
      <c r="H474" s="19">
        <v>317</v>
      </c>
      <c r="I474" s="19">
        <v>625030</v>
      </c>
      <c r="J474" s="55">
        <v>0.4817629179331307</v>
      </c>
      <c r="K474" s="55">
        <v>0.23073245733038747</v>
      </c>
      <c r="L474" s="55">
        <v>0.14452887537993919</v>
      </c>
      <c r="M474" s="55">
        <v>0.16151272013127121</v>
      </c>
      <c r="N474" s="56">
        <v>0.30604159551121041</v>
      </c>
      <c r="O474" s="57"/>
      <c r="P474" s="57"/>
    </row>
    <row r="475" spans="1:16">
      <c r="A475" s="17">
        <v>467</v>
      </c>
      <c r="B475" s="20" t="s">
        <v>1346</v>
      </c>
      <c r="C475" s="18" t="s">
        <v>12</v>
      </c>
      <c r="D475" s="20" t="s">
        <v>292</v>
      </c>
      <c r="E475" s="20" t="s">
        <v>763</v>
      </c>
      <c r="F475" s="120">
        <v>509</v>
      </c>
      <c r="G475" s="120">
        <v>1520765</v>
      </c>
      <c r="H475" s="19">
        <v>364</v>
      </c>
      <c r="I475" s="19">
        <v>572570</v>
      </c>
      <c r="J475" s="55">
        <v>0.71512770137524562</v>
      </c>
      <c r="K475" s="55">
        <v>0.37650130033239848</v>
      </c>
      <c r="L475" s="55">
        <v>0.21453831041257368</v>
      </c>
      <c r="M475" s="55">
        <v>0.2635509102326789</v>
      </c>
      <c r="N475" s="56">
        <v>0.47808922064525261</v>
      </c>
      <c r="O475" s="57"/>
      <c r="P475" s="57"/>
    </row>
    <row r="476" spans="1:16">
      <c r="A476" s="17">
        <v>468</v>
      </c>
      <c r="B476" s="20" t="s">
        <v>1346</v>
      </c>
      <c r="C476" s="18" t="s">
        <v>12</v>
      </c>
      <c r="D476" s="20" t="s">
        <v>286</v>
      </c>
      <c r="E476" s="20" t="s">
        <v>287</v>
      </c>
      <c r="F476" s="120">
        <v>441</v>
      </c>
      <c r="G476" s="120">
        <v>1209575</v>
      </c>
      <c r="H476" s="19">
        <v>246</v>
      </c>
      <c r="I476" s="19">
        <v>495275</v>
      </c>
      <c r="J476" s="55">
        <v>0.55782312925170063</v>
      </c>
      <c r="K476" s="55">
        <v>0.40946200111609449</v>
      </c>
      <c r="L476" s="55">
        <v>0.16734693877551018</v>
      </c>
      <c r="M476" s="55">
        <v>0.28662340078126614</v>
      </c>
      <c r="N476" s="56">
        <v>0.45397033955677635</v>
      </c>
      <c r="O476" s="57"/>
      <c r="P476" s="57"/>
    </row>
    <row r="477" spans="1:16">
      <c r="A477" s="17">
        <v>469</v>
      </c>
      <c r="B477" s="20" t="s">
        <v>1346</v>
      </c>
      <c r="C477" s="18" t="s">
        <v>12</v>
      </c>
      <c r="D477" s="20" t="s">
        <v>291</v>
      </c>
      <c r="E477" s="20" t="s">
        <v>854</v>
      </c>
      <c r="F477" s="120">
        <v>556</v>
      </c>
      <c r="G477" s="120">
        <v>1444325</v>
      </c>
      <c r="H477" s="19">
        <v>354</v>
      </c>
      <c r="I477" s="19">
        <v>474625</v>
      </c>
      <c r="J477" s="55">
        <v>0.63669064748201443</v>
      </c>
      <c r="K477" s="55">
        <v>0.32861371228774688</v>
      </c>
      <c r="L477" s="55">
        <v>0.19100719424460433</v>
      </c>
      <c r="M477" s="55">
        <v>0.2300295986014228</v>
      </c>
      <c r="N477" s="56">
        <v>0.42103679284602713</v>
      </c>
      <c r="O477" s="57"/>
      <c r="P477" s="57"/>
    </row>
    <row r="478" spans="1:16">
      <c r="A478" s="17">
        <v>470</v>
      </c>
      <c r="B478" s="20" t="s">
        <v>1346</v>
      </c>
      <c r="C478" s="18" t="s">
        <v>12</v>
      </c>
      <c r="D478" s="20" t="s">
        <v>285</v>
      </c>
      <c r="E478" s="20" t="s">
        <v>778</v>
      </c>
      <c r="F478" s="120">
        <v>552</v>
      </c>
      <c r="G478" s="120">
        <v>966045</v>
      </c>
      <c r="H478" s="19">
        <v>182</v>
      </c>
      <c r="I478" s="19">
        <v>230535</v>
      </c>
      <c r="J478" s="55">
        <v>0.32971014492753625</v>
      </c>
      <c r="K478" s="55">
        <v>0.23863795164821514</v>
      </c>
      <c r="L478" s="55">
        <v>9.8913043478260868E-2</v>
      </c>
      <c r="M478" s="55">
        <v>0.16704656615375058</v>
      </c>
      <c r="N478" s="56">
        <v>0.26595960963201143</v>
      </c>
      <c r="O478" s="57"/>
      <c r="P478" s="57"/>
    </row>
    <row r="479" spans="1:16">
      <c r="A479" s="17">
        <v>471</v>
      </c>
      <c r="B479" s="20" t="s">
        <v>1346</v>
      </c>
      <c r="C479" s="18" t="s">
        <v>12</v>
      </c>
      <c r="D479" s="20" t="s">
        <v>294</v>
      </c>
      <c r="E479" s="20" t="s">
        <v>779</v>
      </c>
      <c r="F479" s="120">
        <v>248</v>
      </c>
      <c r="G479" s="120">
        <v>601620</v>
      </c>
      <c r="H479" s="19">
        <v>129</v>
      </c>
      <c r="I479" s="19">
        <v>200975</v>
      </c>
      <c r="J479" s="55">
        <v>0.52016129032258063</v>
      </c>
      <c r="K479" s="55">
        <v>0.3340563811043516</v>
      </c>
      <c r="L479" s="55">
        <v>0.15604838709677418</v>
      </c>
      <c r="M479" s="55">
        <v>0.2338394667730461</v>
      </c>
      <c r="N479" s="56">
        <v>0.38988785386982028</v>
      </c>
      <c r="O479" s="57"/>
      <c r="P479" s="57"/>
    </row>
    <row r="480" spans="1:16">
      <c r="A480" s="17">
        <v>472</v>
      </c>
      <c r="B480" s="20" t="s">
        <v>1346</v>
      </c>
      <c r="C480" s="18" t="s">
        <v>12</v>
      </c>
      <c r="D480" s="20" t="s">
        <v>293</v>
      </c>
      <c r="E480" s="20" t="s">
        <v>896</v>
      </c>
      <c r="F480" s="120">
        <v>499</v>
      </c>
      <c r="G480" s="120">
        <v>1206705</v>
      </c>
      <c r="H480" s="19">
        <v>297</v>
      </c>
      <c r="I480" s="19">
        <v>530230</v>
      </c>
      <c r="J480" s="55">
        <v>0.59519038076152309</v>
      </c>
      <c r="K480" s="55">
        <v>0.43940316813139912</v>
      </c>
      <c r="L480" s="55">
        <v>0.17855711422845691</v>
      </c>
      <c r="M480" s="55">
        <v>0.30758221769197935</v>
      </c>
      <c r="N480" s="56">
        <v>0.48613933192043624</v>
      </c>
      <c r="O480" s="57"/>
      <c r="P480" s="57"/>
    </row>
    <row r="481" spans="1:16">
      <c r="A481" s="17">
        <v>473</v>
      </c>
      <c r="B481" s="20" t="s">
        <v>1346</v>
      </c>
      <c r="C481" s="18" t="s">
        <v>12</v>
      </c>
      <c r="D481" s="20" t="s">
        <v>289</v>
      </c>
      <c r="E481" s="20" t="s">
        <v>765</v>
      </c>
      <c r="F481" s="120">
        <v>432</v>
      </c>
      <c r="G481" s="120">
        <v>911075</v>
      </c>
      <c r="H481" s="19">
        <v>186</v>
      </c>
      <c r="I481" s="19">
        <v>224325</v>
      </c>
      <c r="J481" s="55">
        <v>0.43055555555555558</v>
      </c>
      <c r="K481" s="55">
        <v>0.24622012457810827</v>
      </c>
      <c r="L481" s="55">
        <v>0.12916666666666668</v>
      </c>
      <c r="M481" s="55">
        <v>0.17235408720467577</v>
      </c>
      <c r="N481" s="56">
        <v>0.30152075387134247</v>
      </c>
      <c r="O481" s="57"/>
      <c r="P481" s="57"/>
    </row>
    <row r="482" spans="1:16">
      <c r="A482" s="17">
        <v>474</v>
      </c>
      <c r="B482" s="20" t="s">
        <v>777</v>
      </c>
      <c r="C482" s="18" t="s">
        <v>12</v>
      </c>
      <c r="D482" s="20" t="s">
        <v>268</v>
      </c>
      <c r="E482" s="20" t="s">
        <v>269</v>
      </c>
      <c r="F482" s="120">
        <v>265</v>
      </c>
      <c r="G482" s="120">
        <v>647980</v>
      </c>
      <c r="H482" s="19">
        <v>180</v>
      </c>
      <c r="I482" s="19">
        <v>293410</v>
      </c>
      <c r="J482" s="55">
        <v>0.67924528301886788</v>
      </c>
      <c r="K482" s="55">
        <v>0.45280718540695702</v>
      </c>
      <c r="L482" s="55">
        <v>0.20377358490566036</v>
      </c>
      <c r="M482" s="55">
        <v>0.3169650297848699</v>
      </c>
      <c r="N482" s="56">
        <v>0.52073861469053029</v>
      </c>
      <c r="O482" s="57"/>
      <c r="P482" s="57"/>
    </row>
    <row r="483" spans="1:16">
      <c r="A483" s="17">
        <v>475</v>
      </c>
      <c r="B483" s="20" t="s">
        <v>777</v>
      </c>
      <c r="C483" s="18" t="s">
        <v>12</v>
      </c>
      <c r="D483" s="20" t="s">
        <v>271</v>
      </c>
      <c r="E483" s="20" t="s">
        <v>272</v>
      </c>
      <c r="F483" s="120">
        <v>242</v>
      </c>
      <c r="G483" s="120">
        <v>570450</v>
      </c>
      <c r="H483" s="19">
        <v>137</v>
      </c>
      <c r="I483" s="19">
        <v>169710</v>
      </c>
      <c r="J483" s="55">
        <v>0.56611570247933884</v>
      </c>
      <c r="K483" s="55">
        <v>0.29750197212726792</v>
      </c>
      <c r="L483" s="55">
        <v>0.16983471074380166</v>
      </c>
      <c r="M483" s="55">
        <v>0.20825138048908753</v>
      </c>
      <c r="N483" s="56">
        <v>0.37808609123288917</v>
      </c>
      <c r="O483" s="57"/>
      <c r="P483" s="57"/>
    </row>
    <row r="484" spans="1:16">
      <c r="A484" s="17">
        <v>476</v>
      </c>
      <c r="B484" s="20" t="s">
        <v>777</v>
      </c>
      <c r="C484" s="18" t="s">
        <v>12</v>
      </c>
      <c r="D484" s="20" t="s">
        <v>273</v>
      </c>
      <c r="E484" s="20" t="s">
        <v>372</v>
      </c>
      <c r="F484" s="120">
        <v>254</v>
      </c>
      <c r="G484" s="120">
        <v>598460</v>
      </c>
      <c r="H484" s="19">
        <v>107</v>
      </c>
      <c r="I484" s="19">
        <v>239225</v>
      </c>
      <c r="J484" s="55">
        <v>0.42125984251968501</v>
      </c>
      <c r="K484" s="55">
        <v>0.39973431808307991</v>
      </c>
      <c r="L484" s="55">
        <v>0.12637795275590549</v>
      </c>
      <c r="M484" s="55">
        <v>0.27981402265815591</v>
      </c>
      <c r="N484" s="56">
        <v>0.40619197541406138</v>
      </c>
      <c r="O484" s="57"/>
      <c r="P484" s="57"/>
    </row>
    <row r="485" spans="1:16">
      <c r="A485" s="17">
        <v>477</v>
      </c>
      <c r="B485" s="20" t="s">
        <v>777</v>
      </c>
      <c r="C485" s="18" t="s">
        <v>12</v>
      </c>
      <c r="D485" s="20" t="s">
        <v>270</v>
      </c>
      <c r="E485" s="20" t="s">
        <v>739</v>
      </c>
      <c r="F485" s="120">
        <v>263</v>
      </c>
      <c r="G485" s="120">
        <v>521005</v>
      </c>
      <c r="H485" s="19">
        <v>220</v>
      </c>
      <c r="I485" s="19">
        <v>306900</v>
      </c>
      <c r="J485" s="55">
        <v>0.83650190114068446</v>
      </c>
      <c r="K485" s="55">
        <v>0.58905384785174808</v>
      </c>
      <c r="L485" s="55">
        <v>0.2509505703422053</v>
      </c>
      <c r="M485" s="55">
        <v>0.41233769349622362</v>
      </c>
      <c r="N485" s="56">
        <v>0.66328826383842898</v>
      </c>
      <c r="O485" s="57"/>
      <c r="P485" s="57"/>
    </row>
    <row r="486" spans="1:16">
      <c r="A486" s="17">
        <v>478</v>
      </c>
      <c r="B486" s="20" t="s">
        <v>13</v>
      </c>
      <c r="C486" s="18" t="s">
        <v>12</v>
      </c>
      <c r="D486" s="20" t="s">
        <v>266</v>
      </c>
      <c r="E486" s="20" t="s">
        <v>887</v>
      </c>
      <c r="F486" s="120">
        <v>494</v>
      </c>
      <c r="G486" s="120">
        <v>1238415</v>
      </c>
      <c r="H486" s="19">
        <v>162</v>
      </c>
      <c r="I486" s="19">
        <v>631630</v>
      </c>
      <c r="J486" s="55">
        <v>0.32793522267206476</v>
      </c>
      <c r="K486" s="55">
        <v>0.51003096700217621</v>
      </c>
      <c r="L486" s="55">
        <v>9.8380566801619426E-2</v>
      </c>
      <c r="M486" s="55">
        <v>0.35702167690152331</v>
      </c>
      <c r="N486" s="56">
        <v>0.45540224370314275</v>
      </c>
      <c r="O486" s="57"/>
      <c r="P486" s="57"/>
    </row>
    <row r="487" spans="1:16">
      <c r="A487" s="17">
        <v>479</v>
      </c>
      <c r="B487" s="20" t="s">
        <v>13</v>
      </c>
      <c r="C487" s="18" t="s">
        <v>12</v>
      </c>
      <c r="D487" s="20" t="s">
        <v>821</v>
      </c>
      <c r="E487" s="20" t="s">
        <v>3672</v>
      </c>
      <c r="F487" s="120">
        <v>303</v>
      </c>
      <c r="G487" s="120">
        <v>676030</v>
      </c>
      <c r="H487" s="19">
        <v>165</v>
      </c>
      <c r="I487" s="19">
        <v>216930</v>
      </c>
      <c r="J487" s="55">
        <v>0.54455445544554459</v>
      </c>
      <c r="K487" s="55">
        <v>0.3208881262665858</v>
      </c>
      <c r="L487" s="55">
        <v>0.16336633663366337</v>
      </c>
      <c r="M487" s="55">
        <v>0.22462168838661004</v>
      </c>
      <c r="N487" s="56">
        <v>0.38798802502027341</v>
      </c>
      <c r="O487" s="57"/>
      <c r="P487" s="57"/>
    </row>
    <row r="488" spans="1:16">
      <c r="A488" s="17">
        <v>480</v>
      </c>
      <c r="B488" s="20" t="s">
        <v>13</v>
      </c>
      <c r="C488" s="18" t="s">
        <v>12</v>
      </c>
      <c r="D488" s="20" t="s">
        <v>267</v>
      </c>
      <c r="E488" s="20" t="s">
        <v>3673</v>
      </c>
      <c r="F488" s="120">
        <v>428</v>
      </c>
      <c r="G488" s="120">
        <v>926700</v>
      </c>
      <c r="H488" s="19">
        <v>106</v>
      </c>
      <c r="I488" s="19">
        <v>144485</v>
      </c>
      <c r="J488" s="55">
        <v>0.24766355140186916</v>
      </c>
      <c r="K488" s="55">
        <v>0.155913456350491</v>
      </c>
      <c r="L488" s="55">
        <v>7.429906542056075E-2</v>
      </c>
      <c r="M488" s="55">
        <v>0.10913941944534369</v>
      </c>
      <c r="N488" s="56">
        <v>0.18343848486590444</v>
      </c>
      <c r="O488" s="57"/>
      <c r="P488" s="57"/>
    </row>
    <row r="489" spans="1:16">
      <c r="A489" s="17">
        <v>481</v>
      </c>
      <c r="B489" s="20" t="s">
        <v>19</v>
      </c>
      <c r="C489" s="18" t="s">
        <v>12</v>
      </c>
      <c r="D489" s="20" t="s">
        <v>299</v>
      </c>
      <c r="E489" s="20" t="s">
        <v>300</v>
      </c>
      <c r="F489" s="120">
        <v>278</v>
      </c>
      <c r="G489" s="120">
        <v>606285</v>
      </c>
      <c r="H489" s="19">
        <v>372</v>
      </c>
      <c r="I489" s="19">
        <v>698040</v>
      </c>
      <c r="J489" s="55">
        <v>1.3381294964028776</v>
      </c>
      <c r="K489" s="55">
        <v>1.151339716469977</v>
      </c>
      <c r="L489" s="55">
        <v>0.3</v>
      </c>
      <c r="M489" s="55">
        <v>0.7</v>
      </c>
      <c r="N489" s="56">
        <v>1</v>
      </c>
      <c r="O489" s="57"/>
      <c r="P489" s="57"/>
    </row>
    <row r="490" spans="1:16">
      <c r="A490" s="17">
        <v>482</v>
      </c>
      <c r="B490" s="18" t="s">
        <v>19</v>
      </c>
      <c r="C490" s="18" t="s">
        <v>12</v>
      </c>
      <c r="D490" s="20" t="s">
        <v>297</v>
      </c>
      <c r="E490" s="20" t="s">
        <v>298</v>
      </c>
      <c r="F490" s="120">
        <v>232</v>
      </c>
      <c r="G490" s="120">
        <v>509455</v>
      </c>
      <c r="H490" s="19">
        <v>319</v>
      </c>
      <c r="I490" s="19">
        <v>564550</v>
      </c>
      <c r="J490" s="55">
        <v>1.375</v>
      </c>
      <c r="K490" s="55">
        <v>1.1081449784573711</v>
      </c>
      <c r="L490" s="55">
        <v>0.3</v>
      </c>
      <c r="M490" s="55">
        <v>0.7</v>
      </c>
      <c r="N490" s="56">
        <v>1</v>
      </c>
      <c r="O490" s="57"/>
      <c r="P490" s="57"/>
    </row>
    <row r="491" spans="1:16">
      <c r="A491" s="17">
        <v>483</v>
      </c>
      <c r="B491" s="18" t="s">
        <v>19</v>
      </c>
      <c r="C491" s="18" t="s">
        <v>12</v>
      </c>
      <c r="D491" s="20" t="s">
        <v>295</v>
      </c>
      <c r="E491" s="20" t="s">
        <v>296</v>
      </c>
      <c r="F491" s="120">
        <v>254</v>
      </c>
      <c r="G491" s="120">
        <v>548565</v>
      </c>
      <c r="H491" s="19">
        <v>401</v>
      </c>
      <c r="I491" s="19">
        <v>633100</v>
      </c>
      <c r="J491" s="55">
        <v>1.578740157480315</v>
      </c>
      <c r="K491" s="55">
        <v>1.1541020663002561</v>
      </c>
      <c r="L491" s="55">
        <v>0.3</v>
      </c>
      <c r="M491" s="55">
        <v>0.7</v>
      </c>
      <c r="N491" s="56">
        <v>1</v>
      </c>
      <c r="O491" s="57"/>
      <c r="P491" s="57"/>
    </row>
    <row r="492" spans="1:16">
      <c r="A492" s="17">
        <v>484</v>
      </c>
      <c r="B492" s="18" t="s">
        <v>19</v>
      </c>
      <c r="C492" s="18" t="s">
        <v>12</v>
      </c>
      <c r="D492" s="20" t="s">
        <v>1036</v>
      </c>
      <c r="E492" s="20" t="s">
        <v>1037</v>
      </c>
      <c r="F492" s="120">
        <v>225</v>
      </c>
      <c r="G492" s="120">
        <v>500955</v>
      </c>
      <c r="H492" s="19">
        <v>314</v>
      </c>
      <c r="I492" s="19">
        <v>559355</v>
      </c>
      <c r="J492" s="55">
        <v>1.3955555555555557</v>
      </c>
      <c r="K492" s="55">
        <v>1.1165773372857841</v>
      </c>
      <c r="L492" s="55">
        <v>0.3</v>
      </c>
      <c r="M492" s="55">
        <v>0.7</v>
      </c>
      <c r="N492" s="56">
        <v>1</v>
      </c>
      <c r="O492" s="57"/>
      <c r="P492" s="57"/>
    </row>
    <row r="493" spans="1:16">
      <c r="A493" s="17">
        <v>485</v>
      </c>
      <c r="B493" s="18" t="s">
        <v>16</v>
      </c>
      <c r="C493" s="18" t="s">
        <v>12</v>
      </c>
      <c r="D493" s="20" t="s">
        <v>304</v>
      </c>
      <c r="E493" s="20" t="s">
        <v>305</v>
      </c>
      <c r="F493" s="120">
        <v>322</v>
      </c>
      <c r="G493" s="120">
        <v>729255</v>
      </c>
      <c r="H493" s="19">
        <v>297</v>
      </c>
      <c r="I493" s="19">
        <v>459880</v>
      </c>
      <c r="J493" s="55">
        <v>0.92236024844720499</v>
      </c>
      <c r="K493" s="55">
        <v>0.6306161767831554</v>
      </c>
      <c r="L493" s="55">
        <v>0.27670807453416146</v>
      </c>
      <c r="M493" s="55">
        <v>0.44143132374820876</v>
      </c>
      <c r="N493" s="56">
        <v>0.71813939828237028</v>
      </c>
      <c r="O493" s="57"/>
      <c r="P493" s="57"/>
    </row>
    <row r="494" spans="1:16">
      <c r="A494" s="17">
        <v>486</v>
      </c>
      <c r="B494" s="123" t="s">
        <v>16</v>
      </c>
      <c r="C494" s="18" t="s">
        <v>12</v>
      </c>
      <c r="D494" s="20" t="s">
        <v>307</v>
      </c>
      <c r="E494" s="20" t="s">
        <v>1347</v>
      </c>
      <c r="F494" s="120">
        <v>618</v>
      </c>
      <c r="G494" s="120">
        <v>1418390</v>
      </c>
      <c r="H494" s="19">
        <v>1629</v>
      </c>
      <c r="I494" s="19">
        <v>2525865</v>
      </c>
      <c r="J494" s="55">
        <v>2.6359223300970873</v>
      </c>
      <c r="K494" s="55">
        <v>1.7807972419433302</v>
      </c>
      <c r="L494" s="55">
        <v>0.3</v>
      </c>
      <c r="M494" s="55">
        <v>0.7</v>
      </c>
      <c r="N494" s="56">
        <v>1</v>
      </c>
      <c r="O494" s="57"/>
      <c r="P494" s="57"/>
    </row>
    <row r="495" spans="1:16">
      <c r="A495" s="17">
        <v>487</v>
      </c>
      <c r="B495" s="18" t="s">
        <v>16</v>
      </c>
      <c r="C495" s="18" t="s">
        <v>12</v>
      </c>
      <c r="D495" s="20" t="s">
        <v>301</v>
      </c>
      <c r="E495" s="20" t="s">
        <v>302</v>
      </c>
      <c r="F495" s="120">
        <v>408</v>
      </c>
      <c r="G495" s="120">
        <v>933280</v>
      </c>
      <c r="H495" s="19">
        <v>236</v>
      </c>
      <c r="I495" s="19">
        <v>406350</v>
      </c>
      <c r="J495" s="55">
        <v>0.57843137254901966</v>
      </c>
      <c r="K495" s="55">
        <v>0.43539987999314245</v>
      </c>
      <c r="L495" s="55">
        <v>0.1735294117647059</v>
      </c>
      <c r="M495" s="55">
        <v>0.30477991599519971</v>
      </c>
      <c r="N495" s="56">
        <v>0.47830932775990564</v>
      </c>
      <c r="O495" s="57"/>
      <c r="P495" s="57"/>
    </row>
    <row r="496" spans="1:16">
      <c r="A496" s="17">
        <v>488</v>
      </c>
      <c r="B496" s="18" t="s">
        <v>16</v>
      </c>
      <c r="C496" s="18" t="s">
        <v>12</v>
      </c>
      <c r="D496" s="20" t="s">
        <v>303</v>
      </c>
      <c r="E496" s="20" t="s">
        <v>1348</v>
      </c>
      <c r="F496" s="120">
        <v>414</v>
      </c>
      <c r="G496" s="120">
        <v>934950</v>
      </c>
      <c r="H496" s="19">
        <v>242</v>
      </c>
      <c r="I496" s="19">
        <v>520825</v>
      </c>
      <c r="J496" s="55">
        <v>0.58454106280193241</v>
      </c>
      <c r="K496" s="55">
        <v>0.55706187496657578</v>
      </c>
      <c r="L496" s="55">
        <v>0.17536231884057971</v>
      </c>
      <c r="M496" s="55">
        <v>0.38994331247660302</v>
      </c>
      <c r="N496" s="56">
        <v>0.5653056313171827</v>
      </c>
      <c r="O496" s="57"/>
      <c r="P496" s="57"/>
    </row>
    <row r="497" spans="1:16">
      <c r="A497" s="17">
        <v>489</v>
      </c>
      <c r="B497" s="124" t="s">
        <v>16</v>
      </c>
      <c r="C497" s="18" t="s">
        <v>12</v>
      </c>
      <c r="D497" s="20" t="s">
        <v>308</v>
      </c>
      <c r="E497" s="20" t="s">
        <v>309</v>
      </c>
      <c r="F497" s="120">
        <v>333</v>
      </c>
      <c r="G497" s="120">
        <v>731860</v>
      </c>
      <c r="H497" s="19">
        <v>332</v>
      </c>
      <c r="I497" s="19">
        <v>505255</v>
      </c>
      <c r="J497" s="55">
        <v>0.99699699699699695</v>
      </c>
      <c r="K497" s="55">
        <v>0.69037110922854095</v>
      </c>
      <c r="L497" s="55">
        <v>0.2990990990990991</v>
      </c>
      <c r="M497" s="55">
        <v>0.48325977645997864</v>
      </c>
      <c r="N497" s="56">
        <v>0.78235887555907779</v>
      </c>
      <c r="O497" s="57"/>
      <c r="P497" s="57"/>
    </row>
    <row r="498" spans="1:16">
      <c r="A498" s="17">
        <v>490</v>
      </c>
      <c r="B498" s="18" t="s">
        <v>16</v>
      </c>
      <c r="C498" s="18" t="s">
        <v>12</v>
      </c>
      <c r="D498" s="20" t="s">
        <v>959</v>
      </c>
      <c r="E498" s="20" t="s">
        <v>960</v>
      </c>
      <c r="F498" s="120">
        <v>301</v>
      </c>
      <c r="G498" s="120">
        <v>683915</v>
      </c>
      <c r="H498" s="19">
        <v>235</v>
      </c>
      <c r="I498" s="19">
        <v>338840</v>
      </c>
      <c r="J498" s="55">
        <v>0.78073089700996678</v>
      </c>
      <c r="K498" s="55">
        <v>0.49544168500471547</v>
      </c>
      <c r="L498" s="55">
        <v>0.23421926910299001</v>
      </c>
      <c r="M498" s="55">
        <v>0.34680917950330081</v>
      </c>
      <c r="N498" s="56">
        <v>0.58102844860629088</v>
      </c>
      <c r="O498" s="57"/>
      <c r="P498" s="57"/>
    </row>
    <row r="499" spans="1:16">
      <c r="A499" s="17">
        <v>491</v>
      </c>
      <c r="B499" s="18" t="s">
        <v>16</v>
      </c>
      <c r="C499" s="18" t="s">
        <v>12</v>
      </c>
      <c r="D499" s="20" t="s">
        <v>306</v>
      </c>
      <c r="E499" s="20" t="s">
        <v>910</v>
      </c>
      <c r="F499" s="120">
        <v>278</v>
      </c>
      <c r="G499" s="120">
        <v>637975</v>
      </c>
      <c r="H499" s="19">
        <v>168</v>
      </c>
      <c r="I499" s="19">
        <v>226220</v>
      </c>
      <c r="J499" s="55">
        <v>0.60431654676258995</v>
      </c>
      <c r="K499" s="55">
        <v>0.35459069712763042</v>
      </c>
      <c r="L499" s="55">
        <v>0.18129496402877698</v>
      </c>
      <c r="M499" s="55">
        <v>0.24821348798934129</v>
      </c>
      <c r="N499" s="56">
        <v>0.42950845201811827</v>
      </c>
      <c r="O499" s="57"/>
      <c r="P499" s="57"/>
    </row>
    <row r="500" spans="1:16">
      <c r="A500" s="17">
        <v>492</v>
      </c>
      <c r="B500" s="20" t="s">
        <v>11</v>
      </c>
      <c r="C500" s="18" t="s">
        <v>12</v>
      </c>
      <c r="D500" s="20" t="s">
        <v>255</v>
      </c>
      <c r="E500" s="20" t="s">
        <v>1126</v>
      </c>
      <c r="F500" s="120">
        <v>400</v>
      </c>
      <c r="G500" s="120">
        <v>1293035</v>
      </c>
      <c r="H500" s="19">
        <v>1310</v>
      </c>
      <c r="I500" s="19">
        <v>3448015</v>
      </c>
      <c r="J500" s="55">
        <v>3.2749999999999999</v>
      </c>
      <c r="K500" s="55">
        <v>2.6666060856821354</v>
      </c>
      <c r="L500" s="55">
        <v>0.3</v>
      </c>
      <c r="M500" s="55">
        <v>0.7</v>
      </c>
      <c r="N500" s="56">
        <v>1</v>
      </c>
      <c r="O500" s="57"/>
      <c r="P500" s="57"/>
    </row>
    <row r="501" spans="1:16">
      <c r="A501" s="17">
        <v>493</v>
      </c>
      <c r="B501" s="20" t="s">
        <v>11</v>
      </c>
      <c r="C501" s="18" t="s">
        <v>12</v>
      </c>
      <c r="D501" s="20" t="s">
        <v>257</v>
      </c>
      <c r="E501" s="20" t="s">
        <v>1132</v>
      </c>
      <c r="F501" s="120">
        <v>391</v>
      </c>
      <c r="G501" s="120">
        <v>1270205</v>
      </c>
      <c r="H501" s="19">
        <v>496</v>
      </c>
      <c r="I501" s="19">
        <v>1243605</v>
      </c>
      <c r="J501" s="55">
        <v>1.2685421994884911</v>
      </c>
      <c r="K501" s="55">
        <v>0.97905849843135562</v>
      </c>
      <c r="L501" s="55">
        <v>0.3</v>
      </c>
      <c r="M501" s="55">
        <v>0.68534094890194885</v>
      </c>
      <c r="N501" s="56">
        <v>0.9853409489019489</v>
      </c>
      <c r="O501" s="57"/>
      <c r="P501" s="57"/>
    </row>
    <row r="502" spans="1:16">
      <c r="A502" s="17">
        <v>494</v>
      </c>
      <c r="B502" s="20" t="s">
        <v>11</v>
      </c>
      <c r="C502" s="18" t="s">
        <v>12</v>
      </c>
      <c r="D502" s="20" t="s">
        <v>256</v>
      </c>
      <c r="E502" s="20" t="s">
        <v>935</v>
      </c>
      <c r="F502" s="120">
        <v>200</v>
      </c>
      <c r="G502" s="120">
        <v>659365</v>
      </c>
      <c r="H502" s="19">
        <v>485</v>
      </c>
      <c r="I502" s="19">
        <v>911345</v>
      </c>
      <c r="J502" s="55">
        <v>2.4249999999999998</v>
      </c>
      <c r="K502" s="55">
        <v>1.3821555587572891</v>
      </c>
      <c r="L502" s="55">
        <v>0.3</v>
      </c>
      <c r="M502" s="55">
        <v>0.7</v>
      </c>
      <c r="N502" s="56">
        <v>1</v>
      </c>
      <c r="O502" s="57"/>
      <c r="P502" s="57"/>
    </row>
    <row r="503" spans="1:16">
      <c r="A503" s="17">
        <v>495</v>
      </c>
      <c r="B503" s="20" t="s">
        <v>11</v>
      </c>
      <c r="C503" s="18" t="s">
        <v>12</v>
      </c>
      <c r="D503" s="20" t="s">
        <v>258</v>
      </c>
      <c r="E503" s="20" t="s">
        <v>1090</v>
      </c>
      <c r="F503" s="120">
        <v>280</v>
      </c>
      <c r="G503" s="120">
        <v>920960</v>
      </c>
      <c r="H503" s="19">
        <v>133</v>
      </c>
      <c r="I503" s="19">
        <v>391075</v>
      </c>
      <c r="J503" s="55">
        <v>0.47499999999999998</v>
      </c>
      <c r="K503" s="55">
        <v>0.42463842077831826</v>
      </c>
      <c r="L503" s="55">
        <v>0.14249999999999999</v>
      </c>
      <c r="M503" s="55">
        <v>0.29724689454482278</v>
      </c>
      <c r="N503" s="56">
        <v>0.43974689454482274</v>
      </c>
      <c r="O503" s="57"/>
      <c r="P503" s="57"/>
    </row>
    <row r="504" spans="1:16">
      <c r="A504" s="17">
        <v>496</v>
      </c>
      <c r="B504" s="20" t="s">
        <v>20</v>
      </c>
      <c r="C504" s="18" t="s">
        <v>12</v>
      </c>
      <c r="D504" s="20" t="s">
        <v>263</v>
      </c>
      <c r="E504" s="20" t="s">
        <v>929</v>
      </c>
      <c r="F504" s="120">
        <v>456</v>
      </c>
      <c r="G504" s="120">
        <v>1079065</v>
      </c>
      <c r="H504" s="19">
        <v>681</v>
      </c>
      <c r="I504" s="19">
        <v>1149380</v>
      </c>
      <c r="J504" s="55">
        <v>1.493421052631579</v>
      </c>
      <c r="K504" s="55">
        <v>1.0651628956550347</v>
      </c>
      <c r="L504" s="55">
        <v>0.3</v>
      </c>
      <c r="M504" s="55">
        <v>0.7</v>
      </c>
      <c r="N504" s="56">
        <v>1</v>
      </c>
      <c r="O504" s="57"/>
      <c r="P504" s="57"/>
    </row>
    <row r="505" spans="1:16">
      <c r="A505" s="17">
        <v>497</v>
      </c>
      <c r="B505" s="20" t="s">
        <v>20</v>
      </c>
      <c r="C505" s="18" t="s">
        <v>12</v>
      </c>
      <c r="D505" s="20" t="s">
        <v>261</v>
      </c>
      <c r="E505" s="20" t="s">
        <v>1180</v>
      </c>
      <c r="F505" s="120">
        <v>328</v>
      </c>
      <c r="G505" s="120">
        <v>697205</v>
      </c>
      <c r="H505" s="19">
        <v>394</v>
      </c>
      <c r="I505" s="19">
        <v>602005</v>
      </c>
      <c r="J505" s="55">
        <v>1.2012195121951219</v>
      </c>
      <c r="K505" s="55">
        <v>0.86345479450090001</v>
      </c>
      <c r="L505" s="55">
        <v>0.3</v>
      </c>
      <c r="M505" s="55">
        <v>0.60441835615063</v>
      </c>
      <c r="N505" s="56">
        <v>0.90441835615063004</v>
      </c>
      <c r="O505" s="57"/>
      <c r="P505" s="57"/>
    </row>
    <row r="506" spans="1:16">
      <c r="A506" s="17">
        <v>498</v>
      </c>
      <c r="B506" s="20" t="s">
        <v>20</v>
      </c>
      <c r="C506" s="18" t="s">
        <v>12</v>
      </c>
      <c r="D506" s="20" t="s">
        <v>259</v>
      </c>
      <c r="E506" s="20" t="s">
        <v>260</v>
      </c>
      <c r="F506" s="120">
        <v>639</v>
      </c>
      <c r="G506" s="120">
        <v>1412560</v>
      </c>
      <c r="H506" s="19">
        <v>547</v>
      </c>
      <c r="I506" s="19">
        <v>843765</v>
      </c>
      <c r="J506" s="55">
        <v>0.8560250391236307</v>
      </c>
      <c r="K506" s="55">
        <v>0.5973303788865606</v>
      </c>
      <c r="L506" s="55">
        <v>0.25680751173708921</v>
      </c>
      <c r="M506" s="55">
        <v>0.41813126522059241</v>
      </c>
      <c r="N506" s="56">
        <v>0.67493877695768156</v>
      </c>
      <c r="O506" s="57"/>
      <c r="P506" s="57"/>
    </row>
    <row r="507" spans="1:16">
      <c r="A507" s="17">
        <v>499</v>
      </c>
      <c r="B507" s="20" t="s">
        <v>20</v>
      </c>
      <c r="C507" s="18" t="s">
        <v>12</v>
      </c>
      <c r="D507" s="20" t="s">
        <v>264</v>
      </c>
      <c r="E507" s="20" t="s">
        <v>265</v>
      </c>
      <c r="F507" s="120">
        <v>744</v>
      </c>
      <c r="G507" s="120">
        <v>1610060</v>
      </c>
      <c r="H507" s="19">
        <v>705</v>
      </c>
      <c r="I507" s="19">
        <v>1297080</v>
      </c>
      <c r="J507" s="55">
        <v>0.94758064516129037</v>
      </c>
      <c r="K507" s="55">
        <v>0.8056097288299815</v>
      </c>
      <c r="L507" s="55">
        <v>0.28427419354838712</v>
      </c>
      <c r="M507" s="55">
        <v>0.563926810180987</v>
      </c>
      <c r="N507" s="56">
        <v>0.84820100372937413</v>
      </c>
      <c r="O507" s="57"/>
      <c r="P507" s="57"/>
    </row>
    <row r="508" spans="1:16">
      <c r="A508" s="17">
        <v>500</v>
      </c>
      <c r="B508" s="20" t="s">
        <v>20</v>
      </c>
      <c r="C508" s="18" t="s">
        <v>12</v>
      </c>
      <c r="D508" s="20" t="s">
        <v>509</v>
      </c>
      <c r="E508" s="20" t="s">
        <v>1035</v>
      </c>
      <c r="F508" s="120">
        <v>637</v>
      </c>
      <c r="G508" s="120">
        <v>1392300</v>
      </c>
      <c r="H508" s="19">
        <v>420</v>
      </c>
      <c r="I508" s="19">
        <v>955455</v>
      </c>
      <c r="J508" s="55">
        <v>0.65934065934065933</v>
      </c>
      <c r="K508" s="55">
        <v>0.68624218918336566</v>
      </c>
      <c r="L508" s="55">
        <v>0.19780219780219779</v>
      </c>
      <c r="M508" s="55">
        <v>0.48036953242835595</v>
      </c>
      <c r="N508" s="56">
        <v>0.67817173023055377</v>
      </c>
      <c r="O508" s="57"/>
      <c r="P508" s="57"/>
    </row>
    <row r="509" spans="1:16">
      <c r="A509" s="17">
        <v>501</v>
      </c>
      <c r="B509" s="20" t="s">
        <v>461</v>
      </c>
      <c r="C509" s="18" t="s">
        <v>12</v>
      </c>
      <c r="D509" s="20" t="s">
        <v>463</v>
      </c>
      <c r="E509" s="20" t="s">
        <v>464</v>
      </c>
      <c r="F509" s="120">
        <v>524</v>
      </c>
      <c r="G509" s="120">
        <v>1145255</v>
      </c>
      <c r="H509" s="19">
        <v>989</v>
      </c>
      <c r="I509" s="19">
        <v>1438975</v>
      </c>
      <c r="J509" s="55">
        <v>1.8874045801526718</v>
      </c>
      <c r="K509" s="55">
        <v>1.2564669003846305</v>
      </c>
      <c r="L509" s="55">
        <v>0.3</v>
      </c>
      <c r="M509" s="55">
        <v>0.7</v>
      </c>
      <c r="N509" s="56">
        <v>1</v>
      </c>
      <c r="O509" s="57"/>
      <c r="P509" s="57"/>
    </row>
    <row r="510" spans="1:16">
      <c r="A510" s="17">
        <v>502</v>
      </c>
      <c r="B510" s="20" t="s">
        <v>461</v>
      </c>
      <c r="C510" s="18" t="s">
        <v>12</v>
      </c>
      <c r="D510" s="20" t="s">
        <v>462</v>
      </c>
      <c r="E510" s="20" t="s">
        <v>1295</v>
      </c>
      <c r="F510" s="120">
        <v>605</v>
      </c>
      <c r="G510" s="120">
        <v>1353265</v>
      </c>
      <c r="H510" s="19">
        <v>691</v>
      </c>
      <c r="I510" s="19">
        <v>1626865</v>
      </c>
      <c r="J510" s="55">
        <v>1.1421487603305784</v>
      </c>
      <c r="K510" s="55">
        <v>1.2021776961644615</v>
      </c>
      <c r="L510" s="55">
        <v>0.3</v>
      </c>
      <c r="M510" s="55">
        <v>0.7</v>
      </c>
      <c r="N510" s="56">
        <v>1</v>
      </c>
      <c r="O510" s="57"/>
      <c r="P510" s="57"/>
    </row>
    <row r="511" spans="1:16">
      <c r="A511" s="17">
        <v>503</v>
      </c>
      <c r="B511" s="20" t="s">
        <v>44</v>
      </c>
      <c r="C511" s="18" t="s">
        <v>12</v>
      </c>
      <c r="D511" s="20" t="s">
        <v>512</v>
      </c>
      <c r="E511" s="20" t="s">
        <v>903</v>
      </c>
      <c r="F511" s="120">
        <v>368</v>
      </c>
      <c r="G511" s="120">
        <v>932690</v>
      </c>
      <c r="H511" s="19">
        <v>276</v>
      </c>
      <c r="I511" s="19">
        <v>425410</v>
      </c>
      <c r="J511" s="55">
        <v>0.75</v>
      </c>
      <c r="K511" s="55">
        <v>0.45611081924326413</v>
      </c>
      <c r="L511" s="55">
        <v>0.22499999999999998</v>
      </c>
      <c r="M511" s="55">
        <v>0.31927757347028485</v>
      </c>
      <c r="N511" s="56">
        <v>0.54427757347028483</v>
      </c>
      <c r="O511" s="57"/>
      <c r="P511" s="57"/>
    </row>
    <row r="512" spans="1:16">
      <c r="A512" s="17">
        <v>504</v>
      </c>
      <c r="B512" s="20" t="s">
        <v>44</v>
      </c>
      <c r="C512" s="18" t="s">
        <v>12</v>
      </c>
      <c r="D512" s="20" t="s">
        <v>513</v>
      </c>
      <c r="E512" s="20" t="s">
        <v>1260</v>
      </c>
      <c r="F512" s="120">
        <v>391</v>
      </c>
      <c r="G512" s="120">
        <v>981815</v>
      </c>
      <c r="H512" s="19">
        <v>340</v>
      </c>
      <c r="I512" s="19">
        <v>573645</v>
      </c>
      <c r="J512" s="55">
        <v>0.86956521739130432</v>
      </c>
      <c r="K512" s="55">
        <v>0.5842699490229829</v>
      </c>
      <c r="L512" s="55">
        <v>0.2608695652173913</v>
      </c>
      <c r="M512" s="55">
        <v>0.408988964316088</v>
      </c>
      <c r="N512" s="56">
        <v>0.66985852953347935</v>
      </c>
      <c r="O512" s="57"/>
      <c r="P512" s="57"/>
    </row>
    <row r="513" spans="1:16">
      <c r="A513" s="17">
        <v>505</v>
      </c>
      <c r="B513" s="20" t="s">
        <v>44</v>
      </c>
      <c r="C513" s="18" t="s">
        <v>12</v>
      </c>
      <c r="D513" s="20" t="s">
        <v>514</v>
      </c>
      <c r="E513" s="20" t="s">
        <v>1014</v>
      </c>
      <c r="F513" s="120">
        <v>342</v>
      </c>
      <c r="G513" s="120">
        <v>861925</v>
      </c>
      <c r="H513" s="19">
        <v>259</v>
      </c>
      <c r="I513" s="19">
        <v>364585</v>
      </c>
      <c r="J513" s="55">
        <v>0.75730994152046782</v>
      </c>
      <c r="K513" s="55">
        <v>0.4229892392029469</v>
      </c>
      <c r="L513" s="55">
        <v>0.22719298245614034</v>
      </c>
      <c r="M513" s="55">
        <v>0.2960924674420628</v>
      </c>
      <c r="N513" s="56">
        <v>0.52328544989820314</v>
      </c>
      <c r="O513" s="57"/>
      <c r="P513" s="57"/>
    </row>
    <row r="514" spans="1:16">
      <c r="A514" s="17">
        <v>506</v>
      </c>
      <c r="B514" s="20" t="s">
        <v>44</v>
      </c>
      <c r="C514" s="18" t="s">
        <v>12</v>
      </c>
      <c r="D514" s="20" t="s">
        <v>510</v>
      </c>
      <c r="E514" s="20" t="s">
        <v>748</v>
      </c>
      <c r="F514" s="120">
        <v>391</v>
      </c>
      <c r="G514" s="120">
        <v>981815</v>
      </c>
      <c r="H514" s="19">
        <v>286</v>
      </c>
      <c r="I514" s="19">
        <v>613545</v>
      </c>
      <c r="J514" s="55">
        <v>0.73145780051150899</v>
      </c>
      <c r="K514" s="55">
        <v>0.6249089696124015</v>
      </c>
      <c r="L514" s="55">
        <v>0.2194373401534527</v>
      </c>
      <c r="M514" s="55">
        <v>0.43743627872868102</v>
      </c>
      <c r="N514" s="56">
        <v>0.65687361888213369</v>
      </c>
      <c r="O514" s="57"/>
      <c r="P514" s="57"/>
    </row>
    <row r="515" spans="1:16">
      <c r="A515" s="17">
        <v>507</v>
      </c>
      <c r="B515" s="20" t="s">
        <v>44</v>
      </c>
      <c r="C515" s="18" t="s">
        <v>12</v>
      </c>
      <c r="D515" s="20" t="s">
        <v>511</v>
      </c>
      <c r="E515" s="20" t="s">
        <v>749</v>
      </c>
      <c r="F515" s="120">
        <v>369</v>
      </c>
      <c r="G515" s="120">
        <v>926360</v>
      </c>
      <c r="H515" s="19">
        <v>139</v>
      </c>
      <c r="I515" s="19">
        <v>249150</v>
      </c>
      <c r="J515" s="55">
        <v>0.37669376693766937</v>
      </c>
      <c r="K515" s="55">
        <v>0.26895591346776632</v>
      </c>
      <c r="L515" s="55">
        <v>0.11300813008130081</v>
      </c>
      <c r="M515" s="55">
        <v>0.18826913942743642</v>
      </c>
      <c r="N515" s="56">
        <v>0.30127726950873723</v>
      </c>
      <c r="O515" s="57"/>
      <c r="P515" s="57"/>
    </row>
    <row r="516" spans="1:16">
      <c r="A516" s="17">
        <v>508</v>
      </c>
      <c r="B516" s="20" t="s">
        <v>44</v>
      </c>
      <c r="C516" s="18" t="s">
        <v>12</v>
      </c>
      <c r="D516" s="20" t="s">
        <v>515</v>
      </c>
      <c r="E516" s="20" t="s">
        <v>993</v>
      </c>
      <c r="F516" s="120">
        <v>99</v>
      </c>
      <c r="G516" s="120">
        <v>247790</v>
      </c>
      <c r="H516" s="19">
        <v>119</v>
      </c>
      <c r="I516" s="19">
        <v>153280</v>
      </c>
      <c r="J516" s="55">
        <v>1.202020202020202</v>
      </c>
      <c r="K516" s="55">
        <v>0.61858832075547843</v>
      </c>
      <c r="L516" s="55">
        <v>0.3</v>
      </c>
      <c r="M516" s="55">
        <v>0.43301182452883485</v>
      </c>
      <c r="N516" s="56">
        <v>0.73301182452883484</v>
      </c>
      <c r="O516" s="57"/>
      <c r="P516" s="57"/>
    </row>
    <row r="517" spans="1:16">
      <c r="A517" s="17">
        <v>509</v>
      </c>
      <c r="B517" s="20" t="s">
        <v>44</v>
      </c>
      <c r="C517" s="18" t="s">
        <v>12</v>
      </c>
      <c r="D517" s="20" t="s">
        <v>1015</v>
      </c>
      <c r="E517" s="20" t="s">
        <v>1234</v>
      </c>
      <c r="F517" s="120">
        <v>148</v>
      </c>
      <c r="G517" s="120">
        <v>369580</v>
      </c>
      <c r="H517" s="19">
        <v>79</v>
      </c>
      <c r="I517" s="19">
        <v>380185</v>
      </c>
      <c r="J517" s="55">
        <v>0.53378378378378377</v>
      </c>
      <c r="K517" s="55">
        <v>1.0286947345635586</v>
      </c>
      <c r="L517" s="55">
        <v>0.16013513513513514</v>
      </c>
      <c r="M517" s="55">
        <v>0.7</v>
      </c>
      <c r="N517" s="56">
        <v>0.86013513513513506</v>
      </c>
      <c r="O517" s="57"/>
      <c r="P517" s="57"/>
    </row>
    <row r="518" spans="1:16">
      <c r="A518" s="17">
        <v>510</v>
      </c>
      <c r="B518" s="20" t="s">
        <v>44</v>
      </c>
      <c r="C518" s="18" t="s">
        <v>12</v>
      </c>
      <c r="D518" s="20" t="s">
        <v>215</v>
      </c>
      <c r="E518" s="20" t="s">
        <v>1204</v>
      </c>
      <c r="F518" s="120">
        <v>318</v>
      </c>
      <c r="G518" s="120">
        <v>790860</v>
      </c>
      <c r="H518" s="19">
        <v>272</v>
      </c>
      <c r="I518" s="19">
        <v>353615</v>
      </c>
      <c r="J518" s="55">
        <v>0.85534591194968557</v>
      </c>
      <c r="K518" s="55">
        <v>0.44712717800874996</v>
      </c>
      <c r="L518" s="55">
        <v>0.25660377358490566</v>
      </c>
      <c r="M518" s="55">
        <v>0.31298902460612493</v>
      </c>
      <c r="N518" s="56">
        <v>0.56959279819103059</v>
      </c>
      <c r="O518" s="57"/>
      <c r="P518" s="57"/>
    </row>
    <row r="519" spans="1:16">
      <c r="A519" s="17">
        <v>511</v>
      </c>
      <c r="B519" s="20" t="s">
        <v>44</v>
      </c>
      <c r="C519" s="18" t="s">
        <v>12</v>
      </c>
      <c r="D519" s="20" t="s">
        <v>1174</v>
      </c>
      <c r="E519" s="20" t="s">
        <v>1175</v>
      </c>
      <c r="F519" s="120">
        <v>21</v>
      </c>
      <c r="G519" s="120">
        <v>31475</v>
      </c>
      <c r="H519" s="19">
        <v>43</v>
      </c>
      <c r="I519" s="19">
        <v>55540</v>
      </c>
      <c r="J519" s="55">
        <v>2.0476190476190474</v>
      </c>
      <c r="K519" s="55">
        <v>1.7645750595710881</v>
      </c>
      <c r="L519" s="55">
        <v>0.3</v>
      </c>
      <c r="M519" s="55">
        <v>0.7</v>
      </c>
      <c r="N519" s="56">
        <v>1</v>
      </c>
      <c r="O519" s="57"/>
      <c r="P519" s="57"/>
    </row>
    <row r="520" spans="1:16">
      <c r="A520" s="17">
        <v>512</v>
      </c>
      <c r="B520" s="20" t="s">
        <v>45</v>
      </c>
      <c r="C520" s="18" t="s">
        <v>12</v>
      </c>
      <c r="D520" s="20" t="s">
        <v>517</v>
      </c>
      <c r="E520" s="20" t="s">
        <v>1205</v>
      </c>
      <c r="F520" s="120">
        <v>422</v>
      </c>
      <c r="G520" s="120">
        <v>1049865</v>
      </c>
      <c r="H520" s="19">
        <v>608</v>
      </c>
      <c r="I520" s="19">
        <v>1598030</v>
      </c>
      <c r="J520" s="55">
        <v>1.4407582938388626</v>
      </c>
      <c r="K520" s="55">
        <v>1.5221290356379154</v>
      </c>
      <c r="L520" s="55">
        <v>0.3</v>
      </c>
      <c r="M520" s="55">
        <v>0.7</v>
      </c>
      <c r="N520" s="56">
        <v>1</v>
      </c>
      <c r="O520" s="57"/>
      <c r="P520" s="57"/>
    </row>
    <row r="521" spans="1:16">
      <c r="A521" s="17">
        <v>513</v>
      </c>
      <c r="B521" s="20" t="s">
        <v>45</v>
      </c>
      <c r="C521" s="18" t="s">
        <v>12</v>
      </c>
      <c r="D521" s="20" t="s">
        <v>519</v>
      </c>
      <c r="E521" s="20" t="s">
        <v>944</v>
      </c>
      <c r="F521" s="120">
        <v>515</v>
      </c>
      <c r="G521" s="120">
        <v>1216930</v>
      </c>
      <c r="H521" s="19">
        <v>546</v>
      </c>
      <c r="I521" s="19">
        <v>857265</v>
      </c>
      <c r="J521" s="55">
        <v>1.0601941747572816</v>
      </c>
      <c r="K521" s="55">
        <v>0.70444890010107397</v>
      </c>
      <c r="L521" s="55">
        <v>0.3</v>
      </c>
      <c r="M521" s="55">
        <v>0.49311423007075172</v>
      </c>
      <c r="N521" s="56">
        <v>0.79311423007075166</v>
      </c>
      <c r="O521" s="57"/>
      <c r="P521" s="57"/>
    </row>
    <row r="522" spans="1:16">
      <c r="A522" s="17">
        <v>514</v>
      </c>
      <c r="B522" s="20" t="s">
        <v>45</v>
      </c>
      <c r="C522" s="18" t="s">
        <v>12</v>
      </c>
      <c r="D522" s="20" t="s">
        <v>518</v>
      </c>
      <c r="E522" s="20" t="s">
        <v>767</v>
      </c>
      <c r="F522" s="120">
        <v>598</v>
      </c>
      <c r="G522" s="120">
        <v>1402150</v>
      </c>
      <c r="H522" s="19">
        <v>606</v>
      </c>
      <c r="I522" s="19">
        <v>1032300</v>
      </c>
      <c r="J522" s="55">
        <v>1.0133779264214047</v>
      </c>
      <c r="K522" s="55">
        <v>0.73622650928930566</v>
      </c>
      <c r="L522" s="55">
        <v>0.3</v>
      </c>
      <c r="M522" s="55">
        <v>0.51535855650251394</v>
      </c>
      <c r="N522" s="56">
        <v>0.81535855650251388</v>
      </c>
      <c r="O522" s="57"/>
      <c r="P522" s="57"/>
    </row>
    <row r="523" spans="1:16">
      <c r="A523" s="17">
        <v>515</v>
      </c>
      <c r="B523" s="20" t="s">
        <v>45</v>
      </c>
      <c r="C523" s="18" t="s">
        <v>12</v>
      </c>
      <c r="D523" s="20" t="s">
        <v>516</v>
      </c>
      <c r="E523" s="20" t="s">
        <v>945</v>
      </c>
      <c r="F523" s="120">
        <v>541</v>
      </c>
      <c r="G523" s="120">
        <v>1270955</v>
      </c>
      <c r="H523" s="19">
        <v>493</v>
      </c>
      <c r="I523" s="19">
        <v>1030880</v>
      </c>
      <c r="J523" s="55">
        <v>0.91127541589648797</v>
      </c>
      <c r="K523" s="55">
        <v>0.8111066088099107</v>
      </c>
      <c r="L523" s="55">
        <v>0.27338262476894637</v>
      </c>
      <c r="M523" s="55">
        <v>0.56777462616693741</v>
      </c>
      <c r="N523" s="56">
        <v>0.84115725093588378</v>
      </c>
      <c r="O523" s="57"/>
      <c r="P523" s="57"/>
    </row>
    <row r="524" spans="1:16">
      <c r="A524" s="17">
        <v>516</v>
      </c>
      <c r="B524" s="20" t="s">
        <v>45</v>
      </c>
      <c r="C524" s="18" t="s">
        <v>12</v>
      </c>
      <c r="D524" s="20" t="s">
        <v>520</v>
      </c>
      <c r="E524" s="20" t="s">
        <v>768</v>
      </c>
      <c r="F524" s="120">
        <v>776</v>
      </c>
      <c r="G524" s="120">
        <v>1773510</v>
      </c>
      <c r="H524" s="19">
        <v>841</v>
      </c>
      <c r="I524" s="19">
        <v>1615145</v>
      </c>
      <c r="J524" s="55">
        <v>1.0837628865979381</v>
      </c>
      <c r="K524" s="55">
        <v>0.91070532446955477</v>
      </c>
      <c r="L524" s="55">
        <v>0.3</v>
      </c>
      <c r="M524" s="55">
        <v>0.63749372712868835</v>
      </c>
      <c r="N524" s="56">
        <v>0.93749372712868828</v>
      </c>
      <c r="O524" s="57"/>
      <c r="P524" s="57"/>
    </row>
    <row r="525" spans="1:16">
      <c r="F525" s="125"/>
      <c r="G525" s="125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24">
    <cfRule type="expression" dxfId="5" priority="474">
      <formula>$N7&lt;10%</formula>
    </cfRule>
  </conditionalFormatting>
  <conditionalFormatting sqref="N7:N524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0"/>
  <sheetViews>
    <sheetView showGridLines="0" zoomScale="90" zoomScaleNormal="90" workbookViewId="0">
      <pane xSplit="2" ySplit="4" topLeftCell="C6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27" bestFit="1" customWidth="1"/>
    <col min="2" max="2" width="37.85546875" style="6" bestFit="1" customWidth="1"/>
    <col min="3" max="3" width="12" style="6" customWidth="1"/>
    <col min="4" max="4" width="13.42578125" style="61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74" t="s">
        <v>1364</v>
      </c>
      <c r="C1" s="106"/>
    </row>
    <row r="2" spans="1:22">
      <c r="B2" s="174"/>
      <c r="C2" s="106"/>
      <c r="I2" s="62"/>
      <c r="U2" s="63" t="s">
        <v>972</v>
      </c>
      <c r="V2" s="63">
        <f>'Dealer Wise'!R2</f>
        <v>1</v>
      </c>
    </row>
    <row r="3" spans="1:22" s="11" customFormat="1">
      <c r="A3" s="175" t="s">
        <v>973</v>
      </c>
      <c r="B3" s="165" t="s">
        <v>117</v>
      </c>
      <c r="C3" s="104"/>
      <c r="D3" s="158" t="s">
        <v>947</v>
      </c>
      <c r="E3" s="158" t="s">
        <v>974</v>
      </c>
      <c r="F3" s="173" t="s">
        <v>1362</v>
      </c>
      <c r="G3" s="173"/>
      <c r="H3" s="173"/>
      <c r="I3" s="173"/>
      <c r="J3" s="173" t="s">
        <v>1363</v>
      </c>
      <c r="K3" s="173"/>
      <c r="L3" s="173"/>
      <c r="M3" s="173"/>
      <c r="N3" s="173" t="s">
        <v>1357</v>
      </c>
      <c r="O3" s="173"/>
      <c r="P3" s="173"/>
      <c r="Q3" s="173"/>
      <c r="R3" s="158" t="s">
        <v>1358</v>
      </c>
      <c r="S3" s="165"/>
      <c r="T3" s="165"/>
      <c r="U3" s="64"/>
      <c r="V3" s="160" t="s">
        <v>975</v>
      </c>
    </row>
    <row r="4" spans="1:22" s="11" customFormat="1" ht="30.75" customHeight="1">
      <c r="A4" s="168"/>
      <c r="B4" s="169"/>
      <c r="C4" s="105" t="s">
        <v>1272</v>
      </c>
      <c r="D4" s="169"/>
      <c r="E4" s="169"/>
      <c r="F4" s="80" t="s">
        <v>976</v>
      </c>
      <c r="G4" s="80" t="s">
        <v>122</v>
      </c>
      <c r="H4" s="80" t="s">
        <v>977</v>
      </c>
      <c r="I4" s="65" t="s">
        <v>978</v>
      </c>
      <c r="J4" s="80" t="s">
        <v>976</v>
      </c>
      <c r="K4" s="85" t="s">
        <v>122</v>
      </c>
      <c r="L4" s="80" t="s">
        <v>977</v>
      </c>
      <c r="M4" s="65" t="s">
        <v>978</v>
      </c>
      <c r="N4" s="80" t="s">
        <v>976</v>
      </c>
      <c r="O4" s="80" t="s">
        <v>122</v>
      </c>
      <c r="P4" s="80" t="s">
        <v>977</v>
      </c>
      <c r="Q4" s="65" t="s">
        <v>978</v>
      </c>
      <c r="R4" s="66" t="s">
        <v>1359</v>
      </c>
      <c r="S4" s="66" t="s">
        <v>1360</v>
      </c>
      <c r="T4" s="80" t="s">
        <v>1361</v>
      </c>
      <c r="U4" s="67" t="s">
        <v>979</v>
      </c>
      <c r="V4" s="162"/>
    </row>
    <row r="5" spans="1:22">
      <c r="A5" s="17">
        <v>1</v>
      </c>
      <c r="B5" s="13" t="s">
        <v>92</v>
      </c>
      <c r="C5" s="14" t="s">
        <v>1196</v>
      </c>
      <c r="D5" s="14" t="s">
        <v>953</v>
      </c>
      <c r="E5" s="13" t="s">
        <v>950</v>
      </c>
      <c r="F5" s="81">
        <v>5255500.3019999992</v>
      </c>
      <c r="G5" s="81">
        <v>2946175.3430000003</v>
      </c>
      <c r="H5" s="82">
        <f t="shared" ref="H5:H35" si="0">IFERROR(G5/F5,0)</f>
        <v>0.56058893991097725</v>
      </c>
      <c r="I5" s="82">
        <f t="shared" ref="I5:I35" si="1">IF(H5&gt;=89.5%,90%,0%)</f>
        <v>0</v>
      </c>
      <c r="J5" s="84">
        <v>7153644.3163857153</v>
      </c>
      <c r="K5" s="111">
        <v>5819525.1004000008</v>
      </c>
      <c r="L5" s="83">
        <f t="shared" ref="L5:L35" si="2">IFERROR(K5/J5,0)</f>
        <v>0.81350495537919609</v>
      </c>
      <c r="M5" s="83">
        <f t="shared" ref="M5:M35" si="3">IF(L5&gt;=89.5%,90%,0%)</f>
        <v>0</v>
      </c>
      <c r="N5" s="93">
        <f>SUMIF('Dealer Wise'!C:C,'Q2'!C5,'Dealer Wise'!F:F)</f>
        <v>3406922.2318952377</v>
      </c>
      <c r="O5" s="93">
        <f>SUMIF('Dealer Wise'!C:C,'Q2'!C:C,'Dealer Wise'!G:G)</f>
        <v>2741058.3784000003</v>
      </c>
      <c r="P5" s="86">
        <f t="shared" ref="P5:P35" si="4">IFERROR(O5/N5,0)</f>
        <v>0.80455560527284953</v>
      </c>
      <c r="Q5" s="86">
        <f t="shared" ref="Q5:Q35" si="5">IF(P5&gt;=89.5%,90%,0%)</f>
        <v>0</v>
      </c>
      <c r="R5" s="68">
        <f t="shared" ref="R5:R68" si="6">F5+J5+N5</f>
        <v>15816066.850280952</v>
      </c>
      <c r="S5" s="68">
        <f t="shared" ref="S5:S68" si="7">G5+K5+O5</f>
        <v>11506758.821800001</v>
      </c>
      <c r="T5" s="55">
        <f t="shared" ref="T5:T35" si="8">IFERROR(S5/R5,0)</f>
        <v>0.72753605120198384</v>
      </c>
      <c r="U5" s="69">
        <f t="shared" ref="U5:U35" si="9">R5-S5</f>
        <v>4309308.0284809507</v>
      </c>
      <c r="V5" s="70">
        <f t="shared" ref="V5:V35" si="10">U5/V$2</f>
        <v>4309308.0284809507</v>
      </c>
    </row>
    <row r="6" spans="1:22">
      <c r="A6" s="17">
        <v>2</v>
      </c>
      <c r="B6" s="20" t="s">
        <v>803</v>
      </c>
      <c r="C6" s="14" t="s">
        <v>1164</v>
      </c>
      <c r="D6" s="14" t="s">
        <v>953</v>
      </c>
      <c r="E6" s="13" t="s">
        <v>950</v>
      </c>
      <c r="F6" s="81">
        <v>3705385.8023999999</v>
      </c>
      <c r="G6" s="81">
        <v>2966260.9626000002</v>
      </c>
      <c r="H6" s="82">
        <f t="shared" si="0"/>
        <v>0.80052688728896615</v>
      </c>
      <c r="I6" s="82">
        <f t="shared" si="1"/>
        <v>0</v>
      </c>
      <c r="J6" s="84">
        <v>4257277.2117619049</v>
      </c>
      <c r="K6" s="111">
        <v>3450986.1686999998</v>
      </c>
      <c r="L6" s="83">
        <f t="shared" si="2"/>
        <v>0.81060875227145102</v>
      </c>
      <c r="M6" s="83">
        <f t="shared" si="3"/>
        <v>0</v>
      </c>
      <c r="N6" s="93">
        <f>SUMIF('Dealer Wise'!C:C,'Q2'!C6,'Dealer Wise'!F:F)</f>
        <v>2660317.9269619049</v>
      </c>
      <c r="O6" s="93">
        <f>SUMIF('Dealer Wise'!C:C,'Q2'!C:C,'Dealer Wise'!G:G)</f>
        <v>2873800.932</v>
      </c>
      <c r="P6" s="86">
        <f t="shared" si="4"/>
        <v>1.080247177555163</v>
      </c>
      <c r="Q6" s="86">
        <f t="shared" si="5"/>
        <v>0.9</v>
      </c>
      <c r="R6" s="68">
        <f t="shared" si="6"/>
        <v>10622980.94112381</v>
      </c>
      <c r="S6" s="68">
        <f t="shared" si="7"/>
        <v>9291048.0633000005</v>
      </c>
      <c r="T6" s="55">
        <f t="shared" si="8"/>
        <v>0.87461778523318112</v>
      </c>
      <c r="U6" s="69">
        <f t="shared" si="9"/>
        <v>1331932.8778238092</v>
      </c>
      <c r="V6" s="70">
        <f t="shared" si="10"/>
        <v>1331932.8778238092</v>
      </c>
    </row>
    <row r="7" spans="1:22">
      <c r="A7" s="17">
        <v>3</v>
      </c>
      <c r="B7" s="20" t="s">
        <v>87</v>
      </c>
      <c r="C7" s="14" t="s">
        <v>1149</v>
      </c>
      <c r="D7" s="14" t="s">
        <v>953</v>
      </c>
      <c r="E7" s="13" t="s">
        <v>950</v>
      </c>
      <c r="F7" s="81">
        <v>5549764.1566999992</v>
      </c>
      <c r="G7" s="81">
        <v>4456988.5991999991</v>
      </c>
      <c r="H7" s="82">
        <f t="shared" si="0"/>
        <v>0.80309513582108927</v>
      </c>
      <c r="I7" s="82">
        <f t="shared" si="1"/>
        <v>0</v>
      </c>
      <c r="J7" s="84">
        <v>7085219.3063952392</v>
      </c>
      <c r="K7" s="111">
        <v>5783532.8504000017</v>
      </c>
      <c r="L7" s="83">
        <f t="shared" si="2"/>
        <v>0.81628141632534745</v>
      </c>
      <c r="M7" s="83">
        <f t="shared" si="3"/>
        <v>0</v>
      </c>
      <c r="N7" s="93">
        <f>SUMIF('Dealer Wise'!C:C,'Q2'!C7,'Dealer Wise'!F:F)</f>
        <v>3902753.1946952376</v>
      </c>
      <c r="O7" s="93">
        <f>SUMIF('Dealer Wise'!C:C,'Q2'!C:C,'Dealer Wise'!G:G)</f>
        <v>3933609.7430999996</v>
      </c>
      <c r="P7" s="86">
        <f t="shared" si="4"/>
        <v>1.0079063540186717</v>
      </c>
      <c r="Q7" s="86">
        <f t="shared" si="5"/>
        <v>0.9</v>
      </c>
      <c r="R7" s="68">
        <f t="shared" si="6"/>
        <v>16537736.657790476</v>
      </c>
      <c r="S7" s="68">
        <f t="shared" si="7"/>
        <v>14174131.192699999</v>
      </c>
      <c r="T7" s="55">
        <f t="shared" si="8"/>
        <v>0.85707805644752189</v>
      </c>
      <c r="U7" s="69">
        <f t="shared" si="9"/>
        <v>2363605.4650904778</v>
      </c>
      <c r="V7" s="70">
        <f t="shared" si="10"/>
        <v>2363605.4650904778</v>
      </c>
    </row>
    <row r="8" spans="1:22">
      <c r="A8" s="17">
        <v>4</v>
      </c>
      <c r="B8" s="20" t="s">
        <v>93</v>
      </c>
      <c r="C8" s="14" t="s">
        <v>1141</v>
      </c>
      <c r="D8" s="14" t="s">
        <v>953</v>
      </c>
      <c r="E8" s="13" t="s">
        <v>953</v>
      </c>
      <c r="F8" s="81">
        <v>16097227.767500004</v>
      </c>
      <c r="G8" s="81">
        <v>2629663.3578000003</v>
      </c>
      <c r="H8" s="82">
        <f t="shared" si="0"/>
        <v>0.16336125671957258</v>
      </c>
      <c r="I8" s="82">
        <f t="shared" si="1"/>
        <v>0</v>
      </c>
      <c r="J8" s="84">
        <v>18494154.250795238</v>
      </c>
      <c r="K8" s="111">
        <v>3432548.1593999993</v>
      </c>
      <c r="L8" s="83">
        <f t="shared" si="2"/>
        <v>0.18560179140132357</v>
      </c>
      <c r="M8" s="83">
        <f t="shared" si="3"/>
        <v>0</v>
      </c>
      <c r="N8" s="93">
        <f>SUMIF('Dealer Wise'!C:C,'Q2'!C8,'Dealer Wise'!F:F)</f>
        <v>4238600.5049380939</v>
      </c>
      <c r="O8" s="93">
        <f>SUMIF('Dealer Wise'!C:C,'Q2'!C:C,'Dealer Wise'!G:G)</f>
        <v>4309285.9283000007</v>
      </c>
      <c r="P8" s="86">
        <f t="shared" si="4"/>
        <v>1.0166765948523708</v>
      </c>
      <c r="Q8" s="86">
        <f t="shared" si="5"/>
        <v>0.9</v>
      </c>
      <c r="R8" s="68">
        <f t="shared" si="6"/>
        <v>38829982.523233339</v>
      </c>
      <c r="S8" s="68">
        <f t="shared" si="7"/>
        <v>10371497.445500001</v>
      </c>
      <c r="T8" s="55">
        <f t="shared" si="8"/>
        <v>0.26710023470379807</v>
      </c>
      <c r="U8" s="69">
        <f t="shared" si="9"/>
        <v>28458485.077733338</v>
      </c>
      <c r="V8" s="70">
        <f t="shared" si="10"/>
        <v>28458485.077733338</v>
      </c>
    </row>
    <row r="9" spans="1:22">
      <c r="A9" s="17">
        <v>5</v>
      </c>
      <c r="B9" s="20" t="s">
        <v>1081</v>
      </c>
      <c r="C9" s="14" t="s">
        <v>1161</v>
      </c>
      <c r="D9" s="14" t="s">
        <v>953</v>
      </c>
      <c r="E9" s="13" t="s">
        <v>953</v>
      </c>
      <c r="F9" s="81">
        <v>2340806.0517999995</v>
      </c>
      <c r="G9" s="81">
        <v>1877826.4745000002</v>
      </c>
      <c r="H9" s="82">
        <f t="shared" si="0"/>
        <v>0.80221361058769314</v>
      </c>
      <c r="I9" s="82">
        <f t="shared" si="1"/>
        <v>0</v>
      </c>
      <c r="J9" s="84">
        <v>2027348.2655047623</v>
      </c>
      <c r="K9" s="111">
        <v>1769405.7771000001</v>
      </c>
      <c r="L9" s="83">
        <f t="shared" si="2"/>
        <v>0.87276853573032231</v>
      </c>
      <c r="M9" s="83">
        <f t="shared" si="3"/>
        <v>0</v>
      </c>
      <c r="N9" s="93">
        <f>SUMIF('Dealer Wise'!C:C,'Q2'!C9,'Dealer Wise'!F:F)</f>
        <v>1571049.4552904761</v>
      </c>
      <c r="O9" s="93">
        <f>SUMIF('Dealer Wise'!C:C,'Q2'!C:C,'Dealer Wise'!G:G)</f>
        <v>1596115.6633999995</v>
      </c>
      <c r="P9" s="86">
        <f t="shared" si="4"/>
        <v>1.0159550725950182</v>
      </c>
      <c r="Q9" s="86">
        <f t="shared" si="5"/>
        <v>0.9</v>
      </c>
      <c r="R9" s="68">
        <f t="shared" si="6"/>
        <v>5939203.7725952379</v>
      </c>
      <c r="S9" s="68">
        <f t="shared" si="7"/>
        <v>5243347.9149999991</v>
      </c>
      <c r="T9" s="55">
        <f t="shared" si="8"/>
        <v>0.88283684408909036</v>
      </c>
      <c r="U9" s="69">
        <f t="shared" si="9"/>
        <v>695855.85759523883</v>
      </c>
      <c r="V9" s="70">
        <f t="shared" si="10"/>
        <v>695855.85759523883</v>
      </c>
    </row>
    <row r="10" spans="1:22">
      <c r="A10" s="17">
        <v>6</v>
      </c>
      <c r="B10" s="20" t="s">
        <v>94</v>
      </c>
      <c r="C10" s="14" t="s">
        <v>1089</v>
      </c>
      <c r="D10" s="14" t="s">
        <v>953</v>
      </c>
      <c r="E10" s="13" t="s">
        <v>953</v>
      </c>
      <c r="F10" s="81">
        <v>9499174.8619000018</v>
      </c>
      <c r="G10" s="81">
        <v>9519668.7811000012</v>
      </c>
      <c r="H10" s="82">
        <f t="shared" si="0"/>
        <v>1.0021574420408028</v>
      </c>
      <c r="I10" s="82">
        <f t="shared" si="1"/>
        <v>0.9</v>
      </c>
      <c r="J10" s="84">
        <v>10203701.213319048</v>
      </c>
      <c r="K10" s="111">
        <v>10770096.8245</v>
      </c>
      <c r="L10" s="83">
        <f t="shared" si="2"/>
        <v>1.0555088393260308</v>
      </c>
      <c r="M10" s="83">
        <f t="shared" si="3"/>
        <v>0.9</v>
      </c>
      <c r="N10" s="93">
        <f>SUMIF('Dealer Wise'!C:C,'Q2'!C10,'Dealer Wise'!F:F)</f>
        <v>6235363.7630619034</v>
      </c>
      <c r="O10" s="93">
        <f>SUMIF('Dealer Wise'!C:C,'Q2'!C:C,'Dealer Wise'!G:G)</f>
        <v>6292779.7574999984</v>
      </c>
      <c r="P10" s="86">
        <f t="shared" si="4"/>
        <v>1.0092081226725256</v>
      </c>
      <c r="Q10" s="86">
        <f t="shared" si="5"/>
        <v>0.9</v>
      </c>
      <c r="R10" s="68">
        <f t="shared" si="6"/>
        <v>25938239.838280953</v>
      </c>
      <c r="S10" s="68">
        <f t="shared" si="7"/>
        <v>26582545.3631</v>
      </c>
      <c r="T10" s="55">
        <f t="shared" si="8"/>
        <v>1.0248399863998539</v>
      </c>
      <c r="U10" s="69">
        <f t="shared" si="9"/>
        <v>-644305.52481904626</v>
      </c>
      <c r="V10" s="70">
        <f t="shared" si="10"/>
        <v>-644305.52481904626</v>
      </c>
    </row>
    <row r="11" spans="1:22">
      <c r="A11" s="17">
        <v>7</v>
      </c>
      <c r="B11" s="22" t="s">
        <v>88</v>
      </c>
      <c r="C11" s="14" t="s">
        <v>1167</v>
      </c>
      <c r="D11" s="14" t="s">
        <v>953</v>
      </c>
      <c r="E11" s="13" t="s">
        <v>953</v>
      </c>
      <c r="F11" s="81">
        <v>2516243.0826000003</v>
      </c>
      <c r="G11" s="81">
        <v>1304019.5018000004</v>
      </c>
      <c r="H11" s="82">
        <f t="shared" si="0"/>
        <v>0.51824067031416321</v>
      </c>
      <c r="I11" s="82">
        <f t="shared" si="1"/>
        <v>0</v>
      </c>
      <c r="J11" s="84">
        <v>2235034.6685095238</v>
      </c>
      <c r="K11" s="111">
        <v>1828304.0139999995</v>
      </c>
      <c r="L11" s="83">
        <f t="shared" si="2"/>
        <v>0.81802042704744238</v>
      </c>
      <c r="M11" s="83">
        <f t="shared" si="3"/>
        <v>0</v>
      </c>
      <c r="N11" s="93">
        <f>SUMIF('Dealer Wise'!C:C,'Q2'!C11,'Dealer Wise'!F:F)</f>
        <v>1375132.3035476189</v>
      </c>
      <c r="O11" s="93">
        <f>SUMIF('Dealer Wise'!C:C,'Q2'!C:C,'Dealer Wise'!G:G)</f>
        <v>1399487.0753999997</v>
      </c>
      <c r="P11" s="86">
        <f t="shared" si="4"/>
        <v>1.0177108571950129</v>
      </c>
      <c r="Q11" s="86">
        <f t="shared" si="5"/>
        <v>0.9</v>
      </c>
      <c r="R11" s="68">
        <f t="shared" si="6"/>
        <v>6126410.0546571426</v>
      </c>
      <c r="S11" s="68">
        <f t="shared" si="7"/>
        <v>4531810.5911999997</v>
      </c>
      <c r="T11" s="55">
        <f t="shared" si="8"/>
        <v>0.73971715095287027</v>
      </c>
      <c r="U11" s="69">
        <f t="shared" si="9"/>
        <v>1594599.4634571429</v>
      </c>
      <c r="V11" s="70">
        <f t="shared" si="10"/>
        <v>1594599.4634571429</v>
      </c>
    </row>
    <row r="12" spans="1:22">
      <c r="A12" s="17">
        <v>8</v>
      </c>
      <c r="B12" s="20" t="s">
        <v>89</v>
      </c>
      <c r="C12" s="14" t="s">
        <v>1092</v>
      </c>
      <c r="D12" s="14" t="s">
        <v>953</v>
      </c>
      <c r="E12" s="13" t="s">
        <v>953</v>
      </c>
      <c r="F12" s="81">
        <v>4640838.7115999991</v>
      </c>
      <c r="G12" s="81">
        <v>3740905.4517999995</v>
      </c>
      <c r="H12" s="82">
        <f t="shared" si="0"/>
        <v>0.80608391807485713</v>
      </c>
      <c r="I12" s="82">
        <f t="shared" si="1"/>
        <v>0</v>
      </c>
      <c r="J12" s="84">
        <v>6313432.7471238095</v>
      </c>
      <c r="K12" s="111">
        <v>5972702.0358000016</v>
      </c>
      <c r="L12" s="83">
        <f t="shared" si="2"/>
        <v>0.94603083219995754</v>
      </c>
      <c r="M12" s="83">
        <f t="shared" si="3"/>
        <v>0.9</v>
      </c>
      <c r="N12" s="93">
        <f>SUMIF('Dealer Wise'!C:C,'Q2'!C12,'Dealer Wise'!F:F)</f>
        <v>3970472.4556476194</v>
      </c>
      <c r="O12" s="93">
        <f>SUMIF('Dealer Wise'!C:C,'Q2'!C:C,'Dealer Wise'!G:G)</f>
        <v>4028702.8637999985</v>
      </c>
      <c r="P12" s="86">
        <f t="shared" si="4"/>
        <v>1.0146658637738568</v>
      </c>
      <c r="Q12" s="86">
        <f t="shared" si="5"/>
        <v>0.9</v>
      </c>
      <c r="R12" s="68">
        <f t="shared" si="6"/>
        <v>14924743.914371429</v>
      </c>
      <c r="S12" s="68">
        <f t="shared" si="7"/>
        <v>13742310.351399999</v>
      </c>
      <c r="T12" s="55">
        <f t="shared" si="8"/>
        <v>0.92077361127564583</v>
      </c>
      <c r="U12" s="69">
        <f t="shared" si="9"/>
        <v>1182433.5629714299</v>
      </c>
      <c r="V12" s="70">
        <f t="shared" si="10"/>
        <v>1182433.5629714299</v>
      </c>
    </row>
    <row r="13" spans="1:22">
      <c r="A13" s="17">
        <v>9</v>
      </c>
      <c r="B13" s="18" t="s">
        <v>90</v>
      </c>
      <c r="C13" s="14" t="s">
        <v>1170</v>
      </c>
      <c r="D13" s="14" t="s">
        <v>953</v>
      </c>
      <c r="E13" s="13" t="s">
        <v>953</v>
      </c>
      <c r="F13" s="81">
        <v>4017091.5587999998</v>
      </c>
      <c r="G13" s="81">
        <v>1045193.2010000004</v>
      </c>
      <c r="H13" s="82">
        <f t="shared" si="0"/>
        <v>0.26018655181268119</v>
      </c>
      <c r="I13" s="82">
        <f t="shared" si="1"/>
        <v>0</v>
      </c>
      <c r="J13" s="84">
        <v>4387469.8915476184</v>
      </c>
      <c r="K13" s="111">
        <v>4215054.5805999991</v>
      </c>
      <c r="L13" s="83">
        <f t="shared" si="2"/>
        <v>0.9607027933616652</v>
      </c>
      <c r="M13" s="83">
        <f t="shared" si="3"/>
        <v>0.9</v>
      </c>
      <c r="N13" s="93">
        <f>SUMIF('Dealer Wise'!C:C,'Q2'!C13,'Dealer Wise'!F:F)</f>
        <v>2047420.4539714286</v>
      </c>
      <c r="O13" s="93">
        <f>SUMIF('Dealer Wise'!C:C,'Q2'!C:C,'Dealer Wise'!G:G)</f>
        <v>2094199.0009000003</v>
      </c>
      <c r="P13" s="86">
        <f t="shared" si="4"/>
        <v>1.022847552801299</v>
      </c>
      <c r="Q13" s="86">
        <f t="shared" si="5"/>
        <v>0.9</v>
      </c>
      <c r="R13" s="68">
        <f t="shared" si="6"/>
        <v>10451981.904319046</v>
      </c>
      <c r="S13" s="68">
        <f t="shared" si="7"/>
        <v>7354446.7824999997</v>
      </c>
      <c r="T13" s="55">
        <f t="shared" si="8"/>
        <v>0.70364136197565941</v>
      </c>
      <c r="U13" s="69">
        <f t="shared" si="9"/>
        <v>3097535.1218190463</v>
      </c>
      <c r="V13" s="70">
        <f t="shared" si="10"/>
        <v>3097535.1218190463</v>
      </c>
    </row>
    <row r="14" spans="1:22">
      <c r="A14" s="17">
        <v>10</v>
      </c>
      <c r="B14" s="18" t="s">
        <v>81</v>
      </c>
      <c r="C14" s="14" t="s">
        <v>1113</v>
      </c>
      <c r="D14" s="14" t="s">
        <v>953</v>
      </c>
      <c r="E14" s="13" t="s">
        <v>952</v>
      </c>
      <c r="F14" s="81">
        <v>2016520.4454000001</v>
      </c>
      <c r="G14" s="81">
        <v>1665432.3704000001</v>
      </c>
      <c r="H14" s="82">
        <f t="shared" si="0"/>
        <v>0.82589411587624262</v>
      </c>
      <c r="I14" s="82">
        <f t="shared" si="1"/>
        <v>0</v>
      </c>
      <c r="J14" s="84">
        <v>2989263.9044857132</v>
      </c>
      <c r="K14" s="111">
        <v>2396736.2926999992</v>
      </c>
      <c r="L14" s="83">
        <f t="shared" si="2"/>
        <v>0.80178143157699711</v>
      </c>
      <c r="M14" s="83">
        <f t="shared" si="3"/>
        <v>0</v>
      </c>
      <c r="N14" s="93">
        <f>SUMIF('Dealer Wise'!C:C,'Q2'!C14,'Dealer Wise'!F:F)</f>
        <v>1681374.2667523811</v>
      </c>
      <c r="O14" s="93">
        <f>SUMIF('Dealer Wise'!C:C,'Q2'!C:C,'Dealer Wise'!G:G)</f>
        <v>1686909.4800000002</v>
      </c>
      <c r="P14" s="86">
        <f t="shared" si="4"/>
        <v>1.0032920768189884</v>
      </c>
      <c r="Q14" s="86">
        <f t="shared" si="5"/>
        <v>0.9</v>
      </c>
      <c r="R14" s="68">
        <f t="shared" si="6"/>
        <v>6687158.6166380942</v>
      </c>
      <c r="S14" s="68">
        <f t="shared" si="7"/>
        <v>5749078.1431</v>
      </c>
      <c r="T14" s="55">
        <f t="shared" si="8"/>
        <v>0.85971912327545397</v>
      </c>
      <c r="U14" s="69">
        <f t="shared" si="9"/>
        <v>938080.4735380942</v>
      </c>
      <c r="V14" s="70">
        <f t="shared" si="10"/>
        <v>938080.4735380942</v>
      </c>
    </row>
    <row r="15" spans="1:22">
      <c r="A15" s="17">
        <v>11</v>
      </c>
      <c r="B15" s="18" t="s">
        <v>91</v>
      </c>
      <c r="C15" s="14" t="s">
        <v>1169</v>
      </c>
      <c r="D15" s="14" t="s">
        <v>953</v>
      </c>
      <c r="E15" s="13" t="s">
        <v>952</v>
      </c>
      <c r="F15" s="81">
        <v>1735029.9666000002</v>
      </c>
      <c r="G15" s="81">
        <v>1398194.0801999995</v>
      </c>
      <c r="H15" s="82">
        <f t="shared" si="0"/>
        <v>0.80586163185407622</v>
      </c>
      <c r="I15" s="82">
        <f t="shared" si="1"/>
        <v>0</v>
      </c>
      <c r="J15" s="84">
        <v>2011820.0059666671</v>
      </c>
      <c r="K15" s="111">
        <v>1660095.824299999</v>
      </c>
      <c r="L15" s="83">
        <f t="shared" si="2"/>
        <v>0.82517114820236281</v>
      </c>
      <c r="M15" s="83">
        <f t="shared" si="3"/>
        <v>0</v>
      </c>
      <c r="N15" s="93">
        <f>SUMIF('Dealer Wise'!C:C,'Q2'!C15,'Dealer Wise'!F:F)</f>
        <v>1392640.5551714287</v>
      </c>
      <c r="O15" s="93">
        <f>SUMIF('Dealer Wise'!C:C,'Q2'!C:C,'Dealer Wise'!G:G)</f>
        <v>1615107.3506603329</v>
      </c>
      <c r="P15" s="86">
        <f t="shared" si="4"/>
        <v>1.1597445907077719</v>
      </c>
      <c r="Q15" s="86">
        <f t="shared" si="5"/>
        <v>0.9</v>
      </c>
      <c r="R15" s="68">
        <f t="shared" si="6"/>
        <v>5139490.5277380962</v>
      </c>
      <c r="S15" s="68">
        <f t="shared" si="7"/>
        <v>4673397.2551603317</v>
      </c>
      <c r="T15" s="55">
        <f t="shared" si="8"/>
        <v>0.90931138600952077</v>
      </c>
      <c r="U15" s="69">
        <f t="shared" si="9"/>
        <v>466093.27257776447</v>
      </c>
      <c r="V15" s="70">
        <f t="shared" si="10"/>
        <v>466093.27257776447</v>
      </c>
    </row>
    <row r="16" spans="1:22">
      <c r="A16" s="17">
        <v>12</v>
      </c>
      <c r="B16" s="18" t="s">
        <v>84</v>
      </c>
      <c r="C16" s="14" t="s">
        <v>1158</v>
      </c>
      <c r="D16" s="14" t="s">
        <v>953</v>
      </c>
      <c r="E16" s="13" t="s">
        <v>952</v>
      </c>
      <c r="F16" s="81">
        <v>1406053.3942999998</v>
      </c>
      <c r="G16" s="81">
        <v>810629.02079999994</v>
      </c>
      <c r="H16" s="82">
        <f t="shared" si="0"/>
        <v>0.57652790718062996</v>
      </c>
      <c r="I16" s="82">
        <f t="shared" si="1"/>
        <v>0</v>
      </c>
      <c r="J16" s="84">
        <v>2346111.1041142861</v>
      </c>
      <c r="K16" s="111">
        <v>983426.9388</v>
      </c>
      <c r="L16" s="83">
        <f t="shared" si="2"/>
        <v>0.41917321693563508</v>
      </c>
      <c r="M16" s="83">
        <f t="shared" si="3"/>
        <v>0</v>
      </c>
      <c r="N16" s="93">
        <f>SUMIF('Dealer Wise'!C:C,'Q2'!C16,'Dealer Wise'!F:F)</f>
        <v>764985.81177142856</v>
      </c>
      <c r="O16" s="93">
        <f>SUMIF('Dealer Wise'!C:C,'Q2'!C:C,'Dealer Wise'!G:G)</f>
        <v>1065314.5087000001</v>
      </c>
      <c r="P16" s="86">
        <f t="shared" si="4"/>
        <v>1.3925938132540259</v>
      </c>
      <c r="Q16" s="86">
        <f t="shared" si="5"/>
        <v>0.9</v>
      </c>
      <c r="R16" s="68">
        <f t="shared" si="6"/>
        <v>4517150.3101857146</v>
      </c>
      <c r="S16" s="68">
        <f t="shared" si="7"/>
        <v>2859370.4682999998</v>
      </c>
      <c r="T16" s="55">
        <f t="shared" si="8"/>
        <v>0.63300317057247579</v>
      </c>
      <c r="U16" s="69">
        <f t="shared" si="9"/>
        <v>1657779.8418857148</v>
      </c>
      <c r="V16" s="70">
        <f t="shared" si="10"/>
        <v>1657779.8418857148</v>
      </c>
    </row>
    <row r="17" spans="1:23">
      <c r="A17" s="17">
        <v>13</v>
      </c>
      <c r="B17" s="18" t="s">
        <v>85</v>
      </c>
      <c r="C17" s="14" t="s">
        <v>1228</v>
      </c>
      <c r="D17" s="14" t="s">
        <v>953</v>
      </c>
      <c r="E17" s="13" t="s">
        <v>952</v>
      </c>
      <c r="F17" s="81">
        <v>2960653.7470999998</v>
      </c>
      <c r="G17" s="81">
        <v>903999.85719999997</v>
      </c>
      <c r="H17" s="82">
        <f t="shared" si="0"/>
        <v>0.30533792007440247</v>
      </c>
      <c r="I17" s="82">
        <f t="shared" si="1"/>
        <v>0</v>
      </c>
      <c r="J17" s="84">
        <v>4152540.5248333337</v>
      </c>
      <c r="K17" s="111">
        <v>1663421.2360999999</v>
      </c>
      <c r="L17" s="83">
        <f t="shared" si="2"/>
        <v>0.40057916982442043</v>
      </c>
      <c r="M17" s="83">
        <f t="shared" si="3"/>
        <v>0</v>
      </c>
      <c r="N17" s="93">
        <f>SUMIF('Dealer Wise'!C:C,'Q2'!C17,'Dealer Wise'!F:F)</f>
        <v>1703859.0004380953</v>
      </c>
      <c r="O17" s="93">
        <f>SUMIF('Dealer Wise'!C:C,'Q2'!C:C,'Dealer Wise'!G:G)</f>
        <v>549900.90260000003</v>
      </c>
      <c r="P17" s="86">
        <f t="shared" si="4"/>
        <v>0.32273850269218862</v>
      </c>
      <c r="Q17" s="86">
        <f t="shared" si="5"/>
        <v>0</v>
      </c>
      <c r="R17" s="68">
        <f t="shared" si="6"/>
        <v>8817053.2723714299</v>
      </c>
      <c r="S17" s="68">
        <f t="shared" si="7"/>
        <v>3117321.9959</v>
      </c>
      <c r="T17" s="55">
        <f t="shared" si="8"/>
        <v>0.35355598969422658</v>
      </c>
      <c r="U17" s="69">
        <f t="shared" si="9"/>
        <v>5699731.2764714304</v>
      </c>
      <c r="V17" s="70">
        <f t="shared" si="10"/>
        <v>5699731.2764714304</v>
      </c>
    </row>
    <row r="18" spans="1:23">
      <c r="A18" s="17">
        <v>14</v>
      </c>
      <c r="B18" s="18" t="s">
        <v>875</v>
      </c>
      <c r="C18" s="14" t="s">
        <v>1256</v>
      </c>
      <c r="D18" s="14" t="s">
        <v>953</v>
      </c>
      <c r="E18" s="13" t="s">
        <v>952</v>
      </c>
      <c r="F18" s="81">
        <v>6054682.8150999993</v>
      </c>
      <c r="G18" s="81">
        <v>4885123.0904999999</v>
      </c>
      <c r="H18" s="82">
        <f t="shared" si="0"/>
        <v>0.80683385731070989</v>
      </c>
      <c r="I18" s="82">
        <f t="shared" si="1"/>
        <v>0</v>
      </c>
      <c r="J18" s="84">
        <v>6611939.9915095242</v>
      </c>
      <c r="K18" s="111">
        <v>5699089.6386000011</v>
      </c>
      <c r="L18" s="83">
        <f t="shared" si="2"/>
        <v>0.86193910500069182</v>
      </c>
      <c r="M18" s="83">
        <f t="shared" si="3"/>
        <v>0</v>
      </c>
      <c r="N18" s="93">
        <f>SUMIF('Dealer Wise'!C:C,'Q2'!C18,'Dealer Wise'!F:F)</f>
        <v>5148421.7620714288</v>
      </c>
      <c r="O18" s="93">
        <f>SUMIF('Dealer Wise'!C:C,'Q2'!C:C,'Dealer Wise'!G:G)</f>
        <v>685944.94630000019</v>
      </c>
      <c r="P18" s="86">
        <f t="shared" si="4"/>
        <v>0.13323402355132913</v>
      </c>
      <c r="Q18" s="86">
        <f t="shared" si="5"/>
        <v>0</v>
      </c>
      <c r="R18" s="68">
        <f t="shared" si="6"/>
        <v>17815044.56868095</v>
      </c>
      <c r="S18" s="68">
        <f t="shared" si="7"/>
        <v>11270157.6754</v>
      </c>
      <c r="T18" s="55">
        <f t="shared" si="8"/>
        <v>0.63262023465341566</v>
      </c>
      <c r="U18" s="69">
        <f t="shared" si="9"/>
        <v>6544886.8932809494</v>
      </c>
      <c r="V18" s="70">
        <f t="shared" si="10"/>
        <v>6544886.8932809494</v>
      </c>
    </row>
    <row r="19" spans="1:23">
      <c r="A19" s="17">
        <v>15</v>
      </c>
      <c r="B19" s="18" t="s">
        <v>80</v>
      </c>
      <c r="C19" s="14" t="s">
        <v>1255</v>
      </c>
      <c r="D19" s="14" t="s">
        <v>953</v>
      </c>
      <c r="E19" s="13" t="s">
        <v>955</v>
      </c>
      <c r="F19" s="81">
        <v>4358873.7787999995</v>
      </c>
      <c r="G19" s="81">
        <v>3996302.4693999998</v>
      </c>
      <c r="H19" s="82">
        <f t="shared" si="0"/>
        <v>0.91681995675960692</v>
      </c>
      <c r="I19" s="82">
        <f t="shared" si="1"/>
        <v>0.9</v>
      </c>
      <c r="J19" s="84">
        <v>4544039.0991095239</v>
      </c>
      <c r="K19" s="111">
        <v>4088594.1085999999</v>
      </c>
      <c r="L19" s="83">
        <f t="shared" si="2"/>
        <v>0.8997708909241614</v>
      </c>
      <c r="M19" s="83">
        <f t="shared" si="3"/>
        <v>0.9</v>
      </c>
      <c r="N19" s="93">
        <f>SUMIF('Dealer Wise'!C:C,'Q2'!C19,'Dealer Wise'!F:F)</f>
        <v>2719895.9502380951</v>
      </c>
      <c r="O19" s="93">
        <f>SUMIF('Dealer Wise'!C:C,'Q2'!C:C,'Dealer Wise'!G:G)</f>
        <v>2919538.5765</v>
      </c>
      <c r="P19" s="86">
        <f t="shared" si="4"/>
        <v>1.0734008322062571</v>
      </c>
      <c r="Q19" s="86">
        <f t="shared" si="5"/>
        <v>0.9</v>
      </c>
      <c r="R19" s="68">
        <f t="shared" si="6"/>
        <v>11622808.828147618</v>
      </c>
      <c r="S19" s="68">
        <f t="shared" si="7"/>
        <v>11004435.1545</v>
      </c>
      <c r="T19" s="55">
        <f t="shared" si="8"/>
        <v>0.94679653749874404</v>
      </c>
      <c r="U19" s="69">
        <f t="shared" si="9"/>
        <v>618373.67364761792</v>
      </c>
      <c r="V19" s="70">
        <f t="shared" si="10"/>
        <v>618373.67364761792</v>
      </c>
    </row>
    <row r="20" spans="1:23">
      <c r="A20" s="17">
        <v>16</v>
      </c>
      <c r="B20" s="18" t="s">
        <v>70</v>
      </c>
      <c r="C20" s="14" t="s">
        <v>1159</v>
      </c>
      <c r="D20" s="14" t="s">
        <v>953</v>
      </c>
      <c r="E20" s="13" t="s">
        <v>955</v>
      </c>
      <c r="F20" s="81">
        <v>3834786.6830000007</v>
      </c>
      <c r="G20" s="81">
        <v>872661.66009999986</v>
      </c>
      <c r="H20" s="82">
        <f t="shared" si="0"/>
        <v>0.22756459022051936</v>
      </c>
      <c r="I20" s="82">
        <f t="shared" si="1"/>
        <v>0</v>
      </c>
      <c r="J20" s="84">
        <v>3242699.8611380956</v>
      </c>
      <c r="K20" s="111">
        <v>2615755.0512000006</v>
      </c>
      <c r="L20" s="83">
        <f t="shared" si="2"/>
        <v>0.80665962414478432</v>
      </c>
      <c r="M20" s="83">
        <f t="shared" si="3"/>
        <v>0</v>
      </c>
      <c r="N20" s="93">
        <f>SUMIF('Dealer Wise'!C:C,'Q2'!C20,'Dealer Wise'!F:F)</f>
        <v>1557825.5184285715</v>
      </c>
      <c r="O20" s="93">
        <f>SUMIF('Dealer Wise'!C:C,'Q2'!C:C,'Dealer Wise'!G:G)</f>
        <v>464595.57619999989</v>
      </c>
      <c r="P20" s="86">
        <f t="shared" si="4"/>
        <v>0.29823338410109773</v>
      </c>
      <c r="Q20" s="86">
        <f t="shared" si="5"/>
        <v>0</v>
      </c>
      <c r="R20" s="68">
        <f t="shared" si="6"/>
        <v>8635312.0625666678</v>
      </c>
      <c r="S20" s="68">
        <f t="shared" si="7"/>
        <v>3953012.2875000006</v>
      </c>
      <c r="T20" s="55">
        <f t="shared" si="8"/>
        <v>0.45777295120994732</v>
      </c>
      <c r="U20" s="69">
        <f t="shared" si="9"/>
        <v>4682299.7750666672</v>
      </c>
      <c r="V20" s="70">
        <f t="shared" si="10"/>
        <v>4682299.7750666672</v>
      </c>
    </row>
    <row r="21" spans="1:23">
      <c r="A21" s="17">
        <v>17</v>
      </c>
      <c r="B21" s="18" t="s">
        <v>71</v>
      </c>
      <c r="C21" s="14" t="s">
        <v>1162</v>
      </c>
      <c r="D21" s="14" t="s">
        <v>953</v>
      </c>
      <c r="E21" s="13" t="s">
        <v>955</v>
      </c>
      <c r="F21" s="81">
        <v>8152045.6718000015</v>
      </c>
      <c r="G21" s="81">
        <v>4145101.5654000011</v>
      </c>
      <c r="H21" s="82">
        <f t="shared" si="0"/>
        <v>0.50847379078590804</v>
      </c>
      <c r="I21" s="82">
        <f t="shared" si="1"/>
        <v>0</v>
      </c>
      <c r="J21" s="84">
        <v>8840189.2812380977</v>
      </c>
      <c r="K21" s="111">
        <v>7603553.3420000002</v>
      </c>
      <c r="L21" s="83">
        <f t="shared" si="2"/>
        <v>0.86011205191469586</v>
      </c>
      <c r="M21" s="83">
        <f t="shared" si="3"/>
        <v>0</v>
      </c>
      <c r="N21" s="93">
        <f>SUMIF('Dealer Wise'!C:C,'Q2'!C21,'Dealer Wise'!F:F)</f>
        <v>4964497.0112857148</v>
      </c>
      <c r="O21" s="93">
        <f>SUMIF('Dealer Wise'!C:C,'Q2'!C:C,'Dealer Wise'!G:G)</f>
        <v>1827662.6489999997</v>
      </c>
      <c r="P21" s="86">
        <f t="shared" si="4"/>
        <v>0.36814659065061422</v>
      </c>
      <c r="Q21" s="86">
        <f t="shared" si="5"/>
        <v>0</v>
      </c>
      <c r="R21" s="68">
        <f t="shared" si="6"/>
        <v>21956731.964323815</v>
      </c>
      <c r="S21" s="68">
        <f t="shared" si="7"/>
        <v>13576317.556400001</v>
      </c>
      <c r="T21" s="55">
        <f t="shared" si="8"/>
        <v>0.6183214140637755</v>
      </c>
      <c r="U21" s="69">
        <f t="shared" si="9"/>
        <v>8380414.4079238139</v>
      </c>
      <c r="V21" s="70">
        <f t="shared" si="10"/>
        <v>8380414.4079238139</v>
      </c>
    </row>
    <row r="22" spans="1:23">
      <c r="A22" s="17">
        <v>18</v>
      </c>
      <c r="B22" s="18" t="s">
        <v>68</v>
      </c>
      <c r="C22" s="14" t="s">
        <v>1182</v>
      </c>
      <c r="D22" s="14" t="s">
        <v>953</v>
      </c>
      <c r="E22" s="13" t="s">
        <v>955</v>
      </c>
      <c r="F22" s="81">
        <v>2703743.4048999995</v>
      </c>
      <c r="G22" s="81">
        <v>1612258.6020000002</v>
      </c>
      <c r="H22" s="82">
        <f t="shared" si="0"/>
        <v>0.59630606923648921</v>
      </c>
      <c r="I22" s="82">
        <f t="shared" si="1"/>
        <v>0</v>
      </c>
      <c r="J22" s="84">
        <v>5059202.3014000002</v>
      </c>
      <c r="K22" s="111">
        <v>1863960.2814</v>
      </c>
      <c r="L22" s="83">
        <f t="shared" si="2"/>
        <v>0.36842967929631876</v>
      </c>
      <c r="M22" s="83">
        <f t="shared" si="3"/>
        <v>0</v>
      </c>
      <c r="N22" s="93">
        <f>SUMIF('Dealer Wise'!C:C,'Q2'!C22,'Dealer Wise'!F:F)</f>
        <v>1669041.063742857</v>
      </c>
      <c r="O22" s="93">
        <f>SUMIF('Dealer Wise'!C:C,'Q2'!C:C,'Dealer Wise'!G:G)</f>
        <v>3256287.5499</v>
      </c>
      <c r="P22" s="86">
        <f t="shared" si="4"/>
        <v>1.9509930705945078</v>
      </c>
      <c r="Q22" s="86">
        <f t="shared" si="5"/>
        <v>0.9</v>
      </c>
      <c r="R22" s="68">
        <f t="shared" si="6"/>
        <v>9431986.7700428572</v>
      </c>
      <c r="S22" s="68">
        <f t="shared" si="7"/>
        <v>6732506.4332999997</v>
      </c>
      <c r="T22" s="55">
        <f t="shared" si="8"/>
        <v>0.71379515233028767</v>
      </c>
      <c r="U22" s="69">
        <f t="shared" si="9"/>
        <v>2699480.3367428575</v>
      </c>
      <c r="V22" s="70">
        <f t="shared" si="10"/>
        <v>2699480.3367428575</v>
      </c>
    </row>
    <row r="23" spans="1:23">
      <c r="A23" s="17">
        <v>19</v>
      </c>
      <c r="B23" s="18" t="s">
        <v>73</v>
      </c>
      <c r="C23" s="14" t="s">
        <v>1152</v>
      </c>
      <c r="D23" s="14" t="s">
        <v>953</v>
      </c>
      <c r="E23" s="13" t="s">
        <v>1030</v>
      </c>
      <c r="F23" s="81">
        <v>5181736.9766999995</v>
      </c>
      <c r="G23" s="81">
        <v>4146529.8534000008</v>
      </c>
      <c r="H23" s="82">
        <f t="shared" si="0"/>
        <v>0.80022005594748025</v>
      </c>
      <c r="I23" s="82">
        <f t="shared" si="1"/>
        <v>0</v>
      </c>
      <c r="J23" s="84">
        <v>8566142.5443857145</v>
      </c>
      <c r="K23" s="111">
        <v>1365110.0529</v>
      </c>
      <c r="L23" s="83">
        <f t="shared" si="2"/>
        <v>0.15936111800926064</v>
      </c>
      <c r="M23" s="83">
        <f t="shared" si="3"/>
        <v>0</v>
      </c>
      <c r="N23" s="93">
        <f>SUMIF('Dealer Wise'!C:C,'Q2'!C23,'Dealer Wise'!F:F)</f>
        <v>2674478.8296047621</v>
      </c>
      <c r="O23" s="93">
        <f>SUMIF('Dealer Wise'!C:C,'Q2'!C:C,'Dealer Wise'!G:G)</f>
        <v>2172922.5390999997</v>
      </c>
      <c r="P23" s="86">
        <f t="shared" si="4"/>
        <v>0.81246578400514646</v>
      </c>
      <c r="Q23" s="86">
        <f t="shared" si="5"/>
        <v>0</v>
      </c>
      <c r="R23" s="68">
        <f t="shared" si="6"/>
        <v>16422358.350690475</v>
      </c>
      <c r="S23" s="68">
        <f t="shared" si="7"/>
        <v>7684562.4454000005</v>
      </c>
      <c r="T23" s="55">
        <f t="shared" si="8"/>
        <v>0.46793294125608365</v>
      </c>
      <c r="U23" s="69">
        <f t="shared" si="9"/>
        <v>8737795.9052904733</v>
      </c>
      <c r="V23" s="70">
        <f t="shared" si="10"/>
        <v>8737795.9052904733</v>
      </c>
    </row>
    <row r="24" spans="1:23">
      <c r="A24" s="17">
        <v>20</v>
      </c>
      <c r="B24" s="18" t="s">
        <v>74</v>
      </c>
      <c r="C24" s="14" t="s">
        <v>1250</v>
      </c>
      <c r="D24" s="14" t="s">
        <v>953</v>
      </c>
      <c r="E24" s="13" t="s">
        <v>1030</v>
      </c>
      <c r="F24" s="81">
        <v>5058774.9779999992</v>
      </c>
      <c r="G24" s="81">
        <v>4620769.9131000005</v>
      </c>
      <c r="H24" s="82">
        <f t="shared" si="0"/>
        <v>0.91341677247854869</v>
      </c>
      <c r="I24" s="82">
        <f t="shared" si="1"/>
        <v>0.9</v>
      </c>
      <c r="J24" s="84">
        <v>5473648.5838523796</v>
      </c>
      <c r="K24" s="111">
        <v>5022177.1949999994</v>
      </c>
      <c r="L24" s="83">
        <f t="shared" si="2"/>
        <v>0.91751911326857005</v>
      </c>
      <c r="M24" s="83">
        <f t="shared" si="3"/>
        <v>0.9</v>
      </c>
      <c r="N24" s="93">
        <f>SUMIF('Dealer Wise'!C:C,'Q2'!C24,'Dealer Wise'!F:F)</f>
        <v>3434531.0199190476</v>
      </c>
      <c r="O24" s="93">
        <f>SUMIF('Dealer Wise'!C:C,'Q2'!C:C,'Dealer Wise'!G:G)</f>
        <v>3474481.5549999997</v>
      </c>
      <c r="P24" s="86">
        <f t="shared" si="4"/>
        <v>1.0116320204561418</v>
      </c>
      <c r="Q24" s="86">
        <f t="shared" si="5"/>
        <v>0.9</v>
      </c>
      <c r="R24" s="68">
        <f t="shared" si="6"/>
        <v>13966954.581771426</v>
      </c>
      <c r="S24" s="68">
        <f t="shared" si="7"/>
        <v>13117428.6631</v>
      </c>
      <c r="T24" s="55">
        <f t="shared" si="8"/>
        <v>0.93917600907930499</v>
      </c>
      <c r="U24" s="69">
        <f t="shared" si="9"/>
        <v>849525.91867142543</v>
      </c>
      <c r="V24" s="70">
        <f t="shared" si="10"/>
        <v>849525.91867142543</v>
      </c>
    </row>
    <row r="25" spans="1:23">
      <c r="A25" s="17">
        <v>21</v>
      </c>
      <c r="B25" s="18" t="s">
        <v>86</v>
      </c>
      <c r="C25" s="14" t="s">
        <v>1084</v>
      </c>
      <c r="D25" s="14" t="s">
        <v>953</v>
      </c>
      <c r="E25" s="13" t="s">
        <v>951</v>
      </c>
      <c r="F25" s="81">
        <v>3683862.5029999996</v>
      </c>
      <c r="G25" s="81">
        <v>2090054.3732000005</v>
      </c>
      <c r="H25" s="82">
        <f t="shared" si="0"/>
        <v>0.56735406696040869</v>
      </c>
      <c r="I25" s="82">
        <f t="shared" si="1"/>
        <v>0</v>
      </c>
      <c r="J25" s="84">
        <v>4868803.3562142868</v>
      </c>
      <c r="K25" s="111">
        <v>3914672.3033999992</v>
      </c>
      <c r="L25" s="83">
        <f t="shared" si="2"/>
        <v>0.80403171313204003</v>
      </c>
      <c r="M25" s="83">
        <f t="shared" si="3"/>
        <v>0</v>
      </c>
      <c r="N25" s="93">
        <f>SUMIF('Dealer Wise'!C:C,'Q2'!C25,'Dealer Wise'!F:F)</f>
        <v>2039067.0424190476</v>
      </c>
      <c r="O25" s="93">
        <f>SUMIF('Dealer Wise'!C:C,'Q2'!C:C,'Dealer Wise'!G:G)</f>
        <v>1654342.1204000004</v>
      </c>
      <c r="P25" s="86">
        <f t="shared" si="4"/>
        <v>0.81132306392308284</v>
      </c>
      <c r="Q25" s="86">
        <f t="shared" si="5"/>
        <v>0</v>
      </c>
      <c r="R25" s="68">
        <f t="shared" si="6"/>
        <v>10591732.901633335</v>
      </c>
      <c r="S25" s="68">
        <f t="shared" si="7"/>
        <v>7659068.7970000003</v>
      </c>
      <c r="T25" s="55">
        <f t="shared" si="8"/>
        <v>0.7231176303377993</v>
      </c>
      <c r="U25" s="69">
        <f t="shared" si="9"/>
        <v>2932664.104633335</v>
      </c>
      <c r="V25" s="70">
        <f t="shared" si="10"/>
        <v>2932664.104633335</v>
      </c>
    </row>
    <row r="26" spans="1:23" ht="15">
      <c r="A26" s="17">
        <v>22</v>
      </c>
      <c r="B26" s="100" t="s">
        <v>761</v>
      </c>
      <c r="C26" s="14" t="s">
        <v>1156</v>
      </c>
      <c r="D26" s="14" t="s">
        <v>953</v>
      </c>
      <c r="E26" s="13" t="s">
        <v>951</v>
      </c>
      <c r="F26" s="81">
        <v>1338704.3070999996</v>
      </c>
      <c r="G26" s="81">
        <v>1081351.3806999999</v>
      </c>
      <c r="H26" s="82">
        <f t="shared" si="0"/>
        <v>0.80775969343260223</v>
      </c>
      <c r="I26" s="82">
        <f t="shared" si="1"/>
        <v>0</v>
      </c>
      <c r="J26" s="84">
        <v>2016738.6313523813</v>
      </c>
      <c r="K26" s="111">
        <v>1630119.9001999998</v>
      </c>
      <c r="L26" s="83">
        <f t="shared" si="2"/>
        <v>0.80829507347061458</v>
      </c>
      <c r="M26" s="83">
        <f t="shared" si="3"/>
        <v>0</v>
      </c>
      <c r="N26" s="93">
        <f>SUMIF('Dealer Wise'!C:C,'Q2'!C26,'Dealer Wise'!F:F)</f>
        <v>903450.50849047606</v>
      </c>
      <c r="O26" s="93">
        <f>SUMIF('Dealer Wise'!C:C,'Q2'!C:C,'Dealer Wise'!G:G)</f>
        <v>924656.90969999996</v>
      </c>
      <c r="P26" s="86">
        <f t="shared" si="4"/>
        <v>1.023472676156834</v>
      </c>
      <c r="Q26" s="86">
        <f t="shared" si="5"/>
        <v>0.9</v>
      </c>
      <c r="R26" s="68">
        <f t="shared" si="6"/>
        <v>4258893.4469428565</v>
      </c>
      <c r="S26" s="68">
        <f t="shared" si="7"/>
        <v>3636128.1905999994</v>
      </c>
      <c r="T26" s="55">
        <f t="shared" si="8"/>
        <v>0.85377298960369763</v>
      </c>
      <c r="U26" s="69">
        <f t="shared" si="9"/>
        <v>622765.25634285714</v>
      </c>
      <c r="V26" s="70">
        <f t="shared" si="10"/>
        <v>622765.25634285714</v>
      </c>
    </row>
    <row r="27" spans="1:23">
      <c r="A27" s="17">
        <v>23</v>
      </c>
      <c r="B27" s="18" t="s">
        <v>83</v>
      </c>
      <c r="C27" s="14" t="s">
        <v>1183</v>
      </c>
      <c r="D27" s="14" t="s">
        <v>953</v>
      </c>
      <c r="E27" s="13" t="s">
        <v>951</v>
      </c>
      <c r="F27" s="81">
        <v>6090591.4440999981</v>
      </c>
      <c r="G27" s="81">
        <v>4879711.4498999994</v>
      </c>
      <c r="H27" s="82">
        <f t="shared" si="0"/>
        <v>0.80118843870688661</v>
      </c>
      <c r="I27" s="82">
        <f t="shared" si="1"/>
        <v>0</v>
      </c>
      <c r="J27" s="84">
        <v>7459986.3631952386</v>
      </c>
      <c r="K27" s="111">
        <v>5970546.5533999996</v>
      </c>
      <c r="L27" s="83">
        <f t="shared" si="2"/>
        <v>0.80034282406418678</v>
      </c>
      <c r="M27" s="83">
        <f t="shared" si="3"/>
        <v>0</v>
      </c>
      <c r="N27" s="93">
        <f>SUMIF('Dealer Wise'!C:C,'Q2'!C27,'Dealer Wise'!F:F)</f>
        <v>4668961.6499333326</v>
      </c>
      <c r="O27" s="93">
        <f>SUMIF('Dealer Wise'!C:C,'Q2'!C:C,'Dealer Wise'!G:G)</f>
        <v>496890.26379999996</v>
      </c>
      <c r="P27" s="86">
        <f t="shared" si="4"/>
        <v>0.10642414760615886</v>
      </c>
      <c r="Q27" s="86">
        <f t="shared" si="5"/>
        <v>0</v>
      </c>
      <c r="R27" s="68">
        <f t="shared" si="6"/>
        <v>18219539.457228571</v>
      </c>
      <c r="S27" s="68">
        <f t="shared" si="7"/>
        <v>11347148.267100001</v>
      </c>
      <c r="T27" s="55">
        <f t="shared" si="8"/>
        <v>0.62280104794844526</v>
      </c>
      <c r="U27" s="69">
        <f t="shared" si="9"/>
        <v>6872391.1901285704</v>
      </c>
      <c r="V27" s="70">
        <f t="shared" si="10"/>
        <v>6872391.1901285704</v>
      </c>
    </row>
    <row r="28" spans="1:23">
      <c r="A28" s="17">
        <v>24</v>
      </c>
      <c r="B28" s="18" t="s">
        <v>946</v>
      </c>
      <c r="C28" s="14" t="s">
        <v>1160</v>
      </c>
      <c r="D28" s="14" t="s">
        <v>953</v>
      </c>
      <c r="E28" s="13" t="s">
        <v>951</v>
      </c>
      <c r="F28" s="81">
        <v>5997230.9696000004</v>
      </c>
      <c r="G28" s="81">
        <v>3256395.5247</v>
      </c>
      <c r="H28" s="82">
        <f t="shared" si="0"/>
        <v>0.54298317693727127</v>
      </c>
      <c r="I28" s="82">
        <f t="shared" si="1"/>
        <v>0</v>
      </c>
      <c r="J28" s="84">
        <v>7568858.264985715</v>
      </c>
      <c r="K28" s="111">
        <v>6510110.774699999</v>
      </c>
      <c r="L28" s="83">
        <f t="shared" si="2"/>
        <v>0.86011793942772241</v>
      </c>
      <c r="M28" s="83">
        <f t="shared" si="3"/>
        <v>0</v>
      </c>
      <c r="N28" s="93">
        <f>SUMIF('Dealer Wise'!C:C,'Q2'!C28,'Dealer Wise'!F:F)</f>
        <v>4009912.6372285709</v>
      </c>
      <c r="O28" s="93">
        <f>SUMIF('Dealer Wise'!C:C,'Q2'!C:C,'Dealer Wise'!G:G)</f>
        <v>4987490.8109000018</v>
      </c>
      <c r="P28" s="86">
        <f t="shared" si="4"/>
        <v>1.2437903919889584</v>
      </c>
      <c r="Q28" s="86">
        <f t="shared" si="5"/>
        <v>0.9</v>
      </c>
      <c r="R28" s="68">
        <f t="shared" si="6"/>
        <v>17576001.871814288</v>
      </c>
      <c r="S28" s="68">
        <f t="shared" si="7"/>
        <v>14753997.110300001</v>
      </c>
      <c r="T28" s="55">
        <f t="shared" si="8"/>
        <v>0.8394398918425362</v>
      </c>
      <c r="U28" s="69">
        <f t="shared" si="9"/>
        <v>2822004.7615142874</v>
      </c>
      <c r="V28" s="70">
        <f t="shared" si="10"/>
        <v>2822004.7615142874</v>
      </c>
      <c r="W28" s="28"/>
    </row>
    <row r="29" spans="1:23">
      <c r="A29" s="17">
        <v>25</v>
      </c>
      <c r="B29" s="18" t="s">
        <v>82</v>
      </c>
      <c r="C29" s="14" t="s">
        <v>1108</v>
      </c>
      <c r="D29" s="14" t="s">
        <v>953</v>
      </c>
      <c r="E29" s="13" t="s">
        <v>951</v>
      </c>
      <c r="F29" s="81">
        <v>2308508.2500999998</v>
      </c>
      <c r="G29" s="81">
        <v>1172197.8326999999</v>
      </c>
      <c r="H29" s="82">
        <f t="shared" si="0"/>
        <v>0.50777285835960206</v>
      </c>
      <c r="I29" s="82">
        <f t="shared" si="1"/>
        <v>0</v>
      </c>
      <c r="J29" s="84">
        <v>2224971.1891238093</v>
      </c>
      <c r="K29" s="111">
        <v>1788833.9773999997</v>
      </c>
      <c r="L29" s="83">
        <f t="shared" si="2"/>
        <v>0.80398073743347664</v>
      </c>
      <c r="M29" s="83">
        <f t="shared" si="3"/>
        <v>0</v>
      </c>
      <c r="N29" s="93">
        <f>SUMIF('Dealer Wise'!C:C,'Q2'!C29,'Dealer Wise'!F:F)</f>
        <v>1325174.3832190477</v>
      </c>
      <c r="O29" s="93">
        <f>SUMIF('Dealer Wise'!C:C,'Q2'!C:C,'Dealer Wise'!G:G)</f>
        <v>395772.42140000005</v>
      </c>
      <c r="P29" s="86">
        <f t="shared" si="4"/>
        <v>0.298656860871857</v>
      </c>
      <c r="Q29" s="86">
        <f t="shared" si="5"/>
        <v>0</v>
      </c>
      <c r="R29" s="68">
        <f t="shared" si="6"/>
        <v>5858653.8224428566</v>
      </c>
      <c r="S29" s="68">
        <f t="shared" si="7"/>
        <v>3356804.2314999993</v>
      </c>
      <c r="T29" s="55">
        <f t="shared" si="8"/>
        <v>0.57296510994403282</v>
      </c>
      <c r="U29" s="69">
        <f t="shared" si="9"/>
        <v>2501849.5909428573</v>
      </c>
      <c r="V29" s="70">
        <f t="shared" si="10"/>
        <v>2501849.5909428573</v>
      </c>
    </row>
    <row r="30" spans="1:23">
      <c r="A30" s="17">
        <v>26</v>
      </c>
      <c r="B30" s="20" t="s">
        <v>75</v>
      </c>
      <c r="C30" s="14" t="s">
        <v>1103</v>
      </c>
      <c r="D30" s="14" t="s">
        <v>953</v>
      </c>
      <c r="E30" s="13" t="s">
        <v>69</v>
      </c>
      <c r="F30" s="81">
        <v>5991477.0775000006</v>
      </c>
      <c r="G30" s="81">
        <v>4988433.9117000001</v>
      </c>
      <c r="H30" s="82">
        <f t="shared" si="0"/>
        <v>0.83258833292265055</v>
      </c>
      <c r="I30" s="82">
        <f t="shared" si="1"/>
        <v>0</v>
      </c>
      <c r="J30" s="84">
        <v>7076831.9247333314</v>
      </c>
      <c r="K30" s="111">
        <v>6153495.8014000021</v>
      </c>
      <c r="L30" s="83">
        <f t="shared" si="2"/>
        <v>0.86952691074853772</v>
      </c>
      <c r="M30" s="83">
        <f t="shared" si="3"/>
        <v>0</v>
      </c>
      <c r="N30" s="93">
        <f>SUMIF('Dealer Wise'!C:C,'Q2'!C30,'Dealer Wise'!F:F)</f>
        <v>4020703.5392476195</v>
      </c>
      <c r="O30" s="93">
        <f>SUMIF('Dealer Wise'!C:C,'Q2'!C:C,'Dealer Wise'!G:G)</f>
        <v>3237700.1054999996</v>
      </c>
      <c r="P30" s="86">
        <f t="shared" si="4"/>
        <v>0.80525710833827335</v>
      </c>
      <c r="Q30" s="86">
        <f t="shared" si="5"/>
        <v>0</v>
      </c>
      <c r="R30" s="68">
        <f t="shared" si="6"/>
        <v>17089012.541480951</v>
      </c>
      <c r="S30" s="68">
        <f t="shared" si="7"/>
        <v>14379629.818600001</v>
      </c>
      <c r="T30" s="55">
        <f t="shared" si="8"/>
        <v>0.84145469398513573</v>
      </c>
      <c r="U30" s="69">
        <f t="shared" si="9"/>
        <v>2709382.7228809502</v>
      </c>
      <c r="V30" s="70">
        <f t="shared" si="10"/>
        <v>2709382.7228809502</v>
      </c>
    </row>
    <row r="31" spans="1:23">
      <c r="A31" s="17">
        <v>27</v>
      </c>
      <c r="B31" s="131" t="s">
        <v>1310</v>
      </c>
      <c r="C31" s="12" t="s">
        <v>1333</v>
      </c>
      <c r="D31" s="14" t="s">
        <v>953</v>
      </c>
      <c r="E31" s="13" t="s">
        <v>69</v>
      </c>
      <c r="F31" s="81">
        <v>0</v>
      </c>
      <c r="G31" s="81">
        <v>0</v>
      </c>
      <c r="H31" s="82">
        <f t="shared" si="0"/>
        <v>0</v>
      </c>
      <c r="I31" s="82">
        <f t="shared" si="1"/>
        <v>0</v>
      </c>
      <c r="J31" s="84">
        <v>0</v>
      </c>
      <c r="K31" s="111">
        <v>0</v>
      </c>
      <c r="L31" s="83">
        <f t="shared" si="2"/>
        <v>0</v>
      </c>
      <c r="M31" s="83">
        <f t="shared" si="3"/>
        <v>0</v>
      </c>
      <c r="N31" s="93">
        <f>SUMIF('Dealer Wise'!C:C,'Q2'!C31,'Dealer Wise'!F:F)</f>
        <v>2183624.4253523811</v>
      </c>
      <c r="O31" s="93">
        <f>SUMIF('Dealer Wise'!C:C,'Q2'!C:C,'Dealer Wise'!G:G)</f>
        <v>2197945.6135999998</v>
      </c>
      <c r="P31" s="86">
        <f t="shared" si="4"/>
        <v>1.0065584484590604</v>
      </c>
      <c r="Q31" s="86">
        <f t="shared" si="5"/>
        <v>0.9</v>
      </c>
      <c r="R31" s="68">
        <f t="shared" si="6"/>
        <v>2183624.4253523811</v>
      </c>
      <c r="S31" s="68">
        <f t="shared" si="7"/>
        <v>2197945.6135999998</v>
      </c>
      <c r="T31" s="55">
        <f t="shared" si="8"/>
        <v>1.0065584484590604</v>
      </c>
      <c r="U31" s="69">
        <f t="shared" si="9"/>
        <v>-14321.188247618731</v>
      </c>
      <c r="V31" s="70">
        <f t="shared" si="10"/>
        <v>-14321.188247618731</v>
      </c>
    </row>
    <row r="32" spans="1:23">
      <c r="A32" s="17">
        <v>28</v>
      </c>
      <c r="B32" s="20" t="s">
        <v>76</v>
      </c>
      <c r="C32" s="14" t="s">
        <v>1136</v>
      </c>
      <c r="D32" s="14" t="s">
        <v>953</v>
      </c>
      <c r="E32" s="13" t="s">
        <v>69</v>
      </c>
      <c r="F32" s="81">
        <v>8699448.5692999996</v>
      </c>
      <c r="G32" s="81">
        <v>7943694.7386999996</v>
      </c>
      <c r="H32" s="82">
        <f t="shared" si="0"/>
        <v>0.91312623730347409</v>
      </c>
      <c r="I32" s="82">
        <f t="shared" si="1"/>
        <v>0.9</v>
      </c>
      <c r="J32" s="84">
        <v>10924253.969909526</v>
      </c>
      <c r="K32" s="111">
        <v>9912165.0427999981</v>
      </c>
      <c r="L32" s="83">
        <f t="shared" si="2"/>
        <v>0.90735395479661207</v>
      </c>
      <c r="M32" s="83">
        <f t="shared" si="3"/>
        <v>0.9</v>
      </c>
      <c r="N32" s="93">
        <f>SUMIF('Dealer Wise'!C:C,'Q2'!C32,'Dealer Wise'!F:F)</f>
        <v>5575968.2587095257</v>
      </c>
      <c r="O32" s="93">
        <f>SUMIF('Dealer Wise'!C:C,'Q2'!C:C,'Dealer Wise'!G:G)</f>
        <v>4629895.7020000014</v>
      </c>
      <c r="P32" s="86">
        <f t="shared" si="4"/>
        <v>0.83033035469099348</v>
      </c>
      <c r="Q32" s="86">
        <f t="shared" si="5"/>
        <v>0</v>
      </c>
      <c r="R32" s="68">
        <f t="shared" si="6"/>
        <v>25199670.79791905</v>
      </c>
      <c r="S32" s="68">
        <f t="shared" si="7"/>
        <v>22485755.483499996</v>
      </c>
      <c r="T32" s="55">
        <f t="shared" si="8"/>
        <v>0.89230354093978226</v>
      </c>
      <c r="U32" s="69">
        <f t="shared" si="9"/>
        <v>2713915.3144190535</v>
      </c>
      <c r="V32" s="70">
        <f t="shared" si="10"/>
        <v>2713915.3144190535</v>
      </c>
    </row>
    <row r="33" spans="1:23">
      <c r="A33" s="17">
        <v>29</v>
      </c>
      <c r="B33" s="130" t="s">
        <v>79</v>
      </c>
      <c r="C33" s="14" t="s">
        <v>1124</v>
      </c>
      <c r="D33" s="14" t="s">
        <v>953</v>
      </c>
      <c r="E33" s="13" t="s">
        <v>69</v>
      </c>
      <c r="F33" s="81">
        <v>4191057.2082999996</v>
      </c>
      <c r="G33" s="81">
        <v>1262845.9542000003</v>
      </c>
      <c r="H33" s="82">
        <f t="shared" si="0"/>
        <v>0.30131918784097034</v>
      </c>
      <c r="I33" s="82">
        <f t="shared" si="1"/>
        <v>0</v>
      </c>
      <c r="J33" s="84">
        <v>3544421.4769809521</v>
      </c>
      <c r="K33" s="111">
        <v>3058737.8224999998</v>
      </c>
      <c r="L33" s="83">
        <f t="shared" si="2"/>
        <v>0.8629723757077995</v>
      </c>
      <c r="M33" s="83">
        <f t="shared" si="3"/>
        <v>0</v>
      </c>
      <c r="N33" s="93">
        <f>SUMIF('Dealer Wise'!C:C,'Q2'!C33,'Dealer Wise'!F:F)</f>
        <v>1595381.6066761904</v>
      </c>
      <c r="O33" s="93">
        <f>SUMIF('Dealer Wise'!C:C,'Q2'!C:C,'Dealer Wise'!G:G)</f>
        <v>1308030.6620000002</v>
      </c>
      <c r="P33" s="86">
        <f t="shared" si="4"/>
        <v>0.81988576057683427</v>
      </c>
      <c r="Q33" s="86">
        <f t="shared" si="5"/>
        <v>0</v>
      </c>
      <c r="R33" s="68">
        <f t="shared" si="6"/>
        <v>9330860.2919571418</v>
      </c>
      <c r="S33" s="68">
        <f t="shared" si="7"/>
        <v>5629614.4387000008</v>
      </c>
      <c r="T33" s="55">
        <f t="shared" si="8"/>
        <v>0.60333283990464648</v>
      </c>
      <c r="U33" s="69">
        <f t="shared" si="9"/>
        <v>3701245.8532571411</v>
      </c>
      <c r="V33" s="70">
        <f t="shared" si="10"/>
        <v>3701245.8532571411</v>
      </c>
    </row>
    <row r="34" spans="1:23">
      <c r="A34" s="17">
        <v>30</v>
      </c>
      <c r="B34" s="18" t="s">
        <v>34</v>
      </c>
      <c r="C34" s="14" t="s">
        <v>1153</v>
      </c>
      <c r="D34" s="14" t="s">
        <v>12</v>
      </c>
      <c r="E34" s="13" t="s">
        <v>33</v>
      </c>
      <c r="F34" s="81">
        <v>17509397.679099999</v>
      </c>
      <c r="G34" s="81">
        <v>14117255.887700003</v>
      </c>
      <c r="H34" s="82">
        <f t="shared" si="0"/>
        <v>0.80626736261470555</v>
      </c>
      <c r="I34" s="82">
        <f t="shared" si="1"/>
        <v>0</v>
      </c>
      <c r="J34" s="84">
        <v>26986379.722076196</v>
      </c>
      <c r="K34" s="111">
        <v>21644197.925600003</v>
      </c>
      <c r="L34" s="83">
        <f t="shared" si="2"/>
        <v>0.80204155386926457</v>
      </c>
      <c r="M34" s="83">
        <f t="shared" si="3"/>
        <v>0</v>
      </c>
      <c r="N34" s="93">
        <f>SUMIF('Dealer Wise'!C:C,'Q2'!C34,'Dealer Wise'!F:F)</f>
        <v>11270077.033304758</v>
      </c>
      <c r="O34" s="93">
        <f>SUMIF('Dealer Wise'!C:C,'Q2'!C:C,'Dealer Wise'!G:G)</f>
        <v>11651208.904999997</v>
      </c>
      <c r="P34" s="86">
        <f t="shared" si="4"/>
        <v>1.0338180360763229</v>
      </c>
      <c r="Q34" s="86">
        <f t="shared" si="5"/>
        <v>0.9</v>
      </c>
      <c r="R34" s="68">
        <f t="shared" si="6"/>
        <v>55765854.434480958</v>
      </c>
      <c r="S34" s="68">
        <f t="shared" si="7"/>
        <v>47412662.7183</v>
      </c>
      <c r="T34" s="55">
        <f t="shared" si="8"/>
        <v>0.85020956280702054</v>
      </c>
      <c r="U34" s="69">
        <f t="shared" si="9"/>
        <v>8353191.7161809579</v>
      </c>
      <c r="V34" s="70">
        <f t="shared" si="10"/>
        <v>8353191.7161809579</v>
      </c>
    </row>
    <row r="35" spans="1:23" s="23" customFormat="1">
      <c r="A35" s="17">
        <v>31</v>
      </c>
      <c r="B35" s="124" t="s">
        <v>35</v>
      </c>
      <c r="C35" s="14" t="s">
        <v>1222</v>
      </c>
      <c r="D35" s="14" t="s">
        <v>12</v>
      </c>
      <c r="E35" s="13" t="s">
        <v>33</v>
      </c>
      <c r="F35" s="81">
        <v>5918371.1709000003</v>
      </c>
      <c r="G35" s="81">
        <v>3441196.6901000002</v>
      </c>
      <c r="H35" s="82">
        <f t="shared" si="0"/>
        <v>0.58144320299139018</v>
      </c>
      <c r="I35" s="82">
        <f t="shared" si="1"/>
        <v>0</v>
      </c>
      <c r="J35" s="84">
        <v>7510426.340685714</v>
      </c>
      <c r="K35" s="111">
        <v>6040961.3948999997</v>
      </c>
      <c r="L35" s="83">
        <f t="shared" si="2"/>
        <v>0.8043433382968842</v>
      </c>
      <c r="M35" s="83">
        <f t="shared" si="3"/>
        <v>0</v>
      </c>
      <c r="N35" s="93">
        <f>SUMIF('Dealer Wise'!C:C,'Q2'!C35,'Dealer Wise'!F:F)</f>
        <v>4355559.691928572</v>
      </c>
      <c r="O35" s="93">
        <f>SUMIF('Dealer Wise'!C:C,'Q2'!C:C,'Dealer Wise'!G:G)</f>
        <v>4566600.3564999998</v>
      </c>
      <c r="P35" s="86">
        <f t="shared" si="4"/>
        <v>1.0484531677897824</v>
      </c>
      <c r="Q35" s="86">
        <f t="shared" si="5"/>
        <v>0.9</v>
      </c>
      <c r="R35" s="68">
        <f t="shared" si="6"/>
        <v>17784357.203514285</v>
      </c>
      <c r="S35" s="68">
        <f t="shared" si="7"/>
        <v>14048758.441500001</v>
      </c>
      <c r="T35" s="55">
        <f t="shared" si="8"/>
        <v>0.7899503074940426</v>
      </c>
      <c r="U35" s="69">
        <f t="shared" si="9"/>
        <v>3735598.7620142847</v>
      </c>
      <c r="V35" s="70">
        <f t="shared" si="10"/>
        <v>3735598.7620142847</v>
      </c>
      <c r="W35" s="6"/>
    </row>
    <row r="36" spans="1:23">
      <c r="A36" s="17">
        <v>32</v>
      </c>
      <c r="B36" s="18" t="s">
        <v>41</v>
      </c>
      <c r="C36" s="14" t="s">
        <v>1109</v>
      </c>
      <c r="D36" s="14" t="s">
        <v>12</v>
      </c>
      <c r="E36" s="13" t="s">
        <v>37</v>
      </c>
      <c r="F36" s="81">
        <v>4554622.4871000005</v>
      </c>
      <c r="G36" s="81">
        <v>2031508.6096000001</v>
      </c>
      <c r="H36" s="82">
        <f t="shared" ref="H36:H65" si="11">IFERROR(G36/F36,0)</f>
        <v>0.44603227058967371</v>
      </c>
      <c r="I36" s="82">
        <f t="shared" ref="I36:I65" si="12">IF(H36&gt;=89.5%,90%,0%)</f>
        <v>0</v>
      </c>
      <c r="J36" s="84">
        <v>5895206.3434476191</v>
      </c>
      <c r="K36" s="111">
        <v>5899452.2638000017</v>
      </c>
      <c r="L36" s="83">
        <f t="shared" ref="L36:L65" si="13">IFERROR(K36/J36,0)</f>
        <v>1.0007202326950102</v>
      </c>
      <c r="M36" s="83">
        <f t="shared" ref="M36:M65" si="14">IF(L36&gt;=89.5%,90%,0%)</f>
        <v>0.9</v>
      </c>
      <c r="N36" s="93">
        <f>SUMIF('Dealer Wise'!C:C,'Q2'!C36,'Dealer Wise'!F:F)</f>
        <v>4722947.8160619047</v>
      </c>
      <c r="O36" s="93">
        <f>SUMIF('Dealer Wise'!C:C,'Q2'!C:C,'Dealer Wise'!G:G)</f>
        <v>4736792.755208713</v>
      </c>
      <c r="P36" s="86">
        <f t="shared" ref="P36:P65" si="15">IFERROR(O36/N36,0)</f>
        <v>1.0029314190387038</v>
      </c>
      <c r="Q36" s="86">
        <f t="shared" ref="Q36:Q65" si="16">IF(P36&gt;=89.5%,90%,0%)</f>
        <v>0.9</v>
      </c>
      <c r="R36" s="68">
        <f t="shared" si="6"/>
        <v>15172776.646609524</v>
      </c>
      <c r="S36" s="68">
        <f t="shared" si="7"/>
        <v>12667753.628608715</v>
      </c>
      <c r="T36" s="55">
        <f t="shared" ref="T36:T65" si="17">IFERROR(S36/R36,0)</f>
        <v>0.83490015859683953</v>
      </c>
      <c r="U36" s="69">
        <f t="shared" ref="U36:U65" si="18">R36-S36</f>
        <v>2505023.0180008095</v>
      </c>
      <c r="V36" s="70">
        <f t="shared" ref="V36:V65" si="19">U36/V$2</f>
        <v>2505023.0180008095</v>
      </c>
    </row>
    <row r="37" spans="1:23">
      <c r="A37" s="17">
        <v>33</v>
      </c>
      <c r="B37" s="129" t="s">
        <v>36</v>
      </c>
      <c r="C37" s="14" t="s">
        <v>1099</v>
      </c>
      <c r="D37" s="14" t="s">
        <v>12</v>
      </c>
      <c r="E37" s="13" t="s">
        <v>37</v>
      </c>
      <c r="F37" s="81">
        <v>13102277.258599998</v>
      </c>
      <c r="G37" s="81">
        <v>5232318.4177000001</v>
      </c>
      <c r="H37" s="82">
        <f t="shared" si="11"/>
        <v>0.39934419906017793</v>
      </c>
      <c r="I37" s="82">
        <f t="shared" si="12"/>
        <v>0</v>
      </c>
      <c r="J37" s="84">
        <v>15791725.111028569</v>
      </c>
      <c r="K37" s="111">
        <v>14428045.300199999</v>
      </c>
      <c r="L37" s="83">
        <f t="shared" si="13"/>
        <v>0.91364592523990884</v>
      </c>
      <c r="M37" s="83">
        <f t="shared" si="14"/>
        <v>0.9</v>
      </c>
      <c r="N37" s="93">
        <f>SUMIF('Dealer Wise'!C:C,'Q2'!C37,'Dealer Wise'!F:F)</f>
        <v>8798554.0895190462</v>
      </c>
      <c r="O37" s="93">
        <f>SUMIF('Dealer Wise'!C:C,'Q2'!C:C,'Dealer Wise'!G:G)</f>
        <v>9335027.5302258674</v>
      </c>
      <c r="P37" s="86">
        <f t="shared" si="15"/>
        <v>1.0609729093267581</v>
      </c>
      <c r="Q37" s="86">
        <f t="shared" si="16"/>
        <v>0.9</v>
      </c>
      <c r="R37" s="68">
        <f t="shared" si="6"/>
        <v>37692556.459147617</v>
      </c>
      <c r="S37" s="68">
        <f t="shared" si="7"/>
        <v>28995391.248125866</v>
      </c>
      <c r="T37" s="55">
        <f t="shared" si="17"/>
        <v>0.76926040502325665</v>
      </c>
      <c r="U37" s="69">
        <f t="shared" si="18"/>
        <v>8697165.2110217512</v>
      </c>
      <c r="V37" s="70">
        <f t="shared" si="19"/>
        <v>8697165.2110217512</v>
      </c>
    </row>
    <row r="38" spans="1:23">
      <c r="A38" s="17">
        <v>34</v>
      </c>
      <c r="B38" s="18" t="s">
        <v>38</v>
      </c>
      <c r="C38" s="14" t="s">
        <v>1123</v>
      </c>
      <c r="D38" s="14" t="s">
        <v>12</v>
      </c>
      <c r="E38" s="13" t="s">
        <v>37</v>
      </c>
      <c r="F38" s="81">
        <v>5393253.9419999989</v>
      </c>
      <c r="G38" s="81">
        <v>1763866.4818000002</v>
      </c>
      <c r="H38" s="82">
        <f t="shared" si="11"/>
        <v>0.3270505154715373</v>
      </c>
      <c r="I38" s="82">
        <f t="shared" si="12"/>
        <v>0</v>
      </c>
      <c r="J38" s="84">
        <v>5454814.1151238102</v>
      </c>
      <c r="K38" s="111">
        <v>4997687.6675000014</v>
      </c>
      <c r="L38" s="83">
        <f t="shared" si="13"/>
        <v>0.91619761224192819</v>
      </c>
      <c r="M38" s="83">
        <f t="shared" si="14"/>
        <v>0.9</v>
      </c>
      <c r="N38" s="93">
        <f>SUMIF('Dealer Wise'!C:C,'Q2'!C38,'Dealer Wise'!F:F)</f>
        <v>3205105.6186142857</v>
      </c>
      <c r="O38" s="93">
        <f>SUMIF('Dealer Wise'!C:C,'Q2'!C:C,'Dealer Wise'!G:G)</f>
        <v>3285342.9311956703</v>
      </c>
      <c r="P38" s="86">
        <f t="shared" si="15"/>
        <v>1.0250342179413341</v>
      </c>
      <c r="Q38" s="86">
        <f t="shared" si="16"/>
        <v>0.9</v>
      </c>
      <c r="R38" s="68">
        <f t="shared" si="6"/>
        <v>14053173.675738096</v>
      </c>
      <c r="S38" s="68">
        <f t="shared" si="7"/>
        <v>10046897.080495672</v>
      </c>
      <c r="T38" s="55">
        <f t="shared" si="17"/>
        <v>0.71492015343416671</v>
      </c>
      <c r="U38" s="69">
        <f t="shared" si="18"/>
        <v>4006276.5952424239</v>
      </c>
      <c r="V38" s="70">
        <f t="shared" si="19"/>
        <v>4006276.5952424239</v>
      </c>
    </row>
    <row r="39" spans="1:23">
      <c r="A39" s="17">
        <v>35</v>
      </c>
      <c r="B39" s="18" t="s">
        <v>15</v>
      </c>
      <c r="C39" s="14" t="s">
        <v>1171</v>
      </c>
      <c r="D39" s="14" t="s">
        <v>12</v>
      </c>
      <c r="E39" s="13" t="s">
        <v>983</v>
      </c>
      <c r="F39" s="81">
        <v>12211486.469000001</v>
      </c>
      <c r="G39" s="81">
        <v>5901361.6009999989</v>
      </c>
      <c r="H39" s="82">
        <f t="shared" si="11"/>
        <v>0.48326316505211359</v>
      </c>
      <c r="I39" s="82">
        <f t="shared" si="12"/>
        <v>0</v>
      </c>
      <c r="J39" s="84">
        <v>19998678.927080952</v>
      </c>
      <c r="K39" s="111">
        <v>18284180.672199998</v>
      </c>
      <c r="L39" s="83">
        <f t="shared" si="13"/>
        <v>0.91426942443886694</v>
      </c>
      <c r="M39" s="83">
        <f t="shared" si="14"/>
        <v>0.9</v>
      </c>
      <c r="N39" s="93">
        <f>SUMIF('Dealer Wise'!C:C,'Q2'!C39,'Dealer Wise'!F:F)</f>
        <v>12724593.463580951</v>
      </c>
      <c r="O39" s="93">
        <f>SUMIF('Dealer Wise'!C:C,'Q2'!C:C,'Dealer Wise'!G:G)</f>
        <v>4068104.8411479928</v>
      </c>
      <c r="P39" s="86">
        <f t="shared" si="15"/>
        <v>0.31970411100294188</v>
      </c>
      <c r="Q39" s="86">
        <f t="shared" si="16"/>
        <v>0</v>
      </c>
      <c r="R39" s="68">
        <f t="shared" si="6"/>
        <v>44934758.859661907</v>
      </c>
      <c r="S39" s="68">
        <f t="shared" si="7"/>
        <v>28253647.114347991</v>
      </c>
      <c r="T39" s="55">
        <f t="shared" si="17"/>
        <v>0.6287704180763144</v>
      </c>
      <c r="U39" s="69">
        <f t="shared" si="18"/>
        <v>16681111.745313916</v>
      </c>
      <c r="V39" s="70">
        <f t="shared" si="19"/>
        <v>16681111.745313916</v>
      </c>
    </row>
    <row r="40" spans="1:23">
      <c r="A40" s="17">
        <v>36</v>
      </c>
      <c r="B40" s="129" t="s">
        <v>777</v>
      </c>
      <c r="C40" s="14" t="s">
        <v>1145</v>
      </c>
      <c r="D40" s="14" t="s">
        <v>12</v>
      </c>
      <c r="E40" s="13" t="s">
        <v>983</v>
      </c>
      <c r="F40" s="81">
        <v>5842058.5110000009</v>
      </c>
      <c r="G40" s="81">
        <v>2121164.713</v>
      </c>
      <c r="H40" s="82">
        <f t="shared" si="11"/>
        <v>0.36308515380427342</v>
      </c>
      <c r="I40" s="82">
        <f t="shared" si="12"/>
        <v>0</v>
      </c>
      <c r="J40" s="84">
        <v>6037716.786357143</v>
      </c>
      <c r="K40" s="111">
        <v>5500237.2841999978</v>
      </c>
      <c r="L40" s="83">
        <f t="shared" si="13"/>
        <v>0.9109796763949517</v>
      </c>
      <c r="M40" s="83">
        <f t="shared" si="14"/>
        <v>0.9</v>
      </c>
      <c r="N40" s="93">
        <f>SUMIF('Dealer Wise'!C:C,'Q2'!C40,'Dealer Wise'!F:F)</f>
        <v>2261965.9318238096</v>
      </c>
      <c r="O40" s="93">
        <f>SUMIF('Dealer Wise'!C:C,'Q2'!C:C,'Dealer Wise'!G:G)</f>
        <v>823508.54920000012</v>
      </c>
      <c r="P40" s="86">
        <f t="shared" si="15"/>
        <v>0.36406761817849753</v>
      </c>
      <c r="Q40" s="86">
        <f t="shared" si="16"/>
        <v>0</v>
      </c>
      <c r="R40" s="68">
        <f t="shared" si="6"/>
        <v>14141741.229180954</v>
      </c>
      <c r="S40" s="68">
        <f t="shared" si="7"/>
        <v>8444910.5463999975</v>
      </c>
      <c r="T40" s="55">
        <f t="shared" si="17"/>
        <v>0.59716200498523053</v>
      </c>
      <c r="U40" s="69">
        <f t="shared" si="18"/>
        <v>5696830.6827809568</v>
      </c>
      <c r="V40" s="70">
        <f t="shared" si="19"/>
        <v>5696830.6827809568</v>
      </c>
    </row>
    <row r="41" spans="1:23">
      <c r="A41" s="17">
        <v>37</v>
      </c>
      <c r="B41" s="18" t="s">
        <v>13</v>
      </c>
      <c r="C41" s="14" t="s">
        <v>1199</v>
      </c>
      <c r="D41" s="14" t="s">
        <v>12</v>
      </c>
      <c r="E41" s="13" t="s">
        <v>983</v>
      </c>
      <c r="F41" s="81">
        <v>7003913.6776999999</v>
      </c>
      <c r="G41" s="81">
        <v>2573059.9569000001</v>
      </c>
      <c r="H41" s="82">
        <f t="shared" si="11"/>
        <v>0.367374595876653</v>
      </c>
      <c r="I41" s="82">
        <f t="shared" si="12"/>
        <v>0</v>
      </c>
      <c r="J41" s="84">
        <v>7700749.3389190482</v>
      </c>
      <c r="K41" s="111">
        <v>6629549.6000000034</v>
      </c>
      <c r="L41" s="83">
        <f t="shared" si="13"/>
        <v>0.86089668787097429</v>
      </c>
      <c r="M41" s="83">
        <f t="shared" si="14"/>
        <v>0</v>
      </c>
      <c r="N41" s="93">
        <f>SUMIF('Dealer Wise'!C:C,'Q2'!C41,'Dealer Wise'!F:F)</f>
        <v>2767903.9816571428</v>
      </c>
      <c r="O41" s="93">
        <f>SUMIF('Dealer Wise'!C:C,'Q2'!C:C,'Dealer Wise'!G:G)</f>
        <v>1104767.7254999999</v>
      </c>
      <c r="P41" s="86">
        <f t="shared" si="15"/>
        <v>0.39913513359613584</v>
      </c>
      <c r="Q41" s="86">
        <f t="shared" si="16"/>
        <v>0</v>
      </c>
      <c r="R41" s="68">
        <f t="shared" si="6"/>
        <v>17472566.998276193</v>
      </c>
      <c r="S41" s="68">
        <f t="shared" si="7"/>
        <v>10307377.282400005</v>
      </c>
      <c r="T41" s="55">
        <f t="shared" si="17"/>
        <v>0.58991774267724417</v>
      </c>
      <c r="U41" s="69">
        <f t="shared" si="18"/>
        <v>7165189.7158761881</v>
      </c>
      <c r="V41" s="70">
        <f t="shared" si="19"/>
        <v>7165189.7158761881</v>
      </c>
    </row>
    <row r="42" spans="1:23">
      <c r="A42" s="17">
        <v>38</v>
      </c>
      <c r="B42" s="124" t="s">
        <v>45</v>
      </c>
      <c r="C42" s="14" t="s">
        <v>1144</v>
      </c>
      <c r="D42" s="14" t="s">
        <v>12</v>
      </c>
      <c r="E42" s="13" t="s">
        <v>31</v>
      </c>
      <c r="F42" s="81">
        <v>7317109.8677000022</v>
      </c>
      <c r="G42" s="81">
        <v>3393296.8445999995</v>
      </c>
      <c r="H42" s="82">
        <f t="shared" si="11"/>
        <v>0.46374824294754224</v>
      </c>
      <c r="I42" s="82">
        <f t="shared" si="12"/>
        <v>0</v>
      </c>
      <c r="J42" s="84">
        <v>11538092.761061903</v>
      </c>
      <c r="K42" s="111">
        <v>11538385.503800001</v>
      </c>
      <c r="L42" s="83">
        <f t="shared" si="13"/>
        <v>1.0000253718482039</v>
      </c>
      <c r="M42" s="83">
        <f t="shared" si="14"/>
        <v>0.9</v>
      </c>
      <c r="N42" s="93">
        <f>SUMIF('Dealer Wise'!C:C,'Q2'!C42,'Dealer Wise'!F:F)</f>
        <v>6585382.3153952369</v>
      </c>
      <c r="O42" s="93">
        <f>SUMIF('Dealer Wise'!C:C,'Q2'!C:C,'Dealer Wise'!G:G)</f>
        <v>7053175.5487811044</v>
      </c>
      <c r="P42" s="86">
        <f t="shared" si="15"/>
        <v>1.0710350912037812</v>
      </c>
      <c r="Q42" s="86">
        <f t="shared" si="16"/>
        <v>0.9</v>
      </c>
      <c r="R42" s="68">
        <f t="shared" si="6"/>
        <v>25440584.944157142</v>
      </c>
      <c r="S42" s="68">
        <f t="shared" si="7"/>
        <v>21984857.897181105</v>
      </c>
      <c r="T42" s="55">
        <f t="shared" si="17"/>
        <v>0.86416479595255125</v>
      </c>
      <c r="U42" s="69">
        <f t="shared" si="18"/>
        <v>3455727.0469760373</v>
      </c>
      <c r="V42" s="70">
        <f t="shared" si="19"/>
        <v>3455727.0469760373</v>
      </c>
    </row>
    <row r="43" spans="1:23">
      <c r="A43" s="17">
        <v>39</v>
      </c>
      <c r="B43" s="18" t="s">
        <v>44</v>
      </c>
      <c r="C43" s="14" t="s">
        <v>1231</v>
      </c>
      <c r="D43" s="14" t="s">
        <v>12</v>
      </c>
      <c r="E43" s="13" t="s">
        <v>31</v>
      </c>
      <c r="F43" s="81">
        <v>11666997.748699998</v>
      </c>
      <c r="G43" s="81">
        <v>10686529.035800003</v>
      </c>
      <c r="H43" s="82">
        <f t="shared" si="11"/>
        <v>0.91596220947164875</v>
      </c>
      <c r="I43" s="82">
        <f t="shared" si="12"/>
        <v>0.9</v>
      </c>
      <c r="J43" s="84">
        <v>12896455.460085716</v>
      </c>
      <c r="K43" s="111">
        <v>14223963.98</v>
      </c>
      <c r="L43" s="83">
        <f t="shared" si="13"/>
        <v>1.1029359209608329</v>
      </c>
      <c r="M43" s="83">
        <f t="shared" si="14"/>
        <v>0.9</v>
      </c>
      <c r="N43" s="93">
        <f>SUMIF('Dealer Wise'!C:C,'Q2'!C43,'Dealer Wise'!F:F)</f>
        <v>5963655.3590238094</v>
      </c>
      <c r="O43" s="93">
        <f>SUMIF('Dealer Wise'!C:C,'Q2'!C:C,'Dealer Wise'!G:G)</f>
        <v>6207961.5757999998</v>
      </c>
      <c r="P43" s="86">
        <f t="shared" si="15"/>
        <v>1.0409658509871</v>
      </c>
      <c r="Q43" s="86">
        <f t="shared" si="16"/>
        <v>0.9</v>
      </c>
      <c r="R43" s="68">
        <f t="shared" si="6"/>
        <v>30527108.567809522</v>
      </c>
      <c r="S43" s="68">
        <f t="shared" si="7"/>
        <v>31118454.591600001</v>
      </c>
      <c r="T43" s="55">
        <f t="shared" si="17"/>
        <v>1.0193711770139293</v>
      </c>
      <c r="U43" s="69">
        <f t="shared" si="18"/>
        <v>-591346.02379047871</v>
      </c>
      <c r="V43" s="70">
        <f t="shared" si="19"/>
        <v>-591346.02379047871</v>
      </c>
    </row>
    <row r="44" spans="1:23">
      <c r="A44" s="17">
        <v>40</v>
      </c>
      <c r="B44" s="18" t="s">
        <v>19</v>
      </c>
      <c r="C44" s="14" t="s">
        <v>1094</v>
      </c>
      <c r="D44" s="14" t="s">
        <v>12</v>
      </c>
      <c r="E44" s="13" t="s">
        <v>17</v>
      </c>
      <c r="F44" s="81">
        <v>4802318.8151000012</v>
      </c>
      <c r="G44" s="81">
        <v>3847848.3883000007</v>
      </c>
      <c r="H44" s="82">
        <f t="shared" si="11"/>
        <v>0.80124800881631486</v>
      </c>
      <c r="I44" s="82">
        <f t="shared" si="12"/>
        <v>0</v>
      </c>
      <c r="J44" s="84">
        <v>5008805.9057190483</v>
      </c>
      <c r="K44" s="111">
        <v>4041217.0071000005</v>
      </c>
      <c r="L44" s="83">
        <f t="shared" si="13"/>
        <v>0.80682244095059541</v>
      </c>
      <c r="M44" s="83">
        <f t="shared" si="14"/>
        <v>0</v>
      </c>
      <c r="N44" s="93">
        <f>SUMIF('Dealer Wise'!C:C,'Q2'!C44,'Dealer Wise'!F:F)</f>
        <v>2665518.05704762</v>
      </c>
      <c r="O44" s="93">
        <f>SUMIF('Dealer Wise'!C:C,'Q2'!C:C,'Dealer Wise'!G:G)</f>
        <v>2678426.6343999999</v>
      </c>
      <c r="P44" s="86">
        <f t="shared" si="15"/>
        <v>1.0048428024406924</v>
      </c>
      <c r="Q44" s="86">
        <f t="shared" si="16"/>
        <v>0.9</v>
      </c>
      <c r="R44" s="68">
        <f t="shared" si="6"/>
        <v>12476642.777866669</v>
      </c>
      <c r="S44" s="68">
        <f t="shared" si="7"/>
        <v>10567492.029800002</v>
      </c>
      <c r="T44" s="55">
        <f t="shared" si="17"/>
        <v>0.84698201414779106</v>
      </c>
      <c r="U44" s="69">
        <f t="shared" si="18"/>
        <v>1909150.7480666675</v>
      </c>
      <c r="V44" s="70">
        <f t="shared" si="19"/>
        <v>1909150.7480666675</v>
      </c>
    </row>
    <row r="45" spans="1:23">
      <c r="A45" s="17">
        <v>41</v>
      </c>
      <c r="B45" s="18" t="s">
        <v>16</v>
      </c>
      <c r="C45" s="14" t="s">
        <v>1229</v>
      </c>
      <c r="D45" s="14" t="s">
        <v>12</v>
      </c>
      <c r="E45" s="13" t="s">
        <v>17</v>
      </c>
      <c r="F45" s="81">
        <v>8777703.9784000013</v>
      </c>
      <c r="G45" s="81">
        <v>2673117.0285999998</v>
      </c>
      <c r="H45" s="82">
        <f t="shared" si="11"/>
        <v>0.30453488009825269</v>
      </c>
      <c r="I45" s="82">
        <f t="shared" si="12"/>
        <v>0</v>
      </c>
      <c r="J45" s="84">
        <v>11237124.143595237</v>
      </c>
      <c r="K45" s="111">
        <v>5287775.7275999999</v>
      </c>
      <c r="L45" s="83">
        <f t="shared" si="13"/>
        <v>0.47056307824220706</v>
      </c>
      <c r="M45" s="83">
        <f t="shared" si="14"/>
        <v>0</v>
      </c>
      <c r="N45" s="93">
        <f>SUMIF('Dealer Wise'!C:C,'Q2'!C45,'Dealer Wise'!F:F)</f>
        <v>5954528.8303333335</v>
      </c>
      <c r="O45" s="93">
        <f>SUMIF('Dealer Wise'!C:C,'Q2'!C:C,'Dealer Wise'!G:G)</f>
        <v>5202305.0497000013</v>
      </c>
      <c r="P45" s="86">
        <f t="shared" si="15"/>
        <v>0.87367198949455371</v>
      </c>
      <c r="Q45" s="86">
        <f t="shared" si="16"/>
        <v>0</v>
      </c>
      <c r="R45" s="68">
        <f t="shared" si="6"/>
        <v>25969356.952328574</v>
      </c>
      <c r="S45" s="68">
        <f t="shared" si="7"/>
        <v>13163197.8059</v>
      </c>
      <c r="T45" s="55">
        <f t="shared" si="17"/>
        <v>0.50687422988807218</v>
      </c>
      <c r="U45" s="69">
        <f t="shared" si="18"/>
        <v>12806159.146428574</v>
      </c>
      <c r="V45" s="70">
        <f t="shared" si="19"/>
        <v>12806159.146428574</v>
      </c>
    </row>
    <row r="46" spans="1:23">
      <c r="A46" s="17">
        <v>42</v>
      </c>
      <c r="B46" s="18" t="s">
        <v>46</v>
      </c>
      <c r="C46" s="14" t="s">
        <v>1128</v>
      </c>
      <c r="D46" s="14" t="s">
        <v>12</v>
      </c>
      <c r="E46" s="13" t="s">
        <v>987</v>
      </c>
      <c r="F46" s="81">
        <v>3046724.7531000003</v>
      </c>
      <c r="G46" s="81">
        <v>2800882.8093999997</v>
      </c>
      <c r="H46" s="82">
        <f t="shared" si="11"/>
        <v>0.91930943435246004</v>
      </c>
      <c r="I46" s="82">
        <f t="shared" si="12"/>
        <v>0.9</v>
      </c>
      <c r="J46" s="84">
        <v>3790974.147309524</v>
      </c>
      <c r="K46" s="111">
        <v>3047131.0067000003</v>
      </c>
      <c r="L46" s="83">
        <f t="shared" si="13"/>
        <v>0.80378575223536319</v>
      </c>
      <c r="M46" s="83">
        <f t="shared" si="14"/>
        <v>0</v>
      </c>
      <c r="N46" s="93">
        <f>SUMIF('Dealer Wise'!C:C,'Q2'!C46,'Dealer Wise'!F:F)</f>
        <v>2023266.7370999996</v>
      </c>
      <c r="O46" s="93">
        <f>SUMIF('Dealer Wise'!C:C,'Q2'!C:C,'Dealer Wise'!G:G)</f>
        <v>2081012.9767594757</v>
      </c>
      <c r="P46" s="86">
        <f t="shared" si="15"/>
        <v>1.0285410908016237</v>
      </c>
      <c r="Q46" s="86">
        <f t="shared" si="16"/>
        <v>0.9</v>
      </c>
      <c r="R46" s="68">
        <f t="shared" si="6"/>
        <v>8860965.6375095248</v>
      </c>
      <c r="S46" s="68">
        <f t="shared" si="7"/>
        <v>7929026.7928594751</v>
      </c>
      <c r="T46" s="55">
        <f t="shared" si="17"/>
        <v>0.89482649151633753</v>
      </c>
      <c r="U46" s="69">
        <f t="shared" si="18"/>
        <v>931938.84465004969</v>
      </c>
      <c r="V46" s="70">
        <f t="shared" si="19"/>
        <v>931938.84465004969</v>
      </c>
    </row>
    <row r="47" spans="1:23">
      <c r="A47" s="17">
        <v>43</v>
      </c>
      <c r="B47" s="18" t="s">
        <v>47</v>
      </c>
      <c r="C47" s="14" t="s">
        <v>1197</v>
      </c>
      <c r="D47" s="14" t="s">
        <v>12</v>
      </c>
      <c r="E47" s="13" t="s">
        <v>987</v>
      </c>
      <c r="F47" s="81">
        <v>11317612.765800001</v>
      </c>
      <c r="G47" s="81">
        <v>10280870.2534</v>
      </c>
      <c r="H47" s="82">
        <f t="shared" si="11"/>
        <v>0.90839565429090574</v>
      </c>
      <c r="I47" s="82">
        <f t="shared" si="12"/>
        <v>0.9</v>
      </c>
      <c r="J47" s="84">
        <v>13467597.747880951</v>
      </c>
      <c r="K47" s="111">
        <v>12307600.273200003</v>
      </c>
      <c r="L47" s="83">
        <f t="shared" si="13"/>
        <v>0.91386752883501687</v>
      </c>
      <c r="M47" s="83">
        <f t="shared" si="14"/>
        <v>0.9</v>
      </c>
      <c r="N47" s="93">
        <f>SUMIF('Dealer Wise'!C:C,'Q2'!C47,'Dealer Wise'!F:F)</f>
        <v>7012217.6173333339</v>
      </c>
      <c r="O47" s="93">
        <f>SUMIF('Dealer Wise'!C:C,'Q2'!C:C,'Dealer Wise'!G:G)</f>
        <v>7043270.5532238195</v>
      </c>
      <c r="P47" s="86">
        <f t="shared" si="15"/>
        <v>1.0044284044770269</v>
      </c>
      <c r="Q47" s="86">
        <f t="shared" si="16"/>
        <v>0.9</v>
      </c>
      <c r="R47" s="68">
        <f t="shared" si="6"/>
        <v>31797428.131014284</v>
      </c>
      <c r="S47" s="68">
        <f t="shared" si="7"/>
        <v>29631741.079823822</v>
      </c>
      <c r="T47" s="55">
        <f t="shared" si="17"/>
        <v>0.93189112521090611</v>
      </c>
      <c r="U47" s="69">
        <f t="shared" si="18"/>
        <v>2165687.051190462</v>
      </c>
      <c r="V47" s="70">
        <f t="shared" si="19"/>
        <v>2165687.051190462</v>
      </c>
    </row>
    <row r="48" spans="1:23">
      <c r="A48" s="17">
        <v>44</v>
      </c>
      <c r="B48" s="18" t="s">
        <v>461</v>
      </c>
      <c r="C48" s="14" t="s">
        <v>1138</v>
      </c>
      <c r="D48" s="14" t="s">
        <v>12</v>
      </c>
      <c r="E48" s="13" t="s">
        <v>984</v>
      </c>
      <c r="F48" s="81">
        <v>3981457.8571000006</v>
      </c>
      <c r="G48" s="81">
        <v>2248405.9182000002</v>
      </c>
      <c r="H48" s="82">
        <f t="shared" si="11"/>
        <v>0.56471925583501859</v>
      </c>
      <c r="I48" s="82">
        <f t="shared" si="12"/>
        <v>0</v>
      </c>
      <c r="J48" s="84">
        <v>4502320.9444952393</v>
      </c>
      <c r="K48" s="111">
        <v>3610256.7869999995</v>
      </c>
      <c r="L48" s="83">
        <f t="shared" si="13"/>
        <v>0.80186571137583573</v>
      </c>
      <c r="M48" s="83">
        <f t="shared" si="14"/>
        <v>0</v>
      </c>
      <c r="N48" s="93">
        <f>SUMIF('Dealer Wise'!C:C,'Q2'!C48,'Dealer Wise'!F:F)</f>
        <v>2460606.5659809522</v>
      </c>
      <c r="O48" s="93">
        <f>SUMIF('Dealer Wise'!C:C,'Q2'!C:C,'Dealer Wise'!G:G)</f>
        <v>2471439.293152954</v>
      </c>
      <c r="P48" s="86">
        <f t="shared" si="15"/>
        <v>1.0044024621090464</v>
      </c>
      <c r="Q48" s="86">
        <f t="shared" si="16"/>
        <v>0.9</v>
      </c>
      <c r="R48" s="68">
        <f t="shared" si="6"/>
        <v>10944385.367576193</v>
      </c>
      <c r="S48" s="68">
        <f t="shared" si="7"/>
        <v>8330101.9983529542</v>
      </c>
      <c r="T48" s="55">
        <f t="shared" si="17"/>
        <v>0.76113017940977223</v>
      </c>
      <c r="U48" s="69">
        <f t="shared" si="18"/>
        <v>2614283.3692232389</v>
      </c>
      <c r="V48" s="70">
        <f t="shared" si="19"/>
        <v>2614283.3692232389</v>
      </c>
    </row>
    <row r="49" spans="1:22">
      <c r="A49" s="17">
        <v>45</v>
      </c>
      <c r="B49" s="18" t="s">
        <v>20</v>
      </c>
      <c r="C49" s="14" t="s">
        <v>1100</v>
      </c>
      <c r="D49" s="14" t="s">
        <v>12</v>
      </c>
      <c r="E49" s="13" t="s">
        <v>984</v>
      </c>
      <c r="F49" s="81">
        <v>7729293.6411999995</v>
      </c>
      <c r="G49" s="81">
        <v>6197458.492300001</v>
      </c>
      <c r="H49" s="82">
        <f t="shared" si="11"/>
        <v>0.80181434164504384</v>
      </c>
      <c r="I49" s="82">
        <f t="shared" si="12"/>
        <v>0</v>
      </c>
      <c r="J49" s="84">
        <v>8585676.6881238092</v>
      </c>
      <c r="K49" s="111">
        <v>176820</v>
      </c>
      <c r="L49" s="83">
        <f t="shared" si="13"/>
        <v>2.0594765727037844E-2</v>
      </c>
      <c r="M49" s="83">
        <f t="shared" si="14"/>
        <v>0</v>
      </c>
      <c r="N49" s="93">
        <f>SUMIF('Dealer Wise'!C:C,'Q2'!C49,'Dealer Wise'!F:F)</f>
        <v>6005370.4937571427</v>
      </c>
      <c r="O49" s="93">
        <f>SUMIF('Dealer Wise'!C:C,'Q2'!C:C,'Dealer Wise'!G:G)</f>
        <v>6006776.2783999983</v>
      </c>
      <c r="P49" s="86">
        <f t="shared" si="15"/>
        <v>1.0002340879125304</v>
      </c>
      <c r="Q49" s="86">
        <f t="shared" si="16"/>
        <v>0.9</v>
      </c>
      <c r="R49" s="68">
        <f t="shared" si="6"/>
        <v>22320340.823080953</v>
      </c>
      <c r="S49" s="68">
        <f t="shared" si="7"/>
        <v>12381054.7707</v>
      </c>
      <c r="T49" s="55">
        <f t="shared" si="17"/>
        <v>0.55469828479935379</v>
      </c>
      <c r="U49" s="69">
        <f t="shared" si="18"/>
        <v>9939286.052380953</v>
      </c>
      <c r="V49" s="70">
        <f t="shared" si="19"/>
        <v>9939286.052380953</v>
      </c>
    </row>
    <row r="50" spans="1:22">
      <c r="A50" s="17">
        <v>46</v>
      </c>
      <c r="B50" s="18" t="s">
        <v>11</v>
      </c>
      <c r="C50" s="14" t="s">
        <v>1091</v>
      </c>
      <c r="D50" s="14" t="s">
        <v>12</v>
      </c>
      <c r="E50" s="13" t="s">
        <v>984</v>
      </c>
      <c r="F50" s="81">
        <v>7123008.7225000011</v>
      </c>
      <c r="G50" s="81">
        <v>4567095.6948999995</v>
      </c>
      <c r="H50" s="82">
        <f t="shared" si="11"/>
        <v>0.64117508104034182</v>
      </c>
      <c r="I50" s="82">
        <f t="shared" si="12"/>
        <v>0</v>
      </c>
      <c r="J50" s="84">
        <v>10473672.022119047</v>
      </c>
      <c r="K50" s="111">
        <v>8549080.7072999999</v>
      </c>
      <c r="L50" s="83">
        <f t="shared" si="13"/>
        <v>0.81624483650485158</v>
      </c>
      <c r="M50" s="83">
        <f t="shared" si="14"/>
        <v>0</v>
      </c>
      <c r="N50" s="93">
        <f>SUMIF('Dealer Wise'!C:C,'Q2'!C50,'Dealer Wise'!F:F)</f>
        <v>4043737.0579047613</v>
      </c>
      <c r="O50" s="93">
        <f>SUMIF('Dealer Wise'!C:C,'Q2'!C:C,'Dealer Wise'!G:G)</f>
        <v>4403188.1239</v>
      </c>
      <c r="P50" s="86">
        <f t="shared" si="15"/>
        <v>1.0888908108633271</v>
      </c>
      <c r="Q50" s="86">
        <f t="shared" si="16"/>
        <v>0.9</v>
      </c>
      <c r="R50" s="68">
        <f t="shared" si="6"/>
        <v>21640417.80252381</v>
      </c>
      <c r="S50" s="68">
        <f t="shared" si="7"/>
        <v>17519364.526099999</v>
      </c>
      <c r="T50" s="55">
        <f t="shared" si="17"/>
        <v>0.80956683396643137</v>
      </c>
      <c r="U50" s="69">
        <f t="shared" si="18"/>
        <v>4121053.2764238119</v>
      </c>
      <c r="V50" s="70">
        <f t="shared" si="19"/>
        <v>4121053.2764238119</v>
      </c>
    </row>
    <row r="51" spans="1:22">
      <c r="A51" s="17">
        <v>47</v>
      </c>
      <c r="B51" s="18" t="s">
        <v>28</v>
      </c>
      <c r="C51" s="14" t="s">
        <v>1252</v>
      </c>
      <c r="D51" s="14" t="s">
        <v>22</v>
      </c>
      <c r="E51" s="13" t="s">
        <v>23</v>
      </c>
      <c r="F51" s="81">
        <v>3362447.1131000007</v>
      </c>
      <c r="G51" s="81">
        <v>1728893.7082</v>
      </c>
      <c r="H51" s="82">
        <f t="shared" si="11"/>
        <v>0.51417721975887087</v>
      </c>
      <c r="I51" s="82">
        <f t="shared" si="12"/>
        <v>0</v>
      </c>
      <c r="J51" s="84">
        <v>3360494.2220571432</v>
      </c>
      <c r="K51" s="111">
        <v>2127601.9169000001</v>
      </c>
      <c r="L51" s="83">
        <f t="shared" si="13"/>
        <v>0.63312173040951636</v>
      </c>
      <c r="M51" s="83">
        <f t="shared" si="14"/>
        <v>0</v>
      </c>
      <c r="N51" s="93">
        <f>SUMIF('Dealer Wise'!C:C,'Q2'!C51,'Dealer Wise'!F:F)</f>
        <v>1521616.8698380953</v>
      </c>
      <c r="O51" s="93">
        <f>SUMIF('Dealer Wise'!C:C,'Q2'!C:C,'Dealer Wise'!G:G)</f>
        <v>150387.21599999999</v>
      </c>
      <c r="P51" s="86">
        <f t="shared" si="15"/>
        <v>9.8833825374190054E-2</v>
      </c>
      <c r="Q51" s="86">
        <f t="shared" si="16"/>
        <v>0</v>
      </c>
      <c r="R51" s="68">
        <f t="shared" si="6"/>
        <v>8244558.2049952392</v>
      </c>
      <c r="S51" s="68">
        <f t="shared" si="7"/>
        <v>4006882.8410999998</v>
      </c>
      <c r="T51" s="55">
        <f t="shared" si="17"/>
        <v>0.48600334201926026</v>
      </c>
      <c r="U51" s="69">
        <f t="shared" si="18"/>
        <v>4237675.3638952393</v>
      </c>
      <c r="V51" s="70">
        <f t="shared" si="19"/>
        <v>4237675.3638952393</v>
      </c>
    </row>
    <row r="52" spans="1:22">
      <c r="A52" s="17">
        <v>48</v>
      </c>
      <c r="B52" s="20" t="s">
        <v>1104</v>
      </c>
      <c r="C52" s="14" t="s">
        <v>1248</v>
      </c>
      <c r="D52" s="14" t="s">
        <v>22</v>
      </c>
      <c r="E52" s="13" t="s">
        <v>23</v>
      </c>
      <c r="F52" s="81">
        <v>3848209.6974000004</v>
      </c>
      <c r="G52" s="81">
        <v>1417908.0725999998</v>
      </c>
      <c r="H52" s="82">
        <f t="shared" si="11"/>
        <v>0.36845914960351395</v>
      </c>
      <c r="I52" s="82">
        <f t="shared" si="12"/>
        <v>0</v>
      </c>
      <c r="J52" s="84">
        <v>4399089.4039190486</v>
      </c>
      <c r="K52" s="111">
        <v>4012067.5041999999</v>
      </c>
      <c r="L52" s="83">
        <f t="shared" si="13"/>
        <v>0.91202227002382363</v>
      </c>
      <c r="M52" s="83">
        <f t="shared" si="14"/>
        <v>0.9</v>
      </c>
      <c r="N52" s="93">
        <f>SUMIF('Dealer Wise'!C:C,'Q2'!C52,'Dealer Wise'!F:F)</f>
        <v>2569329.3097761907</v>
      </c>
      <c r="O52" s="93">
        <f>SUMIF('Dealer Wise'!C:C,'Q2'!C:C,'Dealer Wise'!G:G)</f>
        <v>2341143.5547000002</v>
      </c>
      <c r="P52" s="86">
        <f t="shared" si="15"/>
        <v>0.91118859143203124</v>
      </c>
      <c r="Q52" s="86">
        <f t="shared" si="16"/>
        <v>0.9</v>
      </c>
      <c r="R52" s="68">
        <f t="shared" si="6"/>
        <v>10816628.411095239</v>
      </c>
      <c r="S52" s="68">
        <f t="shared" si="7"/>
        <v>7771119.1315000001</v>
      </c>
      <c r="T52" s="55">
        <f t="shared" si="17"/>
        <v>0.71844190593888901</v>
      </c>
      <c r="U52" s="69">
        <f t="shared" si="18"/>
        <v>3045509.2795952391</v>
      </c>
      <c r="V52" s="70">
        <f t="shared" si="19"/>
        <v>3045509.2795952391</v>
      </c>
    </row>
    <row r="53" spans="1:22">
      <c r="A53" s="17">
        <v>49</v>
      </c>
      <c r="B53" s="18" t="s">
        <v>29</v>
      </c>
      <c r="C53" s="14" t="s">
        <v>1200</v>
      </c>
      <c r="D53" s="14" t="s">
        <v>22</v>
      </c>
      <c r="E53" s="13" t="s">
        <v>23</v>
      </c>
      <c r="F53" s="81">
        <v>7116326.6410999987</v>
      </c>
      <c r="G53" s="81">
        <v>3179854.1902999994</v>
      </c>
      <c r="H53" s="82">
        <f t="shared" si="11"/>
        <v>0.44683926844151672</v>
      </c>
      <c r="I53" s="82">
        <f t="shared" si="12"/>
        <v>0</v>
      </c>
      <c r="J53" s="84">
        <v>10728585.034519052</v>
      </c>
      <c r="K53" s="111">
        <v>3436551.7276999997</v>
      </c>
      <c r="L53" s="83">
        <f t="shared" si="13"/>
        <v>0.32031733137622054</v>
      </c>
      <c r="M53" s="83">
        <f t="shared" si="14"/>
        <v>0</v>
      </c>
      <c r="N53" s="93">
        <f>SUMIF('Dealer Wise'!C:C,'Q2'!C53,'Dealer Wise'!F:F)</f>
        <v>3264789.306985714</v>
      </c>
      <c r="O53" s="93">
        <f>SUMIF('Dealer Wise'!C:C,'Q2'!C:C,'Dealer Wise'!G:G)</f>
        <v>2642415.1666000006</v>
      </c>
      <c r="P53" s="86">
        <f t="shared" si="15"/>
        <v>0.80936774723746763</v>
      </c>
      <c r="Q53" s="86">
        <f t="shared" si="16"/>
        <v>0</v>
      </c>
      <c r="R53" s="68">
        <f t="shared" si="6"/>
        <v>21109700.982604764</v>
      </c>
      <c r="S53" s="68">
        <f t="shared" si="7"/>
        <v>9258821.0845999997</v>
      </c>
      <c r="T53" s="55">
        <f t="shared" si="17"/>
        <v>0.43860503245544014</v>
      </c>
      <c r="U53" s="69">
        <f t="shared" si="18"/>
        <v>11850879.898004765</v>
      </c>
      <c r="V53" s="70">
        <f t="shared" si="19"/>
        <v>11850879.898004765</v>
      </c>
    </row>
    <row r="54" spans="1:22">
      <c r="A54" s="17">
        <v>50</v>
      </c>
      <c r="B54" s="78" t="s">
        <v>2</v>
      </c>
      <c r="C54" s="14" t="s">
        <v>1086</v>
      </c>
      <c r="D54" s="14" t="s">
        <v>22</v>
      </c>
      <c r="E54" s="13" t="s">
        <v>981</v>
      </c>
      <c r="F54" s="81">
        <v>5984515.2728999993</v>
      </c>
      <c r="G54" s="81">
        <v>5449288.295400002</v>
      </c>
      <c r="H54" s="82">
        <f t="shared" si="11"/>
        <v>0.91056469018907948</v>
      </c>
      <c r="I54" s="82">
        <f t="shared" si="12"/>
        <v>0.9</v>
      </c>
      <c r="J54" s="84">
        <v>6538694.125785714</v>
      </c>
      <c r="K54" s="111">
        <v>5964198.3158999998</v>
      </c>
      <c r="L54" s="83">
        <f t="shared" si="13"/>
        <v>0.91213906036372661</v>
      </c>
      <c r="M54" s="83">
        <f t="shared" si="14"/>
        <v>0.9</v>
      </c>
      <c r="N54" s="93">
        <f>SUMIF('Dealer Wise'!C:C,'Q2'!C54,'Dealer Wise'!F:F)</f>
        <v>3712718.7797380956</v>
      </c>
      <c r="O54" s="93">
        <f>SUMIF('Dealer Wise'!C:C,'Q2'!C:C,'Dealer Wise'!G:G)</f>
        <v>3744230.1067999993</v>
      </c>
      <c r="P54" s="86">
        <f t="shared" si="15"/>
        <v>1.0084873993780177</v>
      </c>
      <c r="Q54" s="86">
        <f t="shared" si="16"/>
        <v>0.9</v>
      </c>
      <c r="R54" s="68">
        <f t="shared" si="6"/>
        <v>16235928.178423807</v>
      </c>
      <c r="S54" s="68">
        <f t="shared" si="7"/>
        <v>15157716.718100002</v>
      </c>
      <c r="T54" s="55">
        <f t="shared" si="17"/>
        <v>0.9335910181127397</v>
      </c>
      <c r="U54" s="69">
        <f t="shared" si="18"/>
        <v>1078211.460323805</v>
      </c>
      <c r="V54" s="70">
        <f t="shared" si="19"/>
        <v>1078211.460323805</v>
      </c>
    </row>
    <row r="55" spans="1:22">
      <c r="A55" s="17">
        <v>51</v>
      </c>
      <c r="B55" s="18" t="s">
        <v>4</v>
      </c>
      <c r="C55" s="14" t="s">
        <v>1130</v>
      </c>
      <c r="D55" s="14" t="s">
        <v>22</v>
      </c>
      <c r="E55" s="13" t="s">
        <v>981</v>
      </c>
      <c r="F55" s="81">
        <v>5148298.0443000002</v>
      </c>
      <c r="G55" s="81">
        <v>5547931.2530000014</v>
      </c>
      <c r="H55" s="82">
        <f t="shared" si="11"/>
        <v>1.0776243343453007</v>
      </c>
      <c r="I55" s="82">
        <f t="shared" si="12"/>
        <v>0.9</v>
      </c>
      <c r="J55" s="84">
        <v>5069472.7977714315</v>
      </c>
      <c r="K55" s="111">
        <v>4614472.8102999991</v>
      </c>
      <c r="L55" s="83">
        <f t="shared" si="13"/>
        <v>0.91024707980059527</v>
      </c>
      <c r="M55" s="83">
        <f t="shared" si="14"/>
        <v>0.9</v>
      </c>
      <c r="N55" s="93">
        <f>SUMIF('Dealer Wise'!C:C,'Q2'!C55,'Dealer Wise'!F:F)</f>
        <v>3005961.9023428573</v>
      </c>
      <c r="O55" s="93">
        <f>SUMIF('Dealer Wise'!C:C,'Q2'!C:C,'Dealer Wise'!G:G)</f>
        <v>1481026.1451999999</v>
      </c>
      <c r="P55" s="86">
        <f t="shared" si="15"/>
        <v>0.49269624609868906</v>
      </c>
      <c r="Q55" s="86">
        <f t="shared" si="16"/>
        <v>0</v>
      </c>
      <c r="R55" s="68">
        <f t="shared" si="6"/>
        <v>13223732.74441429</v>
      </c>
      <c r="S55" s="68">
        <f t="shared" si="7"/>
        <v>11643430.2085</v>
      </c>
      <c r="T55" s="55">
        <f t="shared" si="17"/>
        <v>0.88049497320778725</v>
      </c>
      <c r="U55" s="69">
        <f t="shared" si="18"/>
        <v>1580302.5359142907</v>
      </c>
      <c r="V55" s="70">
        <f t="shared" si="19"/>
        <v>1580302.5359142907</v>
      </c>
    </row>
    <row r="56" spans="1:22">
      <c r="A56" s="17">
        <v>52</v>
      </c>
      <c r="B56" s="18" t="s">
        <v>9</v>
      </c>
      <c r="C56" s="14" t="s">
        <v>1253</v>
      </c>
      <c r="D56" s="14" t="s">
        <v>22</v>
      </c>
      <c r="E56" s="13" t="s">
        <v>981</v>
      </c>
      <c r="F56" s="81">
        <v>3451596.1051000003</v>
      </c>
      <c r="G56" s="81">
        <v>3464234.3135000006</v>
      </c>
      <c r="H56" s="82">
        <f t="shared" si="11"/>
        <v>1.0036615548329442</v>
      </c>
      <c r="I56" s="82">
        <f t="shared" si="12"/>
        <v>0.9</v>
      </c>
      <c r="J56" s="84">
        <v>6413291.3893857142</v>
      </c>
      <c r="K56" s="111">
        <v>1676435.4789000005</v>
      </c>
      <c r="L56" s="83">
        <f t="shared" si="13"/>
        <v>0.26140017303354979</v>
      </c>
      <c r="M56" s="83">
        <f t="shared" si="14"/>
        <v>0</v>
      </c>
      <c r="N56" s="93">
        <f>SUMIF('Dealer Wise'!C:C,'Q2'!C56,'Dealer Wise'!F:F)</f>
        <v>2271626.9222761905</v>
      </c>
      <c r="O56" s="93">
        <f>SUMIF('Dealer Wise'!C:C,'Q2'!C:C,'Dealer Wise'!G:G)</f>
        <v>2484677.0461000004</v>
      </c>
      <c r="P56" s="86">
        <f t="shared" si="15"/>
        <v>1.0937874620760049</v>
      </c>
      <c r="Q56" s="86">
        <f t="shared" si="16"/>
        <v>0.9</v>
      </c>
      <c r="R56" s="68">
        <f t="shared" si="6"/>
        <v>12136514.416761905</v>
      </c>
      <c r="S56" s="68">
        <f t="shared" si="7"/>
        <v>7625346.8385000005</v>
      </c>
      <c r="T56" s="55">
        <f t="shared" si="17"/>
        <v>0.62829792613013591</v>
      </c>
      <c r="U56" s="69">
        <f t="shared" si="18"/>
        <v>4511167.5782619044</v>
      </c>
      <c r="V56" s="70">
        <f t="shared" si="19"/>
        <v>4511167.5782619044</v>
      </c>
    </row>
    <row r="57" spans="1:22">
      <c r="A57" s="17">
        <v>53</v>
      </c>
      <c r="B57" s="18" t="s">
        <v>3</v>
      </c>
      <c r="C57" s="14" t="s">
        <v>1198</v>
      </c>
      <c r="D57" s="14" t="s">
        <v>22</v>
      </c>
      <c r="E57" s="13" t="s">
        <v>981</v>
      </c>
      <c r="F57" s="81">
        <v>2164747.7490999997</v>
      </c>
      <c r="G57" s="81">
        <v>1974428.5399</v>
      </c>
      <c r="H57" s="82">
        <f t="shared" si="11"/>
        <v>0.91208250047649875</v>
      </c>
      <c r="I57" s="82">
        <f t="shared" si="12"/>
        <v>0.9</v>
      </c>
      <c r="J57" s="84">
        <v>1940057.9559333334</v>
      </c>
      <c r="K57" s="111">
        <v>1779606.5206999998</v>
      </c>
      <c r="L57" s="83">
        <f t="shared" si="13"/>
        <v>0.91729554535078683</v>
      </c>
      <c r="M57" s="83">
        <f t="shared" si="14"/>
        <v>0.9</v>
      </c>
      <c r="N57" s="93">
        <f>SUMIF('Dealer Wise'!C:C,'Q2'!C57,'Dealer Wise'!F:F)</f>
        <v>1360233.762238095</v>
      </c>
      <c r="O57" s="93">
        <f>SUMIF('Dealer Wise'!C:C,'Q2'!C:C,'Dealer Wise'!G:G)</f>
        <v>1806815.5420000004</v>
      </c>
      <c r="P57" s="86">
        <f t="shared" si="15"/>
        <v>1.3283125240378615</v>
      </c>
      <c r="Q57" s="86">
        <f t="shared" si="16"/>
        <v>0.9</v>
      </c>
      <c r="R57" s="68">
        <f t="shared" si="6"/>
        <v>5465039.4672714286</v>
      </c>
      <c r="S57" s="68">
        <f t="shared" si="7"/>
        <v>5560850.6025999999</v>
      </c>
      <c r="T57" s="55">
        <f t="shared" si="17"/>
        <v>1.0175316456362955</v>
      </c>
      <c r="U57" s="69">
        <f t="shared" si="18"/>
        <v>-95811.135328571312</v>
      </c>
      <c r="V57" s="70">
        <f t="shared" si="19"/>
        <v>-95811.135328571312</v>
      </c>
    </row>
    <row r="58" spans="1:22">
      <c r="A58" s="17">
        <v>54</v>
      </c>
      <c r="B58" s="18" t="s">
        <v>14</v>
      </c>
      <c r="C58" s="14" t="s">
        <v>1185</v>
      </c>
      <c r="D58" s="14" t="s">
        <v>22</v>
      </c>
      <c r="E58" s="13" t="s">
        <v>985</v>
      </c>
      <c r="F58" s="81">
        <v>12180368.398399999</v>
      </c>
      <c r="G58" s="81">
        <v>7165828.3090000004</v>
      </c>
      <c r="H58" s="82">
        <f t="shared" si="11"/>
        <v>0.58830965325657114</v>
      </c>
      <c r="I58" s="82">
        <f t="shared" si="12"/>
        <v>0</v>
      </c>
      <c r="J58" s="84">
        <v>18497728.860085715</v>
      </c>
      <c r="K58" s="111">
        <v>14820609.581800001</v>
      </c>
      <c r="L58" s="83">
        <f t="shared" si="13"/>
        <v>0.80121239174284908</v>
      </c>
      <c r="M58" s="83">
        <f t="shared" si="14"/>
        <v>0</v>
      </c>
      <c r="N58" s="93">
        <f>SUMIF('Dealer Wise'!C:C,'Q2'!C58,'Dealer Wise'!F:F)</f>
        <v>11096365.479223806</v>
      </c>
      <c r="O58" s="93">
        <f>SUMIF('Dealer Wise'!C:C,'Q2'!C:C,'Dealer Wise'!G:G)</f>
        <v>10094301.225259997</v>
      </c>
      <c r="P58" s="86">
        <f t="shared" si="15"/>
        <v>0.9096943719238505</v>
      </c>
      <c r="Q58" s="86">
        <f t="shared" si="16"/>
        <v>0.9</v>
      </c>
      <c r="R58" s="68">
        <f t="shared" si="6"/>
        <v>41774462.737709522</v>
      </c>
      <c r="S58" s="68">
        <f t="shared" si="7"/>
        <v>32080739.116059996</v>
      </c>
      <c r="T58" s="55">
        <f t="shared" si="17"/>
        <v>0.76795096845377098</v>
      </c>
      <c r="U58" s="69">
        <f t="shared" si="18"/>
        <v>9693723.6216495261</v>
      </c>
      <c r="V58" s="70">
        <f t="shared" si="19"/>
        <v>9693723.6216495261</v>
      </c>
    </row>
    <row r="59" spans="1:22">
      <c r="A59" s="17">
        <v>55</v>
      </c>
      <c r="B59" s="18" t="s">
        <v>18</v>
      </c>
      <c r="C59" s="14" t="s">
        <v>1224</v>
      </c>
      <c r="D59" s="14" t="s">
        <v>22</v>
      </c>
      <c r="E59" s="13" t="s">
        <v>985</v>
      </c>
      <c r="F59" s="81">
        <v>7763641.2186999992</v>
      </c>
      <c r="G59" s="81">
        <v>6214834.8637000006</v>
      </c>
      <c r="H59" s="82">
        <f t="shared" si="11"/>
        <v>0.8005051609972077</v>
      </c>
      <c r="I59" s="82">
        <f t="shared" si="12"/>
        <v>0</v>
      </c>
      <c r="J59" s="84">
        <v>10645134.767790478</v>
      </c>
      <c r="K59" s="111">
        <v>8656076.2154000029</v>
      </c>
      <c r="L59" s="83">
        <f t="shared" si="13"/>
        <v>0.81314857953617747</v>
      </c>
      <c r="M59" s="83">
        <f t="shared" si="14"/>
        <v>0</v>
      </c>
      <c r="N59" s="93">
        <f>SUMIF('Dealer Wise'!C:C,'Q2'!C59,'Dealer Wise'!F:F)</f>
        <v>5529930.9245714284</v>
      </c>
      <c r="O59" s="93">
        <f>SUMIF('Dealer Wise'!C:C,'Q2'!C:C,'Dealer Wise'!G:G)</f>
        <v>6643291.8448000001</v>
      </c>
      <c r="P59" s="86">
        <f t="shared" si="15"/>
        <v>1.201333603514199</v>
      </c>
      <c r="Q59" s="86">
        <f t="shared" si="16"/>
        <v>0.9</v>
      </c>
      <c r="R59" s="68">
        <f t="shared" si="6"/>
        <v>23938706.911061905</v>
      </c>
      <c r="S59" s="68">
        <f t="shared" si="7"/>
        <v>21514202.923900004</v>
      </c>
      <c r="T59" s="55">
        <f t="shared" si="17"/>
        <v>0.89872034457961658</v>
      </c>
      <c r="U59" s="69">
        <f t="shared" si="18"/>
        <v>2424503.9871619008</v>
      </c>
      <c r="V59" s="70">
        <f t="shared" si="19"/>
        <v>2424503.9871619008</v>
      </c>
    </row>
    <row r="60" spans="1:22">
      <c r="A60" s="17">
        <v>56</v>
      </c>
      <c r="B60" s="18" t="s">
        <v>42</v>
      </c>
      <c r="C60" s="14" t="s">
        <v>1186</v>
      </c>
      <c r="D60" s="14" t="s">
        <v>22</v>
      </c>
      <c r="E60" s="13" t="s">
        <v>1023</v>
      </c>
      <c r="F60" s="81">
        <v>4367729.5285999998</v>
      </c>
      <c r="G60" s="81">
        <v>3503773.2895</v>
      </c>
      <c r="H60" s="82">
        <f t="shared" si="11"/>
        <v>0.80219557244953166</v>
      </c>
      <c r="I60" s="82">
        <f t="shared" si="12"/>
        <v>0</v>
      </c>
      <c r="J60" s="84">
        <v>4003090.055195238</v>
      </c>
      <c r="K60" s="111">
        <v>4014383.1030000001</v>
      </c>
      <c r="L60" s="83">
        <f t="shared" si="13"/>
        <v>1.0028210826259345</v>
      </c>
      <c r="M60" s="83">
        <f t="shared" si="14"/>
        <v>0.9</v>
      </c>
      <c r="N60" s="93">
        <f>SUMIF('Dealer Wise'!C:C,'Q2'!C60,'Dealer Wise'!F:F)</f>
        <v>2781053.1643142863</v>
      </c>
      <c r="O60" s="93">
        <f>SUMIF('Dealer Wise'!C:C,'Q2'!C:C,'Dealer Wise'!G:G)</f>
        <v>2537352.3303999994</v>
      </c>
      <c r="P60" s="86">
        <f t="shared" si="15"/>
        <v>0.91237102654440794</v>
      </c>
      <c r="Q60" s="86">
        <f t="shared" si="16"/>
        <v>0.9</v>
      </c>
      <c r="R60" s="68">
        <f t="shared" si="6"/>
        <v>11151872.748109525</v>
      </c>
      <c r="S60" s="68">
        <f t="shared" si="7"/>
        <v>10055508.722899999</v>
      </c>
      <c r="T60" s="55">
        <f t="shared" si="17"/>
        <v>0.90168790032190937</v>
      </c>
      <c r="U60" s="69">
        <f t="shared" si="18"/>
        <v>1096364.0252095256</v>
      </c>
      <c r="V60" s="70">
        <f t="shared" si="19"/>
        <v>1096364.0252095256</v>
      </c>
    </row>
    <row r="61" spans="1:22">
      <c r="A61" s="17">
        <v>57</v>
      </c>
      <c r="B61" s="18" t="s">
        <v>40</v>
      </c>
      <c r="C61" s="14" t="s">
        <v>1194</v>
      </c>
      <c r="D61" s="14" t="s">
        <v>22</v>
      </c>
      <c r="E61" s="13" t="s">
        <v>1023</v>
      </c>
      <c r="F61" s="81">
        <v>8279206.2446999988</v>
      </c>
      <c r="G61" s="81">
        <v>3639789.9208999998</v>
      </c>
      <c r="H61" s="82">
        <f t="shared" si="11"/>
        <v>0.43963029949036975</v>
      </c>
      <c r="I61" s="82">
        <f t="shared" si="12"/>
        <v>0</v>
      </c>
      <c r="J61" s="84">
        <v>10003857.193323808</v>
      </c>
      <c r="K61" s="111">
        <v>8623530.4289000034</v>
      </c>
      <c r="L61" s="83">
        <f t="shared" si="13"/>
        <v>0.86202054490092261</v>
      </c>
      <c r="M61" s="83">
        <f t="shared" si="14"/>
        <v>0</v>
      </c>
      <c r="N61" s="93">
        <f>SUMIF('Dealer Wise'!C:C,'Q2'!C61,'Dealer Wise'!F:F)</f>
        <v>5211333.7484666668</v>
      </c>
      <c r="O61" s="93">
        <f>SUMIF('Dealer Wise'!C:C,'Q2'!C:C,'Dealer Wise'!G:G)</f>
        <v>408147.43599999999</v>
      </c>
      <c r="P61" s="86">
        <f t="shared" si="15"/>
        <v>7.8319189616303006E-2</v>
      </c>
      <c r="Q61" s="86">
        <f t="shared" si="16"/>
        <v>0</v>
      </c>
      <c r="R61" s="68">
        <f t="shared" si="6"/>
        <v>23494397.186490472</v>
      </c>
      <c r="S61" s="68">
        <f t="shared" si="7"/>
        <v>12671467.785800004</v>
      </c>
      <c r="T61" s="55">
        <f t="shared" si="17"/>
        <v>0.53933998328274768</v>
      </c>
      <c r="U61" s="69">
        <f t="shared" si="18"/>
        <v>10822929.400690468</v>
      </c>
      <c r="V61" s="70">
        <f t="shared" si="19"/>
        <v>10822929.400690468</v>
      </c>
    </row>
    <row r="62" spans="1:22">
      <c r="A62" s="17">
        <v>58</v>
      </c>
      <c r="B62" s="18" t="s">
        <v>43</v>
      </c>
      <c r="C62" s="14" t="s">
        <v>1111</v>
      </c>
      <c r="D62" s="14" t="s">
        <v>22</v>
      </c>
      <c r="E62" s="13" t="s">
        <v>1023</v>
      </c>
      <c r="F62" s="81">
        <v>8310237.6835000003</v>
      </c>
      <c r="G62" s="81">
        <v>4710364.7380999997</v>
      </c>
      <c r="H62" s="82">
        <f t="shared" si="11"/>
        <v>0.56681468298463256</v>
      </c>
      <c r="I62" s="82">
        <f t="shared" si="12"/>
        <v>0</v>
      </c>
      <c r="J62" s="84">
        <v>9998399.5301285703</v>
      </c>
      <c r="K62" s="111">
        <v>10073379.2601</v>
      </c>
      <c r="L62" s="83">
        <f t="shared" si="13"/>
        <v>1.0074991732172225</v>
      </c>
      <c r="M62" s="83">
        <f t="shared" si="14"/>
        <v>0.9</v>
      </c>
      <c r="N62" s="93">
        <f>SUMIF('Dealer Wise'!C:C,'Q2'!C62,'Dealer Wise'!F:F)</f>
        <v>5410401.7483238103</v>
      </c>
      <c r="O62" s="93">
        <f>SUMIF('Dealer Wise'!C:C,'Q2'!C:C,'Dealer Wise'!G:G)</f>
        <v>1608912.8679999998</v>
      </c>
      <c r="P62" s="86">
        <f t="shared" si="15"/>
        <v>0.29737401081138848</v>
      </c>
      <c r="Q62" s="86">
        <f t="shared" si="16"/>
        <v>0</v>
      </c>
      <c r="R62" s="68">
        <f t="shared" si="6"/>
        <v>23719038.961952381</v>
      </c>
      <c r="S62" s="68">
        <f t="shared" si="7"/>
        <v>16392656.8662</v>
      </c>
      <c r="T62" s="55">
        <f t="shared" si="17"/>
        <v>0.6911180884054956</v>
      </c>
      <c r="U62" s="69">
        <f t="shared" si="18"/>
        <v>7326382.0957523808</v>
      </c>
      <c r="V62" s="70">
        <f t="shared" si="19"/>
        <v>7326382.0957523808</v>
      </c>
    </row>
    <row r="63" spans="1:22">
      <c r="A63" s="17">
        <v>59</v>
      </c>
      <c r="B63" s="20" t="s">
        <v>24</v>
      </c>
      <c r="C63" s="14" t="s">
        <v>1125</v>
      </c>
      <c r="D63" s="14" t="s">
        <v>22</v>
      </c>
      <c r="E63" s="13" t="s">
        <v>1024</v>
      </c>
      <c r="F63" s="81">
        <v>3156136.0716999993</v>
      </c>
      <c r="G63" s="81">
        <v>2080016.3635000004</v>
      </c>
      <c r="H63" s="82">
        <f t="shared" si="11"/>
        <v>0.65903887419519114</v>
      </c>
      <c r="I63" s="82">
        <f t="shared" si="12"/>
        <v>0</v>
      </c>
      <c r="J63" s="84">
        <v>3964110.8844333333</v>
      </c>
      <c r="K63" s="111">
        <v>3417188.3589999997</v>
      </c>
      <c r="L63" s="83">
        <f t="shared" si="13"/>
        <v>0.86203147657119183</v>
      </c>
      <c r="M63" s="83">
        <f t="shared" si="14"/>
        <v>0</v>
      </c>
      <c r="N63" s="93">
        <f>SUMIF('Dealer Wise'!C:C,'Q2'!C63,'Dealer Wise'!F:F)</f>
        <v>2265361.0074095237</v>
      </c>
      <c r="O63" s="93">
        <f>SUMIF('Dealer Wise'!C:C,'Q2'!C:C,'Dealer Wise'!G:G)</f>
        <v>1817911.3728000002</v>
      </c>
      <c r="P63" s="86">
        <f t="shared" si="15"/>
        <v>0.80248197389025022</v>
      </c>
      <c r="Q63" s="86">
        <f t="shared" si="16"/>
        <v>0</v>
      </c>
      <c r="R63" s="68">
        <f t="shared" si="6"/>
        <v>9385607.9635428563</v>
      </c>
      <c r="S63" s="68">
        <f t="shared" si="7"/>
        <v>7315116.0953000002</v>
      </c>
      <c r="T63" s="55">
        <f t="shared" si="17"/>
        <v>0.77939714973335705</v>
      </c>
      <c r="U63" s="69">
        <f t="shared" si="18"/>
        <v>2070491.8682428561</v>
      </c>
      <c r="V63" s="70">
        <f t="shared" si="19"/>
        <v>2070491.8682428561</v>
      </c>
    </row>
    <row r="64" spans="1:22">
      <c r="A64" s="17">
        <v>60</v>
      </c>
      <c r="B64" s="20" t="s">
        <v>25</v>
      </c>
      <c r="C64" s="14" t="s">
        <v>1193</v>
      </c>
      <c r="D64" s="14" t="s">
        <v>22</v>
      </c>
      <c r="E64" s="13" t="s">
        <v>1024</v>
      </c>
      <c r="F64" s="81">
        <v>7165294.8124999991</v>
      </c>
      <c r="G64" s="81">
        <v>3524319.5586000006</v>
      </c>
      <c r="H64" s="82">
        <f t="shared" si="11"/>
        <v>0.49185967232663685</v>
      </c>
      <c r="I64" s="82">
        <f t="shared" si="12"/>
        <v>0</v>
      </c>
      <c r="J64" s="84">
        <v>9791299.0351904761</v>
      </c>
      <c r="K64" s="111">
        <v>7908147.6539000021</v>
      </c>
      <c r="L64" s="83">
        <f t="shared" si="13"/>
        <v>0.80767093574383519</v>
      </c>
      <c r="M64" s="83">
        <f t="shared" si="14"/>
        <v>0</v>
      </c>
      <c r="N64" s="93">
        <f>SUMIF('Dealer Wise'!C:C,'Q2'!C64,'Dealer Wise'!F:F)</f>
        <v>4055940.4165761909</v>
      </c>
      <c r="O64" s="93">
        <f>SUMIF('Dealer Wise'!C:C,'Q2'!C:C,'Dealer Wise'!G:G)</f>
        <v>1660223.6043</v>
      </c>
      <c r="P64" s="86">
        <f t="shared" si="15"/>
        <v>0.40933135938458198</v>
      </c>
      <c r="Q64" s="86">
        <f t="shared" si="16"/>
        <v>0</v>
      </c>
      <c r="R64" s="68">
        <f t="shared" si="6"/>
        <v>21012534.264266666</v>
      </c>
      <c r="S64" s="68">
        <f t="shared" si="7"/>
        <v>13092690.816800002</v>
      </c>
      <c r="T64" s="55">
        <f t="shared" si="17"/>
        <v>0.62308956416861483</v>
      </c>
      <c r="U64" s="69">
        <f t="shared" si="18"/>
        <v>7919843.447466664</v>
      </c>
      <c r="V64" s="70">
        <f t="shared" si="19"/>
        <v>7919843.447466664</v>
      </c>
    </row>
    <row r="65" spans="1:22">
      <c r="A65" s="17">
        <v>61</v>
      </c>
      <c r="B65" s="20" t="s">
        <v>26</v>
      </c>
      <c r="C65" s="14" t="s">
        <v>1115</v>
      </c>
      <c r="D65" s="14" t="s">
        <v>22</v>
      </c>
      <c r="E65" s="13" t="s">
        <v>1024</v>
      </c>
      <c r="F65" s="81">
        <v>5151537.3223999999</v>
      </c>
      <c r="G65" s="81">
        <v>5153470.4303000001</v>
      </c>
      <c r="H65" s="82">
        <f t="shared" si="11"/>
        <v>1.0003752487420783</v>
      </c>
      <c r="I65" s="82">
        <f t="shared" si="12"/>
        <v>0.9</v>
      </c>
      <c r="J65" s="84">
        <v>5905147.7548999991</v>
      </c>
      <c r="K65" s="111">
        <v>5422657.492300001</v>
      </c>
      <c r="L65" s="83">
        <f t="shared" si="13"/>
        <v>0.91829327857213472</v>
      </c>
      <c r="M65" s="83">
        <f t="shared" si="14"/>
        <v>0.9</v>
      </c>
      <c r="N65" s="93">
        <f>SUMIF('Dealer Wise'!C:C,'Q2'!C65,'Dealer Wise'!F:F)</f>
        <v>3869283.1542142853</v>
      </c>
      <c r="O65" s="93">
        <f>SUMIF('Dealer Wise'!C:C,'Q2'!C:C,'Dealer Wise'!G:G)</f>
        <v>3245752.3141000001</v>
      </c>
      <c r="P65" s="86">
        <f t="shared" si="15"/>
        <v>0.83885107001405212</v>
      </c>
      <c r="Q65" s="86">
        <f t="shared" si="16"/>
        <v>0</v>
      </c>
      <c r="R65" s="68">
        <f t="shared" si="6"/>
        <v>14925968.231514284</v>
      </c>
      <c r="S65" s="68">
        <f t="shared" si="7"/>
        <v>13821880.236700002</v>
      </c>
      <c r="T65" s="55">
        <f t="shared" si="17"/>
        <v>0.92602905368087673</v>
      </c>
      <c r="U65" s="69">
        <f t="shared" si="18"/>
        <v>1104087.9948142823</v>
      </c>
      <c r="V65" s="70">
        <f t="shared" si="19"/>
        <v>1104087.9948142823</v>
      </c>
    </row>
    <row r="66" spans="1:22">
      <c r="A66" s="17">
        <v>62</v>
      </c>
      <c r="B66" s="18" t="s">
        <v>21</v>
      </c>
      <c r="C66" s="14" t="s">
        <v>1191</v>
      </c>
      <c r="D66" s="14" t="s">
        <v>22</v>
      </c>
      <c r="E66" s="13" t="s">
        <v>1026</v>
      </c>
      <c r="F66" s="81">
        <v>6797169.4854000015</v>
      </c>
      <c r="G66" s="81">
        <v>3752889.4036999992</v>
      </c>
      <c r="H66" s="82">
        <f t="shared" ref="H66:H98" si="20">IFERROR(G66/F66,0)</f>
        <v>0.55212532389563451</v>
      </c>
      <c r="I66" s="82">
        <f t="shared" ref="I66:I98" si="21">IF(H66&gt;=89.5%,90%,0%)</f>
        <v>0</v>
      </c>
      <c r="J66" s="84">
        <v>9846736.3377047628</v>
      </c>
      <c r="K66" s="111">
        <v>8503292.4342999998</v>
      </c>
      <c r="L66" s="83">
        <f t="shared" ref="L66:L98" si="22">IFERROR(K66/J66,0)</f>
        <v>0.86356454998591803</v>
      </c>
      <c r="M66" s="83">
        <f t="shared" ref="M66:M98" si="23">IF(L66&gt;=89.5%,90%,0%)</f>
        <v>0</v>
      </c>
      <c r="N66" s="93">
        <f>SUMIF('Dealer Wise'!C:C,'Q2'!C66,'Dealer Wise'!F:F)</f>
        <v>4562175.3530714279</v>
      </c>
      <c r="O66" s="93">
        <f>SUMIF('Dealer Wise'!C:C,'Q2'!C:C,'Dealer Wise'!G:G)</f>
        <v>3667412.1199999996</v>
      </c>
      <c r="P66" s="86">
        <f t="shared" ref="P66:P98" si="24">IFERROR(O66/N66,0)</f>
        <v>0.80387355508616298</v>
      </c>
      <c r="Q66" s="86">
        <f t="shared" ref="Q66:Q98" si="25">IF(P66&gt;=89.5%,90%,0%)</f>
        <v>0</v>
      </c>
      <c r="R66" s="68">
        <f t="shared" si="6"/>
        <v>21206081.176176194</v>
      </c>
      <c r="S66" s="68">
        <f t="shared" si="7"/>
        <v>15923593.957999999</v>
      </c>
      <c r="T66" s="55">
        <f t="shared" ref="T66:T98" si="26">IFERROR(S66/R66,0)</f>
        <v>0.75089752914316088</v>
      </c>
      <c r="U66" s="69">
        <f t="shared" ref="U66:U98" si="27">R66-S66</f>
        <v>5282487.2181761954</v>
      </c>
      <c r="V66" s="70">
        <f t="shared" ref="V66:V98" si="28">U66/V$2</f>
        <v>5282487.2181761954</v>
      </c>
    </row>
    <row r="67" spans="1:22">
      <c r="A67" s="17">
        <v>63</v>
      </c>
      <c r="B67" s="20" t="s">
        <v>1150</v>
      </c>
      <c r="C67" s="14" t="s">
        <v>1190</v>
      </c>
      <c r="D67" s="14" t="s">
        <v>22</v>
      </c>
      <c r="E67" s="13" t="s">
        <v>1026</v>
      </c>
      <c r="F67" s="81">
        <v>5903261.5489999987</v>
      </c>
      <c r="G67" s="81">
        <v>4752696.2883000001</v>
      </c>
      <c r="H67" s="82">
        <f t="shared" si="20"/>
        <v>0.80509668237638865</v>
      </c>
      <c r="I67" s="82">
        <f t="shared" si="21"/>
        <v>0</v>
      </c>
      <c r="J67" s="84">
        <v>8597477.7333904766</v>
      </c>
      <c r="K67" s="111">
        <v>7432155.1044000015</v>
      </c>
      <c r="L67" s="83">
        <f t="shared" si="22"/>
        <v>0.86445761592790749</v>
      </c>
      <c r="M67" s="83">
        <f t="shared" si="23"/>
        <v>0</v>
      </c>
      <c r="N67" s="93">
        <f>SUMIF('Dealer Wise'!C:C,'Q2'!C67,'Dealer Wise'!F:F)</f>
        <v>4048757.1738285716</v>
      </c>
      <c r="O67" s="93">
        <f>SUMIF('Dealer Wise'!C:C,'Q2'!C:C,'Dealer Wise'!G:G)</f>
        <v>669894.87299999991</v>
      </c>
      <c r="P67" s="86">
        <f t="shared" si="24"/>
        <v>0.16545691535423357</v>
      </c>
      <c r="Q67" s="86">
        <f t="shared" si="25"/>
        <v>0</v>
      </c>
      <c r="R67" s="68">
        <f t="shared" si="6"/>
        <v>18549496.456219047</v>
      </c>
      <c r="S67" s="68">
        <f t="shared" si="7"/>
        <v>12854746.265700001</v>
      </c>
      <c r="T67" s="55">
        <f t="shared" si="26"/>
        <v>0.69299704690313679</v>
      </c>
      <c r="U67" s="69">
        <f t="shared" si="27"/>
        <v>5694750.190519046</v>
      </c>
      <c r="V67" s="70">
        <f t="shared" si="28"/>
        <v>5694750.190519046</v>
      </c>
    </row>
    <row r="68" spans="1:22">
      <c r="A68" s="17">
        <v>64</v>
      </c>
      <c r="B68" s="79" t="s">
        <v>112</v>
      </c>
      <c r="C68" s="18" t="s">
        <v>1184</v>
      </c>
      <c r="D68" s="14" t="s">
        <v>22</v>
      </c>
      <c r="E68" s="13" t="s">
        <v>1026</v>
      </c>
      <c r="F68" s="81">
        <v>5721342.5509000001</v>
      </c>
      <c r="G68" s="81">
        <v>5268544.0494999997</v>
      </c>
      <c r="H68" s="82">
        <f t="shared" si="20"/>
        <v>0.92085799838557603</v>
      </c>
      <c r="I68" s="82">
        <f t="shared" si="21"/>
        <v>0.9</v>
      </c>
      <c r="J68" s="84">
        <v>6158902.7250285717</v>
      </c>
      <c r="K68" s="111">
        <v>5667955.8189000031</v>
      </c>
      <c r="L68" s="83">
        <f t="shared" si="22"/>
        <v>0.92028662765958991</v>
      </c>
      <c r="M68" s="83">
        <f t="shared" si="23"/>
        <v>0.9</v>
      </c>
      <c r="N68" s="93">
        <f>SUMIF('Dealer Wise'!C:C,'Q2'!C68,'Dealer Wise'!F:F)</f>
        <v>4242841.636028572</v>
      </c>
      <c r="O68" s="93">
        <f>SUMIF('Dealer Wise'!C:C,'Q2'!C:C,'Dealer Wise'!G:G)</f>
        <v>4279288.5672999993</v>
      </c>
      <c r="P68" s="86">
        <f t="shared" si="24"/>
        <v>1.0085902172171439</v>
      </c>
      <c r="Q68" s="86">
        <f t="shared" si="25"/>
        <v>0.9</v>
      </c>
      <c r="R68" s="68">
        <f t="shared" si="6"/>
        <v>16123086.911957145</v>
      </c>
      <c r="S68" s="68">
        <f t="shared" si="7"/>
        <v>15215788.435700003</v>
      </c>
      <c r="T68" s="55">
        <f t="shared" si="26"/>
        <v>0.94372675150784713</v>
      </c>
      <c r="U68" s="69">
        <f t="shared" si="27"/>
        <v>907298.47625714168</v>
      </c>
      <c r="V68" s="70">
        <f t="shared" si="28"/>
        <v>907298.47625714168</v>
      </c>
    </row>
    <row r="69" spans="1:22">
      <c r="A69" s="17">
        <v>65</v>
      </c>
      <c r="B69" s="18" t="s">
        <v>30</v>
      </c>
      <c r="C69" s="14" t="s">
        <v>1133</v>
      </c>
      <c r="D69" s="14" t="s">
        <v>22</v>
      </c>
      <c r="E69" s="13" t="s">
        <v>1025</v>
      </c>
      <c r="F69" s="81">
        <v>4296731.1574000008</v>
      </c>
      <c r="G69" s="81">
        <v>3453356.2540000011</v>
      </c>
      <c r="H69" s="82">
        <f t="shared" si="20"/>
        <v>0.80371708805948772</v>
      </c>
      <c r="I69" s="82">
        <f t="shared" si="21"/>
        <v>0</v>
      </c>
      <c r="J69" s="84">
        <v>5307777.6314619044</v>
      </c>
      <c r="K69" s="111">
        <v>4264106.9923999989</v>
      </c>
      <c r="L69" s="83">
        <f t="shared" si="22"/>
        <v>0.80336956226735323</v>
      </c>
      <c r="M69" s="83">
        <f t="shared" si="23"/>
        <v>0</v>
      </c>
      <c r="N69" s="93">
        <f>SUMIF('Dealer Wise'!C:C,'Q2'!C69,'Dealer Wise'!F:F)</f>
        <v>4200037.3989095241</v>
      </c>
      <c r="O69" s="93">
        <f>SUMIF('Dealer Wise'!C:C,'Q2'!C:C,'Dealer Wise'!G:G)</f>
        <v>342493.52539999998</v>
      </c>
      <c r="P69" s="86">
        <f t="shared" si="24"/>
        <v>8.1545351355424414E-2</v>
      </c>
      <c r="Q69" s="86">
        <f t="shared" si="25"/>
        <v>0</v>
      </c>
      <c r="R69" s="68">
        <f t="shared" ref="R69:S119" si="29">F69+J69+N69</f>
        <v>13804546.187771428</v>
      </c>
      <c r="S69" s="68">
        <f t="shared" si="29"/>
        <v>8059956.7718000002</v>
      </c>
      <c r="T69" s="55">
        <f t="shared" si="26"/>
        <v>0.58386249443967997</v>
      </c>
      <c r="U69" s="69">
        <f t="shared" si="27"/>
        <v>5744589.4159714282</v>
      </c>
      <c r="V69" s="70">
        <f t="shared" si="28"/>
        <v>5744589.4159714282</v>
      </c>
    </row>
    <row r="70" spans="1:22">
      <c r="A70" s="17">
        <v>66</v>
      </c>
      <c r="B70" s="79" t="s">
        <v>39</v>
      </c>
      <c r="C70" s="14" t="s">
        <v>1095</v>
      </c>
      <c r="D70" s="14" t="s">
        <v>22</v>
      </c>
      <c r="E70" s="13" t="s">
        <v>1025</v>
      </c>
      <c r="F70" s="81">
        <v>4218397.3573000003</v>
      </c>
      <c r="G70" s="81">
        <v>1203584.2451000002</v>
      </c>
      <c r="H70" s="82">
        <f t="shared" si="20"/>
        <v>0.28531789282893882</v>
      </c>
      <c r="I70" s="82">
        <f t="shared" si="21"/>
        <v>0</v>
      </c>
      <c r="J70" s="84">
        <v>3984645.2805571435</v>
      </c>
      <c r="K70" s="111">
        <v>3432134.5127000008</v>
      </c>
      <c r="L70" s="83">
        <f t="shared" si="22"/>
        <v>0.86134003682759708</v>
      </c>
      <c r="M70" s="83">
        <f t="shared" si="23"/>
        <v>0</v>
      </c>
      <c r="N70" s="93">
        <f>SUMIF('Dealer Wise'!C:C,'Q2'!C70,'Dealer Wise'!F:F)</f>
        <v>1833241.8082095238</v>
      </c>
      <c r="O70" s="93">
        <f>SUMIF('Dealer Wise'!C:C,'Q2'!C:C,'Dealer Wise'!G:G)</f>
        <v>734494.87609999999</v>
      </c>
      <c r="P70" s="86">
        <f t="shared" si="24"/>
        <v>0.40065357052780759</v>
      </c>
      <c r="Q70" s="86">
        <f t="shared" si="25"/>
        <v>0</v>
      </c>
      <c r="R70" s="68">
        <f t="shared" si="29"/>
        <v>10036284.446066668</v>
      </c>
      <c r="S70" s="68">
        <f t="shared" si="29"/>
        <v>5370213.6339000007</v>
      </c>
      <c r="T70" s="55">
        <f t="shared" si="26"/>
        <v>0.53507985577318384</v>
      </c>
      <c r="U70" s="69">
        <f t="shared" si="27"/>
        <v>4666070.8121666675</v>
      </c>
      <c r="V70" s="70">
        <f t="shared" si="28"/>
        <v>4666070.8121666675</v>
      </c>
    </row>
    <row r="71" spans="1:22">
      <c r="A71" s="17">
        <v>67</v>
      </c>
      <c r="B71" s="20" t="s">
        <v>78</v>
      </c>
      <c r="C71" s="14" t="s">
        <v>1097</v>
      </c>
      <c r="D71" s="14" t="s">
        <v>22</v>
      </c>
      <c r="E71" s="13" t="s">
        <v>1025</v>
      </c>
      <c r="F71" s="81">
        <v>6798263.6221999992</v>
      </c>
      <c r="G71" s="81">
        <v>5441020.5301999999</v>
      </c>
      <c r="H71" s="82">
        <f t="shared" si="20"/>
        <v>0.80035444822000312</v>
      </c>
      <c r="I71" s="82">
        <f t="shared" si="21"/>
        <v>0</v>
      </c>
      <c r="J71" s="84">
        <v>7691811.1188904755</v>
      </c>
      <c r="K71" s="111">
        <v>6332014.0429999996</v>
      </c>
      <c r="L71" s="83">
        <f t="shared" si="22"/>
        <v>0.82321496785706005</v>
      </c>
      <c r="M71" s="83">
        <f t="shared" si="23"/>
        <v>0</v>
      </c>
      <c r="N71" s="93">
        <f>SUMIF('Dealer Wise'!C:C,'Q2'!C71,'Dealer Wise'!F:F)</f>
        <v>4313009.2273714282</v>
      </c>
      <c r="O71" s="93">
        <f>SUMIF('Dealer Wise'!C:C,'Q2'!C:C,'Dealer Wise'!G:G)</f>
        <v>3468985.5233999998</v>
      </c>
      <c r="P71" s="86">
        <f t="shared" si="24"/>
        <v>0.80430746620826954</v>
      </c>
      <c r="Q71" s="86">
        <f t="shared" si="25"/>
        <v>0</v>
      </c>
      <c r="R71" s="68">
        <f t="shared" si="29"/>
        <v>18803083.968461901</v>
      </c>
      <c r="S71" s="68">
        <f t="shared" si="29"/>
        <v>15242020.096599998</v>
      </c>
      <c r="T71" s="55">
        <f t="shared" si="26"/>
        <v>0.81061277618954342</v>
      </c>
      <c r="U71" s="69">
        <f t="shared" si="27"/>
        <v>3561063.871861903</v>
      </c>
      <c r="V71" s="70">
        <f t="shared" si="28"/>
        <v>3561063.871861903</v>
      </c>
    </row>
    <row r="72" spans="1:22">
      <c r="A72" s="17">
        <v>68</v>
      </c>
      <c r="B72" s="20" t="s">
        <v>72</v>
      </c>
      <c r="C72" s="14" t="s">
        <v>1102</v>
      </c>
      <c r="D72" s="14" t="s">
        <v>22</v>
      </c>
      <c r="E72" s="13" t="s">
        <v>1025</v>
      </c>
      <c r="F72" s="81">
        <v>3943823.7387999999</v>
      </c>
      <c r="G72" s="81">
        <v>2048241.3427000002</v>
      </c>
      <c r="H72" s="82">
        <f t="shared" si="20"/>
        <v>0.5193541796883715</v>
      </c>
      <c r="I72" s="82">
        <f t="shared" si="21"/>
        <v>0</v>
      </c>
      <c r="J72" s="84">
        <v>4003395.991028572</v>
      </c>
      <c r="K72" s="111">
        <v>3652953.8509999998</v>
      </c>
      <c r="L72" s="83">
        <f t="shared" si="22"/>
        <v>0.91246378304472076</v>
      </c>
      <c r="M72" s="83">
        <f t="shared" si="23"/>
        <v>0.9</v>
      </c>
      <c r="N72" s="93">
        <f>SUMIF('Dealer Wise'!C:C,'Q2'!C72,'Dealer Wise'!F:F)</f>
        <v>2691117.8359666667</v>
      </c>
      <c r="O72" s="93">
        <f>SUMIF('Dealer Wise'!C:C,'Q2'!C:C,'Dealer Wise'!G:G)</f>
        <v>3030197.6518999999</v>
      </c>
      <c r="P72" s="86">
        <f t="shared" ref="P72" si="30">IFERROR(O72/N72,0)</f>
        <v>1.1259996167397603</v>
      </c>
      <c r="Q72" s="86">
        <f t="shared" ref="Q72" si="31">IF(P72&gt;=89.5%,90%,0%)</f>
        <v>0.9</v>
      </c>
      <c r="R72" s="68">
        <f t="shared" si="29"/>
        <v>10638337.565795239</v>
      </c>
      <c r="S72" s="68">
        <f t="shared" si="29"/>
        <v>8731392.8455999997</v>
      </c>
      <c r="T72" s="55">
        <f t="shared" ref="T72" si="32">IFERROR(S72/R72,0)</f>
        <v>0.82074786512447995</v>
      </c>
      <c r="U72" s="69">
        <f t="shared" ref="U72" si="33">R72-S72</f>
        <v>1906944.7201952394</v>
      </c>
      <c r="V72" s="70">
        <f t="shared" ref="V72" si="34">U72/V$2</f>
        <v>1906944.7201952394</v>
      </c>
    </row>
    <row r="73" spans="1:22">
      <c r="A73" s="17">
        <v>69</v>
      </c>
      <c r="B73" s="20" t="s">
        <v>898</v>
      </c>
      <c r="C73" s="14" t="s">
        <v>1083</v>
      </c>
      <c r="D73" s="14" t="s">
        <v>22</v>
      </c>
      <c r="E73" s="13" t="s">
        <v>986</v>
      </c>
      <c r="F73" s="81">
        <v>3303769.4191000001</v>
      </c>
      <c r="G73" s="81">
        <v>1609776.2094000001</v>
      </c>
      <c r="H73" s="82">
        <f t="shared" si="20"/>
        <v>0.48725440707013051</v>
      </c>
      <c r="I73" s="82">
        <f t="shared" si="21"/>
        <v>0</v>
      </c>
      <c r="J73" s="84">
        <v>4088942.7824190473</v>
      </c>
      <c r="K73" s="111">
        <v>3735364.5420000004</v>
      </c>
      <c r="L73" s="83">
        <f t="shared" si="22"/>
        <v>0.91352820050715711</v>
      </c>
      <c r="M73" s="83">
        <f t="shared" si="23"/>
        <v>0.9</v>
      </c>
      <c r="N73" s="93">
        <f>SUMIF('Dealer Wise'!C:C,'Q2'!C73,'Dealer Wise'!F:F)</f>
        <v>2091843.4545142858</v>
      </c>
      <c r="O73" s="93">
        <f>SUMIF('Dealer Wise'!C:C,'Q2'!C:C,'Dealer Wise'!G:G)</f>
        <v>798961.74270000018</v>
      </c>
      <c r="P73" s="86">
        <f t="shared" si="24"/>
        <v>0.38194145980465566</v>
      </c>
      <c r="Q73" s="86">
        <f t="shared" si="25"/>
        <v>0</v>
      </c>
      <c r="R73" s="68">
        <f t="shared" si="29"/>
        <v>9484555.6560333334</v>
      </c>
      <c r="S73" s="68">
        <f t="shared" si="29"/>
        <v>6144102.4941000007</v>
      </c>
      <c r="T73" s="55">
        <f t="shared" si="26"/>
        <v>0.64780077390252888</v>
      </c>
      <c r="U73" s="69">
        <f t="shared" si="27"/>
        <v>3340453.1619333327</v>
      </c>
      <c r="V73" s="70">
        <f t="shared" si="28"/>
        <v>3340453.1619333327</v>
      </c>
    </row>
    <row r="74" spans="1:22">
      <c r="A74" s="17">
        <v>70</v>
      </c>
      <c r="B74" s="20" t="s">
        <v>27</v>
      </c>
      <c r="C74" s="14" t="s">
        <v>1187</v>
      </c>
      <c r="D74" s="14" t="s">
        <v>22</v>
      </c>
      <c r="E74" s="13" t="s">
        <v>986</v>
      </c>
      <c r="F74" s="81">
        <v>8022636.3571000015</v>
      </c>
      <c r="G74" s="81">
        <v>4770788.7563000005</v>
      </c>
      <c r="H74" s="82">
        <f t="shared" si="20"/>
        <v>0.59466596065741795</v>
      </c>
      <c r="I74" s="82">
        <f t="shared" si="21"/>
        <v>0</v>
      </c>
      <c r="J74" s="84">
        <v>10154528.062247619</v>
      </c>
      <c r="K74" s="111">
        <v>8140349.0629000003</v>
      </c>
      <c r="L74" s="83">
        <f t="shared" si="22"/>
        <v>0.80164720733443939</v>
      </c>
      <c r="M74" s="83">
        <f t="shared" si="23"/>
        <v>0</v>
      </c>
      <c r="N74" s="93">
        <f>SUMIF('Dealer Wise'!C:C,'Q2'!C74,'Dealer Wise'!F:F)</f>
        <v>5340807.0806380957</v>
      </c>
      <c r="O74" s="93">
        <f>SUMIF('Dealer Wise'!C:C,'Q2'!C:C,'Dealer Wise'!G:G)</f>
        <v>1336168.2690000001</v>
      </c>
      <c r="P74" s="86">
        <f t="shared" si="24"/>
        <v>0.25018096494141867</v>
      </c>
      <c r="Q74" s="86">
        <f t="shared" si="25"/>
        <v>0</v>
      </c>
      <c r="R74" s="68">
        <f t="shared" si="29"/>
        <v>23517971.499985717</v>
      </c>
      <c r="S74" s="68">
        <f t="shared" si="29"/>
        <v>14247306.088200001</v>
      </c>
      <c r="T74" s="55">
        <f t="shared" si="26"/>
        <v>0.60580505798336615</v>
      </c>
      <c r="U74" s="69">
        <f t="shared" si="27"/>
        <v>9270665.4117857162</v>
      </c>
      <c r="V74" s="70">
        <f t="shared" si="28"/>
        <v>9270665.4117857162</v>
      </c>
    </row>
    <row r="75" spans="1:22">
      <c r="A75" s="17">
        <v>71</v>
      </c>
      <c r="B75" s="79" t="s">
        <v>1154</v>
      </c>
      <c r="C75" s="14" t="s">
        <v>1201</v>
      </c>
      <c r="D75" s="14" t="s">
        <v>22</v>
      </c>
      <c r="E75" s="13" t="s">
        <v>986</v>
      </c>
      <c r="F75" s="81">
        <v>5515535.9502999997</v>
      </c>
      <c r="G75" s="81">
        <v>2577840.5855000005</v>
      </c>
      <c r="H75" s="82">
        <f t="shared" si="20"/>
        <v>0.4673780768956437</v>
      </c>
      <c r="I75" s="82">
        <f t="shared" si="21"/>
        <v>0</v>
      </c>
      <c r="J75" s="84">
        <v>7544046.7081714291</v>
      </c>
      <c r="K75" s="111">
        <v>6498426.0819000024</v>
      </c>
      <c r="L75" s="83">
        <f t="shared" si="22"/>
        <v>0.86139791192718229</v>
      </c>
      <c r="M75" s="83">
        <f t="shared" si="23"/>
        <v>0</v>
      </c>
      <c r="N75" s="93">
        <f>SUMIF('Dealer Wise'!C:C,'Q2'!C75,'Dealer Wise'!F:F)</f>
        <v>3563552.9801238095</v>
      </c>
      <c r="O75" s="93">
        <f>SUMIF('Dealer Wise'!C:C,'Q2'!C:C,'Dealer Wise'!G:G)</f>
        <v>2895409.9456000007</v>
      </c>
      <c r="P75" s="86">
        <f t="shared" si="24"/>
        <v>0.81250649611484227</v>
      </c>
      <c r="Q75" s="86">
        <f t="shared" si="25"/>
        <v>0</v>
      </c>
      <c r="R75" s="68">
        <f t="shared" si="29"/>
        <v>16623135.638595238</v>
      </c>
      <c r="S75" s="68">
        <f t="shared" si="29"/>
        <v>11971676.613000004</v>
      </c>
      <c r="T75" s="55">
        <f t="shared" si="26"/>
        <v>0.72018161153690052</v>
      </c>
      <c r="U75" s="69">
        <f t="shared" si="27"/>
        <v>4651459.0255952347</v>
      </c>
      <c r="V75" s="70">
        <f t="shared" si="28"/>
        <v>4651459.0255952347</v>
      </c>
    </row>
    <row r="76" spans="1:22">
      <c r="A76" s="17">
        <v>72</v>
      </c>
      <c r="B76" s="20" t="s">
        <v>10</v>
      </c>
      <c r="C76" s="14" t="s">
        <v>1165</v>
      </c>
      <c r="D76" s="14" t="s">
        <v>107</v>
      </c>
      <c r="E76" s="13" t="s">
        <v>1022</v>
      </c>
      <c r="F76" s="81">
        <v>7915195.6054999987</v>
      </c>
      <c r="G76" s="81">
        <v>7918794.6187999984</v>
      </c>
      <c r="H76" s="82">
        <f t="shared" si="20"/>
        <v>1.0004546966972616</v>
      </c>
      <c r="I76" s="82">
        <f t="shared" si="21"/>
        <v>0.9</v>
      </c>
      <c r="J76" s="84">
        <v>8358530.2975428561</v>
      </c>
      <c r="K76" s="111">
        <v>7646699.2493000021</v>
      </c>
      <c r="L76" s="83">
        <f t="shared" si="22"/>
        <v>0.91483777375884967</v>
      </c>
      <c r="M76" s="83">
        <f t="shared" si="23"/>
        <v>0.9</v>
      </c>
      <c r="N76" s="93">
        <f>SUMIF('Dealer Wise'!C:C,'Q2'!C76,'Dealer Wise'!F:F)</f>
        <v>5249835.4252619045</v>
      </c>
      <c r="O76" s="93">
        <f>SUMIF('Dealer Wise'!C:C,'Q2'!C:C,'Dealer Wise'!G:G)</f>
        <v>5752268.2546000015</v>
      </c>
      <c r="P76" s="86">
        <f t="shared" si="24"/>
        <v>1.095704491405658</v>
      </c>
      <c r="Q76" s="86">
        <f t="shared" si="25"/>
        <v>0.9</v>
      </c>
      <c r="R76" s="68">
        <f t="shared" si="29"/>
        <v>21523561.32830476</v>
      </c>
      <c r="S76" s="68">
        <f t="shared" si="29"/>
        <v>21317762.122700002</v>
      </c>
      <c r="T76" s="55">
        <f t="shared" si="26"/>
        <v>0.99043842222643141</v>
      </c>
      <c r="U76" s="69">
        <f t="shared" si="27"/>
        <v>205799.20560475811</v>
      </c>
      <c r="V76" s="70">
        <f t="shared" si="28"/>
        <v>205799.20560475811</v>
      </c>
    </row>
    <row r="77" spans="1:22" ht="15">
      <c r="A77" s="17">
        <v>73</v>
      </c>
      <c r="B77" s="114" t="s">
        <v>848</v>
      </c>
      <c r="C77" s="14" t="s">
        <v>1188</v>
      </c>
      <c r="D77" s="14" t="s">
        <v>107</v>
      </c>
      <c r="E77" s="13" t="s">
        <v>1022</v>
      </c>
      <c r="F77" s="81">
        <v>2021256.3385000001</v>
      </c>
      <c r="G77" s="81">
        <v>1618489.6879</v>
      </c>
      <c r="H77" s="82">
        <f t="shared" si="20"/>
        <v>0.80073450213697372</v>
      </c>
      <c r="I77" s="82">
        <f t="shared" si="21"/>
        <v>0</v>
      </c>
      <c r="J77" s="84">
        <v>4223659.8722809535</v>
      </c>
      <c r="K77" s="111">
        <v>1322379.4227999998</v>
      </c>
      <c r="L77" s="83">
        <f t="shared" si="22"/>
        <v>0.31308852104273716</v>
      </c>
      <c r="M77" s="83">
        <f t="shared" si="23"/>
        <v>0</v>
      </c>
      <c r="N77" s="93">
        <f>SUMIF('Dealer Wise'!C:C,'Q2'!C77,'Dealer Wise'!F:F)</f>
        <v>2256830.5558095234</v>
      </c>
      <c r="O77" s="93">
        <f>SUMIF('Dealer Wise'!C:C,'Q2'!C:C,'Dealer Wise'!G:G)</f>
        <v>2486277.1883960017</v>
      </c>
      <c r="P77" s="86">
        <f t="shared" si="24"/>
        <v>1.1016676382707766</v>
      </c>
      <c r="Q77" s="86">
        <f t="shared" si="25"/>
        <v>0.9</v>
      </c>
      <c r="R77" s="68">
        <f t="shared" si="29"/>
        <v>8501746.7665904779</v>
      </c>
      <c r="S77" s="68">
        <f t="shared" si="29"/>
        <v>5427146.2990960013</v>
      </c>
      <c r="T77" s="55">
        <f t="shared" si="26"/>
        <v>0.63835661636302676</v>
      </c>
      <c r="U77" s="69">
        <f t="shared" si="27"/>
        <v>3074600.4674944766</v>
      </c>
      <c r="V77" s="70">
        <f t="shared" si="28"/>
        <v>3074600.4674944766</v>
      </c>
    </row>
    <row r="78" spans="1:22">
      <c r="A78" s="17">
        <v>74</v>
      </c>
      <c r="B78" s="112" t="s">
        <v>1300</v>
      </c>
      <c r="C78" s="110" t="s">
        <v>1303</v>
      </c>
      <c r="D78" s="14" t="s">
        <v>107</v>
      </c>
      <c r="E78" s="13" t="s">
        <v>1022</v>
      </c>
      <c r="F78" s="81">
        <v>1965414.9106999997</v>
      </c>
      <c r="G78" s="81">
        <v>1966345.8480999996</v>
      </c>
      <c r="H78" s="82">
        <f t="shared" si="20"/>
        <v>1.0004736594776664</v>
      </c>
      <c r="I78" s="82">
        <f t="shared" si="21"/>
        <v>0.9</v>
      </c>
      <c r="J78" s="84">
        <v>2107221.171457143</v>
      </c>
      <c r="K78" s="111">
        <v>2109425.3263999997</v>
      </c>
      <c r="L78" s="83">
        <f t="shared" si="22"/>
        <v>1.0010460007581132</v>
      </c>
      <c r="M78" s="83">
        <f t="shared" si="23"/>
        <v>0.9</v>
      </c>
      <c r="N78" s="93">
        <f>SUMIF('Dealer Wise'!C:C,'Q2'!C78,'Dealer Wise'!F:F)</f>
        <v>1369584.534509524</v>
      </c>
      <c r="O78" s="93">
        <f>SUMIF('Dealer Wise'!C:C,'Q2'!C:C,'Dealer Wise'!G:G)</f>
        <v>1618931.2516999999</v>
      </c>
      <c r="P78" s="86">
        <f t="shared" si="24"/>
        <v>1.1820601145147802</v>
      </c>
      <c r="Q78" s="86">
        <f t="shared" si="25"/>
        <v>0.9</v>
      </c>
      <c r="R78" s="68">
        <f t="shared" si="29"/>
        <v>5442220.6166666662</v>
      </c>
      <c r="S78" s="68">
        <f t="shared" si="29"/>
        <v>5694702.4261999987</v>
      </c>
      <c r="T78" s="55">
        <f t="shared" si="26"/>
        <v>1.0463931595790352</v>
      </c>
      <c r="U78" s="69">
        <f t="shared" si="27"/>
        <v>-252481.80953333247</v>
      </c>
      <c r="V78" s="70">
        <f t="shared" si="28"/>
        <v>-252481.80953333247</v>
      </c>
    </row>
    <row r="79" spans="1:22">
      <c r="A79" s="17">
        <v>75</v>
      </c>
      <c r="B79" s="18" t="s">
        <v>95</v>
      </c>
      <c r="C79" s="14" t="s">
        <v>1137</v>
      </c>
      <c r="D79" s="14" t="s">
        <v>107</v>
      </c>
      <c r="E79" s="13" t="s">
        <v>1027</v>
      </c>
      <c r="F79" s="81">
        <v>2728357.9195000003</v>
      </c>
      <c r="G79" s="81">
        <v>2185193.9600000004</v>
      </c>
      <c r="H79" s="82">
        <f t="shared" si="20"/>
        <v>0.80091909656796778</v>
      </c>
      <c r="I79" s="82">
        <f t="shared" si="21"/>
        <v>0</v>
      </c>
      <c r="J79" s="84">
        <v>3196899.3330095243</v>
      </c>
      <c r="K79" s="111">
        <v>2918754.5849999995</v>
      </c>
      <c r="L79" s="83">
        <f t="shared" si="22"/>
        <v>0.91299546246653862</v>
      </c>
      <c r="M79" s="83">
        <f t="shared" si="23"/>
        <v>0.9</v>
      </c>
      <c r="N79" s="93">
        <f>SUMIF('Dealer Wise'!C:C,'Q2'!C79,'Dealer Wise'!F:F)</f>
        <v>2004778.1478047615</v>
      </c>
      <c r="O79" s="93">
        <f>SUMIF('Dealer Wise'!C:C,'Q2'!C:C,'Dealer Wise'!G:G)</f>
        <v>2542416.6875</v>
      </c>
      <c r="P79" s="86">
        <f t="shared" si="24"/>
        <v>1.2681785714214584</v>
      </c>
      <c r="Q79" s="86">
        <f t="shared" si="25"/>
        <v>0.9</v>
      </c>
      <c r="R79" s="68">
        <f t="shared" si="29"/>
        <v>7930035.4003142864</v>
      </c>
      <c r="S79" s="68">
        <f t="shared" si="29"/>
        <v>7646365.2324999999</v>
      </c>
      <c r="T79" s="55">
        <f t="shared" si="26"/>
        <v>0.96422838568878977</v>
      </c>
      <c r="U79" s="69">
        <f t="shared" si="27"/>
        <v>283670.16781428643</v>
      </c>
      <c r="V79" s="70">
        <f t="shared" si="28"/>
        <v>283670.16781428643</v>
      </c>
    </row>
    <row r="80" spans="1:22">
      <c r="A80" s="17">
        <v>76</v>
      </c>
      <c r="B80" s="18" t="s">
        <v>96</v>
      </c>
      <c r="C80" s="14" t="s">
        <v>1163</v>
      </c>
      <c r="D80" s="14" t="s">
        <v>107</v>
      </c>
      <c r="E80" s="13" t="s">
        <v>1027</v>
      </c>
      <c r="F80" s="81">
        <v>14526166.619099999</v>
      </c>
      <c r="G80" s="81">
        <v>13265930.7543</v>
      </c>
      <c r="H80" s="82">
        <f t="shared" si="20"/>
        <v>0.91324374159780364</v>
      </c>
      <c r="I80" s="82">
        <f t="shared" si="21"/>
        <v>0.9</v>
      </c>
      <c r="J80" s="84">
        <v>19665963.336614285</v>
      </c>
      <c r="K80" s="111">
        <v>19702587.107499994</v>
      </c>
      <c r="L80" s="83">
        <f t="shared" si="22"/>
        <v>1.0018622922385665</v>
      </c>
      <c r="M80" s="83">
        <f t="shared" si="23"/>
        <v>0.9</v>
      </c>
      <c r="N80" s="93">
        <f>SUMIF('Dealer Wise'!C:C,'Q2'!C80,'Dealer Wise'!F:F)</f>
        <v>9197619.7485571429</v>
      </c>
      <c r="O80" s="93">
        <f>SUMIF('Dealer Wise'!C:C,'Q2'!C:C,'Dealer Wise'!G:G)</f>
        <v>11103257.192699999</v>
      </c>
      <c r="P80" s="86">
        <f t="shared" si="24"/>
        <v>1.2071881091237544</v>
      </c>
      <c r="Q80" s="86">
        <f t="shared" si="25"/>
        <v>0.9</v>
      </c>
      <c r="R80" s="68">
        <f t="shared" si="29"/>
        <v>43389749.704271428</v>
      </c>
      <c r="S80" s="68">
        <f t="shared" si="29"/>
        <v>44071775.054499991</v>
      </c>
      <c r="T80" s="55">
        <f t="shared" si="26"/>
        <v>1.0157185822660191</v>
      </c>
      <c r="U80" s="69">
        <f t="shared" si="27"/>
        <v>-682025.35022856295</v>
      </c>
      <c r="V80" s="70">
        <f t="shared" si="28"/>
        <v>-682025.35022856295</v>
      </c>
    </row>
    <row r="81" spans="1:22">
      <c r="A81" s="17">
        <v>77</v>
      </c>
      <c r="B81" s="18" t="s">
        <v>97</v>
      </c>
      <c r="C81" s="14" t="s">
        <v>1230</v>
      </c>
      <c r="D81" s="14" t="s">
        <v>107</v>
      </c>
      <c r="E81" s="13" t="s">
        <v>1028</v>
      </c>
      <c r="F81" s="81">
        <v>10534143.705</v>
      </c>
      <c r="G81" s="81">
        <v>11071476.6128</v>
      </c>
      <c r="H81" s="82">
        <f t="shared" si="20"/>
        <v>1.0510086935253178</v>
      </c>
      <c r="I81" s="82">
        <f t="shared" si="21"/>
        <v>0.9</v>
      </c>
      <c r="J81" s="84">
        <v>14631949.212300001</v>
      </c>
      <c r="K81" s="111">
        <v>14098533.3529</v>
      </c>
      <c r="L81" s="83">
        <f t="shared" si="22"/>
        <v>0.96354444294054842</v>
      </c>
      <c r="M81" s="83">
        <f t="shared" si="23"/>
        <v>0.9</v>
      </c>
      <c r="N81" s="93">
        <f>SUMIF('Dealer Wise'!C:C,'Q2'!C81,'Dealer Wise'!F:F)</f>
        <v>7690515.9742571423</v>
      </c>
      <c r="O81" s="93">
        <f>SUMIF('Dealer Wise'!C:C,'Q2'!C:C,'Dealer Wise'!G:G)</f>
        <v>8788769.1151000001</v>
      </c>
      <c r="P81" s="86">
        <f t="shared" si="24"/>
        <v>1.1428061712008786</v>
      </c>
      <c r="Q81" s="86">
        <f t="shared" si="25"/>
        <v>0.9</v>
      </c>
      <c r="R81" s="68">
        <f t="shared" si="29"/>
        <v>32856608.891557142</v>
      </c>
      <c r="S81" s="68">
        <f t="shared" si="29"/>
        <v>33958779.080799997</v>
      </c>
      <c r="T81" s="55">
        <f t="shared" si="26"/>
        <v>1.033544855249078</v>
      </c>
      <c r="U81" s="69">
        <f t="shared" si="27"/>
        <v>-1102170.1892428547</v>
      </c>
      <c r="V81" s="70">
        <f t="shared" si="28"/>
        <v>-1102170.1892428547</v>
      </c>
    </row>
    <row r="82" spans="1:22">
      <c r="A82" s="17">
        <v>78</v>
      </c>
      <c r="B82" s="18" t="s">
        <v>98</v>
      </c>
      <c r="C82" s="14" t="s">
        <v>1232</v>
      </c>
      <c r="D82" s="14" t="s">
        <v>107</v>
      </c>
      <c r="E82" s="13" t="s">
        <v>1028</v>
      </c>
      <c r="F82" s="81">
        <v>4366468.2926000003</v>
      </c>
      <c r="G82" s="81">
        <v>4370769.5766000003</v>
      </c>
      <c r="H82" s="82">
        <f t="shared" si="20"/>
        <v>1.0009850716212207</v>
      </c>
      <c r="I82" s="82">
        <f t="shared" si="21"/>
        <v>0.9</v>
      </c>
      <c r="J82" s="84">
        <v>6379671.4854666665</v>
      </c>
      <c r="K82" s="111">
        <v>5815296.0754000004</v>
      </c>
      <c r="L82" s="83">
        <f t="shared" si="22"/>
        <v>0.91153534921784729</v>
      </c>
      <c r="M82" s="83">
        <f t="shared" si="23"/>
        <v>0.9</v>
      </c>
      <c r="N82" s="93">
        <f>SUMIF('Dealer Wise'!C:C,'Q2'!C82,'Dealer Wise'!F:F)</f>
        <v>3376492.5377904763</v>
      </c>
      <c r="O82" s="93">
        <f>SUMIF('Dealer Wise'!C:C,'Q2'!C:C,'Dealer Wise'!G:G)</f>
        <v>4039464.0757000004</v>
      </c>
      <c r="P82" s="86">
        <f t="shared" si="24"/>
        <v>1.1963491790635978</v>
      </c>
      <c r="Q82" s="86">
        <f t="shared" si="25"/>
        <v>0.9</v>
      </c>
      <c r="R82" s="68">
        <f t="shared" si="29"/>
        <v>14122632.315857142</v>
      </c>
      <c r="S82" s="68">
        <f t="shared" si="29"/>
        <v>14225529.727700001</v>
      </c>
      <c r="T82" s="55">
        <f t="shared" si="26"/>
        <v>1.0072859938247718</v>
      </c>
      <c r="U82" s="69">
        <f t="shared" si="27"/>
        <v>-102897.41184285842</v>
      </c>
      <c r="V82" s="70">
        <f t="shared" si="28"/>
        <v>-102897.41184285842</v>
      </c>
    </row>
    <row r="83" spans="1:22">
      <c r="A83" s="17">
        <v>79</v>
      </c>
      <c r="B83" s="20" t="s">
        <v>104</v>
      </c>
      <c r="C83" s="14" t="s">
        <v>1098</v>
      </c>
      <c r="D83" s="14" t="s">
        <v>107</v>
      </c>
      <c r="E83" s="13" t="s">
        <v>107</v>
      </c>
      <c r="F83" s="81">
        <v>5447627.2562999995</v>
      </c>
      <c r="G83" s="81">
        <v>3449083.4990000003</v>
      </c>
      <c r="H83" s="82">
        <f t="shared" si="20"/>
        <v>0.63313500295220271</v>
      </c>
      <c r="I83" s="82">
        <f t="shared" si="21"/>
        <v>0</v>
      </c>
      <c r="J83" s="84">
        <v>6412915.7539952397</v>
      </c>
      <c r="K83" s="111">
        <v>5853202.0867000017</v>
      </c>
      <c r="L83" s="83">
        <f t="shared" si="22"/>
        <v>0.91272087631175614</v>
      </c>
      <c r="M83" s="83">
        <f t="shared" si="23"/>
        <v>0.9</v>
      </c>
      <c r="N83" s="93">
        <f>SUMIF('Dealer Wise'!C:C,'Q2'!C83,'Dealer Wise'!F:F)</f>
        <v>3684779.116280952</v>
      </c>
      <c r="O83" s="93">
        <f>SUMIF('Dealer Wise'!C:C,'Q2'!C:C,'Dealer Wise'!G:G)</f>
        <v>3972237.0964000011</v>
      </c>
      <c r="P83" s="86">
        <f t="shared" si="24"/>
        <v>1.0780122691341076</v>
      </c>
      <c r="Q83" s="86">
        <f t="shared" si="25"/>
        <v>0.9</v>
      </c>
      <c r="R83" s="68">
        <f t="shared" si="29"/>
        <v>15545322.126576191</v>
      </c>
      <c r="S83" s="68">
        <f t="shared" si="29"/>
        <v>13274522.682100002</v>
      </c>
      <c r="T83" s="55">
        <f t="shared" si="26"/>
        <v>0.85392393763304242</v>
      </c>
      <c r="U83" s="69">
        <f t="shared" si="27"/>
        <v>2270799.4444761891</v>
      </c>
      <c r="V83" s="70">
        <f t="shared" si="28"/>
        <v>2270799.4444761891</v>
      </c>
    </row>
    <row r="84" spans="1:22">
      <c r="A84" s="17">
        <v>80</v>
      </c>
      <c r="B84" s="20" t="s">
        <v>99</v>
      </c>
      <c r="C84" s="14" t="s">
        <v>1147</v>
      </c>
      <c r="D84" s="14" t="s">
        <v>107</v>
      </c>
      <c r="E84" s="13" t="s">
        <v>107</v>
      </c>
      <c r="F84" s="81">
        <v>13154057.153199999</v>
      </c>
      <c r="G84" s="81">
        <v>12056687.487199999</v>
      </c>
      <c r="H84" s="82">
        <f t="shared" si="20"/>
        <v>0.91657557411987967</v>
      </c>
      <c r="I84" s="82">
        <f t="shared" si="21"/>
        <v>0.9</v>
      </c>
      <c r="J84" s="84">
        <v>16483107.605119048</v>
      </c>
      <c r="K84" s="111">
        <v>15026345.567200005</v>
      </c>
      <c r="L84" s="83">
        <f t="shared" si="22"/>
        <v>0.91162091076402207</v>
      </c>
      <c r="M84" s="83">
        <f t="shared" si="23"/>
        <v>0.9</v>
      </c>
      <c r="N84" s="93">
        <f>SUMIF('Dealer Wise'!C:C,'Q2'!C84,'Dealer Wise'!F:F)</f>
        <v>8494986.5837571416</v>
      </c>
      <c r="O84" s="93">
        <f>SUMIF('Dealer Wise'!C:C,'Q2'!C:C,'Dealer Wise'!G:G)</f>
        <v>10386296.019400001</v>
      </c>
      <c r="P84" s="86">
        <f t="shared" si="24"/>
        <v>1.2226383075470821</v>
      </c>
      <c r="Q84" s="86">
        <f t="shared" si="25"/>
        <v>0.9</v>
      </c>
      <c r="R84" s="68">
        <f t="shared" si="29"/>
        <v>38132151.34207619</v>
      </c>
      <c r="S84" s="68">
        <f t="shared" si="29"/>
        <v>37469329.073800005</v>
      </c>
      <c r="T84" s="55">
        <f t="shared" si="26"/>
        <v>0.98261775837586152</v>
      </c>
      <c r="U84" s="69">
        <f t="shared" si="27"/>
        <v>662822.2682761848</v>
      </c>
      <c r="V84" s="70">
        <f t="shared" si="28"/>
        <v>662822.2682761848</v>
      </c>
    </row>
    <row r="85" spans="1:22">
      <c r="A85" s="17">
        <v>81</v>
      </c>
      <c r="B85" s="22" t="s">
        <v>105</v>
      </c>
      <c r="C85" s="14" t="s">
        <v>1116</v>
      </c>
      <c r="D85" s="14" t="s">
        <v>107</v>
      </c>
      <c r="E85" s="13" t="s">
        <v>107</v>
      </c>
      <c r="F85" s="81">
        <v>5261798.1435000002</v>
      </c>
      <c r="G85" s="81">
        <v>2615028.5795999998</v>
      </c>
      <c r="H85" s="82">
        <f t="shared" si="20"/>
        <v>0.49698382725502205</v>
      </c>
      <c r="I85" s="82">
        <f t="shared" si="21"/>
        <v>0</v>
      </c>
      <c r="J85" s="84">
        <v>6430292.4821142852</v>
      </c>
      <c r="K85" s="111">
        <v>5198278.6330000013</v>
      </c>
      <c r="L85" s="83">
        <f t="shared" si="22"/>
        <v>0.80840469503664059</v>
      </c>
      <c r="M85" s="83">
        <f t="shared" si="23"/>
        <v>0</v>
      </c>
      <c r="N85" s="93">
        <f>SUMIF('Dealer Wise'!C:C,'Q2'!C85,'Dealer Wise'!F:F)</f>
        <v>3640360.7573761903</v>
      </c>
      <c r="O85" s="93">
        <f>SUMIF('Dealer Wise'!C:C,'Q2'!C:C,'Dealer Wise'!G:G)</f>
        <v>4494492.5230000019</v>
      </c>
      <c r="P85" s="86">
        <f t="shared" si="24"/>
        <v>1.2346283301436949</v>
      </c>
      <c r="Q85" s="86">
        <f t="shared" si="25"/>
        <v>0.9</v>
      </c>
      <c r="R85" s="68">
        <f t="shared" si="29"/>
        <v>15332451.382990476</v>
      </c>
      <c r="S85" s="68">
        <f t="shared" si="29"/>
        <v>12307799.735600002</v>
      </c>
      <c r="T85" s="55">
        <f t="shared" si="26"/>
        <v>0.80272876320703923</v>
      </c>
      <c r="U85" s="69">
        <f t="shared" si="27"/>
        <v>3024651.6473904736</v>
      </c>
      <c r="V85" s="70">
        <f t="shared" si="28"/>
        <v>3024651.6473904736</v>
      </c>
    </row>
    <row r="86" spans="1:22">
      <c r="A86" s="17">
        <v>82</v>
      </c>
      <c r="B86" s="20" t="s">
        <v>101</v>
      </c>
      <c r="C86" s="14" t="s">
        <v>1096</v>
      </c>
      <c r="D86" s="14" t="s">
        <v>107</v>
      </c>
      <c r="E86" s="13" t="s">
        <v>949</v>
      </c>
      <c r="F86" s="81">
        <v>2831071.5153999999</v>
      </c>
      <c r="G86" s="81">
        <v>2590774.0478000003</v>
      </c>
      <c r="H86" s="82">
        <f t="shared" si="20"/>
        <v>0.91512137143379502</v>
      </c>
      <c r="I86" s="82">
        <f t="shared" si="21"/>
        <v>0.9</v>
      </c>
      <c r="J86" s="84">
        <v>3992806.8943809532</v>
      </c>
      <c r="K86" s="111">
        <v>3649774.8444999992</v>
      </c>
      <c r="L86" s="83">
        <f t="shared" si="22"/>
        <v>0.91408749309572157</v>
      </c>
      <c r="M86" s="83">
        <f t="shared" si="23"/>
        <v>0.9</v>
      </c>
      <c r="N86" s="93">
        <f>SUMIF('Dealer Wise'!C:C,'Q2'!C86,'Dealer Wise'!F:F)</f>
        <v>2431465.7353095245</v>
      </c>
      <c r="O86" s="93">
        <f>SUMIF('Dealer Wise'!C:C,'Q2'!C:C,'Dealer Wise'!G:G)</f>
        <v>2562439.4072000007</v>
      </c>
      <c r="P86" s="86">
        <f t="shared" si="24"/>
        <v>1.0538661392543964</v>
      </c>
      <c r="Q86" s="86">
        <f t="shared" si="25"/>
        <v>0.9</v>
      </c>
      <c r="R86" s="68">
        <f t="shared" si="29"/>
        <v>9255344.1450904775</v>
      </c>
      <c r="S86" s="68">
        <f t="shared" si="29"/>
        <v>8802988.2994999997</v>
      </c>
      <c r="T86" s="55">
        <f t="shared" si="26"/>
        <v>0.95112490270494898</v>
      </c>
      <c r="U86" s="69">
        <f t="shared" si="27"/>
        <v>452355.84559047781</v>
      </c>
      <c r="V86" s="70">
        <f t="shared" si="28"/>
        <v>452355.84559047781</v>
      </c>
    </row>
    <row r="87" spans="1:22">
      <c r="A87" s="17">
        <v>83</v>
      </c>
      <c r="B87" s="18" t="s">
        <v>102</v>
      </c>
      <c r="C87" s="14" t="s">
        <v>1143</v>
      </c>
      <c r="D87" s="14" t="s">
        <v>107</v>
      </c>
      <c r="E87" s="13" t="s">
        <v>949</v>
      </c>
      <c r="F87" s="81">
        <v>6121409.0038999999</v>
      </c>
      <c r="G87" s="81">
        <v>6200514.8101999983</v>
      </c>
      <c r="H87" s="82">
        <f t="shared" si="20"/>
        <v>1.0129228101323731</v>
      </c>
      <c r="I87" s="82">
        <f t="shared" si="21"/>
        <v>0.9</v>
      </c>
      <c r="J87" s="84">
        <v>8205276.322742858</v>
      </c>
      <c r="K87" s="111">
        <v>8361292.2422000021</v>
      </c>
      <c r="L87" s="83">
        <f t="shared" si="22"/>
        <v>1.0190140969445123</v>
      </c>
      <c r="M87" s="83">
        <f t="shared" si="23"/>
        <v>0.9</v>
      </c>
      <c r="N87" s="93">
        <f>SUMIF('Dealer Wise'!C:C,'Q2'!C87,'Dealer Wise'!F:F)</f>
        <v>5057366.7337190472</v>
      </c>
      <c r="O87" s="93">
        <f>SUMIF('Dealer Wise'!C:C,'Q2'!C:C,'Dealer Wise'!G:G)</f>
        <v>5178253.450600001</v>
      </c>
      <c r="P87" s="86">
        <f t="shared" si="24"/>
        <v>1.023903094880378</v>
      </c>
      <c r="Q87" s="86">
        <f t="shared" si="25"/>
        <v>0.9</v>
      </c>
      <c r="R87" s="68">
        <f t="shared" si="29"/>
        <v>19384052.060361907</v>
      </c>
      <c r="S87" s="68">
        <f t="shared" si="29"/>
        <v>19740060.503000002</v>
      </c>
      <c r="T87" s="55">
        <f t="shared" si="26"/>
        <v>1.0183660486223152</v>
      </c>
      <c r="U87" s="69">
        <f t="shared" si="27"/>
        <v>-356008.44263809547</v>
      </c>
      <c r="V87" s="70">
        <f t="shared" si="28"/>
        <v>-356008.44263809547</v>
      </c>
    </row>
    <row r="88" spans="1:22">
      <c r="A88" s="17">
        <v>84</v>
      </c>
      <c r="B88" s="18" t="s">
        <v>103</v>
      </c>
      <c r="C88" s="14" t="s">
        <v>1140</v>
      </c>
      <c r="D88" s="14" t="s">
        <v>107</v>
      </c>
      <c r="E88" s="13" t="s">
        <v>949</v>
      </c>
      <c r="F88" s="81">
        <v>6677390.0467000008</v>
      </c>
      <c r="G88" s="81">
        <v>5352271.7366999984</v>
      </c>
      <c r="H88" s="82">
        <f t="shared" si="20"/>
        <v>0.80155145936773864</v>
      </c>
      <c r="I88" s="82">
        <f t="shared" si="21"/>
        <v>0</v>
      </c>
      <c r="J88" s="84">
        <v>8554722.2430619039</v>
      </c>
      <c r="K88" s="111">
        <v>6856513.6909000026</v>
      </c>
      <c r="L88" s="83">
        <f t="shared" si="22"/>
        <v>0.80148875627853478</v>
      </c>
      <c r="M88" s="83">
        <f t="shared" si="23"/>
        <v>0</v>
      </c>
      <c r="N88" s="93">
        <f>SUMIF('Dealer Wise'!C:C,'Q2'!C88,'Dealer Wise'!F:F)</f>
        <v>4138578.665628572</v>
      </c>
      <c r="O88" s="93">
        <f>SUMIF('Dealer Wise'!C:C,'Q2'!C:C,'Dealer Wise'!G:G)</f>
        <v>4232226.7637000009</v>
      </c>
      <c r="P88" s="86">
        <f t="shared" si="24"/>
        <v>1.0226280821599909</v>
      </c>
      <c r="Q88" s="86">
        <f t="shared" si="25"/>
        <v>0.9</v>
      </c>
      <c r="R88" s="68">
        <f t="shared" si="29"/>
        <v>19370690.955390476</v>
      </c>
      <c r="S88" s="68">
        <f t="shared" si="29"/>
        <v>16441012.191300001</v>
      </c>
      <c r="T88" s="55">
        <f t="shared" si="26"/>
        <v>0.84875713670527564</v>
      </c>
      <c r="U88" s="69">
        <f t="shared" si="27"/>
        <v>2929678.7640904747</v>
      </c>
      <c r="V88" s="70">
        <f t="shared" si="28"/>
        <v>2929678.7640904747</v>
      </c>
    </row>
    <row r="89" spans="1:22">
      <c r="A89" s="17">
        <v>85</v>
      </c>
      <c r="B89" s="20" t="s">
        <v>5</v>
      </c>
      <c r="C89" s="14" t="s">
        <v>1118</v>
      </c>
      <c r="D89" s="14" t="s">
        <v>107</v>
      </c>
      <c r="E89" s="13" t="s">
        <v>948</v>
      </c>
      <c r="F89" s="81">
        <v>1993848.7869000002</v>
      </c>
      <c r="G89" s="81">
        <v>1422522.0379000001</v>
      </c>
      <c r="H89" s="82">
        <f t="shared" si="20"/>
        <v>0.7134553268263194</v>
      </c>
      <c r="I89" s="82">
        <f t="shared" si="21"/>
        <v>0</v>
      </c>
      <c r="J89" s="84">
        <v>3324580.6444285712</v>
      </c>
      <c r="K89" s="111">
        <v>1425980.5749999997</v>
      </c>
      <c r="L89" s="83">
        <f t="shared" si="22"/>
        <v>0.42892043463878649</v>
      </c>
      <c r="M89" s="83">
        <f t="shared" si="23"/>
        <v>0</v>
      </c>
      <c r="N89" s="93">
        <f>SUMIF('Dealer Wise'!C:C,'Q2'!C89,'Dealer Wise'!F:F)</f>
        <v>1350317.8853904761</v>
      </c>
      <c r="O89" s="93">
        <f>SUMIF('Dealer Wise'!C:C,'Q2'!C:C,'Dealer Wise'!G:G)</f>
        <v>1651455.6623</v>
      </c>
      <c r="P89" s="86">
        <f t="shared" si="24"/>
        <v>1.2230125070308484</v>
      </c>
      <c r="Q89" s="86">
        <f t="shared" si="25"/>
        <v>0.9</v>
      </c>
      <c r="R89" s="68">
        <f t="shared" si="29"/>
        <v>6668747.3167190477</v>
      </c>
      <c r="S89" s="68">
        <f t="shared" si="29"/>
        <v>4499958.2752</v>
      </c>
      <c r="T89" s="55">
        <f t="shared" si="26"/>
        <v>0.67478314314268117</v>
      </c>
      <c r="U89" s="69">
        <f t="shared" si="27"/>
        <v>2168789.0415190477</v>
      </c>
      <c r="V89" s="70">
        <f t="shared" si="28"/>
        <v>2168789.0415190477</v>
      </c>
    </row>
    <row r="90" spans="1:22">
      <c r="A90" s="17">
        <v>86</v>
      </c>
      <c r="B90" s="20" t="s">
        <v>1332</v>
      </c>
      <c r="C90" s="14" t="s">
        <v>1336</v>
      </c>
      <c r="D90" s="14" t="s">
        <v>107</v>
      </c>
      <c r="E90" s="13" t="s">
        <v>948</v>
      </c>
      <c r="F90" s="81">
        <v>0</v>
      </c>
      <c r="G90" s="81">
        <v>0</v>
      </c>
      <c r="H90" s="82">
        <f t="shared" si="20"/>
        <v>0</v>
      </c>
      <c r="I90" s="82">
        <f t="shared" si="21"/>
        <v>0</v>
      </c>
      <c r="J90" s="84">
        <v>0</v>
      </c>
      <c r="K90" s="111">
        <v>0</v>
      </c>
      <c r="L90" s="83">
        <f t="shared" si="22"/>
        <v>0</v>
      </c>
      <c r="M90" s="83">
        <f t="shared" si="23"/>
        <v>0</v>
      </c>
      <c r="N90" s="93">
        <f>SUMIF('Dealer Wise'!C:C,'Q2'!C90,'Dealer Wise'!F:F)</f>
        <v>1867629.3224190476</v>
      </c>
      <c r="O90" s="93">
        <f>SUMIF('Dealer Wise'!C:C,'Q2'!C:C,'Dealer Wise'!G:G)</f>
        <v>2247872.5715999999</v>
      </c>
      <c r="P90" s="86">
        <f t="shared" si="24"/>
        <v>1.203596744073627</v>
      </c>
      <c r="Q90" s="86">
        <f t="shared" si="25"/>
        <v>0.9</v>
      </c>
      <c r="R90" s="68">
        <f t="shared" si="29"/>
        <v>1867629.3224190476</v>
      </c>
      <c r="S90" s="68">
        <f t="shared" si="29"/>
        <v>2247872.5715999999</v>
      </c>
      <c r="T90" s="55">
        <f t="shared" si="26"/>
        <v>1.203596744073627</v>
      </c>
      <c r="U90" s="69">
        <f t="shared" si="27"/>
        <v>-380243.24918095232</v>
      </c>
      <c r="V90" s="70">
        <f t="shared" si="28"/>
        <v>-380243.24918095232</v>
      </c>
    </row>
    <row r="91" spans="1:22">
      <c r="A91" s="17">
        <v>87</v>
      </c>
      <c r="B91" s="20" t="s">
        <v>6</v>
      </c>
      <c r="C91" s="14" t="s">
        <v>1131</v>
      </c>
      <c r="D91" s="14" t="s">
        <v>107</v>
      </c>
      <c r="E91" s="13" t="s">
        <v>948</v>
      </c>
      <c r="F91" s="81">
        <v>3327615.6431000005</v>
      </c>
      <c r="G91" s="81">
        <v>3036377.3933000006</v>
      </c>
      <c r="H91" s="82">
        <f t="shared" si="20"/>
        <v>0.91247839863840674</v>
      </c>
      <c r="I91" s="82">
        <f t="shared" si="21"/>
        <v>0.9</v>
      </c>
      <c r="J91" s="84">
        <v>4236228.8453333341</v>
      </c>
      <c r="K91" s="111">
        <v>4080714.2234999998</v>
      </c>
      <c r="L91" s="83">
        <f t="shared" si="22"/>
        <v>0.96328937186558028</v>
      </c>
      <c r="M91" s="83">
        <f t="shared" si="23"/>
        <v>0.9</v>
      </c>
      <c r="N91" s="93">
        <f>SUMIF('Dealer Wise'!C:C,'Q2'!C91,'Dealer Wise'!F:F)</f>
        <v>2418035.4747761898</v>
      </c>
      <c r="O91" s="93">
        <f>SUMIF('Dealer Wise'!C:C,'Q2'!C:C,'Dealer Wise'!G:G)</f>
        <v>3019600.5007999996</v>
      </c>
      <c r="P91" s="86">
        <f t="shared" si="24"/>
        <v>1.2487825477744448</v>
      </c>
      <c r="Q91" s="86">
        <f t="shared" si="25"/>
        <v>0.9</v>
      </c>
      <c r="R91" s="68">
        <f t="shared" si="29"/>
        <v>9981879.9632095248</v>
      </c>
      <c r="S91" s="68">
        <f t="shared" si="29"/>
        <v>10136692.117600001</v>
      </c>
      <c r="T91" s="55">
        <f t="shared" si="26"/>
        <v>1.0155093183810135</v>
      </c>
      <c r="U91" s="69">
        <f t="shared" si="27"/>
        <v>-154812.15439047664</v>
      </c>
      <c r="V91" s="70">
        <f t="shared" si="28"/>
        <v>-154812.15439047664</v>
      </c>
    </row>
    <row r="92" spans="1:22">
      <c r="A92" s="17">
        <v>88</v>
      </c>
      <c r="B92" s="20" t="s">
        <v>7</v>
      </c>
      <c r="C92" s="14" t="s">
        <v>1114</v>
      </c>
      <c r="D92" s="14" t="s">
        <v>107</v>
      </c>
      <c r="E92" s="13" t="s">
        <v>948</v>
      </c>
      <c r="F92" s="81">
        <v>5012253.7851000009</v>
      </c>
      <c r="G92" s="81">
        <v>5014115.0596999992</v>
      </c>
      <c r="H92" s="82">
        <f t="shared" si="20"/>
        <v>1.0003713448440164</v>
      </c>
      <c r="I92" s="82">
        <f t="shared" si="21"/>
        <v>0.9</v>
      </c>
      <c r="J92" s="84">
        <v>5748463.6175142853</v>
      </c>
      <c r="K92" s="111">
        <v>5759432.7381999986</v>
      </c>
      <c r="L92" s="83">
        <f t="shared" si="22"/>
        <v>1.0019081830234244</v>
      </c>
      <c r="M92" s="83">
        <f t="shared" si="23"/>
        <v>0.9</v>
      </c>
      <c r="N92" s="93">
        <f>SUMIF('Dealer Wise'!C:C,'Q2'!C92,'Dealer Wise'!F:F)</f>
        <v>3128535.8009952386</v>
      </c>
      <c r="O92" s="93">
        <f>SUMIF('Dealer Wise'!C:C,'Q2'!C:C,'Dealer Wise'!G:G)</f>
        <v>4257929.1036</v>
      </c>
      <c r="P92" s="86">
        <f t="shared" si="24"/>
        <v>1.3609974040397692</v>
      </c>
      <c r="Q92" s="86">
        <f t="shared" si="25"/>
        <v>0.9</v>
      </c>
      <c r="R92" s="68">
        <f t="shared" si="29"/>
        <v>13889253.203609524</v>
      </c>
      <c r="S92" s="68">
        <f t="shared" si="29"/>
        <v>15031476.901499998</v>
      </c>
      <c r="T92" s="55">
        <f t="shared" si="26"/>
        <v>1.0822379490924416</v>
      </c>
      <c r="U92" s="69">
        <f t="shared" si="27"/>
        <v>-1142223.6978904735</v>
      </c>
      <c r="V92" s="70">
        <f t="shared" si="28"/>
        <v>-1142223.6978904735</v>
      </c>
    </row>
    <row r="93" spans="1:22">
      <c r="A93" s="17">
        <v>89</v>
      </c>
      <c r="B93" s="18" t="s">
        <v>980</v>
      </c>
      <c r="C93" s="14" t="s">
        <v>1093</v>
      </c>
      <c r="D93" s="14" t="s">
        <v>107</v>
      </c>
      <c r="E93" s="13" t="s">
        <v>982</v>
      </c>
      <c r="F93" s="81">
        <v>2969538.4698999999</v>
      </c>
      <c r="G93" s="81">
        <v>2703301.6831</v>
      </c>
      <c r="H93" s="82">
        <f t="shared" si="20"/>
        <v>0.91034405194657553</v>
      </c>
      <c r="I93" s="82">
        <f t="shared" si="21"/>
        <v>0.9</v>
      </c>
      <c r="J93" s="84">
        <v>4302585.0832666662</v>
      </c>
      <c r="K93" s="111">
        <v>4312483.6304000001</v>
      </c>
      <c r="L93" s="83">
        <f t="shared" si="22"/>
        <v>1.0023006046229814</v>
      </c>
      <c r="M93" s="83">
        <f t="shared" si="23"/>
        <v>0.9</v>
      </c>
      <c r="N93" s="93">
        <f>SUMIF('Dealer Wise'!C:C,'Q2'!C93,'Dealer Wise'!F:F)</f>
        <v>3279571.2920523821</v>
      </c>
      <c r="O93" s="93">
        <f>SUMIF('Dealer Wise'!C:C,'Q2'!C:C,'Dealer Wise'!G:G)</f>
        <v>4105357.5393142877</v>
      </c>
      <c r="P93" s="86">
        <f t="shared" si="24"/>
        <v>1.2517970105614389</v>
      </c>
      <c r="Q93" s="86">
        <f t="shared" si="25"/>
        <v>0.9</v>
      </c>
      <c r="R93" s="68">
        <f t="shared" si="29"/>
        <v>10551694.845219048</v>
      </c>
      <c r="S93" s="68">
        <f t="shared" si="29"/>
        <v>11121142.852814287</v>
      </c>
      <c r="T93" s="55">
        <f t="shared" si="26"/>
        <v>1.0539674446568414</v>
      </c>
      <c r="U93" s="69">
        <f t="shared" si="27"/>
        <v>-569448.00759523921</v>
      </c>
      <c r="V93" s="70">
        <f t="shared" si="28"/>
        <v>-569448.00759523921</v>
      </c>
    </row>
    <row r="94" spans="1:22">
      <c r="A94" s="17">
        <v>90</v>
      </c>
      <c r="B94" s="20" t="s">
        <v>1</v>
      </c>
      <c r="C94" s="14" t="s">
        <v>1135</v>
      </c>
      <c r="D94" s="14" t="s">
        <v>107</v>
      </c>
      <c r="E94" s="13" t="s">
        <v>982</v>
      </c>
      <c r="F94" s="81">
        <v>5992260.9047000008</v>
      </c>
      <c r="G94" s="81">
        <v>6003337.7128000027</v>
      </c>
      <c r="H94" s="82">
        <f t="shared" si="20"/>
        <v>1.0018485189941102</v>
      </c>
      <c r="I94" s="82">
        <f t="shared" si="21"/>
        <v>0.9</v>
      </c>
      <c r="J94" s="84">
        <v>8118863.0366904764</v>
      </c>
      <c r="K94" s="111">
        <v>8213921.0700000003</v>
      </c>
      <c r="L94" s="83">
        <f t="shared" si="22"/>
        <v>1.0117082937450652</v>
      </c>
      <c r="M94" s="83">
        <f t="shared" si="23"/>
        <v>0.9</v>
      </c>
      <c r="N94" s="93">
        <f>SUMIF('Dealer Wise'!C:C,'Q2'!C94,'Dealer Wise'!F:F)</f>
        <v>8297869.1908761896</v>
      </c>
      <c r="O94" s="93">
        <f>SUMIF('Dealer Wise'!C:C,'Q2'!C:C,'Dealer Wise'!G:G)</f>
        <v>8883971.7591190934</v>
      </c>
      <c r="P94" s="86">
        <f t="shared" si="24"/>
        <v>1.0706329004182598</v>
      </c>
      <c r="Q94" s="86">
        <f t="shared" si="25"/>
        <v>0.9</v>
      </c>
      <c r="R94" s="68">
        <f t="shared" si="29"/>
        <v>22408993.132266667</v>
      </c>
      <c r="S94" s="68">
        <f t="shared" si="29"/>
        <v>23101230.541919097</v>
      </c>
      <c r="T94" s="55">
        <f t="shared" si="26"/>
        <v>1.0308910536750391</v>
      </c>
      <c r="U94" s="69">
        <f t="shared" si="27"/>
        <v>-692237.40965243056</v>
      </c>
      <c r="V94" s="70">
        <f t="shared" si="28"/>
        <v>-692237.40965243056</v>
      </c>
    </row>
    <row r="95" spans="1:22">
      <c r="A95" s="17">
        <v>91</v>
      </c>
      <c r="B95" s="20" t="s">
        <v>8</v>
      </c>
      <c r="C95" s="14" t="s">
        <v>1151</v>
      </c>
      <c r="D95" s="14" t="s">
        <v>107</v>
      </c>
      <c r="E95" s="13" t="s">
        <v>982</v>
      </c>
      <c r="F95" s="81">
        <v>7901375.1347000012</v>
      </c>
      <c r="G95" s="81">
        <v>8795565.1052000001</v>
      </c>
      <c r="H95" s="82">
        <f t="shared" si="20"/>
        <v>1.1131689048116495</v>
      </c>
      <c r="I95" s="82">
        <f t="shared" si="21"/>
        <v>0.9</v>
      </c>
      <c r="J95" s="84">
        <v>8681340.8891095258</v>
      </c>
      <c r="K95" s="111">
        <v>8695654.4142000005</v>
      </c>
      <c r="L95" s="83">
        <f t="shared" si="22"/>
        <v>1.0016487689255966</v>
      </c>
      <c r="M95" s="83">
        <f t="shared" si="23"/>
        <v>0.9</v>
      </c>
      <c r="N95" s="93">
        <f>SUMIF('Dealer Wise'!C:C,'Q2'!C95,'Dealer Wise'!F:F)</f>
        <v>5953157.0010333331</v>
      </c>
      <c r="O95" s="93">
        <f>SUMIF('Dealer Wise'!C:C,'Q2'!C:C,'Dealer Wise'!G:G)</f>
        <v>6062331.9094208106</v>
      </c>
      <c r="P95" s="86">
        <f t="shared" si="24"/>
        <v>1.0183389936412777</v>
      </c>
      <c r="Q95" s="86">
        <f t="shared" si="25"/>
        <v>0.9</v>
      </c>
      <c r="R95" s="68">
        <f t="shared" si="29"/>
        <v>22535873.024842858</v>
      </c>
      <c r="S95" s="68">
        <f t="shared" si="29"/>
        <v>23553551.428820811</v>
      </c>
      <c r="T95" s="55">
        <f t="shared" si="26"/>
        <v>1.0451581530857976</v>
      </c>
      <c r="U95" s="69">
        <f t="shared" si="27"/>
        <v>-1017678.4039779529</v>
      </c>
      <c r="V95" s="70">
        <f t="shared" si="28"/>
        <v>-1017678.4039779529</v>
      </c>
    </row>
    <row r="96" spans="1:22">
      <c r="A96" s="17">
        <v>92</v>
      </c>
      <c r="B96" s="115" t="s">
        <v>100</v>
      </c>
      <c r="C96" s="14" t="s">
        <v>1088</v>
      </c>
      <c r="D96" s="14" t="s">
        <v>107</v>
      </c>
      <c r="E96" s="13" t="s">
        <v>1029</v>
      </c>
      <c r="F96" s="81">
        <v>9777632.5941999983</v>
      </c>
      <c r="G96" s="81">
        <v>9778736.4191999994</v>
      </c>
      <c r="H96" s="82">
        <f t="shared" si="20"/>
        <v>1.0001128928694514</v>
      </c>
      <c r="I96" s="82">
        <f t="shared" si="21"/>
        <v>0.9</v>
      </c>
      <c r="J96" s="84">
        <v>13267412.772133334</v>
      </c>
      <c r="K96" s="111">
        <v>11954958.691300001</v>
      </c>
      <c r="L96" s="83">
        <f t="shared" si="22"/>
        <v>0.90107686378839513</v>
      </c>
      <c r="M96" s="83">
        <f t="shared" si="23"/>
        <v>0.9</v>
      </c>
      <c r="N96" s="93">
        <f>SUMIF('Dealer Wise'!C:C,'Q2'!C96,'Dealer Wise'!F:F)</f>
        <v>7359211.964995238</v>
      </c>
      <c r="O96" s="93">
        <f>SUMIF('Dealer Wise'!C:C,'Q2'!C:C,'Dealer Wise'!G:G)</f>
        <v>8560337.2259</v>
      </c>
      <c r="P96" s="86">
        <f t="shared" si="24"/>
        <v>1.1632138422725182</v>
      </c>
      <c r="Q96" s="86">
        <f t="shared" si="25"/>
        <v>0.9</v>
      </c>
      <c r="R96" s="68">
        <f t="shared" si="29"/>
        <v>30404257.331328571</v>
      </c>
      <c r="S96" s="68">
        <f t="shared" si="29"/>
        <v>30294032.336400002</v>
      </c>
      <c r="T96" s="55">
        <f t="shared" si="26"/>
        <v>0.99637468550119812</v>
      </c>
      <c r="U96" s="69">
        <f t="shared" si="27"/>
        <v>110224.9949285686</v>
      </c>
      <c r="V96" s="70">
        <f t="shared" si="28"/>
        <v>110224.9949285686</v>
      </c>
    </row>
    <row r="97" spans="1:22">
      <c r="A97" s="17">
        <v>93</v>
      </c>
      <c r="B97" s="20" t="s">
        <v>106</v>
      </c>
      <c r="C97" s="14" t="s">
        <v>1106</v>
      </c>
      <c r="D97" s="14" t="s">
        <v>49</v>
      </c>
      <c r="E97" s="13" t="s">
        <v>954</v>
      </c>
      <c r="F97" s="81">
        <v>4795274.1190999998</v>
      </c>
      <c r="G97" s="81">
        <v>3863811.6211000001</v>
      </c>
      <c r="H97" s="82">
        <f t="shared" si="20"/>
        <v>0.80575406642763081</v>
      </c>
      <c r="I97" s="82">
        <f t="shared" si="21"/>
        <v>0</v>
      </c>
      <c r="J97" s="84">
        <v>6910344.58892381</v>
      </c>
      <c r="K97" s="111">
        <v>6342823.4633999979</v>
      </c>
      <c r="L97" s="83">
        <f t="shared" si="22"/>
        <v>0.91787368658381252</v>
      </c>
      <c r="M97" s="83">
        <f t="shared" si="23"/>
        <v>0.9</v>
      </c>
      <c r="N97" s="93">
        <f>SUMIF('Dealer Wise'!C:C,'Q2'!C97,'Dealer Wise'!F:F)</f>
        <v>3037330.7162761902</v>
      </c>
      <c r="O97" s="93">
        <f>SUMIF('Dealer Wise'!C:C,'Q2'!C:C,'Dealer Wise'!G:G)</f>
        <v>3429732.2424999992</v>
      </c>
      <c r="P97" s="86">
        <f t="shared" si="24"/>
        <v>1.1291928877290316</v>
      </c>
      <c r="Q97" s="86">
        <f t="shared" si="25"/>
        <v>0.9</v>
      </c>
      <c r="R97" s="68">
        <f t="shared" si="29"/>
        <v>14742949.4243</v>
      </c>
      <c r="S97" s="68">
        <f t="shared" si="29"/>
        <v>13636367.326999998</v>
      </c>
      <c r="T97" s="55">
        <f t="shared" si="26"/>
        <v>0.92494160663156832</v>
      </c>
      <c r="U97" s="69">
        <f t="shared" si="27"/>
        <v>1106582.0973000024</v>
      </c>
      <c r="V97" s="70">
        <f t="shared" si="28"/>
        <v>1106582.0973000024</v>
      </c>
    </row>
    <row r="98" spans="1:22">
      <c r="A98" s="17">
        <v>94</v>
      </c>
      <c r="B98" s="18" t="s">
        <v>57</v>
      </c>
      <c r="C98" s="14" t="s">
        <v>1087</v>
      </c>
      <c r="D98" s="14" t="s">
        <v>49</v>
      </c>
      <c r="E98" s="13" t="s">
        <v>954</v>
      </c>
      <c r="F98" s="81">
        <v>11228585.754800001</v>
      </c>
      <c r="G98" s="81">
        <v>10248038.418300001</v>
      </c>
      <c r="H98" s="82">
        <f t="shared" si="20"/>
        <v>0.91267401274636606</v>
      </c>
      <c r="I98" s="82">
        <f t="shared" si="21"/>
        <v>0.9</v>
      </c>
      <c r="J98" s="84">
        <v>13287875.627838096</v>
      </c>
      <c r="K98" s="111">
        <v>12124286.930300001</v>
      </c>
      <c r="L98" s="83">
        <f t="shared" si="22"/>
        <v>0.91243230068315984</v>
      </c>
      <c r="M98" s="83">
        <f t="shared" si="23"/>
        <v>0.9</v>
      </c>
      <c r="N98" s="93">
        <f>SUMIF('Dealer Wise'!C:C,'Q2'!C98,'Dealer Wise'!F:F)</f>
        <v>6939728.7213809527</v>
      </c>
      <c r="O98" s="93">
        <f>SUMIF('Dealer Wise'!C:C,'Q2'!C:C,'Dealer Wise'!G:G)</f>
        <v>6381428.407999998</v>
      </c>
      <c r="P98" s="86">
        <f t="shared" si="24"/>
        <v>0.91955012424896954</v>
      </c>
      <c r="Q98" s="86">
        <f t="shared" si="25"/>
        <v>0.9</v>
      </c>
      <c r="R98" s="68">
        <f t="shared" si="29"/>
        <v>31456190.10401905</v>
      </c>
      <c r="S98" s="68">
        <f t="shared" si="29"/>
        <v>28753753.7566</v>
      </c>
      <c r="T98" s="55">
        <f t="shared" si="26"/>
        <v>0.91408888557442403</v>
      </c>
      <c r="U98" s="69">
        <f t="shared" si="27"/>
        <v>2702436.3474190496</v>
      </c>
      <c r="V98" s="70">
        <f t="shared" si="28"/>
        <v>2702436.3474190496</v>
      </c>
    </row>
    <row r="99" spans="1:22">
      <c r="A99" s="17">
        <v>95</v>
      </c>
      <c r="B99" s="18" t="s">
        <v>58</v>
      </c>
      <c r="C99" s="14" t="s">
        <v>1134</v>
      </c>
      <c r="D99" s="14" t="s">
        <v>49</v>
      </c>
      <c r="E99" s="13" t="s">
        <v>954</v>
      </c>
      <c r="F99" s="81">
        <v>6269239.7291000001</v>
      </c>
      <c r="G99" s="81">
        <v>2670946.0411</v>
      </c>
      <c r="H99" s="82">
        <f t="shared" ref="H99:H119" si="35">IFERROR(G99/F99,0)</f>
        <v>0.42603986392516463</v>
      </c>
      <c r="I99" s="82">
        <f t="shared" ref="I99:I119" si="36">IF(H99&gt;=89.5%,90%,0%)</f>
        <v>0</v>
      </c>
      <c r="J99" s="84">
        <v>8608088.2670809515</v>
      </c>
      <c r="K99" s="111">
        <v>6912390.7483999999</v>
      </c>
      <c r="L99" s="83">
        <f t="shared" ref="L99:L119" si="37">IFERROR(K99/J99,0)</f>
        <v>0.80301113719225703</v>
      </c>
      <c r="M99" s="83">
        <f t="shared" ref="M99:M119" si="38">IF(L99&gt;=89.5%,90%,0%)</f>
        <v>0</v>
      </c>
      <c r="N99" s="93">
        <f>SUMIF('Dealer Wise'!C:C,'Q2'!C99,'Dealer Wise'!F:F)</f>
        <v>3480580.3496952378</v>
      </c>
      <c r="O99" s="93">
        <f>SUMIF('Dealer Wise'!C:C,'Q2'!C:C,'Dealer Wise'!G:G)</f>
        <v>4142038.4325000001</v>
      </c>
      <c r="P99" s="86">
        <f t="shared" ref="P99:P119" si="39">IFERROR(O99/N99,0)</f>
        <v>1.1900424688838687</v>
      </c>
      <c r="Q99" s="86">
        <f t="shared" ref="Q99:Q119" si="40">IF(P99&gt;=89.5%,90%,0%)</f>
        <v>0.9</v>
      </c>
      <c r="R99" s="68">
        <f t="shared" si="29"/>
        <v>18357908.345876191</v>
      </c>
      <c r="S99" s="68">
        <f t="shared" si="29"/>
        <v>13725375.221999999</v>
      </c>
      <c r="T99" s="55">
        <f t="shared" ref="T99:T119" si="41">IFERROR(S99/R99,0)</f>
        <v>0.74765463272852561</v>
      </c>
      <c r="U99" s="69">
        <f t="shared" ref="U99:U119" si="42">R99-S99</f>
        <v>4632533.1238761917</v>
      </c>
      <c r="V99" s="70">
        <f t="shared" ref="V99:V119" si="43">U99/V$2</f>
        <v>4632533.1238761917</v>
      </c>
    </row>
    <row r="100" spans="1:22">
      <c r="A100" s="17">
        <v>96</v>
      </c>
      <c r="B100" s="123" t="s">
        <v>64</v>
      </c>
      <c r="C100" s="14" t="s">
        <v>1142</v>
      </c>
      <c r="D100" s="14" t="s">
        <v>49</v>
      </c>
      <c r="E100" s="13" t="s">
        <v>954</v>
      </c>
      <c r="F100" s="81">
        <v>4300745.375</v>
      </c>
      <c r="G100" s="81">
        <v>3444201.8375000008</v>
      </c>
      <c r="H100" s="82">
        <f t="shared" si="35"/>
        <v>0.80083835177059304</v>
      </c>
      <c r="I100" s="82">
        <f t="shared" si="36"/>
        <v>0</v>
      </c>
      <c r="J100" s="84">
        <v>5689591.9137380961</v>
      </c>
      <c r="K100" s="111">
        <v>4612887.1522999983</v>
      </c>
      <c r="L100" s="83">
        <f t="shared" si="37"/>
        <v>0.81075887730396179</v>
      </c>
      <c r="M100" s="83">
        <f t="shared" si="38"/>
        <v>0</v>
      </c>
      <c r="N100" s="93">
        <f>SUMIF('Dealer Wise'!C:C,'Q2'!C100,'Dealer Wise'!F:F)</f>
        <v>3001880.7152095237</v>
      </c>
      <c r="O100" s="93">
        <f>SUMIF('Dealer Wise'!C:C,'Q2'!C:C,'Dealer Wise'!G:G)</f>
        <v>4005605.3108999995</v>
      </c>
      <c r="P100" s="86">
        <f t="shared" si="39"/>
        <v>1.33436524995978</v>
      </c>
      <c r="Q100" s="86">
        <f t="shared" si="40"/>
        <v>0.9</v>
      </c>
      <c r="R100" s="68">
        <f t="shared" si="29"/>
        <v>12992218.003947619</v>
      </c>
      <c r="S100" s="68">
        <f t="shared" si="29"/>
        <v>12062694.300699998</v>
      </c>
      <c r="T100" s="55">
        <f t="shared" si="41"/>
        <v>0.92845534896618953</v>
      </c>
      <c r="U100" s="69">
        <f t="shared" si="42"/>
        <v>929523.70324762166</v>
      </c>
      <c r="V100" s="70">
        <f t="shared" si="43"/>
        <v>929523.70324762166</v>
      </c>
    </row>
    <row r="101" spans="1:22">
      <c r="A101" s="17">
        <v>97</v>
      </c>
      <c r="B101" s="18" t="s">
        <v>66</v>
      </c>
      <c r="C101" s="14" t="s">
        <v>1227</v>
      </c>
      <c r="D101" s="14" t="s">
        <v>49</v>
      </c>
      <c r="E101" s="13" t="s">
        <v>67</v>
      </c>
      <c r="F101" s="81">
        <v>4576049.2745000003</v>
      </c>
      <c r="G101" s="81">
        <v>3669497.0653000008</v>
      </c>
      <c r="H101" s="82">
        <f t="shared" si="35"/>
        <v>0.80189194765629934</v>
      </c>
      <c r="I101" s="82">
        <f t="shared" si="36"/>
        <v>0</v>
      </c>
      <c r="J101" s="84">
        <v>6959980.4775857143</v>
      </c>
      <c r="K101" s="111">
        <v>5570776.7681000009</v>
      </c>
      <c r="L101" s="83">
        <f t="shared" si="37"/>
        <v>0.80040120601493381</v>
      </c>
      <c r="M101" s="83">
        <f t="shared" si="38"/>
        <v>0</v>
      </c>
      <c r="N101" s="93">
        <f>SUMIF('Dealer Wise'!C:C,'Q2'!C101,'Dealer Wise'!F:F)</f>
        <v>4027800.2802142859</v>
      </c>
      <c r="O101" s="93">
        <f>SUMIF('Dealer Wise'!C:C,'Q2'!C:C,'Dealer Wise'!G:G)</f>
        <v>4670389.5105629032</v>
      </c>
      <c r="P101" s="86">
        <f t="shared" ref="P101" si="44">IFERROR(O101/N101,0)</f>
        <v>1.1595385038094368</v>
      </c>
      <c r="Q101" s="86">
        <f t="shared" ref="Q101" si="45">IF(P101&gt;=89.5%,90%,0%)</f>
        <v>0.9</v>
      </c>
      <c r="R101" s="68">
        <f t="shared" si="29"/>
        <v>15563830.032300001</v>
      </c>
      <c r="S101" s="68">
        <f t="shared" si="29"/>
        <v>13910663.343962904</v>
      </c>
      <c r="T101" s="55">
        <f t="shared" ref="T101" si="46">IFERROR(S101/R101,0)</f>
        <v>0.89378149948269547</v>
      </c>
      <c r="U101" s="69">
        <f t="shared" ref="U101" si="47">R101-S101</f>
        <v>1653166.6883370969</v>
      </c>
      <c r="V101" s="70">
        <f t="shared" ref="V101" si="48">U101/V$2</f>
        <v>1653166.6883370969</v>
      </c>
    </row>
    <row r="102" spans="1:22">
      <c r="A102" s="17">
        <v>98</v>
      </c>
      <c r="B102" s="18" t="s">
        <v>917</v>
      </c>
      <c r="C102" s="14" t="s">
        <v>1202</v>
      </c>
      <c r="D102" s="14" t="s">
        <v>49</v>
      </c>
      <c r="E102" s="13" t="s">
        <v>67</v>
      </c>
      <c r="F102" s="81">
        <v>9130052.8368999995</v>
      </c>
      <c r="G102" s="81">
        <v>3244291.7724000001</v>
      </c>
      <c r="H102" s="82">
        <f t="shared" si="35"/>
        <v>0.3553420588419684</v>
      </c>
      <c r="I102" s="82">
        <f t="shared" si="36"/>
        <v>0</v>
      </c>
      <c r="J102" s="84">
        <v>11186762.791642856</v>
      </c>
      <c r="K102" s="111">
        <v>10542750.324200002</v>
      </c>
      <c r="L102" s="83">
        <f t="shared" si="37"/>
        <v>0.9424308462208596</v>
      </c>
      <c r="M102" s="83">
        <f t="shared" si="38"/>
        <v>0.9</v>
      </c>
      <c r="N102" s="93">
        <f>SUMIF('Dealer Wise'!C:C,'Q2'!C102,'Dealer Wise'!F:F)</f>
        <v>10956886.671942854</v>
      </c>
      <c r="O102" s="93">
        <f>SUMIF('Dealer Wise'!C:C,'Q2'!C:C,'Dealer Wise'!G:G)</f>
        <v>15242804.440503204</v>
      </c>
      <c r="P102" s="86">
        <f t="shared" si="39"/>
        <v>1.3911620058584013</v>
      </c>
      <c r="Q102" s="86">
        <f t="shared" si="40"/>
        <v>0.9</v>
      </c>
      <c r="R102" s="68">
        <f t="shared" si="29"/>
        <v>31273702.300485708</v>
      </c>
      <c r="S102" s="68">
        <f t="shared" si="29"/>
        <v>29029846.537103206</v>
      </c>
      <c r="T102" s="55">
        <f t="shared" si="41"/>
        <v>0.92825103526845132</v>
      </c>
      <c r="U102" s="69">
        <f t="shared" si="42"/>
        <v>2243855.7633825019</v>
      </c>
      <c r="V102" s="70">
        <f t="shared" si="43"/>
        <v>2243855.7633825019</v>
      </c>
    </row>
    <row r="103" spans="1:22">
      <c r="A103" s="17">
        <v>99</v>
      </c>
      <c r="B103" s="18" t="s">
        <v>62</v>
      </c>
      <c r="C103" s="14" t="s">
        <v>1117</v>
      </c>
      <c r="D103" s="14" t="s">
        <v>49</v>
      </c>
      <c r="E103" s="13" t="s">
        <v>67</v>
      </c>
      <c r="F103" s="81">
        <v>11596371.3609</v>
      </c>
      <c r="G103" s="81">
        <v>11602575.079400003</v>
      </c>
      <c r="H103" s="82">
        <f t="shared" si="35"/>
        <v>1.0005349706651272</v>
      </c>
      <c r="I103" s="82">
        <f t="shared" si="36"/>
        <v>0.9</v>
      </c>
      <c r="J103" s="84">
        <v>15076783.861885713</v>
      </c>
      <c r="K103" s="111">
        <v>15556351.213800004</v>
      </c>
      <c r="L103" s="83">
        <f t="shared" si="37"/>
        <v>1.0318083323543983</v>
      </c>
      <c r="M103" s="83">
        <f t="shared" si="38"/>
        <v>0.9</v>
      </c>
      <c r="N103" s="93">
        <f>SUMIF('Dealer Wise'!C:C,'Q2'!C103,'Dealer Wise'!F:F)</f>
        <v>11749859.878266664</v>
      </c>
      <c r="O103" s="93">
        <f>SUMIF('Dealer Wise'!C:C,'Q2'!C:C,'Dealer Wise'!G:G)</f>
        <v>13150110.621608773</v>
      </c>
      <c r="P103" s="86">
        <f t="shared" si="39"/>
        <v>1.1191716971818624</v>
      </c>
      <c r="Q103" s="86">
        <f t="shared" si="40"/>
        <v>0.9</v>
      </c>
      <c r="R103" s="68">
        <f t="shared" si="29"/>
        <v>38423015.101052374</v>
      </c>
      <c r="S103" s="68">
        <f t="shared" si="29"/>
        <v>40309036.91480878</v>
      </c>
      <c r="T103" s="55">
        <f t="shared" si="41"/>
        <v>1.0490857317885174</v>
      </c>
      <c r="U103" s="69">
        <f t="shared" si="42"/>
        <v>-1886021.8137564063</v>
      </c>
      <c r="V103" s="70">
        <f t="shared" si="43"/>
        <v>-1886021.8137564063</v>
      </c>
    </row>
    <row r="104" spans="1:22">
      <c r="A104" s="17">
        <v>100</v>
      </c>
      <c r="B104" s="20" t="s">
        <v>50</v>
      </c>
      <c r="C104" s="14" t="s">
        <v>1189</v>
      </c>
      <c r="D104" s="14" t="s">
        <v>49</v>
      </c>
      <c r="E104" s="13" t="s">
        <v>988</v>
      </c>
      <c r="F104" s="81">
        <v>5402495.9881999996</v>
      </c>
      <c r="G104" s="81">
        <v>5464954.5305999992</v>
      </c>
      <c r="H104" s="82">
        <f t="shared" si="35"/>
        <v>1.0115610529903993</v>
      </c>
      <c r="I104" s="82">
        <f t="shared" si="36"/>
        <v>0.9</v>
      </c>
      <c r="J104" s="84">
        <v>6675166.2360476181</v>
      </c>
      <c r="K104" s="111">
        <v>6118948.2397000007</v>
      </c>
      <c r="L104" s="83">
        <f t="shared" si="37"/>
        <v>0.91667353640664451</v>
      </c>
      <c r="M104" s="83">
        <f t="shared" si="38"/>
        <v>0.9</v>
      </c>
      <c r="N104" s="93">
        <f>SUMIF('Dealer Wise'!C:C,'Q2'!C104,'Dealer Wise'!F:F)</f>
        <v>3566078.2822761899</v>
      </c>
      <c r="O104" s="93">
        <f>SUMIF('Dealer Wise'!C:C,'Q2'!C:C,'Dealer Wise'!G:G)</f>
        <v>3635104.1974999993</v>
      </c>
      <c r="P104" s="86">
        <f t="shared" si="39"/>
        <v>1.0193562534975398</v>
      </c>
      <c r="Q104" s="86">
        <f t="shared" si="40"/>
        <v>0.9</v>
      </c>
      <c r="R104" s="68">
        <f t="shared" si="29"/>
        <v>15643740.506523807</v>
      </c>
      <c r="S104" s="68">
        <f t="shared" si="29"/>
        <v>15219006.967800001</v>
      </c>
      <c r="T104" s="55">
        <f t="shared" si="41"/>
        <v>0.97284961748459831</v>
      </c>
      <c r="U104" s="69">
        <f t="shared" si="42"/>
        <v>424733.53872380592</v>
      </c>
      <c r="V104" s="70">
        <f t="shared" si="43"/>
        <v>424733.53872380592</v>
      </c>
    </row>
    <row r="105" spans="1:22">
      <c r="A105" s="17">
        <v>101</v>
      </c>
      <c r="B105" s="18" t="s">
        <v>53</v>
      </c>
      <c r="C105" s="14" t="s">
        <v>1119</v>
      </c>
      <c r="D105" s="14" t="s">
        <v>49</v>
      </c>
      <c r="E105" s="13" t="s">
        <v>988</v>
      </c>
      <c r="F105" s="81">
        <v>4636572.3569999998</v>
      </c>
      <c r="G105" s="81">
        <v>3713762.9561000005</v>
      </c>
      <c r="H105" s="82">
        <f t="shared" si="35"/>
        <v>0.80097163813117234</v>
      </c>
      <c r="I105" s="82">
        <f t="shared" si="36"/>
        <v>0</v>
      </c>
      <c r="J105" s="84">
        <v>7941674.5348238107</v>
      </c>
      <c r="K105" s="111">
        <v>1947720.954699999</v>
      </c>
      <c r="L105" s="83">
        <f t="shared" si="37"/>
        <v>0.24525318258250808</v>
      </c>
      <c r="M105" s="83">
        <f t="shared" si="38"/>
        <v>0</v>
      </c>
      <c r="N105" s="93">
        <f>SUMIF('Dealer Wise'!C:C,'Q2'!C105,'Dealer Wise'!F:F)</f>
        <v>4590606.4180952376</v>
      </c>
      <c r="O105" s="93">
        <f>SUMIF('Dealer Wise'!C:C,'Q2'!C:C,'Dealer Wise'!G:G)</f>
        <v>5108976.8911088537</v>
      </c>
      <c r="P105" s="86">
        <f t="shared" si="39"/>
        <v>1.112919824921236</v>
      </c>
      <c r="Q105" s="86">
        <f t="shared" si="40"/>
        <v>0.9</v>
      </c>
      <c r="R105" s="68">
        <f t="shared" si="29"/>
        <v>17168853.309919048</v>
      </c>
      <c r="S105" s="68">
        <f t="shared" si="29"/>
        <v>10770460.801908854</v>
      </c>
      <c r="T105" s="55">
        <f t="shared" si="41"/>
        <v>0.62732557658270527</v>
      </c>
      <c r="U105" s="69">
        <f t="shared" si="42"/>
        <v>6398392.5080101937</v>
      </c>
      <c r="V105" s="70">
        <f t="shared" si="43"/>
        <v>6398392.5080101937</v>
      </c>
    </row>
    <row r="106" spans="1:22">
      <c r="A106" s="17">
        <v>102</v>
      </c>
      <c r="B106" s="21" t="s">
        <v>48</v>
      </c>
      <c r="C106" s="14" t="s">
        <v>1157</v>
      </c>
      <c r="D106" s="14" t="s">
        <v>49</v>
      </c>
      <c r="E106" s="13" t="s">
        <v>988</v>
      </c>
      <c r="F106" s="81">
        <v>7323952.2496000007</v>
      </c>
      <c r="G106" s="81">
        <v>6683853.3818999985</v>
      </c>
      <c r="H106" s="82">
        <f t="shared" si="35"/>
        <v>0.91260198784953006</v>
      </c>
      <c r="I106" s="82">
        <f t="shared" si="36"/>
        <v>0.9</v>
      </c>
      <c r="J106" s="84">
        <v>11459772.918828571</v>
      </c>
      <c r="K106" s="111">
        <v>4841289.4645999996</v>
      </c>
      <c r="L106" s="83">
        <f t="shared" si="37"/>
        <v>0.42245945874247576</v>
      </c>
      <c r="M106" s="83">
        <f t="shared" si="38"/>
        <v>0</v>
      </c>
      <c r="N106" s="93">
        <f>SUMIF('Dealer Wise'!C:C,'Q2'!C106,'Dealer Wise'!F:F)</f>
        <v>5009314.3976523811</v>
      </c>
      <c r="O106" s="93">
        <f>SUMIF('Dealer Wise'!C:C,'Q2'!C:C,'Dealer Wise'!G:G)</f>
        <v>5620370.6513999989</v>
      </c>
      <c r="P106" s="86">
        <f t="shared" si="39"/>
        <v>1.121984009235673</v>
      </c>
      <c r="Q106" s="86">
        <f t="shared" si="40"/>
        <v>0.9</v>
      </c>
      <c r="R106" s="68">
        <f t="shared" si="29"/>
        <v>23793039.56608095</v>
      </c>
      <c r="S106" s="68">
        <f t="shared" si="29"/>
        <v>17145513.497899998</v>
      </c>
      <c r="T106" s="55">
        <f t="shared" si="41"/>
        <v>0.72061047308736548</v>
      </c>
      <c r="U106" s="69">
        <f t="shared" si="42"/>
        <v>6647526.0681809522</v>
      </c>
      <c r="V106" s="70">
        <f t="shared" si="43"/>
        <v>6647526.0681809522</v>
      </c>
    </row>
    <row r="107" spans="1:22">
      <c r="A107" s="17">
        <v>103</v>
      </c>
      <c r="B107" s="112" t="s">
        <v>1277</v>
      </c>
      <c r="C107" s="14" t="s">
        <v>1278</v>
      </c>
      <c r="D107" s="14" t="s">
        <v>49</v>
      </c>
      <c r="E107" s="13" t="s">
        <v>52</v>
      </c>
      <c r="F107" s="81">
        <v>4120629.8629999999</v>
      </c>
      <c r="G107" s="81">
        <v>2497943.2972999997</v>
      </c>
      <c r="H107" s="82">
        <f t="shared" si="35"/>
        <v>0.60620424069862633</v>
      </c>
      <c r="I107" s="82">
        <f t="shared" si="36"/>
        <v>0</v>
      </c>
      <c r="J107" s="84">
        <v>6687263.8845904786</v>
      </c>
      <c r="K107" s="111">
        <v>3099756.8044999992</v>
      </c>
      <c r="L107" s="83">
        <f t="shared" si="37"/>
        <v>0.46353140207952553</v>
      </c>
      <c r="M107" s="83">
        <f t="shared" si="38"/>
        <v>0</v>
      </c>
      <c r="N107" s="93">
        <f>SUMIF('Dealer Wise'!C:C,'Q2'!C107,'Dealer Wise'!F:F)</f>
        <v>3599936.5946190478</v>
      </c>
      <c r="O107" s="93">
        <f>SUMIF('Dealer Wise'!C:C,'Q2'!C:C,'Dealer Wise'!G:G)</f>
        <v>2914999.5219000005</v>
      </c>
      <c r="P107" s="86">
        <f t="shared" si="39"/>
        <v>0.8097363509838349</v>
      </c>
      <c r="Q107" s="86">
        <f t="shared" si="40"/>
        <v>0</v>
      </c>
      <c r="R107" s="68">
        <f t="shared" si="29"/>
        <v>14407830.342209525</v>
      </c>
      <c r="S107" s="68">
        <f t="shared" si="29"/>
        <v>8512699.6236999985</v>
      </c>
      <c r="T107" s="55">
        <f t="shared" si="41"/>
        <v>0.59083841366183976</v>
      </c>
      <c r="U107" s="69">
        <f t="shared" si="42"/>
        <v>5895130.7185095269</v>
      </c>
      <c r="V107" s="70">
        <f t="shared" si="43"/>
        <v>5895130.7185095269</v>
      </c>
    </row>
    <row r="108" spans="1:22">
      <c r="A108" s="17">
        <v>104</v>
      </c>
      <c r="B108" s="18" t="s">
        <v>1279</v>
      </c>
      <c r="C108" s="14" t="s">
        <v>1155</v>
      </c>
      <c r="D108" s="14" t="s">
        <v>49</v>
      </c>
      <c r="E108" s="13" t="s">
        <v>52</v>
      </c>
      <c r="F108" s="81">
        <v>5567064.9340000004</v>
      </c>
      <c r="G108" s="81">
        <v>4462273.4456999991</v>
      </c>
      <c r="H108" s="82">
        <f t="shared" si="35"/>
        <v>0.8015486613866033</v>
      </c>
      <c r="I108" s="82">
        <f t="shared" si="36"/>
        <v>0</v>
      </c>
      <c r="J108" s="84">
        <v>8782096.9683047626</v>
      </c>
      <c r="K108" s="111">
        <v>3619383.8527000002</v>
      </c>
      <c r="L108" s="83">
        <f t="shared" si="37"/>
        <v>0.41213207571752214</v>
      </c>
      <c r="M108" s="83">
        <f t="shared" si="38"/>
        <v>0</v>
      </c>
      <c r="N108" s="93">
        <f>SUMIF('Dealer Wise'!C:C,'Q2'!C108,'Dealer Wise'!F:F)</f>
        <v>4225644.992709524</v>
      </c>
      <c r="O108" s="93">
        <f>SUMIF('Dealer Wise'!C:C,'Q2'!C:C,'Dealer Wise'!G:G)</f>
        <v>4555304.0254000006</v>
      </c>
      <c r="P108" s="86">
        <f t="shared" si="39"/>
        <v>1.0780138968747339</v>
      </c>
      <c r="Q108" s="86">
        <f t="shared" si="40"/>
        <v>0.9</v>
      </c>
      <c r="R108" s="68">
        <f t="shared" si="29"/>
        <v>18574806.895014286</v>
      </c>
      <c r="S108" s="68">
        <f t="shared" si="29"/>
        <v>12636961.323800001</v>
      </c>
      <c r="T108" s="55">
        <f t="shared" si="41"/>
        <v>0.68032800530442783</v>
      </c>
      <c r="U108" s="69">
        <f t="shared" si="42"/>
        <v>5937845.5712142847</v>
      </c>
      <c r="V108" s="70">
        <f t="shared" si="43"/>
        <v>5937845.5712142847</v>
      </c>
    </row>
    <row r="109" spans="1:22">
      <c r="A109" s="17">
        <v>105</v>
      </c>
      <c r="B109" s="18" t="s">
        <v>56</v>
      </c>
      <c r="C109" s="14" t="s">
        <v>1129</v>
      </c>
      <c r="D109" s="14" t="s">
        <v>49</v>
      </c>
      <c r="E109" s="13" t="s">
        <v>52</v>
      </c>
      <c r="F109" s="81">
        <v>5457552.9440000001</v>
      </c>
      <c r="G109" s="81">
        <v>4384388.4009999987</v>
      </c>
      <c r="H109" s="82">
        <f t="shared" si="35"/>
        <v>0.80336158824078252</v>
      </c>
      <c r="I109" s="82">
        <f t="shared" si="36"/>
        <v>0</v>
      </c>
      <c r="J109" s="84">
        <v>8533012.5640238095</v>
      </c>
      <c r="K109" s="111">
        <v>3091890.3235000004</v>
      </c>
      <c r="L109" s="83">
        <f t="shared" si="37"/>
        <v>0.36234451787118838</v>
      </c>
      <c r="M109" s="83">
        <f t="shared" si="38"/>
        <v>0</v>
      </c>
      <c r="N109" s="93">
        <f>SUMIF('Dealer Wise'!C:C,'Q2'!C109,'Dealer Wise'!F:F)</f>
        <v>4074153.0561761898</v>
      </c>
      <c r="O109" s="93">
        <f>SUMIF('Dealer Wise'!C:C,'Q2'!C:C,'Dealer Wise'!G:G)</f>
        <v>3307681.8754000003</v>
      </c>
      <c r="P109" s="86">
        <f t="shared" si="39"/>
        <v>0.81186981190746832</v>
      </c>
      <c r="Q109" s="86">
        <f t="shared" si="40"/>
        <v>0</v>
      </c>
      <c r="R109" s="68">
        <f t="shared" si="29"/>
        <v>18064718.564199999</v>
      </c>
      <c r="S109" s="68">
        <f t="shared" si="29"/>
        <v>10783960.5999</v>
      </c>
      <c r="T109" s="55">
        <f t="shared" si="41"/>
        <v>0.59696255779324792</v>
      </c>
      <c r="U109" s="69">
        <f t="shared" si="42"/>
        <v>7280757.9642999992</v>
      </c>
      <c r="V109" s="70">
        <f t="shared" si="43"/>
        <v>7280757.9642999992</v>
      </c>
    </row>
    <row r="110" spans="1:22">
      <c r="A110" s="17">
        <v>106</v>
      </c>
      <c r="B110" s="18" t="s">
        <v>51</v>
      </c>
      <c r="C110" s="14" t="s">
        <v>1251</v>
      </c>
      <c r="D110" s="14" t="s">
        <v>49</v>
      </c>
      <c r="E110" s="13" t="s">
        <v>52</v>
      </c>
      <c r="F110" s="81">
        <v>5151282.4304999989</v>
      </c>
      <c r="G110" s="81">
        <v>4983399.8794</v>
      </c>
      <c r="H110" s="82">
        <f t="shared" si="35"/>
        <v>0.96740956191685579</v>
      </c>
      <c r="I110" s="82">
        <f t="shared" si="36"/>
        <v>0.9</v>
      </c>
      <c r="J110" s="84">
        <v>5837517.9215523824</v>
      </c>
      <c r="K110" s="111">
        <v>5608271.1875</v>
      </c>
      <c r="L110" s="83">
        <f t="shared" si="37"/>
        <v>0.96072873143464055</v>
      </c>
      <c r="M110" s="83">
        <f t="shared" si="38"/>
        <v>0.9</v>
      </c>
      <c r="N110" s="93">
        <f>SUMIF('Dealer Wise'!C:C,'Q2'!C110,'Dealer Wise'!F:F)</f>
        <v>3992459.6544857146</v>
      </c>
      <c r="O110" s="93">
        <f>SUMIF('Dealer Wise'!C:C,'Q2'!C:C,'Dealer Wise'!G:G)</f>
        <v>4092790.7374999998</v>
      </c>
      <c r="P110" s="86">
        <f t="shared" si="39"/>
        <v>1.0251301432442927</v>
      </c>
      <c r="Q110" s="86">
        <f t="shared" si="40"/>
        <v>0.9</v>
      </c>
      <c r="R110" s="68">
        <f t="shared" si="29"/>
        <v>14981260.006538097</v>
      </c>
      <c r="S110" s="68">
        <f t="shared" si="29"/>
        <v>14684461.804400001</v>
      </c>
      <c r="T110" s="55">
        <f t="shared" si="41"/>
        <v>0.98018870228481658</v>
      </c>
      <c r="U110" s="69">
        <f t="shared" si="42"/>
        <v>296798.20213809609</v>
      </c>
      <c r="V110" s="70">
        <f t="shared" si="43"/>
        <v>296798.20213809609</v>
      </c>
    </row>
    <row r="111" spans="1:22">
      <c r="A111" s="17">
        <v>107</v>
      </c>
      <c r="B111" s="18" t="s">
        <v>54</v>
      </c>
      <c r="C111" s="14" t="s">
        <v>1085</v>
      </c>
      <c r="D111" s="14" t="s">
        <v>49</v>
      </c>
      <c r="E111" s="13" t="s">
        <v>49</v>
      </c>
      <c r="F111" s="81">
        <v>6059818.8809000012</v>
      </c>
      <c r="G111" s="81">
        <v>5541981.098100001</v>
      </c>
      <c r="H111" s="82">
        <f t="shared" si="35"/>
        <v>0.91454566663169123</v>
      </c>
      <c r="I111" s="82">
        <f t="shared" si="36"/>
        <v>0.9</v>
      </c>
      <c r="J111" s="84">
        <v>9858119.6717523821</v>
      </c>
      <c r="K111" s="111">
        <v>3549154.2911999999</v>
      </c>
      <c r="L111" s="83">
        <f t="shared" si="37"/>
        <v>0.36002345369876215</v>
      </c>
      <c r="M111" s="83">
        <f t="shared" si="38"/>
        <v>0</v>
      </c>
      <c r="N111" s="93">
        <f>SUMIF('Dealer Wise'!C:C,'Q2'!C111,'Dealer Wise'!F:F)</f>
        <v>4793560.920157142</v>
      </c>
      <c r="O111" s="93">
        <f>SUMIF('Dealer Wise'!C:C,'Q2'!C:C,'Dealer Wise'!G:G)</f>
        <v>6805377.7055999991</v>
      </c>
      <c r="P111" s="86">
        <f t="shared" si="39"/>
        <v>1.4196915026119885</v>
      </c>
      <c r="Q111" s="86">
        <f t="shared" si="40"/>
        <v>0.9</v>
      </c>
      <c r="R111" s="68">
        <f t="shared" si="29"/>
        <v>20711499.472809523</v>
      </c>
      <c r="S111" s="68">
        <f t="shared" si="29"/>
        <v>15896513.094899999</v>
      </c>
      <c r="T111" s="55">
        <f t="shared" si="41"/>
        <v>0.76752111143711554</v>
      </c>
      <c r="U111" s="69">
        <f t="shared" si="42"/>
        <v>4814986.3779095244</v>
      </c>
      <c r="V111" s="70">
        <f t="shared" si="43"/>
        <v>4814986.3779095244</v>
      </c>
    </row>
    <row r="112" spans="1:22">
      <c r="A112" s="17">
        <v>108</v>
      </c>
      <c r="B112" s="18" t="s">
        <v>901</v>
      </c>
      <c r="C112" s="14" t="s">
        <v>1127</v>
      </c>
      <c r="D112" s="14" t="s">
        <v>49</v>
      </c>
      <c r="E112" s="13" t="s">
        <v>49</v>
      </c>
      <c r="F112" s="81">
        <v>8094682.5231999988</v>
      </c>
      <c r="G112" s="81">
        <v>7384886.4654999971</v>
      </c>
      <c r="H112" s="82">
        <f t="shared" si="35"/>
        <v>0.91231329262566252</v>
      </c>
      <c r="I112" s="82">
        <f t="shared" si="36"/>
        <v>0.9</v>
      </c>
      <c r="J112" s="84">
        <v>9705509.3491523806</v>
      </c>
      <c r="K112" s="111">
        <v>10662127.755700001</v>
      </c>
      <c r="L112" s="83">
        <f t="shared" si="37"/>
        <v>1.0985644722119778</v>
      </c>
      <c r="M112" s="83">
        <f t="shared" si="38"/>
        <v>0.9</v>
      </c>
      <c r="N112" s="93">
        <f>SUMIF('Dealer Wise'!C:C,'Q2'!C112,'Dealer Wise'!F:F)</f>
        <v>4400210.0246904762</v>
      </c>
      <c r="O112" s="93">
        <f>SUMIF('Dealer Wise'!C:C,'Q2'!C:C,'Dealer Wise'!G:G)</f>
        <v>7114432.466500001</v>
      </c>
      <c r="P112" s="86">
        <f t="shared" si="39"/>
        <v>1.6168392932563376</v>
      </c>
      <c r="Q112" s="86">
        <f t="shared" si="40"/>
        <v>0.9</v>
      </c>
      <c r="R112" s="68">
        <f t="shared" si="29"/>
        <v>22200401.897042856</v>
      </c>
      <c r="S112" s="68">
        <f t="shared" si="29"/>
        <v>25161446.687699996</v>
      </c>
      <c r="T112" s="55">
        <f t="shared" si="41"/>
        <v>1.1333779813712093</v>
      </c>
      <c r="U112" s="69">
        <f t="shared" si="42"/>
        <v>-2961044.7906571403</v>
      </c>
      <c r="V112" s="70">
        <f t="shared" si="43"/>
        <v>-2961044.7906571403</v>
      </c>
    </row>
    <row r="113" spans="1:22">
      <c r="A113" s="17">
        <v>109</v>
      </c>
      <c r="B113" s="79" t="s">
        <v>55</v>
      </c>
      <c r="C113" s="14" t="s">
        <v>1192</v>
      </c>
      <c r="D113" s="14" t="s">
        <v>49</v>
      </c>
      <c r="E113" s="13" t="s">
        <v>49</v>
      </c>
      <c r="F113" s="81">
        <v>2444875.8825000003</v>
      </c>
      <c r="G113" s="81">
        <v>975499.02549999987</v>
      </c>
      <c r="H113" s="82">
        <f t="shared" si="35"/>
        <v>0.3989973611676787</v>
      </c>
      <c r="I113" s="82">
        <f t="shared" si="36"/>
        <v>0</v>
      </c>
      <c r="J113" s="84">
        <v>3618243.5653285715</v>
      </c>
      <c r="K113" s="111">
        <v>1775389.9376999999</v>
      </c>
      <c r="L113" s="83">
        <f t="shared" si="37"/>
        <v>0.49067728737569866</v>
      </c>
      <c r="M113" s="83">
        <f t="shared" si="38"/>
        <v>0</v>
      </c>
      <c r="N113" s="93">
        <f>SUMIF('Dealer Wise'!C:C,'Q2'!C113,'Dealer Wise'!F:F)</f>
        <v>1925045.6813285716</v>
      </c>
      <c r="O113" s="93">
        <f>SUMIF('Dealer Wise'!C:C,'Q2'!C:C,'Dealer Wise'!G:G)</f>
        <v>2499999.1124999998</v>
      </c>
      <c r="P113" s="86">
        <f t="shared" si="39"/>
        <v>1.2986700194951342</v>
      </c>
      <c r="Q113" s="86">
        <f t="shared" si="40"/>
        <v>0.9</v>
      </c>
      <c r="R113" s="68">
        <f t="shared" si="29"/>
        <v>7988165.1291571436</v>
      </c>
      <c r="S113" s="68">
        <f t="shared" si="29"/>
        <v>5250888.0756999999</v>
      </c>
      <c r="T113" s="55">
        <f t="shared" si="41"/>
        <v>0.6573334415101203</v>
      </c>
      <c r="U113" s="69">
        <f t="shared" si="42"/>
        <v>2737277.0534571437</v>
      </c>
      <c r="V113" s="70">
        <f t="shared" si="43"/>
        <v>2737277.0534571437</v>
      </c>
    </row>
    <row r="114" spans="1:22">
      <c r="A114" s="17">
        <v>110</v>
      </c>
      <c r="B114" s="128" t="s">
        <v>1330</v>
      </c>
      <c r="C114" s="126" t="s">
        <v>1334</v>
      </c>
      <c r="D114" s="14" t="s">
        <v>49</v>
      </c>
      <c r="E114" s="13" t="s">
        <v>59</v>
      </c>
      <c r="F114" s="81">
        <v>0</v>
      </c>
      <c r="G114" s="81">
        <v>0</v>
      </c>
      <c r="H114" s="82">
        <f t="shared" si="35"/>
        <v>0</v>
      </c>
      <c r="I114" s="82">
        <f t="shared" si="36"/>
        <v>0</v>
      </c>
      <c r="J114" s="84">
        <v>3258935.7188714291</v>
      </c>
      <c r="K114" s="111">
        <v>4290839.2866000002</v>
      </c>
      <c r="L114" s="83">
        <f t="shared" si="37"/>
        <v>1.3166382085271444</v>
      </c>
      <c r="M114" s="83">
        <f t="shared" si="38"/>
        <v>0.9</v>
      </c>
      <c r="N114" s="93">
        <f>SUMIF('Dealer Wise'!C:C,'Q2'!C114,'Dealer Wise'!F:F)</f>
        <v>3989144.340042857</v>
      </c>
      <c r="O114" s="93">
        <f>SUMIF('Dealer Wise'!C:C,'Q2'!C:C,'Dealer Wise'!G:G)</f>
        <v>4522960.7544000009</v>
      </c>
      <c r="P114" s="86">
        <f t="shared" si="39"/>
        <v>1.1338172722903801</v>
      </c>
      <c r="Q114" s="86">
        <f t="shared" si="40"/>
        <v>0.9</v>
      </c>
      <c r="R114" s="68">
        <f t="shared" si="29"/>
        <v>7248080.0589142861</v>
      </c>
      <c r="S114" s="68">
        <f t="shared" si="29"/>
        <v>8813800.0410000011</v>
      </c>
      <c r="T114" s="55">
        <f t="shared" si="41"/>
        <v>1.2160185827638677</v>
      </c>
      <c r="U114" s="69">
        <f t="shared" si="42"/>
        <v>-1565719.982085715</v>
      </c>
      <c r="V114" s="70">
        <f t="shared" si="43"/>
        <v>-1565719.982085715</v>
      </c>
    </row>
    <row r="115" spans="1:22">
      <c r="A115" s="17">
        <v>111</v>
      </c>
      <c r="B115" s="20" t="s">
        <v>61</v>
      </c>
      <c r="C115" s="14" t="s">
        <v>1121</v>
      </c>
      <c r="D115" s="14" t="s">
        <v>49</v>
      </c>
      <c r="E115" s="13" t="s">
        <v>59</v>
      </c>
      <c r="F115" s="81">
        <v>7072976.2419000007</v>
      </c>
      <c r="G115" s="81">
        <v>5665634.0361000011</v>
      </c>
      <c r="H115" s="82">
        <f t="shared" si="35"/>
        <v>0.80102545835472116</v>
      </c>
      <c r="I115" s="82">
        <f t="shared" si="36"/>
        <v>0</v>
      </c>
      <c r="J115" s="84">
        <v>10958924.847600002</v>
      </c>
      <c r="K115" s="111">
        <v>8806203.5713999998</v>
      </c>
      <c r="L115" s="83">
        <f t="shared" si="37"/>
        <v>0.80356455527008686</v>
      </c>
      <c r="M115" s="83">
        <f t="shared" si="38"/>
        <v>0</v>
      </c>
      <c r="N115" s="93">
        <f>SUMIF('Dealer Wise'!C:C,'Q2'!C115,'Dealer Wise'!F:F)</f>
        <v>5787591.4587238077</v>
      </c>
      <c r="O115" s="93">
        <f>SUMIF('Dealer Wise'!C:C,'Q2'!C:C,'Dealer Wise'!G:G)</f>
        <v>8708873.5024532862</v>
      </c>
      <c r="P115" s="86">
        <f t="shared" si="39"/>
        <v>1.504749180131943</v>
      </c>
      <c r="Q115" s="86">
        <f t="shared" si="40"/>
        <v>0.9</v>
      </c>
      <c r="R115" s="68">
        <f t="shared" si="29"/>
        <v>23819492.548223808</v>
      </c>
      <c r="S115" s="68">
        <f t="shared" si="29"/>
        <v>23180711.109953288</v>
      </c>
      <c r="T115" s="55">
        <f t="shared" si="41"/>
        <v>0.97318240777055709</v>
      </c>
      <c r="U115" s="69">
        <f t="shared" si="42"/>
        <v>638781.43827052042</v>
      </c>
      <c r="V115" s="70">
        <f t="shared" si="43"/>
        <v>638781.43827052042</v>
      </c>
    </row>
    <row r="116" spans="1:22">
      <c r="A116" s="17">
        <v>112</v>
      </c>
      <c r="B116" s="20" t="s">
        <v>956</v>
      </c>
      <c r="C116" s="14" t="s">
        <v>1105</v>
      </c>
      <c r="D116" s="14" t="s">
        <v>49</v>
      </c>
      <c r="E116" s="13" t="s">
        <v>59</v>
      </c>
      <c r="F116" s="81">
        <v>5676649.8577000014</v>
      </c>
      <c r="G116" s="81">
        <v>2082206.5768999995</v>
      </c>
      <c r="H116" s="82">
        <f t="shared" si="35"/>
        <v>0.36680200982902328</v>
      </c>
      <c r="I116" s="82">
        <f t="shared" si="36"/>
        <v>0</v>
      </c>
      <c r="J116" s="84">
        <v>7167727.2687238101</v>
      </c>
      <c r="K116" s="111">
        <v>6549157.2497000014</v>
      </c>
      <c r="L116" s="83">
        <f t="shared" si="37"/>
        <v>0.91370067584422154</v>
      </c>
      <c r="M116" s="83">
        <f t="shared" si="38"/>
        <v>0.9</v>
      </c>
      <c r="N116" s="93">
        <f>SUMIF('Dealer Wise'!C:C,'Q2'!C116,'Dealer Wise'!F:F)</f>
        <v>6963573.307814287</v>
      </c>
      <c r="O116" s="93">
        <f>SUMIF('Dealer Wise'!C:C,'Q2'!C:C,'Dealer Wise'!G:G)</f>
        <v>8372830.3760399055</v>
      </c>
      <c r="P116" s="86">
        <f t="shared" si="39"/>
        <v>1.2023755629375219</v>
      </c>
      <c r="Q116" s="86">
        <f t="shared" si="40"/>
        <v>0.9</v>
      </c>
      <c r="R116" s="68">
        <f t="shared" si="29"/>
        <v>19807950.434238099</v>
      </c>
      <c r="S116" s="68">
        <f t="shared" si="29"/>
        <v>17004194.202639908</v>
      </c>
      <c r="T116" s="55">
        <f t="shared" si="41"/>
        <v>0.85845298629423616</v>
      </c>
      <c r="U116" s="69">
        <f t="shared" si="42"/>
        <v>2803756.231598191</v>
      </c>
      <c r="V116" s="70">
        <f t="shared" si="43"/>
        <v>2803756.231598191</v>
      </c>
    </row>
    <row r="117" spans="1:22">
      <c r="A117" s="17">
        <v>113</v>
      </c>
      <c r="B117" s="18" t="s">
        <v>60</v>
      </c>
      <c r="C117" s="14" t="s">
        <v>1112</v>
      </c>
      <c r="D117" s="14" t="s">
        <v>49</v>
      </c>
      <c r="E117" s="13" t="s">
        <v>59</v>
      </c>
      <c r="F117" s="81">
        <v>7957266.8711999999</v>
      </c>
      <c r="G117" s="81">
        <v>8048887.3928000033</v>
      </c>
      <c r="H117" s="82">
        <f t="shared" si="35"/>
        <v>1.011514069225403</v>
      </c>
      <c r="I117" s="82">
        <f t="shared" si="36"/>
        <v>0.9</v>
      </c>
      <c r="J117" s="84">
        <v>10297470.066638095</v>
      </c>
      <c r="K117" s="111">
        <v>8264824.3253000015</v>
      </c>
      <c r="L117" s="83">
        <f t="shared" si="37"/>
        <v>0.80260726875783872</v>
      </c>
      <c r="M117" s="83">
        <f t="shared" si="38"/>
        <v>0</v>
      </c>
      <c r="N117" s="93">
        <f>SUMIF('Dealer Wise'!C:C,'Q2'!C117,'Dealer Wise'!F:F)</f>
        <v>6825110.0193761904</v>
      </c>
      <c r="O117" s="93">
        <f>SUMIF('Dealer Wise'!C:C,'Q2'!C:C,'Dealer Wise'!G:G)</f>
        <v>10859936.827500004</v>
      </c>
      <c r="P117" s="86">
        <f t="shared" si="39"/>
        <v>1.5911738853540993</v>
      </c>
      <c r="Q117" s="86">
        <f t="shared" si="40"/>
        <v>0.9</v>
      </c>
      <c r="R117" s="68">
        <f t="shared" si="29"/>
        <v>25079846.957214288</v>
      </c>
      <c r="S117" s="68">
        <f t="shared" si="29"/>
        <v>27173648.545600008</v>
      </c>
      <c r="T117" s="55">
        <f t="shared" si="41"/>
        <v>1.083485421261051</v>
      </c>
      <c r="U117" s="69">
        <f t="shared" si="42"/>
        <v>-2093801.5883857198</v>
      </c>
      <c r="V117" s="70">
        <f t="shared" si="43"/>
        <v>-2093801.5883857198</v>
      </c>
    </row>
    <row r="118" spans="1:22">
      <c r="A118" s="17">
        <v>114</v>
      </c>
      <c r="B118" s="18" t="s">
        <v>63</v>
      </c>
      <c r="C118" s="14" t="s">
        <v>1254</v>
      </c>
      <c r="D118" s="14" t="s">
        <v>49</v>
      </c>
      <c r="E118" s="13" t="s">
        <v>989</v>
      </c>
      <c r="F118" s="81">
        <v>8222232.2050999999</v>
      </c>
      <c r="G118" s="81">
        <v>6600400.6229999987</v>
      </c>
      <c r="H118" s="82">
        <f t="shared" si="35"/>
        <v>0.80275045247517718</v>
      </c>
      <c r="I118" s="82">
        <f t="shared" si="36"/>
        <v>0</v>
      </c>
      <c r="J118" s="84">
        <v>10061749.003790477</v>
      </c>
      <c r="K118" s="111">
        <v>8740915.9855000023</v>
      </c>
      <c r="L118" s="83">
        <f t="shared" si="37"/>
        <v>0.86872729405266536</v>
      </c>
      <c r="M118" s="83">
        <f t="shared" si="38"/>
        <v>0</v>
      </c>
      <c r="N118" s="93">
        <f>SUMIF('Dealer Wise'!C:C,'Q2'!C118,'Dealer Wise'!F:F)</f>
        <v>11215320.160585716</v>
      </c>
      <c r="O118" s="93">
        <f>SUMIF('Dealer Wise'!C:C,'Q2'!C:C,'Dealer Wise'!G:G)</f>
        <v>13655141.463356955</v>
      </c>
      <c r="P118" s="86">
        <f t="shared" si="39"/>
        <v>1.2175436160392072</v>
      </c>
      <c r="Q118" s="86">
        <f t="shared" si="40"/>
        <v>0.9</v>
      </c>
      <c r="R118" s="68">
        <f t="shared" si="29"/>
        <v>29499301.369476192</v>
      </c>
      <c r="S118" s="68">
        <f t="shared" si="29"/>
        <v>28996458.071856953</v>
      </c>
      <c r="T118" s="55">
        <f t="shared" si="41"/>
        <v>0.98295406079889247</v>
      </c>
      <c r="U118" s="69">
        <f t="shared" si="42"/>
        <v>502843.2976192385</v>
      </c>
      <c r="V118" s="70">
        <f t="shared" si="43"/>
        <v>502843.2976192385</v>
      </c>
    </row>
    <row r="119" spans="1:22">
      <c r="A119" s="17">
        <v>115</v>
      </c>
      <c r="B119" s="18" t="s">
        <v>65</v>
      </c>
      <c r="C119" s="14" t="s">
        <v>1101</v>
      </c>
      <c r="D119" s="14" t="s">
        <v>49</v>
      </c>
      <c r="E119" s="13" t="s">
        <v>989</v>
      </c>
      <c r="F119" s="81">
        <v>5765110.3951999992</v>
      </c>
      <c r="G119" s="81">
        <v>5253361.6977000022</v>
      </c>
      <c r="H119" s="82">
        <f t="shared" si="35"/>
        <v>0.9112334955587188</v>
      </c>
      <c r="I119" s="82">
        <f t="shared" si="36"/>
        <v>0.9</v>
      </c>
      <c r="J119" s="84">
        <v>8149486.268633333</v>
      </c>
      <c r="K119" s="111">
        <v>7482464.6633000039</v>
      </c>
      <c r="L119" s="83">
        <f t="shared" si="37"/>
        <v>0.91815169897265336</v>
      </c>
      <c r="M119" s="83">
        <f t="shared" si="38"/>
        <v>0.9</v>
      </c>
      <c r="N119" s="93">
        <f>SUMIF('Dealer Wise'!C:C,'Q2'!C119,'Dealer Wise'!F:F)</f>
        <v>9278781.7844380978</v>
      </c>
      <c r="O119" s="93">
        <f>SUMIF('Dealer Wise'!C:C,'Q2'!C:C,'Dealer Wise'!G:G)</f>
        <v>11024970.071461909</v>
      </c>
      <c r="P119" s="86">
        <f t="shared" si="39"/>
        <v>1.188191545785938</v>
      </c>
      <c r="Q119" s="86">
        <f t="shared" si="40"/>
        <v>0.9</v>
      </c>
      <c r="R119" s="68">
        <f t="shared" si="29"/>
        <v>23193378.448271431</v>
      </c>
      <c r="S119" s="68">
        <f t="shared" si="29"/>
        <v>23760796.432461914</v>
      </c>
      <c r="T119" s="55">
        <f t="shared" si="41"/>
        <v>1.0244646542312068</v>
      </c>
      <c r="U119" s="69">
        <f t="shared" si="42"/>
        <v>-567417.98419048265</v>
      </c>
      <c r="V119" s="70">
        <f t="shared" si="43"/>
        <v>-567417.98419048265</v>
      </c>
    </row>
    <row r="120" spans="1:22">
      <c r="A120" s="71"/>
      <c r="B120" s="72"/>
      <c r="C120" s="72"/>
      <c r="D120" s="73"/>
      <c r="E120" s="72"/>
      <c r="F120" s="74">
        <f>SUM(F5:F119)</f>
        <v>676029010.82480001</v>
      </c>
      <c r="G120" s="74">
        <f>SUM(G5:G119)</f>
        <v>487631410.92850006</v>
      </c>
      <c r="H120" s="72"/>
      <c r="I120" s="72"/>
      <c r="J120" s="72">
        <f>SUM(J5:J119)</f>
        <v>870227467.35221922</v>
      </c>
      <c r="K120" s="72">
        <f>SUM(K5:K119)</f>
        <v>700467791.58240008</v>
      </c>
      <c r="L120" s="72"/>
      <c r="M120" s="72"/>
      <c r="N120" s="94">
        <f>SUM(N5:N119)</f>
        <v>490754269.11079037</v>
      </c>
      <c r="O120" s="95">
        <f>SUM(O5:O119)</f>
        <v>475197278.52626187</v>
      </c>
      <c r="P120" s="72"/>
      <c r="Q120" s="72"/>
      <c r="R120" s="74">
        <f>SUM(R5:R119)</f>
        <v>2037010747.2878096</v>
      </c>
      <c r="S120" s="74">
        <f>SUM(S5:S119)</f>
        <v>1663296481.0371611</v>
      </c>
      <c r="T120" s="72"/>
      <c r="U120" s="72"/>
      <c r="V120" s="75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5:T119">
    <cfRule type="cellIs" dxfId="1" priority="4" operator="greaterThan">
      <formula>0.994</formula>
    </cfRule>
  </conditionalFormatting>
  <conditionalFormatting sqref="C1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4671"/>
    </sheetView>
  </sheetViews>
  <sheetFormatPr defaultRowHeight="15"/>
  <cols>
    <col min="1" max="1" width="10.42578125" bestFit="1" customWidth="1"/>
    <col min="2" max="2" width="12" style="117" bestFit="1" customWidth="1"/>
    <col min="3" max="3" width="10.85546875" bestFit="1" customWidth="1"/>
    <col min="4" max="4" width="17.5703125" style="117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99" customFormat="1">
      <c r="A1" s="98" t="s">
        <v>1053</v>
      </c>
      <c r="B1" s="116" t="s">
        <v>1054</v>
      </c>
      <c r="C1" s="98" t="s">
        <v>1055</v>
      </c>
      <c r="D1" s="116" t="s">
        <v>1056</v>
      </c>
      <c r="E1" s="98" t="s">
        <v>1057</v>
      </c>
      <c r="F1" s="98" t="s">
        <v>1058</v>
      </c>
      <c r="G1" s="98" t="s">
        <v>1008</v>
      </c>
      <c r="H1" s="98" t="s">
        <v>0</v>
      </c>
      <c r="I1" s="98" t="s">
        <v>1059</v>
      </c>
      <c r="J1" s="98" t="s">
        <v>123</v>
      </c>
      <c r="K1" s="98" t="s">
        <v>1060</v>
      </c>
      <c r="L1" s="98" t="s">
        <v>1061</v>
      </c>
      <c r="M1" s="98" t="s">
        <v>1062</v>
      </c>
      <c r="N1" s="98" t="s">
        <v>1063</v>
      </c>
      <c r="O1" s="98" t="s">
        <v>1064</v>
      </c>
      <c r="P1" s="98" t="s">
        <v>1065</v>
      </c>
      <c r="Q1" s="98" t="s">
        <v>1066</v>
      </c>
      <c r="R1" s="98" t="s">
        <v>1067</v>
      </c>
      <c r="S1" s="98" t="s">
        <v>1068</v>
      </c>
    </row>
    <row r="2" spans="1:19" ht="25.5">
      <c r="A2" s="101" t="s">
        <v>1415</v>
      </c>
      <c r="B2" s="102">
        <v>44381</v>
      </c>
      <c r="C2" s="101" t="s">
        <v>1416</v>
      </c>
      <c r="D2" s="102">
        <v>44381</v>
      </c>
      <c r="E2" s="101" t="s">
        <v>1384</v>
      </c>
      <c r="F2" s="101" t="s">
        <v>1405</v>
      </c>
      <c r="G2" s="101" t="s">
        <v>1398</v>
      </c>
      <c r="H2" s="101" t="s">
        <v>1384</v>
      </c>
      <c r="I2" s="101" t="s">
        <v>1069</v>
      </c>
      <c r="J2" s="103">
        <v>1</v>
      </c>
      <c r="K2" s="103">
        <v>1043</v>
      </c>
      <c r="L2" s="103">
        <v>1043</v>
      </c>
      <c r="M2" s="103">
        <v>0</v>
      </c>
      <c r="N2" s="103">
        <v>0</v>
      </c>
      <c r="O2" s="103">
        <v>0</v>
      </c>
      <c r="P2" s="103">
        <v>0</v>
      </c>
      <c r="Q2" s="103">
        <v>1043</v>
      </c>
      <c r="R2" s="103">
        <v>1043</v>
      </c>
      <c r="S2" s="101" t="s">
        <v>1368</v>
      </c>
    </row>
    <row r="3" spans="1:19" ht="25.5">
      <c r="A3" s="101" t="s">
        <v>1415</v>
      </c>
      <c r="B3" s="102">
        <v>44381</v>
      </c>
      <c r="C3" s="101" t="s">
        <v>1416</v>
      </c>
      <c r="D3" s="102">
        <v>44381</v>
      </c>
      <c r="E3" s="101" t="s">
        <v>1384</v>
      </c>
      <c r="F3" s="101" t="s">
        <v>1405</v>
      </c>
      <c r="G3" s="101" t="s">
        <v>1398</v>
      </c>
      <c r="H3" s="101" t="s">
        <v>1384</v>
      </c>
      <c r="I3" s="101" t="s">
        <v>1219</v>
      </c>
      <c r="J3" s="103">
        <v>1</v>
      </c>
      <c r="K3" s="103">
        <v>1077</v>
      </c>
      <c r="L3" s="103">
        <v>1077</v>
      </c>
      <c r="M3" s="103">
        <v>0</v>
      </c>
      <c r="N3" s="103">
        <v>0</v>
      </c>
      <c r="O3" s="103">
        <v>0</v>
      </c>
      <c r="P3" s="103">
        <v>0</v>
      </c>
      <c r="Q3" s="103">
        <v>1077</v>
      </c>
      <c r="R3" s="103">
        <v>1077</v>
      </c>
      <c r="S3" s="101" t="s">
        <v>1368</v>
      </c>
    </row>
    <row r="4" spans="1:19" ht="25.5">
      <c r="A4" s="101" t="s">
        <v>1415</v>
      </c>
      <c r="B4" s="102">
        <v>44381</v>
      </c>
      <c r="C4" s="101" t="s">
        <v>1416</v>
      </c>
      <c r="D4" s="102">
        <v>44381</v>
      </c>
      <c r="E4" s="101" t="s">
        <v>1384</v>
      </c>
      <c r="F4" s="101" t="s">
        <v>1405</v>
      </c>
      <c r="G4" s="101" t="s">
        <v>1398</v>
      </c>
      <c r="H4" s="101" t="s">
        <v>1384</v>
      </c>
      <c r="I4" s="101" t="s">
        <v>1071</v>
      </c>
      <c r="J4" s="103">
        <v>1</v>
      </c>
      <c r="K4" s="103">
        <v>1131</v>
      </c>
      <c r="L4" s="103">
        <v>1131</v>
      </c>
      <c r="M4" s="103">
        <v>0</v>
      </c>
      <c r="N4" s="103">
        <v>0</v>
      </c>
      <c r="O4" s="103">
        <v>0</v>
      </c>
      <c r="P4" s="103">
        <v>0</v>
      </c>
      <c r="Q4" s="103">
        <v>1131</v>
      </c>
      <c r="R4" s="103">
        <v>1131</v>
      </c>
      <c r="S4" s="101" t="s">
        <v>1368</v>
      </c>
    </row>
    <row r="5" spans="1:19" ht="25.5">
      <c r="A5" s="101" t="s">
        <v>1417</v>
      </c>
      <c r="B5" s="102">
        <v>44382</v>
      </c>
      <c r="C5" s="101" t="s">
        <v>1418</v>
      </c>
      <c r="D5" s="102">
        <v>44382</v>
      </c>
      <c r="E5" s="101" t="s">
        <v>1384</v>
      </c>
      <c r="F5" s="101" t="s">
        <v>1405</v>
      </c>
      <c r="G5" s="101" t="s">
        <v>1398</v>
      </c>
      <c r="H5" s="101" t="s">
        <v>1384</v>
      </c>
      <c r="I5" s="101" t="s">
        <v>1219</v>
      </c>
      <c r="J5" s="103">
        <v>1</v>
      </c>
      <c r="K5" s="103">
        <v>1077</v>
      </c>
      <c r="L5" s="103">
        <v>1077</v>
      </c>
      <c r="M5" s="103">
        <v>0</v>
      </c>
      <c r="N5" s="103">
        <v>0</v>
      </c>
      <c r="O5" s="103">
        <v>0</v>
      </c>
      <c r="P5" s="103">
        <v>0</v>
      </c>
      <c r="Q5" s="103">
        <v>1077</v>
      </c>
      <c r="R5" s="103">
        <v>1077</v>
      </c>
      <c r="S5" s="101" t="s">
        <v>1368</v>
      </c>
    </row>
    <row r="6" spans="1:19" ht="25.5">
      <c r="A6" s="101" t="s">
        <v>1419</v>
      </c>
      <c r="B6" s="102">
        <v>44383</v>
      </c>
      <c r="C6" s="101" t="s">
        <v>1420</v>
      </c>
      <c r="D6" s="102">
        <v>44383</v>
      </c>
      <c r="E6" s="101" t="s">
        <v>1365</v>
      </c>
      <c r="F6" s="101" t="s">
        <v>7</v>
      </c>
      <c r="G6" s="101" t="s">
        <v>1383</v>
      </c>
      <c r="H6" s="101" t="s">
        <v>107</v>
      </c>
      <c r="I6" s="101" t="s">
        <v>1220</v>
      </c>
      <c r="J6" s="103">
        <v>20</v>
      </c>
      <c r="K6" s="103">
        <v>1205</v>
      </c>
      <c r="L6" s="103">
        <v>24100</v>
      </c>
      <c r="M6" s="103">
        <v>3.0125000000000002</v>
      </c>
      <c r="N6" s="103">
        <v>60.25</v>
      </c>
      <c r="O6" s="103">
        <v>0</v>
      </c>
      <c r="P6" s="103">
        <v>0</v>
      </c>
      <c r="Q6" s="103">
        <v>1208.0125</v>
      </c>
      <c r="R6" s="103">
        <v>24160.25</v>
      </c>
      <c r="S6" s="101" t="s">
        <v>1368</v>
      </c>
    </row>
    <row r="7" spans="1:19" ht="25.5">
      <c r="A7" s="101" t="s">
        <v>1421</v>
      </c>
      <c r="B7" s="102">
        <v>44383</v>
      </c>
      <c r="C7" s="101" t="s">
        <v>1422</v>
      </c>
      <c r="D7" s="102">
        <v>44383</v>
      </c>
      <c r="E7" s="101" t="s">
        <v>1365</v>
      </c>
      <c r="F7" s="101" t="s">
        <v>946</v>
      </c>
      <c r="G7" s="101" t="s">
        <v>951</v>
      </c>
      <c r="H7" s="101" t="s">
        <v>1367</v>
      </c>
      <c r="I7" s="101" t="s">
        <v>1219</v>
      </c>
      <c r="J7" s="103">
        <v>500</v>
      </c>
      <c r="K7" s="103">
        <v>1064</v>
      </c>
      <c r="L7" s="103">
        <v>532000</v>
      </c>
      <c r="M7" s="103">
        <v>2.66</v>
      </c>
      <c r="N7" s="103">
        <v>1330</v>
      </c>
      <c r="O7" s="103">
        <v>0</v>
      </c>
      <c r="P7" s="103">
        <v>0</v>
      </c>
      <c r="Q7" s="103">
        <v>1066.6600000000001</v>
      </c>
      <c r="R7" s="103">
        <v>533330</v>
      </c>
      <c r="S7" s="101" t="s">
        <v>1368</v>
      </c>
    </row>
    <row r="8" spans="1:19" ht="25.5">
      <c r="A8" s="101" t="s">
        <v>1423</v>
      </c>
      <c r="B8" s="102">
        <v>44383</v>
      </c>
      <c r="C8" s="101" t="s">
        <v>1424</v>
      </c>
      <c r="D8" s="102">
        <v>44383</v>
      </c>
      <c r="E8" s="101" t="s">
        <v>1384</v>
      </c>
      <c r="F8" s="101" t="s">
        <v>1425</v>
      </c>
      <c r="G8" s="101" t="s">
        <v>1398</v>
      </c>
      <c r="H8" s="101" t="s">
        <v>1384</v>
      </c>
      <c r="I8" s="101" t="s">
        <v>1069</v>
      </c>
      <c r="J8" s="103">
        <v>1</v>
      </c>
      <c r="K8" s="103">
        <v>1180</v>
      </c>
      <c r="L8" s="103">
        <v>1180</v>
      </c>
      <c r="M8" s="103">
        <v>0</v>
      </c>
      <c r="N8" s="103">
        <v>0</v>
      </c>
      <c r="O8" s="103">
        <v>0</v>
      </c>
      <c r="P8" s="103">
        <v>0</v>
      </c>
      <c r="Q8" s="103">
        <v>1180</v>
      </c>
      <c r="R8" s="103">
        <v>1180</v>
      </c>
      <c r="S8" s="101" t="s">
        <v>1368</v>
      </c>
    </row>
    <row r="9" spans="1:19" ht="25.5">
      <c r="A9" s="101" t="s">
        <v>1426</v>
      </c>
      <c r="B9" s="102">
        <v>44383</v>
      </c>
      <c r="C9" s="101" t="s">
        <v>1427</v>
      </c>
      <c r="D9" s="102">
        <v>44383</v>
      </c>
      <c r="E9" s="101" t="s">
        <v>1365</v>
      </c>
      <c r="F9" s="101" t="s">
        <v>95</v>
      </c>
      <c r="G9" s="101" t="s">
        <v>1371</v>
      </c>
      <c r="H9" s="101" t="s">
        <v>107</v>
      </c>
      <c r="I9" s="101" t="s">
        <v>1071</v>
      </c>
      <c r="J9" s="103">
        <v>40</v>
      </c>
      <c r="K9" s="103">
        <v>1118</v>
      </c>
      <c r="L9" s="103">
        <v>44720</v>
      </c>
      <c r="M9" s="103">
        <v>2.7949999999999999</v>
      </c>
      <c r="N9" s="103">
        <v>111.8</v>
      </c>
      <c r="O9" s="103">
        <v>0</v>
      </c>
      <c r="P9" s="103">
        <v>0</v>
      </c>
      <c r="Q9" s="103">
        <v>1120.7950000000001</v>
      </c>
      <c r="R9" s="103">
        <v>44831.8</v>
      </c>
      <c r="S9" s="101" t="s">
        <v>1368</v>
      </c>
    </row>
    <row r="10" spans="1:19" ht="25.5">
      <c r="A10" s="101" t="s">
        <v>1428</v>
      </c>
      <c r="B10" s="102">
        <v>44383</v>
      </c>
      <c r="C10" s="101" t="s">
        <v>1429</v>
      </c>
      <c r="D10" s="102">
        <v>44383</v>
      </c>
      <c r="E10" s="101" t="s">
        <v>1365</v>
      </c>
      <c r="F10" s="101" t="s">
        <v>100</v>
      </c>
      <c r="G10" s="101" t="s">
        <v>1029</v>
      </c>
      <c r="H10" s="101" t="s">
        <v>107</v>
      </c>
      <c r="I10" s="101" t="s">
        <v>1071</v>
      </c>
      <c r="J10" s="103">
        <v>300</v>
      </c>
      <c r="K10" s="103">
        <v>1118</v>
      </c>
      <c r="L10" s="103">
        <v>335400</v>
      </c>
      <c r="M10" s="103">
        <v>2.7949999999999999</v>
      </c>
      <c r="N10" s="103">
        <v>838.5</v>
      </c>
      <c r="O10" s="103">
        <v>0</v>
      </c>
      <c r="P10" s="103">
        <v>0</v>
      </c>
      <c r="Q10" s="103">
        <v>1120.7950000000001</v>
      </c>
      <c r="R10" s="103">
        <v>336238.5</v>
      </c>
      <c r="S10" s="101" t="s">
        <v>1368</v>
      </c>
    </row>
    <row r="11" spans="1:19" ht="25.5">
      <c r="A11" s="101" t="s">
        <v>1430</v>
      </c>
      <c r="B11" s="102">
        <v>44384</v>
      </c>
      <c r="C11" s="101" t="s">
        <v>1431</v>
      </c>
      <c r="D11" s="102">
        <v>44384</v>
      </c>
      <c r="E11" s="101" t="s">
        <v>1365</v>
      </c>
      <c r="F11" s="101" t="s">
        <v>76</v>
      </c>
      <c r="G11" s="101" t="s">
        <v>69</v>
      </c>
      <c r="H11" s="101" t="s">
        <v>1367</v>
      </c>
      <c r="I11" s="101" t="s">
        <v>1172</v>
      </c>
      <c r="J11" s="103">
        <v>84</v>
      </c>
      <c r="K11" s="103">
        <v>1099</v>
      </c>
      <c r="L11" s="103">
        <v>92316</v>
      </c>
      <c r="M11" s="103">
        <v>2.7480000000000002</v>
      </c>
      <c r="N11" s="103">
        <v>230.83199999999999</v>
      </c>
      <c r="O11" s="103">
        <v>0</v>
      </c>
      <c r="P11" s="103">
        <v>0</v>
      </c>
      <c r="Q11" s="103">
        <v>1101.7474999999999</v>
      </c>
      <c r="R11" s="103">
        <v>92546.79</v>
      </c>
      <c r="S11" s="101" t="s">
        <v>1368</v>
      </c>
    </row>
    <row r="12" spans="1:19" ht="25.5">
      <c r="A12" s="101" t="s">
        <v>1432</v>
      </c>
      <c r="B12" s="102">
        <v>44384</v>
      </c>
      <c r="C12" s="101" t="s">
        <v>1433</v>
      </c>
      <c r="D12" s="102">
        <v>44384</v>
      </c>
      <c r="E12" s="101" t="s">
        <v>1365</v>
      </c>
      <c r="F12" s="101" t="s">
        <v>95</v>
      </c>
      <c r="G12" s="101" t="s">
        <v>1371</v>
      </c>
      <c r="H12" s="101" t="s">
        <v>107</v>
      </c>
      <c r="I12" s="101" t="s">
        <v>1071</v>
      </c>
      <c r="J12" s="103">
        <v>20</v>
      </c>
      <c r="K12" s="103">
        <v>1118</v>
      </c>
      <c r="L12" s="103">
        <v>22360</v>
      </c>
      <c r="M12" s="103">
        <v>2.7949999999999999</v>
      </c>
      <c r="N12" s="103">
        <v>55.9</v>
      </c>
      <c r="O12" s="103">
        <v>0</v>
      </c>
      <c r="P12" s="103">
        <v>0</v>
      </c>
      <c r="Q12" s="103">
        <v>1120.7950000000001</v>
      </c>
      <c r="R12" s="103">
        <v>22415.9</v>
      </c>
      <c r="S12" s="101" t="s">
        <v>1368</v>
      </c>
    </row>
    <row r="13" spans="1:19" ht="25.5">
      <c r="A13" s="101" t="s">
        <v>1432</v>
      </c>
      <c r="B13" s="102">
        <v>44384</v>
      </c>
      <c r="C13" s="101" t="s">
        <v>1433</v>
      </c>
      <c r="D13" s="102">
        <v>44384</v>
      </c>
      <c r="E13" s="101" t="s">
        <v>1365</v>
      </c>
      <c r="F13" s="101" t="s">
        <v>95</v>
      </c>
      <c r="G13" s="101" t="s">
        <v>1371</v>
      </c>
      <c r="H13" s="101" t="s">
        <v>107</v>
      </c>
      <c r="I13" s="101" t="s">
        <v>1266</v>
      </c>
      <c r="J13" s="103">
        <v>20</v>
      </c>
      <c r="K13" s="103">
        <v>1030</v>
      </c>
      <c r="L13" s="103">
        <v>20600</v>
      </c>
      <c r="M13" s="103">
        <v>2.5750000000000002</v>
      </c>
      <c r="N13" s="103">
        <v>51.5</v>
      </c>
      <c r="O13" s="103">
        <v>0</v>
      </c>
      <c r="P13" s="103">
        <v>0</v>
      </c>
      <c r="Q13" s="103">
        <v>1032.575</v>
      </c>
      <c r="R13" s="103">
        <v>20651.5</v>
      </c>
      <c r="S13" s="101" t="s">
        <v>1368</v>
      </c>
    </row>
    <row r="14" spans="1:19" ht="25.5">
      <c r="A14" s="101" t="s">
        <v>1434</v>
      </c>
      <c r="B14" s="102">
        <v>44384</v>
      </c>
      <c r="C14" s="101" t="s">
        <v>1435</v>
      </c>
      <c r="D14" s="102">
        <v>44384</v>
      </c>
      <c r="E14" s="101" t="s">
        <v>1365</v>
      </c>
      <c r="F14" s="101" t="s">
        <v>65</v>
      </c>
      <c r="G14" s="101" t="s">
        <v>989</v>
      </c>
      <c r="H14" s="101" t="s">
        <v>49</v>
      </c>
      <c r="I14" s="101" t="s">
        <v>1072</v>
      </c>
      <c r="J14" s="103">
        <v>60</v>
      </c>
      <c r="K14" s="103">
        <v>1176</v>
      </c>
      <c r="L14" s="103">
        <v>70560</v>
      </c>
      <c r="M14" s="103">
        <v>2.94</v>
      </c>
      <c r="N14" s="103">
        <v>176.4</v>
      </c>
      <c r="O14" s="103">
        <v>0</v>
      </c>
      <c r="P14" s="103">
        <v>0</v>
      </c>
      <c r="Q14" s="103">
        <v>1178.94</v>
      </c>
      <c r="R14" s="103">
        <v>70736.399999999994</v>
      </c>
      <c r="S14" s="101" t="s">
        <v>1368</v>
      </c>
    </row>
    <row r="15" spans="1:19" ht="25.5">
      <c r="A15" s="101" t="s">
        <v>1436</v>
      </c>
      <c r="B15" s="102">
        <v>44384</v>
      </c>
      <c r="C15" s="101" t="s">
        <v>1437</v>
      </c>
      <c r="D15" s="102">
        <v>44384</v>
      </c>
      <c r="E15" s="101" t="s">
        <v>1365</v>
      </c>
      <c r="F15" s="101" t="s">
        <v>97</v>
      </c>
      <c r="G15" s="101" t="s">
        <v>1028</v>
      </c>
      <c r="H15" s="101" t="s">
        <v>107</v>
      </c>
      <c r="I15" s="101" t="s">
        <v>1072</v>
      </c>
      <c r="J15" s="103">
        <v>60</v>
      </c>
      <c r="K15" s="103">
        <v>1176</v>
      </c>
      <c r="L15" s="103">
        <v>70560</v>
      </c>
      <c r="M15" s="103">
        <v>2.94</v>
      </c>
      <c r="N15" s="103">
        <v>176.4</v>
      </c>
      <c r="O15" s="103">
        <v>0</v>
      </c>
      <c r="P15" s="103">
        <v>0</v>
      </c>
      <c r="Q15" s="103">
        <v>1178.94</v>
      </c>
      <c r="R15" s="103">
        <v>70736.399999999994</v>
      </c>
      <c r="S15" s="101" t="s">
        <v>1368</v>
      </c>
    </row>
    <row r="16" spans="1:19" ht="25.5">
      <c r="A16" s="101" t="s">
        <v>1436</v>
      </c>
      <c r="B16" s="102">
        <v>44384</v>
      </c>
      <c r="C16" s="101" t="s">
        <v>1437</v>
      </c>
      <c r="D16" s="102">
        <v>44384</v>
      </c>
      <c r="E16" s="101" t="s">
        <v>1365</v>
      </c>
      <c r="F16" s="101" t="s">
        <v>97</v>
      </c>
      <c r="G16" s="101" t="s">
        <v>1028</v>
      </c>
      <c r="H16" s="101" t="s">
        <v>107</v>
      </c>
      <c r="I16" s="101" t="s">
        <v>1219</v>
      </c>
      <c r="J16" s="103">
        <v>40</v>
      </c>
      <c r="K16" s="103">
        <v>1064</v>
      </c>
      <c r="L16" s="103">
        <v>42560</v>
      </c>
      <c r="M16" s="103">
        <v>2.66</v>
      </c>
      <c r="N16" s="103">
        <v>106.4</v>
      </c>
      <c r="O16" s="103">
        <v>0</v>
      </c>
      <c r="P16" s="103">
        <v>0</v>
      </c>
      <c r="Q16" s="103">
        <v>1066.6600000000001</v>
      </c>
      <c r="R16" s="103">
        <v>42666.400000000001</v>
      </c>
      <c r="S16" s="101" t="s">
        <v>1368</v>
      </c>
    </row>
    <row r="17" spans="1:19" ht="25.5">
      <c r="A17" s="101" t="s">
        <v>1436</v>
      </c>
      <c r="B17" s="102">
        <v>44384</v>
      </c>
      <c r="C17" s="101" t="s">
        <v>1437</v>
      </c>
      <c r="D17" s="102">
        <v>44384</v>
      </c>
      <c r="E17" s="101" t="s">
        <v>1365</v>
      </c>
      <c r="F17" s="101" t="s">
        <v>97</v>
      </c>
      <c r="G17" s="101" t="s">
        <v>1028</v>
      </c>
      <c r="H17" s="101" t="s">
        <v>107</v>
      </c>
      <c r="I17" s="101" t="s">
        <v>1071</v>
      </c>
      <c r="J17" s="103">
        <v>100</v>
      </c>
      <c r="K17" s="103">
        <v>1118</v>
      </c>
      <c r="L17" s="103">
        <v>111800</v>
      </c>
      <c r="M17" s="103">
        <v>2.7949999999999999</v>
      </c>
      <c r="N17" s="103">
        <v>279.5</v>
      </c>
      <c r="O17" s="103">
        <v>0</v>
      </c>
      <c r="P17" s="103">
        <v>0</v>
      </c>
      <c r="Q17" s="103">
        <v>1120.7950000000001</v>
      </c>
      <c r="R17" s="103">
        <v>112079.5</v>
      </c>
      <c r="S17" s="101" t="s">
        <v>1368</v>
      </c>
    </row>
    <row r="18" spans="1:19" ht="25.5">
      <c r="A18" s="101" t="s">
        <v>1438</v>
      </c>
      <c r="B18" s="102">
        <v>44384</v>
      </c>
      <c r="C18" s="101" t="s">
        <v>1439</v>
      </c>
      <c r="D18" s="102">
        <v>44384</v>
      </c>
      <c r="E18" s="101" t="s">
        <v>1365</v>
      </c>
      <c r="F18" s="101" t="s">
        <v>89</v>
      </c>
      <c r="G18" s="101" t="s">
        <v>1388</v>
      </c>
      <c r="H18" s="101" t="s">
        <v>1367</v>
      </c>
      <c r="I18" s="101" t="s">
        <v>1266</v>
      </c>
      <c r="J18" s="103">
        <v>20</v>
      </c>
      <c r="K18" s="103">
        <v>1030</v>
      </c>
      <c r="L18" s="103">
        <v>20600</v>
      </c>
      <c r="M18" s="103">
        <v>2.5750000000000002</v>
      </c>
      <c r="N18" s="103">
        <v>51.5</v>
      </c>
      <c r="O18" s="103">
        <v>0</v>
      </c>
      <c r="P18" s="103">
        <v>0</v>
      </c>
      <c r="Q18" s="103">
        <v>1032.575</v>
      </c>
      <c r="R18" s="103">
        <v>20651.5</v>
      </c>
      <c r="S18" s="101" t="s">
        <v>1368</v>
      </c>
    </row>
    <row r="19" spans="1:19" ht="25.5">
      <c r="A19" s="101" t="s">
        <v>1440</v>
      </c>
      <c r="B19" s="102">
        <v>44384</v>
      </c>
      <c r="C19" s="101" t="s">
        <v>1441</v>
      </c>
      <c r="D19" s="102">
        <v>44384</v>
      </c>
      <c r="E19" s="101" t="s">
        <v>1365</v>
      </c>
      <c r="F19" s="101" t="s">
        <v>100</v>
      </c>
      <c r="G19" s="101" t="s">
        <v>1029</v>
      </c>
      <c r="H19" s="101" t="s">
        <v>107</v>
      </c>
      <c r="I19" s="101" t="s">
        <v>1071</v>
      </c>
      <c r="J19" s="103">
        <v>100</v>
      </c>
      <c r="K19" s="103">
        <v>1118</v>
      </c>
      <c r="L19" s="103">
        <v>111800</v>
      </c>
      <c r="M19" s="103">
        <v>2.7949999999999999</v>
      </c>
      <c r="N19" s="103">
        <v>279.5</v>
      </c>
      <c r="O19" s="103">
        <v>0</v>
      </c>
      <c r="P19" s="103">
        <v>0</v>
      </c>
      <c r="Q19" s="103">
        <v>1120.7950000000001</v>
      </c>
      <c r="R19" s="103">
        <v>112079.5</v>
      </c>
      <c r="S19" s="101" t="s">
        <v>1368</v>
      </c>
    </row>
    <row r="20" spans="1:19" ht="25.5">
      <c r="A20" s="101" t="s">
        <v>1442</v>
      </c>
      <c r="B20" s="102">
        <v>44385</v>
      </c>
      <c r="C20" s="101" t="s">
        <v>1443</v>
      </c>
      <c r="D20" s="102">
        <v>44385</v>
      </c>
      <c r="E20" s="101" t="s">
        <v>1365</v>
      </c>
      <c r="F20" s="101" t="s">
        <v>761</v>
      </c>
      <c r="G20" s="101" t="s">
        <v>951</v>
      </c>
      <c r="H20" s="101" t="s">
        <v>1367</v>
      </c>
      <c r="I20" s="101" t="s">
        <v>1268</v>
      </c>
      <c r="J20" s="103">
        <v>19</v>
      </c>
      <c r="K20" s="103">
        <v>1303</v>
      </c>
      <c r="L20" s="103">
        <v>24757</v>
      </c>
      <c r="M20" s="103">
        <v>3.2574999999999998</v>
      </c>
      <c r="N20" s="103">
        <v>61.892499999999998</v>
      </c>
      <c r="O20" s="103">
        <v>0</v>
      </c>
      <c r="P20" s="103">
        <v>0</v>
      </c>
      <c r="Q20" s="103">
        <v>1306.2574999999999</v>
      </c>
      <c r="R20" s="103">
        <v>24818.892500000002</v>
      </c>
      <c r="S20" s="101" t="s">
        <v>1368</v>
      </c>
    </row>
    <row r="21" spans="1:19" ht="25.5">
      <c r="A21" s="101" t="s">
        <v>1444</v>
      </c>
      <c r="B21" s="102">
        <v>44385</v>
      </c>
      <c r="C21" s="101" t="s">
        <v>1445</v>
      </c>
      <c r="D21" s="102">
        <v>44385</v>
      </c>
      <c r="E21" s="101" t="s">
        <v>1365</v>
      </c>
      <c r="F21" s="101" t="s">
        <v>84</v>
      </c>
      <c r="G21" s="101" t="s">
        <v>952</v>
      </c>
      <c r="H21" s="101" t="s">
        <v>1367</v>
      </c>
      <c r="I21" s="101" t="s">
        <v>1268</v>
      </c>
      <c r="J21" s="103">
        <v>20</v>
      </c>
      <c r="K21" s="103">
        <v>1303</v>
      </c>
      <c r="L21" s="103">
        <v>26060</v>
      </c>
      <c r="M21" s="103">
        <v>3.2574999999999998</v>
      </c>
      <c r="N21" s="103">
        <v>65.150000000000006</v>
      </c>
      <c r="O21" s="103">
        <v>0</v>
      </c>
      <c r="P21" s="103">
        <v>0</v>
      </c>
      <c r="Q21" s="103">
        <v>1306.2574999999999</v>
      </c>
      <c r="R21" s="103">
        <v>26125.15</v>
      </c>
      <c r="S21" s="101" t="s">
        <v>1368</v>
      </c>
    </row>
    <row r="22" spans="1:19" ht="25.5">
      <c r="A22" s="101" t="s">
        <v>1444</v>
      </c>
      <c r="B22" s="102">
        <v>44385</v>
      </c>
      <c r="C22" s="101" t="s">
        <v>1445</v>
      </c>
      <c r="D22" s="102">
        <v>44385</v>
      </c>
      <c r="E22" s="101" t="s">
        <v>1365</v>
      </c>
      <c r="F22" s="101" t="s">
        <v>84</v>
      </c>
      <c r="G22" s="101" t="s">
        <v>952</v>
      </c>
      <c r="H22" s="101" t="s">
        <v>1367</v>
      </c>
      <c r="I22" s="101" t="s">
        <v>1072</v>
      </c>
      <c r="J22" s="103">
        <v>20</v>
      </c>
      <c r="K22" s="103">
        <v>1176</v>
      </c>
      <c r="L22" s="103">
        <v>23520</v>
      </c>
      <c r="M22" s="103">
        <v>2.94</v>
      </c>
      <c r="N22" s="103">
        <v>58.8</v>
      </c>
      <c r="O22" s="103">
        <v>0</v>
      </c>
      <c r="P22" s="103">
        <v>0</v>
      </c>
      <c r="Q22" s="103">
        <v>1178.94</v>
      </c>
      <c r="R22" s="103">
        <v>23578.799999999999</v>
      </c>
      <c r="S22" s="101" t="s">
        <v>1368</v>
      </c>
    </row>
    <row r="23" spans="1:19" ht="25.5">
      <c r="A23" s="101" t="s">
        <v>1444</v>
      </c>
      <c r="B23" s="102">
        <v>44385</v>
      </c>
      <c r="C23" s="101" t="s">
        <v>1445</v>
      </c>
      <c r="D23" s="102">
        <v>44385</v>
      </c>
      <c r="E23" s="101" t="s">
        <v>1365</v>
      </c>
      <c r="F23" s="101" t="s">
        <v>84</v>
      </c>
      <c r="G23" s="101" t="s">
        <v>952</v>
      </c>
      <c r="H23" s="101" t="s">
        <v>1367</v>
      </c>
      <c r="I23" s="101" t="s">
        <v>1071</v>
      </c>
      <c r="J23" s="103">
        <v>10</v>
      </c>
      <c r="K23" s="103">
        <v>1118</v>
      </c>
      <c r="L23" s="103">
        <v>11180</v>
      </c>
      <c r="M23" s="103">
        <v>2.7949999999999999</v>
      </c>
      <c r="N23" s="103">
        <v>27.95</v>
      </c>
      <c r="O23" s="103">
        <v>0</v>
      </c>
      <c r="P23" s="103">
        <v>0</v>
      </c>
      <c r="Q23" s="103">
        <v>1120.7950000000001</v>
      </c>
      <c r="R23" s="103">
        <v>11207.95</v>
      </c>
      <c r="S23" s="101" t="s">
        <v>1368</v>
      </c>
    </row>
    <row r="24" spans="1:19" ht="25.5">
      <c r="A24" s="101" t="s">
        <v>1444</v>
      </c>
      <c r="B24" s="102">
        <v>44385</v>
      </c>
      <c r="C24" s="101" t="s">
        <v>1445</v>
      </c>
      <c r="D24" s="102">
        <v>44385</v>
      </c>
      <c r="E24" s="101" t="s">
        <v>1365</v>
      </c>
      <c r="F24" s="101" t="s">
        <v>84</v>
      </c>
      <c r="G24" s="101" t="s">
        <v>952</v>
      </c>
      <c r="H24" s="101" t="s">
        <v>1367</v>
      </c>
      <c r="I24" s="101" t="s">
        <v>1219</v>
      </c>
      <c r="J24" s="103">
        <v>20</v>
      </c>
      <c r="K24" s="103">
        <v>1064</v>
      </c>
      <c r="L24" s="103">
        <v>21280</v>
      </c>
      <c r="M24" s="103">
        <v>2.66</v>
      </c>
      <c r="N24" s="103">
        <v>53.2</v>
      </c>
      <c r="O24" s="103">
        <v>0</v>
      </c>
      <c r="P24" s="103">
        <v>0</v>
      </c>
      <c r="Q24" s="103">
        <v>1066.6600000000001</v>
      </c>
      <c r="R24" s="103">
        <v>21333.200000000001</v>
      </c>
      <c r="S24" s="101" t="s">
        <v>1368</v>
      </c>
    </row>
    <row r="25" spans="1:19" ht="25.5">
      <c r="A25" s="101" t="s">
        <v>1446</v>
      </c>
      <c r="B25" s="102">
        <v>44385</v>
      </c>
      <c r="C25" s="101" t="s">
        <v>1447</v>
      </c>
      <c r="D25" s="102">
        <v>44385</v>
      </c>
      <c r="E25" s="101" t="s">
        <v>1384</v>
      </c>
      <c r="F25" s="101" t="s">
        <v>1405</v>
      </c>
      <c r="G25" s="101" t="s">
        <v>1398</v>
      </c>
      <c r="H25" s="101" t="s">
        <v>1384</v>
      </c>
      <c r="I25" s="101" t="s">
        <v>1071</v>
      </c>
      <c r="J25" s="103">
        <v>1</v>
      </c>
      <c r="K25" s="103">
        <v>1131</v>
      </c>
      <c r="L25" s="103">
        <v>1131</v>
      </c>
      <c r="M25" s="103">
        <v>0</v>
      </c>
      <c r="N25" s="103">
        <v>0</v>
      </c>
      <c r="O25" s="103">
        <v>0</v>
      </c>
      <c r="P25" s="103">
        <v>0</v>
      </c>
      <c r="Q25" s="103">
        <v>1131</v>
      </c>
      <c r="R25" s="103">
        <v>1131</v>
      </c>
      <c r="S25" s="101" t="s">
        <v>1368</v>
      </c>
    </row>
    <row r="26" spans="1:19" ht="25.5">
      <c r="A26" s="101" t="s">
        <v>1448</v>
      </c>
      <c r="B26" s="102">
        <v>44385</v>
      </c>
      <c r="C26" s="101" t="s">
        <v>1449</v>
      </c>
      <c r="D26" s="102">
        <v>44385</v>
      </c>
      <c r="E26" s="101" t="s">
        <v>1365</v>
      </c>
      <c r="F26" s="101" t="s">
        <v>16</v>
      </c>
      <c r="G26" s="101" t="s">
        <v>17</v>
      </c>
      <c r="H26" s="101" t="s">
        <v>12</v>
      </c>
      <c r="I26" s="101" t="s">
        <v>1219</v>
      </c>
      <c r="J26" s="103">
        <v>77</v>
      </c>
      <c r="K26" s="103">
        <v>1064</v>
      </c>
      <c r="L26" s="103">
        <v>81928</v>
      </c>
      <c r="M26" s="103">
        <v>2.66</v>
      </c>
      <c r="N26" s="103">
        <v>204.82</v>
      </c>
      <c r="O26" s="103">
        <v>0</v>
      </c>
      <c r="P26" s="103">
        <v>0</v>
      </c>
      <c r="Q26" s="103">
        <v>1066.6600000000001</v>
      </c>
      <c r="R26" s="103">
        <v>82132.820000000007</v>
      </c>
      <c r="S26" s="101" t="s">
        <v>1368</v>
      </c>
    </row>
    <row r="27" spans="1:19" ht="25.5">
      <c r="A27" s="101" t="s">
        <v>1448</v>
      </c>
      <c r="B27" s="102">
        <v>44385</v>
      </c>
      <c r="C27" s="101" t="s">
        <v>1449</v>
      </c>
      <c r="D27" s="102">
        <v>44385</v>
      </c>
      <c r="E27" s="101" t="s">
        <v>1365</v>
      </c>
      <c r="F27" s="101" t="s">
        <v>16</v>
      </c>
      <c r="G27" s="101" t="s">
        <v>17</v>
      </c>
      <c r="H27" s="101" t="s">
        <v>12</v>
      </c>
      <c r="I27" s="101" t="s">
        <v>1069</v>
      </c>
      <c r="J27" s="103">
        <v>50</v>
      </c>
      <c r="K27" s="103">
        <v>1118</v>
      </c>
      <c r="L27" s="103">
        <v>55900</v>
      </c>
      <c r="M27" s="103">
        <v>2.7949999999999999</v>
      </c>
      <c r="N27" s="103">
        <v>139.75</v>
      </c>
      <c r="O27" s="103">
        <v>0</v>
      </c>
      <c r="P27" s="103">
        <v>0</v>
      </c>
      <c r="Q27" s="103">
        <v>1120.7950000000001</v>
      </c>
      <c r="R27" s="103">
        <v>56039.75</v>
      </c>
      <c r="S27" s="101" t="s">
        <v>1368</v>
      </c>
    </row>
    <row r="28" spans="1:19" ht="25.5">
      <c r="A28" s="101" t="s">
        <v>1448</v>
      </c>
      <c r="B28" s="102">
        <v>44385</v>
      </c>
      <c r="C28" s="101" t="s">
        <v>1449</v>
      </c>
      <c r="D28" s="102">
        <v>44385</v>
      </c>
      <c r="E28" s="101" t="s">
        <v>1365</v>
      </c>
      <c r="F28" s="101" t="s">
        <v>16</v>
      </c>
      <c r="G28" s="101" t="s">
        <v>17</v>
      </c>
      <c r="H28" s="101" t="s">
        <v>12</v>
      </c>
      <c r="I28" s="101" t="s">
        <v>1266</v>
      </c>
      <c r="J28" s="103">
        <v>60</v>
      </c>
      <c r="K28" s="103">
        <v>1030</v>
      </c>
      <c r="L28" s="103">
        <v>61800</v>
      </c>
      <c r="M28" s="103">
        <v>2.5750000000000002</v>
      </c>
      <c r="N28" s="103">
        <v>154.5</v>
      </c>
      <c r="O28" s="103">
        <v>0</v>
      </c>
      <c r="P28" s="103">
        <v>0</v>
      </c>
      <c r="Q28" s="103">
        <v>1032.575</v>
      </c>
      <c r="R28" s="103">
        <v>61954.5</v>
      </c>
      <c r="S28" s="101" t="s">
        <v>1368</v>
      </c>
    </row>
    <row r="29" spans="1:19" ht="25.5">
      <c r="A29" s="101" t="s">
        <v>1450</v>
      </c>
      <c r="B29" s="102">
        <v>44385</v>
      </c>
      <c r="C29" s="101" t="s">
        <v>1451</v>
      </c>
      <c r="D29" s="102">
        <v>44385</v>
      </c>
      <c r="E29" s="101" t="s">
        <v>1384</v>
      </c>
      <c r="F29" s="101" t="s">
        <v>1452</v>
      </c>
      <c r="G29" s="101" t="s">
        <v>1398</v>
      </c>
      <c r="H29" s="101" t="s">
        <v>1384</v>
      </c>
      <c r="I29" s="101" t="s">
        <v>1072</v>
      </c>
      <c r="J29" s="103">
        <v>4</v>
      </c>
      <c r="K29" s="103">
        <v>1199.52</v>
      </c>
      <c r="L29" s="103">
        <v>4798.08</v>
      </c>
      <c r="M29" s="103">
        <v>0</v>
      </c>
      <c r="N29" s="103">
        <v>0</v>
      </c>
      <c r="O29" s="103">
        <v>0</v>
      </c>
      <c r="P29" s="103">
        <v>0</v>
      </c>
      <c r="Q29" s="103">
        <v>1199.52</v>
      </c>
      <c r="R29" s="103">
        <v>4798.08</v>
      </c>
      <c r="S29" s="101" t="s">
        <v>1368</v>
      </c>
    </row>
    <row r="30" spans="1:19" ht="25.5">
      <c r="A30" s="101" t="s">
        <v>1450</v>
      </c>
      <c r="B30" s="102">
        <v>44385</v>
      </c>
      <c r="C30" s="101" t="s">
        <v>1451</v>
      </c>
      <c r="D30" s="102">
        <v>44385</v>
      </c>
      <c r="E30" s="101" t="s">
        <v>1384</v>
      </c>
      <c r="F30" s="101" t="s">
        <v>1452</v>
      </c>
      <c r="G30" s="101" t="s">
        <v>1398</v>
      </c>
      <c r="H30" s="101" t="s">
        <v>1384</v>
      </c>
      <c r="I30" s="101" t="s">
        <v>1266</v>
      </c>
      <c r="J30" s="103">
        <v>4</v>
      </c>
      <c r="K30" s="103">
        <v>1050.5999999999999</v>
      </c>
      <c r="L30" s="103">
        <v>4202.3999999999996</v>
      </c>
      <c r="M30" s="103">
        <v>0</v>
      </c>
      <c r="N30" s="103">
        <v>0</v>
      </c>
      <c r="O30" s="103">
        <v>0</v>
      </c>
      <c r="P30" s="103">
        <v>0</v>
      </c>
      <c r="Q30" s="103">
        <v>1050.5999999999999</v>
      </c>
      <c r="R30" s="103">
        <v>4202.3999999999996</v>
      </c>
      <c r="S30" s="101" t="s">
        <v>1368</v>
      </c>
    </row>
    <row r="31" spans="1:19" ht="25.5">
      <c r="A31" s="101" t="s">
        <v>1450</v>
      </c>
      <c r="B31" s="102">
        <v>44385</v>
      </c>
      <c r="C31" s="101" t="s">
        <v>1451</v>
      </c>
      <c r="D31" s="102">
        <v>44385</v>
      </c>
      <c r="E31" s="101" t="s">
        <v>1384</v>
      </c>
      <c r="F31" s="101" t="s">
        <v>1452</v>
      </c>
      <c r="G31" s="101" t="s">
        <v>1398</v>
      </c>
      <c r="H31" s="101" t="s">
        <v>1384</v>
      </c>
      <c r="I31" s="101" t="s">
        <v>1071</v>
      </c>
      <c r="J31" s="103">
        <v>4</v>
      </c>
      <c r="K31" s="103">
        <v>1140.3599999999999</v>
      </c>
      <c r="L31" s="103">
        <v>4561.4399999999996</v>
      </c>
      <c r="M31" s="103">
        <v>0</v>
      </c>
      <c r="N31" s="103">
        <v>0</v>
      </c>
      <c r="O31" s="103">
        <v>0</v>
      </c>
      <c r="P31" s="103">
        <v>0</v>
      </c>
      <c r="Q31" s="103">
        <v>1140.3599999999999</v>
      </c>
      <c r="R31" s="103">
        <v>4561.4399999999996</v>
      </c>
      <c r="S31" s="101" t="s">
        <v>1368</v>
      </c>
    </row>
    <row r="32" spans="1:19" ht="25.5">
      <c r="A32" s="101" t="s">
        <v>1450</v>
      </c>
      <c r="B32" s="102">
        <v>44385</v>
      </c>
      <c r="C32" s="101" t="s">
        <v>1451</v>
      </c>
      <c r="D32" s="102">
        <v>44385</v>
      </c>
      <c r="E32" s="101" t="s">
        <v>1384</v>
      </c>
      <c r="F32" s="101" t="s">
        <v>1452</v>
      </c>
      <c r="G32" s="101" t="s">
        <v>1398</v>
      </c>
      <c r="H32" s="101" t="s">
        <v>1384</v>
      </c>
      <c r="I32" s="101" t="s">
        <v>1219</v>
      </c>
      <c r="J32" s="103">
        <v>4</v>
      </c>
      <c r="K32" s="103">
        <v>1085.28</v>
      </c>
      <c r="L32" s="103">
        <v>4341.12</v>
      </c>
      <c r="M32" s="103">
        <v>0</v>
      </c>
      <c r="N32" s="103">
        <v>0</v>
      </c>
      <c r="O32" s="103">
        <v>0</v>
      </c>
      <c r="P32" s="103">
        <v>0</v>
      </c>
      <c r="Q32" s="103">
        <v>1085.28</v>
      </c>
      <c r="R32" s="103">
        <v>4341.12</v>
      </c>
      <c r="S32" s="101" t="s">
        <v>1368</v>
      </c>
    </row>
    <row r="33" spans="1:19" ht="25.5">
      <c r="A33" s="101" t="s">
        <v>1453</v>
      </c>
      <c r="B33" s="102">
        <v>44385</v>
      </c>
      <c r="C33" s="101" t="s">
        <v>1454</v>
      </c>
      <c r="D33" s="102">
        <v>44385</v>
      </c>
      <c r="E33" s="101" t="s">
        <v>1365</v>
      </c>
      <c r="F33" s="101" t="s">
        <v>20</v>
      </c>
      <c r="G33" s="101" t="s">
        <v>984</v>
      </c>
      <c r="H33" s="101" t="s">
        <v>12</v>
      </c>
      <c r="I33" s="101" t="s">
        <v>1219</v>
      </c>
      <c r="J33" s="103">
        <v>100</v>
      </c>
      <c r="K33" s="103">
        <v>1064</v>
      </c>
      <c r="L33" s="103">
        <v>106400</v>
      </c>
      <c r="M33" s="103">
        <v>2.66</v>
      </c>
      <c r="N33" s="103">
        <v>266</v>
      </c>
      <c r="O33" s="103">
        <v>0</v>
      </c>
      <c r="P33" s="103">
        <v>0</v>
      </c>
      <c r="Q33" s="103">
        <v>1066.6600000000001</v>
      </c>
      <c r="R33" s="103">
        <v>106666</v>
      </c>
      <c r="S33" s="101" t="s">
        <v>1368</v>
      </c>
    </row>
    <row r="34" spans="1:19" ht="25.5">
      <c r="A34" s="101" t="s">
        <v>1455</v>
      </c>
      <c r="B34" s="102">
        <v>44385</v>
      </c>
      <c r="C34" s="101" t="s">
        <v>1456</v>
      </c>
      <c r="D34" s="102">
        <v>44385</v>
      </c>
      <c r="E34" s="101" t="s">
        <v>1365</v>
      </c>
      <c r="F34" s="101" t="s">
        <v>803</v>
      </c>
      <c r="G34" s="101" t="s">
        <v>950</v>
      </c>
      <c r="H34" s="101" t="s">
        <v>1367</v>
      </c>
      <c r="I34" s="101" t="s">
        <v>1071</v>
      </c>
      <c r="J34" s="103">
        <v>20</v>
      </c>
      <c r="K34" s="103">
        <v>1118</v>
      </c>
      <c r="L34" s="103">
        <v>22360</v>
      </c>
      <c r="M34" s="103">
        <v>2.7949999999999999</v>
      </c>
      <c r="N34" s="103">
        <v>55.9</v>
      </c>
      <c r="O34" s="103">
        <v>0</v>
      </c>
      <c r="P34" s="103">
        <v>0</v>
      </c>
      <c r="Q34" s="103">
        <v>1120.7950000000001</v>
      </c>
      <c r="R34" s="103">
        <v>22415.9</v>
      </c>
      <c r="S34" s="101" t="s">
        <v>1368</v>
      </c>
    </row>
    <row r="35" spans="1:19" ht="25.5">
      <c r="A35" s="101" t="s">
        <v>1457</v>
      </c>
      <c r="B35" s="102">
        <v>44385</v>
      </c>
      <c r="C35" s="101" t="s">
        <v>1458</v>
      </c>
      <c r="D35" s="102">
        <v>44385</v>
      </c>
      <c r="E35" s="101" t="s">
        <v>1365</v>
      </c>
      <c r="F35" s="101" t="s">
        <v>82</v>
      </c>
      <c r="G35" s="101" t="s">
        <v>1366</v>
      </c>
      <c r="H35" s="101" t="s">
        <v>1367</v>
      </c>
      <c r="I35" s="101" t="s">
        <v>1219</v>
      </c>
      <c r="J35" s="103">
        <v>20</v>
      </c>
      <c r="K35" s="103">
        <v>1064</v>
      </c>
      <c r="L35" s="103">
        <v>21280</v>
      </c>
      <c r="M35" s="103">
        <v>2.66</v>
      </c>
      <c r="N35" s="103">
        <v>53.2</v>
      </c>
      <c r="O35" s="103">
        <v>0</v>
      </c>
      <c r="P35" s="103">
        <v>0</v>
      </c>
      <c r="Q35" s="103">
        <v>1066.6600000000001</v>
      </c>
      <c r="R35" s="103">
        <v>21333.200000000001</v>
      </c>
      <c r="S35" s="101" t="s">
        <v>1368</v>
      </c>
    </row>
    <row r="36" spans="1:19" ht="25.5">
      <c r="A36" s="101" t="s">
        <v>1459</v>
      </c>
      <c r="B36" s="102">
        <v>44385</v>
      </c>
      <c r="C36" s="101" t="s">
        <v>1460</v>
      </c>
      <c r="D36" s="102">
        <v>44385</v>
      </c>
      <c r="E36" s="101" t="s">
        <v>1365</v>
      </c>
      <c r="F36" s="101" t="s">
        <v>848</v>
      </c>
      <c r="G36" s="101" t="s">
        <v>1377</v>
      </c>
      <c r="H36" s="101" t="s">
        <v>107</v>
      </c>
      <c r="I36" s="101" t="s">
        <v>1219</v>
      </c>
      <c r="J36" s="103">
        <v>40</v>
      </c>
      <c r="K36" s="103">
        <v>1064</v>
      </c>
      <c r="L36" s="103">
        <v>42560</v>
      </c>
      <c r="M36" s="103">
        <v>2.66</v>
      </c>
      <c r="N36" s="103">
        <v>106.4</v>
      </c>
      <c r="O36" s="103">
        <v>0</v>
      </c>
      <c r="P36" s="103">
        <v>0</v>
      </c>
      <c r="Q36" s="103">
        <v>1066.6600000000001</v>
      </c>
      <c r="R36" s="103">
        <v>42666.400000000001</v>
      </c>
      <c r="S36" s="101" t="s">
        <v>1368</v>
      </c>
    </row>
    <row r="37" spans="1:19" ht="25.5">
      <c r="A37" s="101" t="s">
        <v>1459</v>
      </c>
      <c r="B37" s="102">
        <v>44385</v>
      </c>
      <c r="C37" s="101" t="s">
        <v>1460</v>
      </c>
      <c r="D37" s="102">
        <v>44385</v>
      </c>
      <c r="E37" s="101" t="s">
        <v>1365</v>
      </c>
      <c r="F37" s="101" t="s">
        <v>848</v>
      </c>
      <c r="G37" s="101" t="s">
        <v>1377</v>
      </c>
      <c r="H37" s="101" t="s">
        <v>107</v>
      </c>
      <c r="I37" s="101" t="s">
        <v>1071</v>
      </c>
      <c r="J37" s="103">
        <v>10</v>
      </c>
      <c r="K37" s="103">
        <v>1118</v>
      </c>
      <c r="L37" s="103">
        <v>11180</v>
      </c>
      <c r="M37" s="103">
        <v>2.7949999999999999</v>
      </c>
      <c r="N37" s="103">
        <v>27.95</v>
      </c>
      <c r="O37" s="103">
        <v>0</v>
      </c>
      <c r="P37" s="103">
        <v>0</v>
      </c>
      <c r="Q37" s="103">
        <v>1120.7950000000001</v>
      </c>
      <c r="R37" s="103">
        <v>11207.95</v>
      </c>
      <c r="S37" s="101" t="s">
        <v>1368</v>
      </c>
    </row>
    <row r="38" spans="1:19" ht="25.5">
      <c r="A38" s="101" t="s">
        <v>1459</v>
      </c>
      <c r="B38" s="102">
        <v>44385</v>
      </c>
      <c r="C38" s="101" t="s">
        <v>1460</v>
      </c>
      <c r="D38" s="102">
        <v>44385</v>
      </c>
      <c r="E38" s="101" t="s">
        <v>1365</v>
      </c>
      <c r="F38" s="101" t="s">
        <v>848</v>
      </c>
      <c r="G38" s="101" t="s">
        <v>1377</v>
      </c>
      <c r="H38" s="101" t="s">
        <v>107</v>
      </c>
      <c r="I38" s="101" t="s">
        <v>1072</v>
      </c>
      <c r="J38" s="103">
        <v>60</v>
      </c>
      <c r="K38" s="103">
        <v>1176</v>
      </c>
      <c r="L38" s="103">
        <v>70560</v>
      </c>
      <c r="M38" s="103">
        <v>2.94</v>
      </c>
      <c r="N38" s="103">
        <v>176.4</v>
      </c>
      <c r="O38" s="103">
        <v>0</v>
      </c>
      <c r="P38" s="103">
        <v>0</v>
      </c>
      <c r="Q38" s="103">
        <v>1178.94</v>
      </c>
      <c r="R38" s="103">
        <v>70736.399999999994</v>
      </c>
      <c r="S38" s="101" t="s">
        <v>1368</v>
      </c>
    </row>
    <row r="39" spans="1:19" ht="25.5">
      <c r="A39" s="101" t="s">
        <v>1459</v>
      </c>
      <c r="B39" s="102">
        <v>44385</v>
      </c>
      <c r="C39" s="101" t="s">
        <v>1460</v>
      </c>
      <c r="D39" s="102">
        <v>44385</v>
      </c>
      <c r="E39" s="101" t="s">
        <v>1365</v>
      </c>
      <c r="F39" s="101" t="s">
        <v>848</v>
      </c>
      <c r="G39" s="101" t="s">
        <v>1377</v>
      </c>
      <c r="H39" s="101" t="s">
        <v>107</v>
      </c>
      <c r="I39" s="101" t="s">
        <v>1266</v>
      </c>
      <c r="J39" s="103">
        <v>20</v>
      </c>
      <c r="K39" s="103">
        <v>1030</v>
      </c>
      <c r="L39" s="103">
        <v>20600</v>
      </c>
      <c r="M39" s="103">
        <v>2.5750000000000002</v>
      </c>
      <c r="N39" s="103">
        <v>51.5</v>
      </c>
      <c r="O39" s="103">
        <v>0</v>
      </c>
      <c r="P39" s="103">
        <v>0</v>
      </c>
      <c r="Q39" s="103">
        <v>1032.575</v>
      </c>
      <c r="R39" s="103">
        <v>20651.5</v>
      </c>
      <c r="S39" s="101" t="s">
        <v>1368</v>
      </c>
    </row>
    <row r="40" spans="1:19" ht="25.5">
      <c r="A40" s="101" t="s">
        <v>1459</v>
      </c>
      <c r="B40" s="102">
        <v>44385</v>
      </c>
      <c r="C40" s="101" t="s">
        <v>1460</v>
      </c>
      <c r="D40" s="102">
        <v>44385</v>
      </c>
      <c r="E40" s="101" t="s">
        <v>1365</v>
      </c>
      <c r="F40" s="101" t="s">
        <v>848</v>
      </c>
      <c r="G40" s="101" t="s">
        <v>1377</v>
      </c>
      <c r="H40" s="101" t="s">
        <v>107</v>
      </c>
      <c r="I40" s="101" t="s">
        <v>1268</v>
      </c>
      <c r="J40" s="103">
        <v>40</v>
      </c>
      <c r="K40" s="103">
        <v>1303</v>
      </c>
      <c r="L40" s="103">
        <v>52120</v>
      </c>
      <c r="M40" s="103">
        <v>3.2574999999999998</v>
      </c>
      <c r="N40" s="103">
        <v>130.30000000000001</v>
      </c>
      <c r="O40" s="103">
        <v>0</v>
      </c>
      <c r="P40" s="103">
        <v>0</v>
      </c>
      <c r="Q40" s="103">
        <v>1306.2574999999999</v>
      </c>
      <c r="R40" s="103">
        <v>52250.3</v>
      </c>
      <c r="S40" s="101" t="s">
        <v>1368</v>
      </c>
    </row>
    <row r="41" spans="1:19" ht="25.5">
      <c r="A41" s="101" t="s">
        <v>1461</v>
      </c>
      <c r="B41" s="102">
        <v>44385</v>
      </c>
      <c r="C41" s="101" t="s">
        <v>1462</v>
      </c>
      <c r="D41" s="102">
        <v>44385</v>
      </c>
      <c r="E41" s="101" t="s">
        <v>1365</v>
      </c>
      <c r="F41" s="101" t="s">
        <v>1300</v>
      </c>
      <c r="G41" s="101" t="s">
        <v>107</v>
      </c>
      <c r="H41" s="101" t="s">
        <v>107</v>
      </c>
      <c r="I41" s="101" t="s">
        <v>1220</v>
      </c>
      <c r="J41" s="103">
        <v>45</v>
      </c>
      <c r="K41" s="103">
        <v>1205</v>
      </c>
      <c r="L41" s="103">
        <v>54225</v>
      </c>
      <c r="M41" s="103">
        <v>3.0125000000000002</v>
      </c>
      <c r="N41" s="103">
        <v>135.5625</v>
      </c>
      <c r="O41" s="103">
        <v>0</v>
      </c>
      <c r="P41" s="103">
        <v>0</v>
      </c>
      <c r="Q41" s="103">
        <v>1208.0125</v>
      </c>
      <c r="R41" s="103">
        <v>54360.5625</v>
      </c>
      <c r="S41" s="101" t="s">
        <v>1368</v>
      </c>
    </row>
    <row r="42" spans="1:19" ht="25.5">
      <c r="A42" s="101" t="s">
        <v>1461</v>
      </c>
      <c r="B42" s="102">
        <v>44385</v>
      </c>
      <c r="C42" s="101" t="s">
        <v>1462</v>
      </c>
      <c r="D42" s="102">
        <v>44385</v>
      </c>
      <c r="E42" s="101" t="s">
        <v>1365</v>
      </c>
      <c r="F42" s="101" t="s">
        <v>1300</v>
      </c>
      <c r="G42" s="101" t="s">
        <v>107</v>
      </c>
      <c r="H42" s="101" t="s">
        <v>107</v>
      </c>
      <c r="I42" s="101" t="s">
        <v>1071</v>
      </c>
      <c r="J42" s="103">
        <v>40</v>
      </c>
      <c r="K42" s="103">
        <v>1118</v>
      </c>
      <c r="L42" s="103">
        <v>44720</v>
      </c>
      <c r="M42" s="103">
        <v>2.7949999999999999</v>
      </c>
      <c r="N42" s="103">
        <v>111.8</v>
      </c>
      <c r="O42" s="103">
        <v>0</v>
      </c>
      <c r="P42" s="103">
        <v>0</v>
      </c>
      <c r="Q42" s="103">
        <v>1120.7950000000001</v>
      </c>
      <c r="R42" s="103">
        <v>44831.8</v>
      </c>
      <c r="S42" s="101" t="s">
        <v>1368</v>
      </c>
    </row>
    <row r="43" spans="1:19" ht="25.5">
      <c r="A43" s="101" t="s">
        <v>1463</v>
      </c>
      <c r="B43" s="102">
        <v>44385</v>
      </c>
      <c r="C43" s="101" t="s">
        <v>1464</v>
      </c>
      <c r="D43" s="102">
        <v>44385</v>
      </c>
      <c r="E43" s="101" t="s">
        <v>1365</v>
      </c>
      <c r="F43" s="101" t="s">
        <v>66</v>
      </c>
      <c r="G43" s="101" t="s">
        <v>67</v>
      </c>
      <c r="H43" s="101" t="s">
        <v>49</v>
      </c>
      <c r="I43" s="101" t="s">
        <v>1069</v>
      </c>
      <c r="J43" s="103">
        <v>67</v>
      </c>
      <c r="K43" s="103">
        <v>1118</v>
      </c>
      <c r="L43" s="103">
        <v>74906</v>
      </c>
      <c r="M43" s="103">
        <v>2.7949999999999999</v>
      </c>
      <c r="N43" s="103">
        <v>187.26499999999999</v>
      </c>
      <c r="O43" s="103">
        <v>0</v>
      </c>
      <c r="P43" s="103">
        <v>0</v>
      </c>
      <c r="Q43" s="103">
        <v>1120.7950000000001</v>
      </c>
      <c r="R43" s="103">
        <v>75093.264999999999</v>
      </c>
      <c r="S43" s="101" t="s">
        <v>1368</v>
      </c>
    </row>
    <row r="44" spans="1:19" ht="25.5">
      <c r="A44" s="101" t="s">
        <v>1465</v>
      </c>
      <c r="B44" s="102">
        <v>44385</v>
      </c>
      <c r="C44" s="101" t="s">
        <v>1466</v>
      </c>
      <c r="D44" s="102">
        <v>44385</v>
      </c>
      <c r="E44" s="101" t="s">
        <v>1365</v>
      </c>
      <c r="F44" s="101" t="s">
        <v>53</v>
      </c>
      <c r="G44" s="101" t="s">
        <v>49</v>
      </c>
      <c r="H44" s="101" t="s">
        <v>49</v>
      </c>
      <c r="I44" s="101" t="s">
        <v>1072</v>
      </c>
      <c r="J44" s="103">
        <v>40</v>
      </c>
      <c r="K44" s="103">
        <v>1176</v>
      </c>
      <c r="L44" s="103">
        <v>47040</v>
      </c>
      <c r="M44" s="103">
        <v>2.94</v>
      </c>
      <c r="N44" s="103">
        <v>117.6</v>
      </c>
      <c r="O44" s="103">
        <v>0</v>
      </c>
      <c r="P44" s="103">
        <v>0</v>
      </c>
      <c r="Q44" s="103">
        <v>1178.94</v>
      </c>
      <c r="R44" s="103">
        <v>47157.599999999999</v>
      </c>
      <c r="S44" s="101" t="s">
        <v>1368</v>
      </c>
    </row>
    <row r="45" spans="1:19" ht="25.5">
      <c r="A45" s="101" t="s">
        <v>1465</v>
      </c>
      <c r="B45" s="102">
        <v>44385</v>
      </c>
      <c r="C45" s="101" t="s">
        <v>1466</v>
      </c>
      <c r="D45" s="102">
        <v>44385</v>
      </c>
      <c r="E45" s="101" t="s">
        <v>1365</v>
      </c>
      <c r="F45" s="101" t="s">
        <v>53</v>
      </c>
      <c r="G45" s="101" t="s">
        <v>49</v>
      </c>
      <c r="H45" s="101" t="s">
        <v>49</v>
      </c>
      <c r="I45" s="101" t="s">
        <v>1069</v>
      </c>
      <c r="J45" s="103">
        <v>40</v>
      </c>
      <c r="K45" s="103">
        <v>1118</v>
      </c>
      <c r="L45" s="103">
        <v>44720</v>
      </c>
      <c r="M45" s="103">
        <v>2.7949999999999999</v>
      </c>
      <c r="N45" s="103">
        <v>111.8</v>
      </c>
      <c r="O45" s="103">
        <v>0</v>
      </c>
      <c r="P45" s="103">
        <v>0</v>
      </c>
      <c r="Q45" s="103">
        <v>1120.7950000000001</v>
      </c>
      <c r="R45" s="103">
        <v>44831.8</v>
      </c>
      <c r="S45" s="101" t="s">
        <v>1368</v>
      </c>
    </row>
    <row r="46" spans="1:19" ht="25.5">
      <c r="A46" s="101" t="s">
        <v>1467</v>
      </c>
      <c r="B46" s="102">
        <v>44385</v>
      </c>
      <c r="C46" s="101" t="s">
        <v>1468</v>
      </c>
      <c r="D46" s="102">
        <v>44385</v>
      </c>
      <c r="E46" s="101" t="s">
        <v>1365</v>
      </c>
      <c r="F46" s="101" t="s">
        <v>55</v>
      </c>
      <c r="G46" s="101" t="s">
        <v>49</v>
      </c>
      <c r="H46" s="101" t="s">
        <v>49</v>
      </c>
      <c r="I46" s="101" t="s">
        <v>1071</v>
      </c>
      <c r="J46" s="103">
        <v>20</v>
      </c>
      <c r="K46" s="103">
        <v>1118</v>
      </c>
      <c r="L46" s="103">
        <v>22360</v>
      </c>
      <c r="M46" s="103">
        <v>2.7949999999999999</v>
      </c>
      <c r="N46" s="103">
        <v>55.9</v>
      </c>
      <c r="O46" s="103">
        <v>0</v>
      </c>
      <c r="P46" s="103">
        <v>0</v>
      </c>
      <c r="Q46" s="103">
        <v>1120.7950000000001</v>
      </c>
      <c r="R46" s="103">
        <v>22415.9</v>
      </c>
      <c r="S46" s="101" t="s">
        <v>1368</v>
      </c>
    </row>
    <row r="47" spans="1:19" ht="25.5">
      <c r="A47" s="101" t="s">
        <v>1467</v>
      </c>
      <c r="B47" s="102">
        <v>44385</v>
      </c>
      <c r="C47" s="101" t="s">
        <v>1468</v>
      </c>
      <c r="D47" s="102">
        <v>44385</v>
      </c>
      <c r="E47" s="101" t="s">
        <v>1365</v>
      </c>
      <c r="F47" s="101" t="s">
        <v>55</v>
      </c>
      <c r="G47" s="101" t="s">
        <v>49</v>
      </c>
      <c r="H47" s="101" t="s">
        <v>49</v>
      </c>
      <c r="I47" s="101" t="s">
        <v>1266</v>
      </c>
      <c r="J47" s="103">
        <v>30</v>
      </c>
      <c r="K47" s="103">
        <v>1030</v>
      </c>
      <c r="L47" s="103">
        <v>30900</v>
      </c>
      <c r="M47" s="103">
        <v>2.5750000000000002</v>
      </c>
      <c r="N47" s="103">
        <v>77.25</v>
      </c>
      <c r="O47" s="103">
        <v>0</v>
      </c>
      <c r="P47" s="103">
        <v>0</v>
      </c>
      <c r="Q47" s="103">
        <v>1032.575</v>
      </c>
      <c r="R47" s="103">
        <v>30977.25</v>
      </c>
      <c r="S47" s="101" t="s">
        <v>1368</v>
      </c>
    </row>
    <row r="48" spans="1:19" ht="25.5">
      <c r="A48" s="101" t="s">
        <v>1469</v>
      </c>
      <c r="B48" s="102">
        <v>44385</v>
      </c>
      <c r="C48" s="101" t="s">
        <v>1470</v>
      </c>
      <c r="D48" s="102">
        <v>44385</v>
      </c>
      <c r="E48" s="101" t="s">
        <v>1365</v>
      </c>
      <c r="F48" s="101" t="s">
        <v>65</v>
      </c>
      <c r="G48" s="101" t="s">
        <v>989</v>
      </c>
      <c r="H48" s="101" t="s">
        <v>49</v>
      </c>
      <c r="I48" s="101" t="s">
        <v>1268</v>
      </c>
      <c r="J48" s="103">
        <v>40</v>
      </c>
      <c r="K48" s="103">
        <v>1303</v>
      </c>
      <c r="L48" s="103">
        <v>52120</v>
      </c>
      <c r="M48" s="103">
        <v>3.2574999999999998</v>
      </c>
      <c r="N48" s="103">
        <v>130.30000000000001</v>
      </c>
      <c r="O48" s="103">
        <v>0</v>
      </c>
      <c r="P48" s="103">
        <v>0</v>
      </c>
      <c r="Q48" s="103">
        <v>1306.2574999999999</v>
      </c>
      <c r="R48" s="103">
        <v>52250.3</v>
      </c>
      <c r="S48" s="101" t="s">
        <v>1368</v>
      </c>
    </row>
    <row r="49" spans="1:19" ht="25.5">
      <c r="A49" s="101" t="s">
        <v>1471</v>
      </c>
      <c r="B49" s="102">
        <v>44385</v>
      </c>
      <c r="C49" s="101" t="s">
        <v>1472</v>
      </c>
      <c r="D49" s="102">
        <v>44385</v>
      </c>
      <c r="E49" s="101" t="s">
        <v>1365</v>
      </c>
      <c r="F49" s="101" t="s">
        <v>63</v>
      </c>
      <c r="G49" s="101" t="s">
        <v>989</v>
      </c>
      <c r="H49" s="101" t="s">
        <v>49</v>
      </c>
      <c r="I49" s="101" t="s">
        <v>1268</v>
      </c>
      <c r="J49" s="103">
        <v>20</v>
      </c>
      <c r="K49" s="103">
        <v>1303</v>
      </c>
      <c r="L49" s="103">
        <v>26060</v>
      </c>
      <c r="M49" s="103">
        <v>3.2574999999999998</v>
      </c>
      <c r="N49" s="103">
        <v>65.150000000000006</v>
      </c>
      <c r="O49" s="103">
        <v>0</v>
      </c>
      <c r="P49" s="103">
        <v>0</v>
      </c>
      <c r="Q49" s="103">
        <v>1306.2574999999999</v>
      </c>
      <c r="R49" s="103">
        <v>26125.15</v>
      </c>
      <c r="S49" s="101" t="s">
        <v>1368</v>
      </c>
    </row>
    <row r="50" spans="1:19" ht="25.5">
      <c r="A50" s="101" t="s">
        <v>1471</v>
      </c>
      <c r="B50" s="102">
        <v>44385</v>
      </c>
      <c r="C50" s="101" t="s">
        <v>1472</v>
      </c>
      <c r="D50" s="102">
        <v>44385</v>
      </c>
      <c r="E50" s="101" t="s">
        <v>1365</v>
      </c>
      <c r="F50" s="101" t="s">
        <v>63</v>
      </c>
      <c r="G50" s="101" t="s">
        <v>989</v>
      </c>
      <c r="H50" s="101" t="s">
        <v>49</v>
      </c>
      <c r="I50" s="101" t="s">
        <v>1071</v>
      </c>
      <c r="J50" s="103">
        <v>20</v>
      </c>
      <c r="K50" s="103">
        <v>1118</v>
      </c>
      <c r="L50" s="103">
        <v>22360</v>
      </c>
      <c r="M50" s="103">
        <v>2.7949999999999999</v>
      </c>
      <c r="N50" s="103">
        <v>55.9</v>
      </c>
      <c r="O50" s="103">
        <v>0</v>
      </c>
      <c r="P50" s="103">
        <v>0</v>
      </c>
      <c r="Q50" s="103">
        <v>1120.7950000000001</v>
      </c>
      <c r="R50" s="103">
        <v>22415.9</v>
      </c>
      <c r="S50" s="101" t="s">
        <v>1368</v>
      </c>
    </row>
    <row r="51" spans="1:19" ht="25.5">
      <c r="A51" s="101" t="s">
        <v>1473</v>
      </c>
      <c r="B51" s="102">
        <v>44385</v>
      </c>
      <c r="C51" s="101" t="s">
        <v>1474</v>
      </c>
      <c r="D51" s="102">
        <v>44385</v>
      </c>
      <c r="E51" s="101" t="s">
        <v>1365</v>
      </c>
      <c r="F51" s="101" t="s">
        <v>1332</v>
      </c>
      <c r="G51" s="101" t="s">
        <v>107</v>
      </c>
      <c r="H51" s="101" t="s">
        <v>107</v>
      </c>
      <c r="I51" s="101" t="s">
        <v>1071</v>
      </c>
      <c r="J51" s="103">
        <v>60</v>
      </c>
      <c r="K51" s="103">
        <v>1118</v>
      </c>
      <c r="L51" s="103">
        <v>67080</v>
      </c>
      <c r="M51" s="103">
        <v>2.7949999999999999</v>
      </c>
      <c r="N51" s="103">
        <v>167.7</v>
      </c>
      <c r="O51" s="103">
        <v>0</v>
      </c>
      <c r="P51" s="103">
        <v>0</v>
      </c>
      <c r="Q51" s="103">
        <v>1120.7950000000001</v>
      </c>
      <c r="R51" s="103">
        <v>67247.7</v>
      </c>
      <c r="S51" s="101" t="s">
        <v>1368</v>
      </c>
    </row>
    <row r="52" spans="1:19" ht="25.5">
      <c r="A52" s="101" t="s">
        <v>1473</v>
      </c>
      <c r="B52" s="102">
        <v>44385</v>
      </c>
      <c r="C52" s="101" t="s">
        <v>1474</v>
      </c>
      <c r="D52" s="102">
        <v>44385</v>
      </c>
      <c r="E52" s="101" t="s">
        <v>1365</v>
      </c>
      <c r="F52" s="101" t="s">
        <v>1332</v>
      </c>
      <c r="G52" s="101" t="s">
        <v>107</v>
      </c>
      <c r="H52" s="101" t="s">
        <v>107</v>
      </c>
      <c r="I52" s="101" t="s">
        <v>1268</v>
      </c>
      <c r="J52" s="103">
        <v>20</v>
      </c>
      <c r="K52" s="103">
        <v>1303</v>
      </c>
      <c r="L52" s="103">
        <v>26060</v>
      </c>
      <c r="M52" s="103">
        <v>3.2574999999999998</v>
      </c>
      <c r="N52" s="103">
        <v>65.150000000000006</v>
      </c>
      <c r="O52" s="103">
        <v>0</v>
      </c>
      <c r="P52" s="103">
        <v>0</v>
      </c>
      <c r="Q52" s="103">
        <v>1306.2574999999999</v>
      </c>
      <c r="R52" s="103">
        <v>26125.15</v>
      </c>
      <c r="S52" s="101" t="s">
        <v>1368</v>
      </c>
    </row>
    <row r="53" spans="1:19" ht="25.5">
      <c r="A53" s="101" t="s">
        <v>1475</v>
      </c>
      <c r="B53" s="102">
        <v>44385</v>
      </c>
      <c r="C53" s="101" t="s">
        <v>1476</v>
      </c>
      <c r="D53" s="102">
        <v>44385</v>
      </c>
      <c r="E53" s="101" t="s">
        <v>1365</v>
      </c>
      <c r="F53" s="101" t="s">
        <v>7</v>
      </c>
      <c r="G53" s="101" t="s">
        <v>1383</v>
      </c>
      <c r="H53" s="101" t="s">
        <v>107</v>
      </c>
      <c r="I53" s="101" t="s">
        <v>1069</v>
      </c>
      <c r="J53" s="103">
        <v>10</v>
      </c>
      <c r="K53" s="103">
        <v>1118</v>
      </c>
      <c r="L53" s="103">
        <v>11180</v>
      </c>
      <c r="M53" s="103">
        <v>2.7949999999999999</v>
      </c>
      <c r="N53" s="103">
        <v>27.95</v>
      </c>
      <c r="O53" s="103">
        <v>0</v>
      </c>
      <c r="P53" s="103">
        <v>0</v>
      </c>
      <c r="Q53" s="103">
        <v>1120.7950000000001</v>
      </c>
      <c r="R53" s="103">
        <v>11207.95</v>
      </c>
      <c r="S53" s="101" t="s">
        <v>1368</v>
      </c>
    </row>
    <row r="54" spans="1:19" ht="25.5">
      <c r="A54" s="101" t="s">
        <v>1477</v>
      </c>
      <c r="B54" s="102">
        <v>44385</v>
      </c>
      <c r="C54" s="101" t="s">
        <v>1478</v>
      </c>
      <c r="D54" s="102">
        <v>44385</v>
      </c>
      <c r="E54" s="101" t="s">
        <v>1365</v>
      </c>
      <c r="F54" s="101" t="s">
        <v>6</v>
      </c>
      <c r="G54" s="101" t="s">
        <v>1383</v>
      </c>
      <c r="H54" s="101" t="s">
        <v>107</v>
      </c>
      <c r="I54" s="101" t="s">
        <v>1071</v>
      </c>
      <c r="J54" s="103">
        <v>14</v>
      </c>
      <c r="K54" s="103">
        <v>1118</v>
      </c>
      <c r="L54" s="103">
        <v>15652</v>
      </c>
      <c r="M54" s="103">
        <v>2.7949999999999999</v>
      </c>
      <c r="N54" s="103">
        <v>39.130000000000003</v>
      </c>
      <c r="O54" s="103">
        <v>0</v>
      </c>
      <c r="P54" s="103">
        <v>0</v>
      </c>
      <c r="Q54" s="103">
        <v>1120.7950000000001</v>
      </c>
      <c r="R54" s="103">
        <v>15691.13</v>
      </c>
      <c r="S54" s="101" t="s">
        <v>1368</v>
      </c>
    </row>
    <row r="55" spans="1:19" ht="25.5">
      <c r="A55" s="101" t="s">
        <v>1477</v>
      </c>
      <c r="B55" s="102">
        <v>44385</v>
      </c>
      <c r="C55" s="101" t="s">
        <v>1478</v>
      </c>
      <c r="D55" s="102">
        <v>44385</v>
      </c>
      <c r="E55" s="101" t="s">
        <v>1365</v>
      </c>
      <c r="F55" s="101" t="s">
        <v>6</v>
      </c>
      <c r="G55" s="101" t="s">
        <v>1383</v>
      </c>
      <c r="H55" s="101" t="s">
        <v>107</v>
      </c>
      <c r="I55" s="101" t="s">
        <v>1219</v>
      </c>
      <c r="J55" s="103">
        <v>80</v>
      </c>
      <c r="K55" s="103">
        <v>1064</v>
      </c>
      <c r="L55" s="103">
        <v>85120</v>
      </c>
      <c r="M55" s="103">
        <v>2.66</v>
      </c>
      <c r="N55" s="103">
        <v>212.8</v>
      </c>
      <c r="O55" s="103">
        <v>0</v>
      </c>
      <c r="P55" s="103">
        <v>0</v>
      </c>
      <c r="Q55" s="103">
        <v>1066.6600000000001</v>
      </c>
      <c r="R55" s="103">
        <v>85332.800000000003</v>
      </c>
      <c r="S55" s="101" t="s">
        <v>1368</v>
      </c>
    </row>
    <row r="56" spans="1:19" ht="25.5">
      <c r="A56" s="101" t="s">
        <v>1479</v>
      </c>
      <c r="B56" s="102">
        <v>44385</v>
      </c>
      <c r="C56" s="101" t="s">
        <v>1480</v>
      </c>
      <c r="D56" s="102">
        <v>44385</v>
      </c>
      <c r="E56" s="101" t="s">
        <v>1365</v>
      </c>
      <c r="F56" s="101" t="s">
        <v>97</v>
      </c>
      <c r="G56" s="101" t="s">
        <v>1028</v>
      </c>
      <c r="H56" s="101" t="s">
        <v>107</v>
      </c>
      <c r="I56" s="101" t="s">
        <v>1071</v>
      </c>
      <c r="J56" s="103">
        <v>50</v>
      </c>
      <c r="K56" s="103">
        <v>1118</v>
      </c>
      <c r="L56" s="103">
        <v>55900</v>
      </c>
      <c r="M56" s="103">
        <v>2.7949999999999999</v>
      </c>
      <c r="N56" s="103">
        <v>139.75</v>
      </c>
      <c r="O56" s="103">
        <v>0</v>
      </c>
      <c r="P56" s="103">
        <v>0</v>
      </c>
      <c r="Q56" s="103">
        <v>1120.7950000000001</v>
      </c>
      <c r="R56" s="103">
        <v>56039.75</v>
      </c>
      <c r="S56" s="101" t="s">
        <v>1368</v>
      </c>
    </row>
    <row r="57" spans="1:19" ht="25.5">
      <c r="A57" s="101" t="s">
        <v>1479</v>
      </c>
      <c r="B57" s="102">
        <v>44385</v>
      </c>
      <c r="C57" s="101" t="s">
        <v>1480</v>
      </c>
      <c r="D57" s="102">
        <v>44385</v>
      </c>
      <c r="E57" s="101" t="s">
        <v>1365</v>
      </c>
      <c r="F57" s="101" t="s">
        <v>97</v>
      </c>
      <c r="G57" s="101" t="s">
        <v>1028</v>
      </c>
      <c r="H57" s="101" t="s">
        <v>107</v>
      </c>
      <c r="I57" s="101" t="s">
        <v>1069</v>
      </c>
      <c r="J57" s="103">
        <v>300</v>
      </c>
      <c r="K57" s="103">
        <v>1118</v>
      </c>
      <c r="L57" s="103">
        <v>335400</v>
      </c>
      <c r="M57" s="103">
        <v>2.7949999999999999</v>
      </c>
      <c r="N57" s="103">
        <v>838.5</v>
      </c>
      <c r="O57" s="103">
        <v>0</v>
      </c>
      <c r="P57" s="103">
        <v>0</v>
      </c>
      <c r="Q57" s="103">
        <v>1120.7950000000001</v>
      </c>
      <c r="R57" s="103">
        <v>336238.5</v>
      </c>
      <c r="S57" s="101" t="s">
        <v>1368</v>
      </c>
    </row>
    <row r="58" spans="1:19" ht="25.5">
      <c r="A58" s="101" t="s">
        <v>1481</v>
      </c>
      <c r="B58" s="102">
        <v>44385</v>
      </c>
      <c r="C58" s="101" t="s">
        <v>1482</v>
      </c>
      <c r="D58" s="102">
        <v>44385</v>
      </c>
      <c r="E58" s="101" t="s">
        <v>1365</v>
      </c>
      <c r="F58" s="101" t="s">
        <v>98</v>
      </c>
      <c r="G58" s="101" t="s">
        <v>1028</v>
      </c>
      <c r="H58" s="101" t="s">
        <v>107</v>
      </c>
      <c r="I58" s="101" t="s">
        <v>1069</v>
      </c>
      <c r="J58" s="103">
        <v>40</v>
      </c>
      <c r="K58" s="103">
        <v>1118</v>
      </c>
      <c r="L58" s="103">
        <v>44720</v>
      </c>
      <c r="M58" s="103">
        <v>2.7949999999999999</v>
      </c>
      <c r="N58" s="103">
        <v>111.8</v>
      </c>
      <c r="O58" s="103">
        <v>0</v>
      </c>
      <c r="P58" s="103">
        <v>0</v>
      </c>
      <c r="Q58" s="103">
        <v>1120.7950000000001</v>
      </c>
      <c r="R58" s="103">
        <v>44831.8</v>
      </c>
      <c r="S58" s="101" t="s">
        <v>1368</v>
      </c>
    </row>
    <row r="59" spans="1:19" ht="25.5">
      <c r="A59" s="101" t="s">
        <v>1481</v>
      </c>
      <c r="B59" s="102">
        <v>44385</v>
      </c>
      <c r="C59" s="101" t="s">
        <v>1482</v>
      </c>
      <c r="D59" s="102">
        <v>44385</v>
      </c>
      <c r="E59" s="101" t="s">
        <v>1365</v>
      </c>
      <c r="F59" s="101" t="s">
        <v>98</v>
      </c>
      <c r="G59" s="101" t="s">
        <v>1028</v>
      </c>
      <c r="H59" s="101" t="s">
        <v>107</v>
      </c>
      <c r="I59" s="101" t="s">
        <v>1071</v>
      </c>
      <c r="J59" s="103">
        <v>40</v>
      </c>
      <c r="K59" s="103">
        <v>1118</v>
      </c>
      <c r="L59" s="103">
        <v>44720</v>
      </c>
      <c r="M59" s="103">
        <v>2.7949999999999999</v>
      </c>
      <c r="N59" s="103">
        <v>111.8</v>
      </c>
      <c r="O59" s="103">
        <v>0</v>
      </c>
      <c r="P59" s="103">
        <v>0</v>
      </c>
      <c r="Q59" s="103">
        <v>1120.7950000000001</v>
      </c>
      <c r="R59" s="103">
        <v>44831.8</v>
      </c>
      <c r="S59" s="101" t="s">
        <v>1368</v>
      </c>
    </row>
    <row r="60" spans="1:19" ht="25.5">
      <c r="A60" s="101" t="s">
        <v>1483</v>
      </c>
      <c r="B60" s="102">
        <v>44385</v>
      </c>
      <c r="C60" s="101" t="s">
        <v>1484</v>
      </c>
      <c r="D60" s="102">
        <v>44385</v>
      </c>
      <c r="E60" s="101" t="s">
        <v>1365</v>
      </c>
      <c r="F60" s="101" t="s">
        <v>1</v>
      </c>
      <c r="G60" s="101" t="s">
        <v>982</v>
      </c>
      <c r="H60" s="101" t="s">
        <v>107</v>
      </c>
      <c r="I60" s="101" t="s">
        <v>1219</v>
      </c>
      <c r="J60" s="103">
        <v>20</v>
      </c>
      <c r="K60" s="103">
        <v>1064</v>
      </c>
      <c r="L60" s="103">
        <v>21280</v>
      </c>
      <c r="M60" s="103">
        <v>2.66</v>
      </c>
      <c r="N60" s="103">
        <v>53.2</v>
      </c>
      <c r="O60" s="103">
        <v>0</v>
      </c>
      <c r="P60" s="103">
        <v>0</v>
      </c>
      <c r="Q60" s="103">
        <v>1066.6600000000001</v>
      </c>
      <c r="R60" s="103">
        <v>21333.200000000001</v>
      </c>
      <c r="S60" s="101" t="s">
        <v>1368</v>
      </c>
    </row>
    <row r="61" spans="1:19" ht="25.5">
      <c r="A61" s="101" t="s">
        <v>1483</v>
      </c>
      <c r="B61" s="102">
        <v>44385</v>
      </c>
      <c r="C61" s="101" t="s">
        <v>1484</v>
      </c>
      <c r="D61" s="102">
        <v>44385</v>
      </c>
      <c r="E61" s="101" t="s">
        <v>1365</v>
      </c>
      <c r="F61" s="101" t="s">
        <v>1</v>
      </c>
      <c r="G61" s="101" t="s">
        <v>982</v>
      </c>
      <c r="H61" s="101" t="s">
        <v>107</v>
      </c>
      <c r="I61" s="101" t="s">
        <v>1071</v>
      </c>
      <c r="J61" s="103">
        <v>120</v>
      </c>
      <c r="K61" s="103">
        <v>1118</v>
      </c>
      <c r="L61" s="103">
        <v>134160</v>
      </c>
      <c r="M61" s="103">
        <v>2.7949999999999999</v>
      </c>
      <c r="N61" s="103">
        <v>335.4</v>
      </c>
      <c r="O61" s="103">
        <v>0</v>
      </c>
      <c r="P61" s="103">
        <v>0</v>
      </c>
      <c r="Q61" s="103">
        <v>1120.7950000000001</v>
      </c>
      <c r="R61" s="103">
        <v>134495.4</v>
      </c>
      <c r="S61" s="101" t="s">
        <v>1368</v>
      </c>
    </row>
    <row r="62" spans="1:19" ht="25.5">
      <c r="A62" s="101" t="s">
        <v>1483</v>
      </c>
      <c r="B62" s="102">
        <v>44385</v>
      </c>
      <c r="C62" s="101" t="s">
        <v>1484</v>
      </c>
      <c r="D62" s="102">
        <v>44385</v>
      </c>
      <c r="E62" s="101" t="s">
        <v>1365</v>
      </c>
      <c r="F62" s="101" t="s">
        <v>1</v>
      </c>
      <c r="G62" s="101" t="s">
        <v>982</v>
      </c>
      <c r="H62" s="101" t="s">
        <v>107</v>
      </c>
      <c r="I62" s="101" t="s">
        <v>1220</v>
      </c>
      <c r="J62" s="103">
        <v>40</v>
      </c>
      <c r="K62" s="103">
        <v>1205</v>
      </c>
      <c r="L62" s="103">
        <v>48200</v>
      </c>
      <c r="M62" s="103">
        <v>3.0125000000000002</v>
      </c>
      <c r="N62" s="103">
        <v>120.5</v>
      </c>
      <c r="O62" s="103">
        <v>0</v>
      </c>
      <c r="P62" s="103">
        <v>0</v>
      </c>
      <c r="Q62" s="103">
        <v>1208.0125</v>
      </c>
      <c r="R62" s="103">
        <v>48320.5</v>
      </c>
      <c r="S62" s="101" t="s">
        <v>1368</v>
      </c>
    </row>
    <row r="63" spans="1:19" ht="25.5">
      <c r="A63" s="101" t="s">
        <v>1485</v>
      </c>
      <c r="B63" s="102">
        <v>44385</v>
      </c>
      <c r="C63" s="101" t="s">
        <v>1486</v>
      </c>
      <c r="D63" s="102">
        <v>44385</v>
      </c>
      <c r="E63" s="101" t="s">
        <v>1070</v>
      </c>
      <c r="F63" s="101" t="s">
        <v>1393</v>
      </c>
      <c r="G63" s="101" t="s">
        <v>1070</v>
      </c>
      <c r="H63" s="101" t="s">
        <v>1070</v>
      </c>
      <c r="I63" s="101" t="s">
        <v>1268</v>
      </c>
      <c r="J63" s="103">
        <v>2</v>
      </c>
      <c r="K63" s="103">
        <v>1321.5</v>
      </c>
      <c r="L63" s="103">
        <v>2643</v>
      </c>
      <c r="M63" s="103">
        <v>3.3037999999999998</v>
      </c>
      <c r="N63" s="103">
        <v>6.6075999999999997</v>
      </c>
      <c r="O63" s="103">
        <v>0</v>
      </c>
      <c r="P63" s="103">
        <v>0</v>
      </c>
      <c r="Q63" s="103">
        <v>1324.8037999999999</v>
      </c>
      <c r="R63" s="103">
        <v>2649.6075999999998</v>
      </c>
      <c r="S63" s="101" t="s">
        <v>1368</v>
      </c>
    </row>
    <row r="64" spans="1:19" ht="25.5">
      <c r="A64" s="101" t="s">
        <v>1485</v>
      </c>
      <c r="B64" s="102">
        <v>44385</v>
      </c>
      <c r="C64" s="101" t="s">
        <v>1486</v>
      </c>
      <c r="D64" s="102">
        <v>44385</v>
      </c>
      <c r="E64" s="101" t="s">
        <v>1070</v>
      </c>
      <c r="F64" s="101" t="s">
        <v>1393</v>
      </c>
      <c r="G64" s="101" t="s">
        <v>1070</v>
      </c>
      <c r="H64" s="101" t="s">
        <v>1070</v>
      </c>
      <c r="I64" s="101" t="s">
        <v>1069</v>
      </c>
      <c r="J64" s="103">
        <v>2</v>
      </c>
      <c r="K64" s="103">
        <v>1134</v>
      </c>
      <c r="L64" s="103">
        <v>2268</v>
      </c>
      <c r="M64" s="103">
        <v>2.835</v>
      </c>
      <c r="N64" s="103">
        <v>5.67</v>
      </c>
      <c r="O64" s="103">
        <v>0</v>
      </c>
      <c r="P64" s="103">
        <v>0</v>
      </c>
      <c r="Q64" s="103">
        <v>1136.835</v>
      </c>
      <c r="R64" s="103">
        <v>2273.67</v>
      </c>
      <c r="S64" s="101" t="s">
        <v>1368</v>
      </c>
    </row>
    <row r="65" spans="1:19" ht="25.5">
      <c r="A65" s="101" t="s">
        <v>1485</v>
      </c>
      <c r="B65" s="102">
        <v>44385</v>
      </c>
      <c r="C65" s="101" t="s">
        <v>1486</v>
      </c>
      <c r="D65" s="102">
        <v>44385</v>
      </c>
      <c r="E65" s="101" t="s">
        <v>1070</v>
      </c>
      <c r="F65" s="101" t="s">
        <v>1393</v>
      </c>
      <c r="G65" s="101" t="s">
        <v>1070</v>
      </c>
      <c r="H65" s="101" t="s">
        <v>1070</v>
      </c>
      <c r="I65" s="101" t="s">
        <v>1266</v>
      </c>
      <c r="J65" s="103">
        <v>5</v>
      </c>
      <c r="K65" s="103">
        <v>1045</v>
      </c>
      <c r="L65" s="103">
        <v>5225</v>
      </c>
      <c r="M65" s="103">
        <v>2.6124999999999998</v>
      </c>
      <c r="N65" s="103">
        <v>13.0625</v>
      </c>
      <c r="O65" s="103">
        <v>0</v>
      </c>
      <c r="P65" s="103">
        <v>0</v>
      </c>
      <c r="Q65" s="103">
        <v>1047.6125</v>
      </c>
      <c r="R65" s="103">
        <v>5238.0625</v>
      </c>
      <c r="S65" s="101" t="s">
        <v>1368</v>
      </c>
    </row>
    <row r="66" spans="1:19" ht="25.5">
      <c r="A66" s="101" t="s">
        <v>1487</v>
      </c>
      <c r="B66" s="102">
        <v>44385</v>
      </c>
      <c r="C66" s="101" t="s">
        <v>1488</v>
      </c>
      <c r="D66" s="102">
        <v>44385</v>
      </c>
      <c r="E66" s="101" t="s">
        <v>1070</v>
      </c>
      <c r="F66" s="101" t="s">
        <v>1293</v>
      </c>
      <c r="G66" s="101" t="s">
        <v>1070</v>
      </c>
      <c r="H66" s="101" t="s">
        <v>1070</v>
      </c>
      <c r="I66" s="101" t="s">
        <v>1219</v>
      </c>
      <c r="J66" s="103">
        <v>5</v>
      </c>
      <c r="K66" s="103">
        <v>1079.5</v>
      </c>
      <c r="L66" s="103">
        <v>5397.5</v>
      </c>
      <c r="M66" s="103">
        <v>2.6987999999999999</v>
      </c>
      <c r="N66" s="103">
        <v>13.494</v>
      </c>
      <c r="O66" s="103">
        <v>0</v>
      </c>
      <c r="P66" s="103">
        <v>0</v>
      </c>
      <c r="Q66" s="103">
        <v>1082.1987999999999</v>
      </c>
      <c r="R66" s="103">
        <v>5410.9939999999997</v>
      </c>
      <c r="S66" s="101" t="s">
        <v>1368</v>
      </c>
    </row>
    <row r="67" spans="1:19" ht="25.5">
      <c r="A67" s="101" t="s">
        <v>1487</v>
      </c>
      <c r="B67" s="102">
        <v>44385</v>
      </c>
      <c r="C67" s="101" t="s">
        <v>1488</v>
      </c>
      <c r="D67" s="102">
        <v>44385</v>
      </c>
      <c r="E67" s="101" t="s">
        <v>1070</v>
      </c>
      <c r="F67" s="101" t="s">
        <v>1293</v>
      </c>
      <c r="G67" s="101" t="s">
        <v>1070</v>
      </c>
      <c r="H67" s="101" t="s">
        <v>1070</v>
      </c>
      <c r="I67" s="101" t="s">
        <v>1071</v>
      </c>
      <c r="J67" s="103">
        <v>5</v>
      </c>
      <c r="K67" s="103">
        <v>1134</v>
      </c>
      <c r="L67" s="103">
        <v>5670</v>
      </c>
      <c r="M67" s="103">
        <v>2.835</v>
      </c>
      <c r="N67" s="103">
        <v>14.175000000000001</v>
      </c>
      <c r="O67" s="103">
        <v>0</v>
      </c>
      <c r="P67" s="103">
        <v>0</v>
      </c>
      <c r="Q67" s="103">
        <v>1136.835</v>
      </c>
      <c r="R67" s="103">
        <v>5684.1750000000002</v>
      </c>
      <c r="S67" s="101" t="s">
        <v>1368</v>
      </c>
    </row>
    <row r="68" spans="1:19" ht="25.5">
      <c r="A68" s="101" t="s">
        <v>1489</v>
      </c>
      <c r="B68" s="102">
        <v>44385</v>
      </c>
      <c r="C68" s="101" t="s">
        <v>1490</v>
      </c>
      <c r="D68" s="102">
        <v>44385</v>
      </c>
      <c r="E68" s="101" t="s">
        <v>1365</v>
      </c>
      <c r="F68" s="101" t="s">
        <v>1310</v>
      </c>
      <c r="G68" s="101" t="s">
        <v>1389</v>
      </c>
      <c r="H68" s="101" t="s">
        <v>1367</v>
      </c>
      <c r="I68" s="101" t="s">
        <v>1219</v>
      </c>
      <c r="J68" s="103">
        <v>40</v>
      </c>
      <c r="K68" s="103">
        <v>1064</v>
      </c>
      <c r="L68" s="103">
        <v>42560</v>
      </c>
      <c r="M68" s="103">
        <v>2.66</v>
      </c>
      <c r="N68" s="103">
        <v>106.4</v>
      </c>
      <c r="O68" s="103">
        <v>0</v>
      </c>
      <c r="P68" s="103">
        <v>0</v>
      </c>
      <c r="Q68" s="103">
        <v>1066.6600000000001</v>
      </c>
      <c r="R68" s="103">
        <v>42666.400000000001</v>
      </c>
      <c r="S68" s="101" t="s">
        <v>1368</v>
      </c>
    </row>
    <row r="69" spans="1:19" ht="25.5">
      <c r="A69" s="101" t="s">
        <v>1491</v>
      </c>
      <c r="B69" s="102">
        <v>44385</v>
      </c>
      <c r="C69" s="101" t="s">
        <v>1492</v>
      </c>
      <c r="D69" s="102">
        <v>44385</v>
      </c>
      <c r="E69" s="101" t="s">
        <v>1365</v>
      </c>
      <c r="F69" s="101" t="s">
        <v>95</v>
      </c>
      <c r="G69" s="101" t="s">
        <v>1371</v>
      </c>
      <c r="H69" s="101" t="s">
        <v>107</v>
      </c>
      <c r="I69" s="101" t="s">
        <v>1268</v>
      </c>
      <c r="J69" s="103">
        <v>33</v>
      </c>
      <c r="K69" s="103">
        <v>1303</v>
      </c>
      <c r="L69" s="103">
        <v>42999</v>
      </c>
      <c r="M69" s="103">
        <v>3.2574999999999998</v>
      </c>
      <c r="N69" s="103">
        <v>107.4975</v>
      </c>
      <c r="O69" s="103">
        <v>0</v>
      </c>
      <c r="P69" s="103">
        <v>0</v>
      </c>
      <c r="Q69" s="103">
        <v>1306.2574999999999</v>
      </c>
      <c r="R69" s="103">
        <v>43106.497499999998</v>
      </c>
      <c r="S69" s="101" t="s">
        <v>1368</v>
      </c>
    </row>
    <row r="70" spans="1:19" ht="25.5">
      <c r="A70" s="101" t="s">
        <v>1493</v>
      </c>
      <c r="B70" s="102">
        <v>44385</v>
      </c>
      <c r="C70" s="101" t="s">
        <v>1494</v>
      </c>
      <c r="D70" s="102">
        <v>44385</v>
      </c>
      <c r="E70" s="101" t="s">
        <v>1384</v>
      </c>
      <c r="F70" s="101" t="s">
        <v>1495</v>
      </c>
      <c r="G70" s="101" t="s">
        <v>1386</v>
      </c>
      <c r="H70" s="101" t="s">
        <v>1384</v>
      </c>
      <c r="I70" s="101" t="s">
        <v>1220</v>
      </c>
      <c r="J70" s="103">
        <v>1</v>
      </c>
      <c r="K70" s="103">
        <v>1205</v>
      </c>
      <c r="L70" s="103">
        <v>1205</v>
      </c>
      <c r="M70" s="103">
        <v>0</v>
      </c>
      <c r="N70" s="103">
        <v>0</v>
      </c>
      <c r="O70" s="103">
        <v>0</v>
      </c>
      <c r="P70" s="103">
        <v>0</v>
      </c>
      <c r="Q70" s="103">
        <v>1205</v>
      </c>
      <c r="R70" s="103">
        <v>1205</v>
      </c>
      <c r="S70" s="101" t="s">
        <v>1368</v>
      </c>
    </row>
    <row r="71" spans="1:19" ht="25.5">
      <c r="A71" s="101" t="s">
        <v>1496</v>
      </c>
      <c r="B71" s="102">
        <v>44385</v>
      </c>
      <c r="C71" s="101" t="s">
        <v>1497</v>
      </c>
      <c r="D71" s="102">
        <v>44385</v>
      </c>
      <c r="E71" s="101" t="s">
        <v>1365</v>
      </c>
      <c r="F71" s="101" t="s">
        <v>8</v>
      </c>
      <c r="G71" s="101" t="s">
        <v>982</v>
      </c>
      <c r="H71" s="101" t="s">
        <v>107</v>
      </c>
      <c r="I71" s="101" t="s">
        <v>1071</v>
      </c>
      <c r="J71" s="103">
        <v>220</v>
      </c>
      <c r="K71" s="103">
        <v>1118</v>
      </c>
      <c r="L71" s="103">
        <v>245960</v>
      </c>
      <c r="M71" s="103">
        <v>2.7949999999999999</v>
      </c>
      <c r="N71" s="103">
        <v>614.9</v>
      </c>
      <c r="O71" s="103">
        <v>0</v>
      </c>
      <c r="P71" s="103">
        <v>0</v>
      </c>
      <c r="Q71" s="103">
        <v>1120.7950000000001</v>
      </c>
      <c r="R71" s="103">
        <v>246574.9</v>
      </c>
      <c r="S71" s="101" t="s">
        <v>1368</v>
      </c>
    </row>
    <row r="72" spans="1:19" ht="25.5">
      <c r="A72" s="101" t="s">
        <v>1498</v>
      </c>
      <c r="B72" s="102">
        <v>44385</v>
      </c>
      <c r="C72" s="101" t="s">
        <v>1499</v>
      </c>
      <c r="D72" s="102">
        <v>44385</v>
      </c>
      <c r="E72" s="101" t="s">
        <v>1070</v>
      </c>
      <c r="F72" s="101" t="s">
        <v>1313</v>
      </c>
      <c r="G72" s="101" t="s">
        <v>1070</v>
      </c>
      <c r="H72" s="101" t="s">
        <v>1070</v>
      </c>
      <c r="I72" s="101" t="s">
        <v>1220</v>
      </c>
      <c r="J72" s="103">
        <v>10</v>
      </c>
      <c r="K72" s="103">
        <v>1222.5</v>
      </c>
      <c r="L72" s="103">
        <v>12225</v>
      </c>
      <c r="M72" s="103">
        <v>3.056</v>
      </c>
      <c r="N72" s="103">
        <v>30.56</v>
      </c>
      <c r="O72" s="103">
        <v>0</v>
      </c>
      <c r="P72" s="103">
        <v>0</v>
      </c>
      <c r="Q72" s="103">
        <v>1225.5563</v>
      </c>
      <c r="R72" s="103">
        <v>12255.563</v>
      </c>
      <c r="S72" s="101" t="s">
        <v>1368</v>
      </c>
    </row>
    <row r="73" spans="1:19" ht="25.5">
      <c r="A73" s="101" t="s">
        <v>1498</v>
      </c>
      <c r="B73" s="102">
        <v>44385</v>
      </c>
      <c r="C73" s="101" t="s">
        <v>1499</v>
      </c>
      <c r="D73" s="102">
        <v>44385</v>
      </c>
      <c r="E73" s="101" t="s">
        <v>1070</v>
      </c>
      <c r="F73" s="101" t="s">
        <v>1313</v>
      </c>
      <c r="G73" s="101" t="s">
        <v>1070</v>
      </c>
      <c r="H73" s="101" t="s">
        <v>1070</v>
      </c>
      <c r="I73" s="101" t="s">
        <v>1071</v>
      </c>
      <c r="J73" s="103">
        <v>10</v>
      </c>
      <c r="K73" s="103">
        <v>1134</v>
      </c>
      <c r="L73" s="103">
        <v>11340</v>
      </c>
      <c r="M73" s="103">
        <v>2.835</v>
      </c>
      <c r="N73" s="103">
        <v>28.35</v>
      </c>
      <c r="O73" s="103">
        <v>0</v>
      </c>
      <c r="P73" s="103">
        <v>0</v>
      </c>
      <c r="Q73" s="103">
        <v>1136.835</v>
      </c>
      <c r="R73" s="103">
        <v>11368.35</v>
      </c>
      <c r="S73" s="101" t="s">
        <v>1368</v>
      </c>
    </row>
    <row r="74" spans="1:19" ht="25.5">
      <c r="A74" s="101" t="s">
        <v>1498</v>
      </c>
      <c r="B74" s="102">
        <v>44385</v>
      </c>
      <c r="C74" s="101" t="s">
        <v>1499</v>
      </c>
      <c r="D74" s="102">
        <v>44385</v>
      </c>
      <c r="E74" s="101" t="s">
        <v>1070</v>
      </c>
      <c r="F74" s="101" t="s">
        <v>1313</v>
      </c>
      <c r="G74" s="101" t="s">
        <v>1070</v>
      </c>
      <c r="H74" s="101" t="s">
        <v>1070</v>
      </c>
      <c r="I74" s="101" t="s">
        <v>1072</v>
      </c>
      <c r="J74" s="103">
        <v>6</v>
      </c>
      <c r="K74" s="103">
        <v>1193</v>
      </c>
      <c r="L74" s="103">
        <v>7158</v>
      </c>
      <c r="M74" s="103">
        <v>2.9820000000000002</v>
      </c>
      <c r="N74" s="103">
        <v>17.891999999999999</v>
      </c>
      <c r="O74" s="103">
        <v>0</v>
      </c>
      <c r="P74" s="103">
        <v>0</v>
      </c>
      <c r="Q74" s="103">
        <v>1195.9825000000001</v>
      </c>
      <c r="R74" s="103">
        <v>7175.8950000000004</v>
      </c>
      <c r="S74" s="101" t="s">
        <v>1368</v>
      </c>
    </row>
    <row r="75" spans="1:19" ht="25.5">
      <c r="A75" s="101" t="s">
        <v>1500</v>
      </c>
      <c r="B75" s="102">
        <v>44387</v>
      </c>
      <c r="C75" s="101" t="s">
        <v>1501</v>
      </c>
      <c r="D75" s="102">
        <v>44387</v>
      </c>
      <c r="E75" s="101" t="s">
        <v>1365</v>
      </c>
      <c r="F75" s="101" t="s">
        <v>60</v>
      </c>
      <c r="G75" s="101" t="s">
        <v>59</v>
      </c>
      <c r="H75" s="101" t="s">
        <v>49</v>
      </c>
      <c r="I75" s="101" t="s">
        <v>1268</v>
      </c>
      <c r="J75" s="103">
        <v>60</v>
      </c>
      <c r="K75" s="103">
        <v>1303</v>
      </c>
      <c r="L75" s="103">
        <v>78180</v>
      </c>
      <c r="M75" s="103">
        <v>3.258</v>
      </c>
      <c r="N75" s="103">
        <v>195.48</v>
      </c>
      <c r="O75" s="103">
        <v>0</v>
      </c>
      <c r="P75" s="103">
        <v>0</v>
      </c>
      <c r="Q75" s="103">
        <v>1306.2574999999999</v>
      </c>
      <c r="R75" s="103">
        <v>78375.45</v>
      </c>
      <c r="S75" s="101" t="s">
        <v>1368</v>
      </c>
    </row>
    <row r="76" spans="1:19" ht="25.5">
      <c r="A76" s="101" t="s">
        <v>1500</v>
      </c>
      <c r="B76" s="102">
        <v>44387</v>
      </c>
      <c r="C76" s="101" t="s">
        <v>1501</v>
      </c>
      <c r="D76" s="102">
        <v>44387</v>
      </c>
      <c r="E76" s="101" t="s">
        <v>1365</v>
      </c>
      <c r="F76" s="101" t="s">
        <v>60</v>
      </c>
      <c r="G76" s="101" t="s">
        <v>59</v>
      </c>
      <c r="H76" s="101" t="s">
        <v>49</v>
      </c>
      <c r="I76" s="101" t="s">
        <v>1266</v>
      </c>
      <c r="J76" s="103">
        <v>60</v>
      </c>
      <c r="K76" s="103">
        <v>1030</v>
      </c>
      <c r="L76" s="103">
        <v>61800</v>
      </c>
      <c r="M76" s="103">
        <v>2.5750000000000002</v>
      </c>
      <c r="N76" s="103">
        <v>154.5</v>
      </c>
      <c r="O76" s="103">
        <v>0</v>
      </c>
      <c r="P76" s="103">
        <v>0</v>
      </c>
      <c r="Q76" s="103">
        <v>1032.575</v>
      </c>
      <c r="R76" s="103">
        <v>61954.5</v>
      </c>
      <c r="S76" s="101" t="s">
        <v>1368</v>
      </c>
    </row>
    <row r="77" spans="1:19" ht="25.5">
      <c r="A77" s="101" t="s">
        <v>1500</v>
      </c>
      <c r="B77" s="102">
        <v>44387</v>
      </c>
      <c r="C77" s="101" t="s">
        <v>1501</v>
      </c>
      <c r="D77" s="102">
        <v>44387</v>
      </c>
      <c r="E77" s="101" t="s">
        <v>1365</v>
      </c>
      <c r="F77" s="101" t="s">
        <v>60</v>
      </c>
      <c r="G77" s="101" t="s">
        <v>59</v>
      </c>
      <c r="H77" s="101" t="s">
        <v>49</v>
      </c>
      <c r="I77" s="101" t="s">
        <v>1072</v>
      </c>
      <c r="J77" s="103">
        <v>100</v>
      </c>
      <c r="K77" s="103">
        <v>1176</v>
      </c>
      <c r="L77" s="103">
        <v>117600</v>
      </c>
      <c r="M77" s="103">
        <v>2.94</v>
      </c>
      <c r="N77" s="103">
        <v>294</v>
      </c>
      <c r="O77" s="103">
        <v>0</v>
      </c>
      <c r="P77" s="103">
        <v>0</v>
      </c>
      <c r="Q77" s="103">
        <v>1178.94</v>
      </c>
      <c r="R77" s="103">
        <v>117894</v>
      </c>
      <c r="S77" s="101" t="s">
        <v>1368</v>
      </c>
    </row>
    <row r="78" spans="1:19" ht="25.5">
      <c r="A78" s="101" t="s">
        <v>1502</v>
      </c>
      <c r="B78" s="102">
        <v>44387</v>
      </c>
      <c r="C78" s="101" t="s">
        <v>1503</v>
      </c>
      <c r="D78" s="102">
        <v>44387</v>
      </c>
      <c r="E78" s="101" t="s">
        <v>1070</v>
      </c>
      <c r="F78" s="101" t="s">
        <v>1313</v>
      </c>
      <c r="G78" s="101" t="s">
        <v>1070</v>
      </c>
      <c r="H78" s="101" t="s">
        <v>1070</v>
      </c>
      <c r="I78" s="101" t="s">
        <v>1220</v>
      </c>
      <c r="J78" s="103">
        <v>10</v>
      </c>
      <c r="K78" s="103">
        <v>1222.5</v>
      </c>
      <c r="L78" s="103">
        <v>12225</v>
      </c>
      <c r="M78" s="103">
        <v>3.056</v>
      </c>
      <c r="N78" s="103">
        <v>30.56</v>
      </c>
      <c r="O78" s="103">
        <v>0</v>
      </c>
      <c r="P78" s="103">
        <v>0</v>
      </c>
      <c r="Q78" s="103">
        <v>1225.5563</v>
      </c>
      <c r="R78" s="103">
        <v>12255.563</v>
      </c>
      <c r="S78" s="101" t="s">
        <v>1368</v>
      </c>
    </row>
    <row r="79" spans="1:19" ht="25.5">
      <c r="A79" s="101" t="s">
        <v>1502</v>
      </c>
      <c r="B79" s="102">
        <v>44387</v>
      </c>
      <c r="C79" s="101" t="s">
        <v>1503</v>
      </c>
      <c r="D79" s="102">
        <v>44387</v>
      </c>
      <c r="E79" s="101" t="s">
        <v>1070</v>
      </c>
      <c r="F79" s="101" t="s">
        <v>1313</v>
      </c>
      <c r="G79" s="101" t="s">
        <v>1070</v>
      </c>
      <c r="H79" s="101" t="s">
        <v>1070</v>
      </c>
      <c r="I79" s="101" t="s">
        <v>1071</v>
      </c>
      <c r="J79" s="103">
        <v>10</v>
      </c>
      <c r="K79" s="103">
        <v>1134</v>
      </c>
      <c r="L79" s="103">
        <v>11340</v>
      </c>
      <c r="M79" s="103">
        <v>2.835</v>
      </c>
      <c r="N79" s="103">
        <v>28.35</v>
      </c>
      <c r="O79" s="103">
        <v>0</v>
      </c>
      <c r="P79" s="103">
        <v>0</v>
      </c>
      <c r="Q79" s="103">
        <v>1136.835</v>
      </c>
      <c r="R79" s="103">
        <v>11368.35</v>
      </c>
      <c r="S79" s="101" t="s">
        <v>1368</v>
      </c>
    </row>
    <row r="80" spans="1:19" ht="25.5">
      <c r="A80" s="101" t="s">
        <v>1502</v>
      </c>
      <c r="B80" s="102">
        <v>44387</v>
      </c>
      <c r="C80" s="101" t="s">
        <v>1503</v>
      </c>
      <c r="D80" s="102">
        <v>44387</v>
      </c>
      <c r="E80" s="101" t="s">
        <v>1070</v>
      </c>
      <c r="F80" s="101" t="s">
        <v>1313</v>
      </c>
      <c r="G80" s="101" t="s">
        <v>1070</v>
      </c>
      <c r="H80" s="101" t="s">
        <v>1070</v>
      </c>
      <c r="I80" s="101" t="s">
        <v>1266</v>
      </c>
      <c r="J80" s="103">
        <v>20</v>
      </c>
      <c r="K80" s="103">
        <v>1045</v>
      </c>
      <c r="L80" s="103">
        <v>20900</v>
      </c>
      <c r="M80" s="103">
        <v>2.6120000000000001</v>
      </c>
      <c r="N80" s="103">
        <v>52.24</v>
      </c>
      <c r="O80" s="103">
        <v>0</v>
      </c>
      <c r="P80" s="103">
        <v>0</v>
      </c>
      <c r="Q80" s="103">
        <v>1047.6125</v>
      </c>
      <c r="R80" s="103">
        <v>20952.25</v>
      </c>
      <c r="S80" s="101" t="s">
        <v>1368</v>
      </c>
    </row>
    <row r="81" spans="1:19" ht="25.5">
      <c r="A81" s="101" t="s">
        <v>1504</v>
      </c>
      <c r="B81" s="102">
        <v>44388</v>
      </c>
      <c r="C81" s="101" t="s">
        <v>1505</v>
      </c>
      <c r="D81" s="102">
        <v>44388</v>
      </c>
      <c r="E81" s="101" t="s">
        <v>1365</v>
      </c>
      <c r="F81" s="101" t="s">
        <v>20</v>
      </c>
      <c r="G81" s="101" t="s">
        <v>984</v>
      </c>
      <c r="H81" s="101" t="s">
        <v>12</v>
      </c>
      <c r="I81" s="101" t="s">
        <v>1071</v>
      </c>
      <c r="J81" s="103">
        <v>200</v>
      </c>
      <c r="K81" s="103">
        <v>1118</v>
      </c>
      <c r="L81" s="103">
        <v>223600</v>
      </c>
      <c r="M81" s="103">
        <v>2.7949999999999999</v>
      </c>
      <c r="N81" s="103">
        <v>559</v>
      </c>
      <c r="O81" s="103">
        <v>0</v>
      </c>
      <c r="P81" s="103">
        <v>0</v>
      </c>
      <c r="Q81" s="103">
        <v>1120.7950000000001</v>
      </c>
      <c r="R81" s="103">
        <v>224159</v>
      </c>
      <c r="S81" s="101" t="s">
        <v>1368</v>
      </c>
    </row>
    <row r="82" spans="1:19" ht="25.5">
      <c r="A82" s="101" t="s">
        <v>1504</v>
      </c>
      <c r="B82" s="102">
        <v>44388</v>
      </c>
      <c r="C82" s="101" t="s">
        <v>1505</v>
      </c>
      <c r="D82" s="102">
        <v>44388</v>
      </c>
      <c r="E82" s="101" t="s">
        <v>1365</v>
      </c>
      <c r="F82" s="101" t="s">
        <v>20</v>
      </c>
      <c r="G82" s="101" t="s">
        <v>984</v>
      </c>
      <c r="H82" s="101" t="s">
        <v>12</v>
      </c>
      <c r="I82" s="101" t="s">
        <v>1219</v>
      </c>
      <c r="J82" s="103">
        <v>500</v>
      </c>
      <c r="K82" s="103">
        <v>1064</v>
      </c>
      <c r="L82" s="103">
        <v>532000</v>
      </c>
      <c r="M82" s="103">
        <v>2.66</v>
      </c>
      <c r="N82" s="103">
        <v>1330</v>
      </c>
      <c r="O82" s="103">
        <v>0</v>
      </c>
      <c r="P82" s="103">
        <v>0</v>
      </c>
      <c r="Q82" s="103">
        <v>1066.6600000000001</v>
      </c>
      <c r="R82" s="103">
        <v>533330</v>
      </c>
      <c r="S82" s="101" t="s">
        <v>1368</v>
      </c>
    </row>
    <row r="83" spans="1:19" ht="25.5">
      <c r="A83" s="101" t="s">
        <v>1504</v>
      </c>
      <c r="B83" s="102">
        <v>44388</v>
      </c>
      <c r="C83" s="101" t="s">
        <v>1505</v>
      </c>
      <c r="D83" s="102">
        <v>44388</v>
      </c>
      <c r="E83" s="101" t="s">
        <v>1365</v>
      </c>
      <c r="F83" s="101" t="s">
        <v>20</v>
      </c>
      <c r="G83" s="101" t="s">
        <v>984</v>
      </c>
      <c r="H83" s="101" t="s">
        <v>12</v>
      </c>
      <c r="I83" s="101" t="s">
        <v>1266</v>
      </c>
      <c r="J83" s="103">
        <v>200</v>
      </c>
      <c r="K83" s="103">
        <v>1030</v>
      </c>
      <c r="L83" s="103">
        <v>206000</v>
      </c>
      <c r="M83" s="103">
        <v>2.5750000000000002</v>
      </c>
      <c r="N83" s="103">
        <v>515</v>
      </c>
      <c r="O83" s="103">
        <v>0</v>
      </c>
      <c r="P83" s="103">
        <v>0</v>
      </c>
      <c r="Q83" s="103">
        <v>1032.575</v>
      </c>
      <c r="R83" s="103">
        <v>206515</v>
      </c>
      <c r="S83" s="101" t="s">
        <v>1368</v>
      </c>
    </row>
    <row r="84" spans="1:19" ht="25.5">
      <c r="A84" s="101" t="s">
        <v>1504</v>
      </c>
      <c r="B84" s="102">
        <v>44388</v>
      </c>
      <c r="C84" s="101" t="s">
        <v>1505</v>
      </c>
      <c r="D84" s="102">
        <v>44388</v>
      </c>
      <c r="E84" s="101" t="s">
        <v>1365</v>
      </c>
      <c r="F84" s="101" t="s">
        <v>20</v>
      </c>
      <c r="G84" s="101" t="s">
        <v>984</v>
      </c>
      <c r="H84" s="101" t="s">
        <v>12</v>
      </c>
      <c r="I84" s="101" t="s">
        <v>1069</v>
      </c>
      <c r="J84" s="103">
        <v>100</v>
      </c>
      <c r="K84" s="103">
        <v>1118</v>
      </c>
      <c r="L84" s="103">
        <v>111800</v>
      </c>
      <c r="M84" s="103">
        <v>2.7949999999999999</v>
      </c>
      <c r="N84" s="103">
        <v>279.5</v>
      </c>
      <c r="O84" s="103">
        <v>0</v>
      </c>
      <c r="P84" s="103">
        <v>0</v>
      </c>
      <c r="Q84" s="103">
        <v>1120.7950000000001</v>
      </c>
      <c r="R84" s="103">
        <v>112079.5</v>
      </c>
      <c r="S84" s="101" t="s">
        <v>1368</v>
      </c>
    </row>
    <row r="85" spans="1:19" ht="25.5">
      <c r="A85" s="101" t="s">
        <v>1504</v>
      </c>
      <c r="B85" s="102">
        <v>44388</v>
      </c>
      <c r="C85" s="101" t="s">
        <v>1505</v>
      </c>
      <c r="D85" s="102">
        <v>44388</v>
      </c>
      <c r="E85" s="101" t="s">
        <v>1365</v>
      </c>
      <c r="F85" s="101" t="s">
        <v>20</v>
      </c>
      <c r="G85" s="101" t="s">
        <v>984</v>
      </c>
      <c r="H85" s="101" t="s">
        <v>12</v>
      </c>
      <c r="I85" s="101" t="s">
        <v>1072</v>
      </c>
      <c r="J85" s="103">
        <v>100</v>
      </c>
      <c r="K85" s="103">
        <v>1176</v>
      </c>
      <c r="L85" s="103">
        <v>117600</v>
      </c>
      <c r="M85" s="103">
        <v>2.94</v>
      </c>
      <c r="N85" s="103">
        <v>294</v>
      </c>
      <c r="O85" s="103">
        <v>0</v>
      </c>
      <c r="P85" s="103">
        <v>0</v>
      </c>
      <c r="Q85" s="103">
        <v>1178.94</v>
      </c>
      <c r="R85" s="103">
        <v>117894</v>
      </c>
      <c r="S85" s="101" t="s">
        <v>1368</v>
      </c>
    </row>
    <row r="86" spans="1:19" ht="25.5">
      <c r="A86" s="101" t="s">
        <v>1504</v>
      </c>
      <c r="B86" s="102">
        <v>44388</v>
      </c>
      <c r="C86" s="101" t="s">
        <v>1505</v>
      </c>
      <c r="D86" s="102">
        <v>44388</v>
      </c>
      <c r="E86" s="101" t="s">
        <v>1365</v>
      </c>
      <c r="F86" s="101" t="s">
        <v>20</v>
      </c>
      <c r="G86" s="101" t="s">
        <v>984</v>
      </c>
      <c r="H86" s="101" t="s">
        <v>12</v>
      </c>
      <c r="I86" s="101" t="s">
        <v>1220</v>
      </c>
      <c r="J86" s="103">
        <v>100</v>
      </c>
      <c r="K86" s="103">
        <v>1205</v>
      </c>
      <c r="L86" s="103">
        <v>120500</v>
      </c>
      <c r="M86" s="103">
        <v>3.012</v>
      </c>
      <c r="N86" s="103">
        <v>301.2</v>
      </c>
      <c r="O86" s="103">
        <v>0</v>
      </c>
      <c r="P86" s="103">
        <v>0</v>
      </c>
      <c r="Q86" s="103">
        <v>1208.0125</v>
      </c>
      <c r="R86" s="103">
        <v>120801.25</v>
      </c>
      <c r="S86" s="101" t="s">
        <v>1368</v>
      </c>
    </row>
    <row r="87" spans="1:19" ht="25.5">
      <c r="A87" s="101" t="s">
        <v>1506</v>
      </c>
      <c r="B87" s="102">
        <v>44388</v>
      </c>
      <c r="C87" s="101" t="s">
        <v>1507</v>
      </c>
      <c r="D87" s="102">
        <v>44388</v>
      </c>
      <c r="E87" s="101" t="s">
        <v>1365</v>
      </c>
      <c r="F87" s="101" t="s">
        <v>1332</v>
      </c>
      <c r="G87" s="101" t="s">
        <v>107</v>
      </c>
      <c r="H87" s="101" t="s">
        <v>107</v>
      </c>
      <c r="I87" s="101" t="s">
        <v>1072</v>
      </c>
      <c r="J87" s="103">
        <v>40</v>
      </c>
      <c r="K87" s="103">
        <v>1176</v>
      </c>
      <c r="L87" s="103">
        <v>47040</v>
      </c>
      <c r="M87" s="103">
        <v>2.94</v>
      </c>
      <c r="N87" s="103">
        <v>117.6</v>
      </c>
      <c r="O87" s="103">
        <v>0</v>
      </c>
      <c r="P87" s="103">
        <v>0</v>
      </c>
      <c r="Q87" s="103">
        <v>1178.94</v>
      </c>
      <c r="R87" s="103">
        <v>47157.599999999999</v>
      </c>
      <c r="S87" s="101" t="s">
        <v>1368</v>
      </c>
    </row>
    <row r="88" spans="1:19" ht="25.5">
      <c r="A88" s="101" t="s">
        <v>1508</v>
      </c>
      <c r="B88" s="102">
        <v>44388</v>
      </c>
      <c r="C88" s="101" t="s">
        <v>1509</v>
      </c>
      <c r="D88" s="102">
        <v>44388</v>
      </c>
      <c r="E88" s="101" t="s">
        <v>1365</v>
      </c>
      <c r="F88" s="101" t="s">
        <v>61</v>
      </c>
      <c r="G88" s="101" t="s">
        <v>1370</v>
      </c>
      <c r="H88" s="101" t="s">
        <v>49</v>
      </c>
      <c r="I88" s="101" t="s">
        <v>1069</v>
      </c>
      <c r="J88" s="103">
        <v>40</v>
      </c>
      <c r="K88" s="103">
        <v>1118</v>
      </c>
      <c r="L88" s="103">
        <v>44720</v>
      </c>
      <c r="M88" s="103">
        <v>2.7949999999999999</v>
      </c>
      <c r="N88" s="103">
        <v>111.8</v>
      </c>
      <c r="O88" s="103">
        <v>0</v>
      </c>
      <c r="P88" s="103">
        <v>0</v>
      </c>
      <c r="Q88" s="103">
        <v>1120.7950000000001</v>
      </c>
      <c r="R88" s="103">
        <v>44831.8</v>
      </c>
      <c r="S88" s="101" t="s">
        <v>1368</v>
      </c>
    </row>
    <row r="89" spans="1:19" ht="25.5">
      <c r="A89" s="101" t="s">
        <v>1508</v>
      </c>
      <c r="B89" s="102">
        <v>44388</v>
      </c>
      <c r="C89" s="101" t="s">
        <v>1509</v>
      </c>
      <c r="D89" s="102">
        <v>44388</v>
      </c>
      <c r="E89" s="101" t="s">
        <v>1365</v>
      </c>
      <c r="F89" s="101" t="s">
        <v>61</v>
      </c>
      <c r="G89" s="101" t="s">
        <v>1370</v>
      </c>
      <c r="H89" s="101" t="s">
        <v>49</v>
      </c>
      <c r="I89" s="101" t="s">
        <v>1072</v>
      </c>
      <c r="J89" s="103">
        <v>60</v>
      </c>
      <c r="K89" s="103">
        <v>1176</v>
      </c>
      <c r="L89" s="103">
        <v>70560</v>
      </c>
      <c r="M89" s="103">
        <v>2.94</v>
      </c>
      <c r="N89" s="103">
        <v>176.4</v>
      </c>
      <c r="O89" s="103">
        <v>0</v>
      </c>
      <c r="P89" s="103">
        <v>0</v>
      </c>
      <c r="Q89" s="103">
        <v>1178.94</v>
      </c>
      <c r="R89" s="103">
        <v>70736.399999999994</v>
      </c>
      <c r="S89" s="101" t="s">
        <v>1368</v>
      </c>
    </row>
    <row r="90" spans="1:19" ht="25.5">
      <c r="A90" s="101" t="s">
        <v>1508</v>
      </c>
      <c r="B90" s="102">
        <v>44388</v>
      </c>
      <c r="C90" s="101" t="s">
        <v>1509</v>
      </c>
      <c r="D90" s="102">
        <v>44388</v>
      </c>
      <c r="E90" s="101" t="s">
        <v>1365</v>
      </c>
      <c r="F90" s="101" t="s">
        <v>61</v>
      </c>
      <c r="G90" s="101" t="s">
        <v>1370</v>
      </c>
      <c r="H90" s="101" t="s">
        <v>49</v>
      </c>
      <c r="I90" s="101" t="s">
        <v>1266</v>
      </c>
      <c r="J90" s="103">
        <v>60</v>
      </c>
      <c r="K90" s="103">
        <v>1030</v>
      </c>
      <c r="L90" s="103">
        <v>61800</v>
      </c>
      <c r="M90" s="103">
        <v>2.5750000000000002</v>
      </c>
      <c r="N90" s="103">
        <v>154.5</v>
      </c>
      <c r="O90" s="103">
        <v>0</v>
      </c>
      <c r="P90" s="103">
        <v>0</v>
      </c>
      <c r="Q90" s="103">
        <v>1032.575</v>
      </c>
      <c r="R90" s="103">
        <v>61954.5</v>
      </c>
      <c r="S90" s="101" t="s">
        <v>1368</v>
      </c>
    </row>
    <row r="91" spans="1:19" ht="25.5">
      <c r="A91" s="101" t="s">
        <v>1508</v>
      </c>
      <c r="B91" s="102">
        <v>44388</v>
      </c>
      <c r="C91" s="101" t="s">
        <v>1509</v>
      </c>
      <c r="D91" s="102">
        <v>44388</v>
      </c>
      <c r="E91" s="101" t="s">
        <v>1365</v>
      </c>
      <c r="F91" s="101" t="s">
        <v>61</v>
      </c>
      <c r="G91" s="101" t="s">
        <v>1370</v>
      </c>
      <c r="H91" s="101" t="s">
        <v>49</v>
      </c>
      <c r="I91" s="101" t="s">
        <v>1268</v>
      </c>
      <c r="J91" s="103">
        <v>40</v>
      </c>
      <c r="K91" s="103">
        <v>1303</v>
      </c>
      <c r="L91" s="103">
        <v>52120</v>
      </c>
      <c r="M91" s="103">
        <v>3.2574999999999998</v>
      </c>
      <c r="N91" s="103">
        <v>130.30000000000001</v>
      </c>
      <c r="O91" s="103">
        <v>0</v>
      </c>
      <c r="P91" s="103">
        <v>0</v>
      </c>
      <c r="Q91" s="103">
        <v>1306.2574999999999</v>
      </c>
      <c r="R91" s="103">
        <v>52250.3</v>
      </c>
      <c r="S91" s="101" t="s">
        <v>1368</v>
      </c>
    </row>
    <row r="92" spans="1:19" ht="25.5">
      <c r="A92" s="101" t="s">
        <v>1508</v>
      </c>
      <c r="B92" s="102">
        <v>44388</v>
      </c>
      <c r="C92" s="101" t="s">
        <v>1509</v>
      </c>
      <c r="D92" s="102">
        <v>44388</v>
      </c>
      <c r="E92" s="101" t="s">
        <v>1365</v>
      </c>
      <c r="F92" s="101" t="s">
        <v>61</v>
      </c>
      <c r="G92" s="101" t="s">
        <v>1370</v>
      </c>
      <c r="H92" s="101" t="s">
        <v>49</v>
      </c>
      <c r="I92" s="101" t="s">
        <v>1071</v>
      </c>
      <c r="J92" s="103">
        <v>100</v>
      </c>
      <c r="K92" s="103">
        <v>1118</v>
      </c>
      <c r="L92" s="103">
        <v>111800</v>
      </c>
      <c r="M92" s="103">
        <v>2.7949999999999999</v>
      </c>
      <c r="N92" s="103">
        <v>279.5</v>
      </c>
      <c r="O92" s="103">
        <v>0</v>
      </c>
      <c r="P92" s="103">
        <v>0</v>
      </c>
      <c r="Q92" s="103">
        <v>1120.7950000000001</v>
      </c>
      <c r="R92" s="103">
        <v>112079.5</v>
      </c>
      <c r="S92" s="101" t="s">
        <v>1368</v>
      </c>
    </row>
    <row r="93" spans="1:19" ht="25.5">
      <c r="A93" s="101" t="s">
        <v>1510</v>
      </c>
      <c r="B93" s="102">
        <v>44388</v>
      </c>
      <c r="C93" s="101" t="s">
        <v>1511</v>
      </c>
      <c r="D93" s="102">
        <v>44388</v>
      </c>
      <c r="E93" s="101" t="s">
        <v>1070</v>
      </c>
      <c r="F93" s="101" t="s">
        <v>1313</v>
      </c>
      <c r="G93" s="101" t="s">
        <v>1070</v>
      </c>
      <c r="H93" s="101" t="s">
        <v>1070</v>
      </c>
      <c r="I93" s="101" t="s">
        <v>1071</v>
      </c>
      <c r="J93" s="103">
        <v>10</v>
      </c>
      <c r="K93" s="103">
        <v>1134</v>
      </c>
      <c r="L93" s="103">
        <v>11340</v>
      </c>
      <c r="M93" s="103">
        <v>2.835</v>
      </c>
      <c r="N93" s="103">
        <v>28.35</v>
      </c>
      <c r="O93" s="103">
        <v>0</v>
      </c>
      <c r="P93" s="103">
        <v>0</v>
      </c>
      <c r="Q93" s="103">
        <v>1136.835</v>
      </c>
      <c r="R93" s="103">
        <v>11368.35</v>
      </c>
      <c r="S93" s="101" t="s">
        <v>1368</v>
      </c>
    </row>
    <row r="94" spans="1:19" ht="25.5">
      <c r="A94" s="101" t="s">
        <v>1510</v>
      </c>
      <c r="B94" s="102">
        <v>44388</v>
      </c>
      <c r="C94" s="101" t="s">
        <v>1511</v>
      </c>
      <c r="D94" s="102">
        <v>44388</v>
      </c>
      <c r="E94" s="101" t="s">
        <v>1070</v>
      </c>
      <c r="F94" s="101" t="s">
        <v>1313</v>
      </c>
      <c r="G94" s="101" t="s">
        <v>1070</v>
      </c>
      <c r="H94" s="101" t="s">
        <v>1070</v>
      </c>
      <c r="I94" s="101" t="s">
        <v>1072</v>
      </c>
      <c r="J94" s="103">
        <v>10</v>
      </c>
      <c r="K94" s="103">
        <v>1193</v>
      </c>
      <c r="L94" s="103">
        <v>11930</v>
      </c>
      <c r="M94" s="103">
        <v>2.9820000000000002</v>
      </c>
      <c r="N94" s="103">
        <v>29.82</v>
      </c>
      <c r="O94" s="103">
        <v>0</v>
      </c>
      <c r="P94" s="103">
        <v>0</v>
      </c>
      <c r="Q94" s="103">
        <v>1195.9825000000001</v>
      </c>
      <c r="R94" s="103">
        <v>11959.825000000001</v>
      </c>
      <c r="S94" s="101" t="s">
        <v>1368</v>
      </c>
    </row>
    <row r="95" spans="1:19" ht="25.5">
      <c r="A95" s="101" t="s">
        <v>1512</v>
      </c>
      <c r="B95" s="102">
        <v>44388</v>
      </c>
      <c r="C95" s="101" t="s">
        <v>1513</v>
      </c>
      <c r="D95" s="102">
        <v>44388</v>
      </c>
      <c r="E95" s="101" t="s">
        <v>1384</v>
      </c>
      <c r="F95" s="101" t="s">
        <v>1405</v>
      </c>
      <c r="G95" s="101" t="s">
        <v>1398</v>
      </c>
      <c r="H95" s="101" t="s">
        <v>1384</v>
      </c>
      <c r="I95" s="101" t="s">
        <v>1219</v>
      </c>
      <c r="J95" s="103">
        <v>1</v>
      </c>
      <c r="K95" s="103">
        <v>1077</v>
      </c>
      <c r="L95" s="103">
        <v>1077</v>
      </c>
      <c r="M95" s="103">
        <v>0</v>
      </c>
      <c r="N95" s="103">
        <v>0</v>
      </c>
      <c r="O95" s="103">
        <v>0</v>
      </c>
      <c r="P95" s="103">
        <v>0</v>
      </c>
      <c r="Q95" s="103">
        <v>1077</v>
      </c>
      <c r="R95" s="103">
        <v>1077</v>
      </c>
      <c r="S95" s="101" t="s">
        <v>1368</v>
      </c>
    </row>
    <row r="96" spans="1:19" ht="25.5">
      <c r="A96" s="101" t="s">
        <v>1514</v>
      </c>
      <c r="B96" s="102">
        <v>44388</v>
      </c>
      <c r="C96" s="101" t="s">
        <v>1515</v>
      </c>
      <c r="D96" s="102">
        <v>44388</v>
      </c>
      <c r="E96" s="101" t="s">
        <v>1384</v>
      </c>
      <c r="F96" s="101" t="s">
        <v>1516</v>
      </c>
      <c r="G96" s="101" t="s">
        <v>1398</v>
      </c>
      <c r="H96" s="101" t="s">
        <v>1384</v>
      </c>
      <c r="I96" s="101" t="s">
        <v>1071</v>
      </c>
      <c r="J96" s="103">
        <v>1</v>
      </c>
      <c r="K96" s="103">
        <v>1134</v>
      </c>
      <c r="L96" s="103">
        <v>1134</v>
      </c>
      <c r="M96" s="103">
        <v>0</v>
      </c>
      <c r="N96" s="103">
        <v>0</v>
      </c>
      <c r="O96" s="103">
        <v>0</v>
      </c>
      <c r="P96" s="103">
        <v>0</v>
      </c>
      <c r="Q96" s="103">
        <v>1134</v>
      </c>
      <c r="R96" s="103">
        <v>1134</v>
      </c>
      <c r="S96" s="101" t="s">
        <v>1368</v>
      </c>
    </row>
    <row r="97" spans="1:19" ht="25.5">
      <c r="A97" s="101" t="s">
        <v>1517</v>
      </c>
      <c r="B97" s="102">
        <v>44389</v>
      </c>
      <c r="C97" s="101" t="s">
        <v>1518</v>
      </c>
      <c r="D97" s="102">
        <v>44389</v>
      </c>
      <c r="E97" s="101" t="s">
        <v>1365</v>
      </c>
      <c r="F97" s="101" t="s">
        <v>84</v>
      </c>
      <c r="G97" s="101" t="s">
        <v>952</v>
      </c>
      <c r="H97" s="101" t="s">
        <v>1367</v>
      </c>
      <c r="I97" s="101" t="s">
        <v>1071</v>
      </c>
      <c r="J97" s="103">
        <v>10</v>
      </c>
      <c r="K97" s="103">
        <v>1118</v>
      </c>
      <c r="L97" s="103">
        <v>11180</v>
      </c>
      <c r="M97" s="103">
        <v>2.7949999999999999</v>
      </c>
      <c r="N97" s="103">
        <v>27.95</v>
      </c>
      <c r="O97" s="103">
        <v>0</v>
      </c>
      <c r="P97" s="103">
        <v>0</v>
      </c>
      <c r="Q97" s="103">
        <v>1120.7950000000001</v>
      </c>
      <c r="R97" s="103">
        <v>11207.95</v>
      </c>
      <c r="S97" s="101" t="s">
        <v>1368</v>
      </c>
    </row>
    <row r="98" spans="1:19" ht="25.5">
      <c r="A98" s="101" t="s">
        <v>1517</v>
      </c>
      <c r="B98" s="102">
        <v>44389</v>
      </c>
      <c r="C98" s="101" t="s">
        <v>1518</v>
      </c>
      <c r="D98" s="102">
        <v>44389</v>
      </c>
      <c r="E98" s="101" t="s">
        <v>1365</v>
      </c>
      <c r="F98" s="101" t="s">
        <v>84</v>
      </c>
      <c r="G98" s="101" t="s">
        <v>952</v>
      </c>
      <c r="H98" s="101" t="s">
        <v>1367</v>
      </c>
      <c r="I98" s="101" t="s">
        <v>1268</v>
      </c>
      <c r="J98" s="103">
        <v>10</v>
      </c>
      <c r="K98" s="103">
        <v>1303</v>
      </c>
      <c r="L98" s="103">
        <v>13030</v>
      </c>
      <c r="M98" s="103">
        <v>3.258</v>
      </c>
      <c r="N98" s="103">
        <v>32.58</v>
      </c>
      <c r="O98" s="103">
        <v>0</v>
      </c>
      <c r="P98" s="103">
        <v>0</v>
      </c>
      <c r="Q98" s="103">
        <v>1306.2574999999999</v>
      </c>
      <c r="R98" s="103">
        <v>13062.575000000001</v>
      </c>
      <c r="S98" s="101" t="s">
        <v>1368</v>
      </c>
    </row>
    <row r="99" spans="1:19" ht="25.5">
      <c r="A99" s="101" t="s">
        <v>1517</v>
      </c>
      <c r="B99" s="102">
        <v>44389</v>
      </c>
      <c r="C99" s="101" t="s">
        <v>1518</v>
      </c>
      <c r="D99" s="102">
        <v>44389</v>
      </c>
      <c r="E99" s="101" t="s">
        <v>1365</v>
      </c>
      <c r="F99" s="101" t="s">
        <v>84</v>
      </c>
      <c r="G99" s="101" t="s">
        <v>952</v>
      </c>
      <c r="H99" s="101" t="s">
        <v>1367</v>
      </c>
      <c r="I99" s="101" t="s">
        <v>1072</v>
      </c>
      <c r="J99" s="103">
        <v>10</v>
      </c>
      <c r="K99" s="103">
        <v>1176</v>
      </c>
      <c r="L99" s="103">
        <v>11760</v>
      </c>
      <c r="M99" s="103">
        <v>2.94</v>
      </c>
      <c r="N99" s="103">
        <v>29.4</v>
      </c>
      <c r="O99" s="103">
        <v>0</v>
      </c>
      <c r="P99" s="103">
        <v>0</v>
      </c>
      <c r="Q99" s="103">
        <v>1178.94</v>
      </c>
      <c r="R99" s="103">
        <v>11789.4</v>
      </c>
      <c r="S99" s="101" t="s">
        <v>1368</v>
      </c>
    </row>
    <row r="100" spans="1:19" ht="25.5">
      <c r="A100" s="101" t="s">
        <v>1517</v>
      </c>
      <c r="B100" s="102">
        <v>44389</v>
      </c>
      <c r="C100" s="101" t="s">
        <v>1518</v>
      </c>
      <c r="D100" s="102">
        <v>44389</v>
      </c>
      <c r="E100" s="101" t="s">
        <v>1365</v>
      </c>
      <c r="F100" s="101" t="s">
        <v>84</v>
      </c>
      <c r="G100" s="101" t="s">
        <v>952</v>
      </c>
      <c r="H100" s="101" t="s">
        <v>1367</v>
      </c>
      <c r="I100" s="101" t="s">
        <v>1219</v>
      </c>
      <c r="J100" s="103">
        <v>20</v>
      </c>
      <c r="K100" s="103">
        <v>1064</v>
      </c>
      <c r="L100" s="103">
        <v>21280</v>
      </c>
      <c r="M100" s="103">
        <v>2.66</v>
      </c>
      <c r="N100" s="103">
        <v>53.2</v>
      </c>
      <c r="O100" s="103">
        <v>0</v>
      </c>
      <c r="P100" s="103">
        <v>0</v>
      </c>
      <c r="Q100" s="103">
        <v>1066.6600000000001</v>
      </c>
      <c r="R100" s="103">
        <v>21333.200000000001</v>
      </c>
      <c r="S100" s="101" t="s">
        <v>1368</v>
      </c>
    </row>
    <row r="101" spans="1:19" ht="25.5">
      <c r="A101" s="101" t="s">
        <v>1517</v>
      </c>
      <c r="B101" s="102">
        <v>44389</v>
      </c>
      <c r="C101" s="101" t="s">
        <v>1518</v>
      </c>
      <c r="D101" s="102">
        <v>44389</v>
      </c>
      <c r="E101" s="101" t="s">
        <v>1365</v>
      </c>
      <c r="F101" s="101" t="s">
        <v>84</v>
      </c>
      <c r="G101" s="101" t="s">
        <v>952</v>
      </c>
      <c r="H101" s="101" t="s">
        <v>1367</v>
      </c>
      <c r="I101" s="101" t="s">
        <v>1220</v>
      </c>
      <c r="J101" s="103">
        <v>10</v>
      </c>
      <c r="K101" s="103">
        <v>1205</v>
      </c>
      <c r="L101" s="103">
        <v>12050</v>
      </c>
      <c r="M101" s="103">
        <v>3.012</v>
      </c>
      <c r="N101" s="103">
        <v>30.12</v>
      </c>
      <c r="O101" s="103">
        <v>0</v>
      </c>
      <c r="P101" s="103">
        <v>0</v>
      </c>
      <c r="Q101" s="103">
        <v>1208.0125</v>
      </c>
      <c r="R101" s="103">
        <v>12080.125</v>
      </c>
      <c r="S101" s="101" t="s">
        <v>1368</v>
      </c>
    </row>
    <row r="102" spans="1:19" ht="25.5">
      <c r="A102" s="101" t="s">
        <v>1517</v>
      </c>
      <c r="B102" s="102">
        <v>44389</v>
      </c>
      <c r="C102" s="101" t="s">
        <v>1518</v>
      </c>
      <c r="D102" s="102">
        <v>44389</v>
      </c>
      <c r="E102" s="101" t="s">
        <v>1365</v>
      </c>
      <c r="F102" s="101" t="s">
        <v>84</v>
      </c>
      <c r="G102" s="101" t="s">
        <v>952</v>
      </c>
      <c r="H102" s="101" t="s">
        <v>1367</v>
      </c>
      <c r="I102" s="101" t="s">
        <v>1172</v>
      </c>
      <c r="J102" s="103">
        <v>20</v>
      </c>
      <c r="K102" s="103">
        <v>1099</v>
      </c>
      <c r="L102" s="103">
        <v>21980</v>
      </c>
      <c r="M102" s="103">
        <v>2.7480000000000002</v>
      </c>
      <c r="N102" s="103">
        <v>54.96</v>
      </c>
      <c r="O102" s="103">
        <v>0</v>
      </c>
      <c r="P102" s="103">
        <v>0</v>
      </c>
      <c r="Q102" s="103">
        <v>1101.7474999999999</v>
      </c>
      <c r="R102" s="103">
        <v>22034.95</v>
      </c>
      <c r="S102" s="101" t="s">
        <v>1368</v>
      </c>
    </row>
    <row r="103" spans="1:19" ht="25.5">
      <c r="A103" s="101" t="s">
        <v>1519</v>
      </c>
      <c r="B103" s="102">
        <v>44389</v>
      </c>
      <c r="C103" s="101" t="s">
        <v>1520</v>
      </c>
      <c r="D103" s="102">
        <v>44389</v>
      </c>
      <c r="E103" s="101" t="s">
        <v>1365</v>
      </c>
      <c r="F103" s="101" t="s">
        <v>761</v>
      </c>
      <c r="G103" s="101" t="s">
        <v>951</v>
      </c>
      <c r="H103" s="101" t="s">
        <v>1367</v>
      </c>
      <c r="I103" s="101" t="s">
        <v>1266</v>
      </c>
      <c r="J103" s="103">
        <v>40</v>
      </c>
      <c r="K103" s="103">
        <v>1030</v>
      </c>
      <c r="L103" s="103">
        <v>41200</v>
      </c>
      <c r="M103" s="103">
        <v>2.5750000000000002</v>
      </c>
      <c r="N103" s="103">
        <v>103</v>
      </c>
      <c r="O103" s="103">
        <v>0</v>
      </c>
      <c r="P103" s="103">
        <v>0</v>
      </c>
      <c r="Q103" s="103">
        <v>1032.575</v>
      </c>
      <c r="R103" s="103">
        <v>41303</v>
      </c>
      <c r="S103" s="101" t="s">
        <v>1368</v>
      </c>
    </row>
    <row r="104" spans="1:19" ht="25.5">
      <c r="A104" s="101" t="s">
        <v>1519</v>
      </c>
      <c r="B104" s="102">
        <v>44389</v>
      </c>
      <c r="C104" s="101" t="s">
        <v>1520</v>
      </c>
      <c r="D104" s="102">
        <v>44389</v>
      </c>
      <c r="E104" s="101" t="s">
        <v>1365</v>
      </c>
      <c r="F104" s="101" t="s">
        <v>761</v>
      </c>
      <c r="G104" s="101" t="s">
        <v>951</v>
      </c>
      <c r="H104" s="101" t="s">
        <v>1367</v>
      </c>
      <c r="I104" s="101" t="s">
        <v>1069</v>
      </c>
      <c r="J104" s="103">
        <v>50</v>
      </c>
      <c r="K104" s="103">
        <v>1118</v>
      </c>
      <c r="L104" s="103">
        <v>55900</v>
      </c>
      <c r="M104" s="103">
        <v>2.7949999999999999</v>
      </c>
      <c r="N104" s="103">
        <v>139.75</v>
      </c>
      <c r="O104" s="103">
        <v>0</v>
      </c>
      <c r="P104" s="103">
        <v>0</v>
      </c>
      <c r="Q104" s="103">
        <v>1120.7950000000001</v>
      </c>
      <c r="R104" s="103">
        <v>56039.75</v>
      </c>
      <c r="S104" s="101" t="s">
        <v>1368</v>
      </c>
    </row>
    <row r="105" spans="1:19" ht="25.5">
      <c r="A105" s="101" t="s">
        <v>1519</v>
      </c>
      <c r="B105" s="102">
        <v>44389</v>
      </c>
      <c r="C105" s="101" t="s">
        <v>1520</v>
      </c>
      <c r="D105" s="102">
        <v>44389</v>
      </c>
      <c r="E105" s="101" t="s">
        <v>1365</v>
      </c>
      <c r="F105" s="101" t="s">
        <v>761</v>
      </c>
      <c r="G105" s="101" t="s">
        <v>951</v>
      </c>
      <c r="H105" s="101" t="s">
        <v>1367</v>
      </c>
      <c r="I105" s="101" t="s">
        <v>1219</v>
      </c>
      <c r="J105" s="103">
        <v>50</v>
      </c>
      <c r="K105" s="103">
        <v>1064</v>
      </c>
      <c r="L105" s="103">
        <v>53200</v>
      </c>
      <c r="M105" s="103">
        <v>2.66</v>
      </c>
      <c r="N105" s="103">
        <v>133</v>
      </c>
      <c r="O105" s="103">
        <v>0</v>
      </c>
      <c r="P105" s="103">
        <v>0</v>
      </c>
      <c r="Q105" s="103">
        <v>1066.6600000000001</v>
      </c>
      <c r="R105" s="103">
        <v>53333</v>
      </c>
      <c r="S105" s="101" t="s">
        <v>1368</v>
      </c>
    </row>
    <row r="106" spans="1:19" ht="25.5">
      <c r="A106" s="101" t="s">
        <v>1521</v>
      </c>
      <c r="B106" s="102">
        <v>44389</v>
      </c>
      <c r="C106" s="101" t="s">
        <v>1522</v>
      </c>
      <c r="D106" s="102">
        <v>44389</v>
      </c>
      <c r="E106" s="101" t="s">
        <v>1365</v>
      </c>
      <c r="F106" s="101" t="s">
        <v>803</v>
      </c>
      <c r="G106" s="101" t="s">
        <v>950</v>
      </c>
      <c r="H106" s="101" t="s">
        <v>1367</v>
      </c>
      <c r="I106" s="101" t="s">
        <v>1268</v>
      </c>
      <c r="J106" s="103">
        <v>20</v>
      </c>
      <c r="K106" s="103">
        <v>1303</v>
      </c>
      <c r="L106" s="103">
        <v>26060</v>
      </c>
      <c r="M106" s="103">
        <v>3.2574999999999998</v>
      </c>
      <c r="N106" s="103">
        <v>65.150000000000006</v>
      </c>
      <c r="O106" s="103">
        <v>0</v>
      </c>
      <c r="P106" s="103">
        <v>0</v>
      </c>
      <c r="Q106" s="103">
        <v>1306.2574999999999</v>
      </c>
      <c r="R106" s="103">
        <v>26125.15</v>
      </c>
      <c r="S106" s="101" t="s">
        <v>1368</v>
      </c>
    </row>
    <row r="107" spans="1:19" ht="25.5">
      <c r="A107" s="101" t="s">
        <v>1521</v>
      </c>
      <c r="B107" s="102">
        <v>44389</v>
      </c>
      <c r="C107" s="101" t="s">
        <v>1522</v>
      </c>
      <c r="D107" s="102">
        <v>44389</v>
      </c>
      <c r="E107" s="101" t="s">
        <v>1365</v>
      </c>
      <c r="F107" s="101" t="s">
        <v>803</v>
      </c>
      <c r="G107" s="101" t="s">
        <v>950</v>
      </c>
      <c r="H107" s="101" t="s">
        <v>1367</v>
      </c>
      <c r="I107" s="101" t="s">
        <v>1071</v>
      </c>
      <c r="J107" s="103">
        <v>60</v>
      </c>
      <c r="K107" s="103">
        <v>1118</v>
      </c>
      <c r="L107" s="103">
        <v>67080</v>
      </c>
      <c r="M107" s="103">
        <v>2.7949999999999999</v>
      </c>
      <c r="N107" s="103">
        <v>167.7</v>
      </c>
      <c r="O107" s="103">
        <v>0</v>
      </c>
      <c r="P107" s="103">
        <v>0</v>
      </c>
      <c r="Q107" s="103">
        <v>1120.7950000000001</v>
      </c>
      <c r="R107" s="103">
        <v>67247.7</v>
      </c>
      <c r="S107" s="101" t="s">
        <v>1368</v>
      </c>
    </row>
    <row r="108" spans="1:19" ht="25.5">
      <c r="A108" s="101" t="s">
        <v>1523</v>
      </c>
      <c r="B108" s="102">
        <v>44389</v>
      </c>
      <c r="C108" s="101" t="s">
        <v>1524</v>
      </c>
      <c r="D108" s="102">
        <v>44389</v>
      </c>
      <c r="E108" s="101" t="s">
        <v>1365</v>
      </c>
      <c r="F108" s="101" t="s">
        <v>81</v>
      </c>
      <c r="G108" s="101" t="s">
        <v>952</v>
      </c>
      <c r="H108" s="101" t="s">
        <v>1367</v>
      </c>
      <c r="I108" s="101" t="s">
        <v>1268</v>
      </c>
      <c r="J108" s="103">
        <v>20</v>
      </c>
      <c r="K108" s="103">
        <v>1303</v>
      </c>
      <c r="L108" s="103">
        <v>26060</v>
      </c>
      <c r="M108" s="103">
        <v>3.2574999999999998</v>
      </c>
      <c r="N108" s="103">
        <v>65.150000000000006</v>
      </c>
      <c r="O108" s="103">
        <v>0</v>
      </c>
      <c r="P108" s="103">
        <v>0</v>
      </c>
      <c r="Q108" s="103">
        <v>1306.2574999999999</v>
      </c>
      <c r="R108" s="103">
        <v>26125.15</v>
      </c>
      <c r="S108" s="101" t="s">
        <v>1368</v>
      </c>
    </row>
    <row r="109" spans="1:19" ht="25.5">
      <c r="A109" s="101" t="s">
        <v>1525</v>
      </c>
      <c r="B109" s="102">
        <v>44389</v>
      </c>
      <c r="C109" s="101" t="s">
        <v>1526</v>
      </c>
      <c r="D109" s="102">
        <v>44389</v>
      </c>
      <c r="E109" s="101" t="s">
        <v>1365</v>
      </c>
      <c r="F109" s="101" t="s">
        <v>5</v>
      </c>
      <c r="G109" s="101" t="s">
        <v>1383</v>
      </c>
      <c r="H109" s="101" t="s">
        <v>107</v>
      </c>
      <c r="I109" s="101" t="s">
        <v>1071</v>
      </c>
      <c r="J109" s="103">
        <v>40</v>
      </c>
      <c r="K109" s="103">
        <v>1118</v>
      </c>
      <c r="L109" s="103">
        <v>44720</v>
      </c>
      <c r="M109" s="103">
        <v>2.7949999999999999</v>
      </c>
      <c r="N109" s="103">
        <v>111.8</v>
      </c>
      <c r="O109" s="103">
        <v>0</v>
      </c>
      <c r="P109" s="103">
        <v>0</v>
      </c>
      <c r="Q109" s="103">
        <v>1120.7950000000001</v>
      </c>
      <c r="R109" s="103">
        <v>44831.8</v>
      </c>
      <c r="S109" s="101" t="s">
        <v>1368</v>
      </c>
    </row>
    <row r="110" spans="1:19" ht="25.5">
      <c r="A110" s="101" t="s">
        <v>1525</v>
      </c>
      <c r="B110" s="102">
        <v>44389</v>
      </c>
      <c r="C110" s="101" t="s">
        <v>1526</v>
      </c>
      <c r="D110" s="102">
        <v>44389</v>
      </c>
      <c r="E110" s="101" t="s">
        <v>1365</v>
      </c>
      <c r="F110" s="101" t="s">
        <v>5</v>
      </c>
      <c r="G110" s="101" t="s">
        <v>1383</v>
      </c>
      <c r="H110" s="101" t="s">
        <v>107</v>
      </c>
      <c r="I110" s="101" t="s">
        <v>1220</v>
      </c>
      <c r="J110" s="103">
        <v>40</v>
      </c>
      <c r="K110" s="103">
        <v>1205</v>
      </c>
      <c r="L110" s="103">
        <v>48200</v>
      </c>
      <c r="M110" s="103">
        <v>3.0125000000000002</v>
      </c>
      <c r="N110" s="103">
        <v>120.5</v>
      </c>
      <c r="O110" s="103">
        <v>0</v>
      </c>
      <c r="P110" s="103">
        <v>0</v>
      </c>
      <c r="Q110" s="103">
        <v>1208.0125</v>
      </c>
      <c r="R110" s="103">
        <v>48320.5</v>
      </c>
      <c r="S110" s="101" t="s">
        <v>1368</v>
      </c>
    </row>
    <row r="111" spans="1:19" ht="25.5">
      <c r="A111" s="101" t="s">
        <v>1527</v>
      </c>
      <c r="B111" s="102">
        <v>44389</v>
      </c>
      <c r="C111" s="101" t="s">
        <v>1528</v>
      </c>
      <c r="D111" s="102">
        <v>44389</v>
      </c>
      <c r="E111" s="101" t="s">
        <v>1365</v>
      </c>
      <c r="F111" s="101" t="s">
        <v>61</v>
      </c>
      <c r="G111" s="101" t="s">
        <v>1370</v>
      </c>
      <c r="H111" s="101" t="s">
        <v>49</v>
      </c>
      <c r="I111" s="101" t="s">
        <v>1220</v>
      </c>
      <c r="J111" s="103">
        <v>40</v>
      </c>
      <c r="K111" s="103">
        <v>1205</v>
      </c>
      <c r="L111" s="103">
        <v>48200</v>
      </c>
      <c r="M111" s="103">
        <v>3.0125000000000002</v>
      </c>
      <c r="N111" s="103">
        <v>120.5</v>
      </c>
      <c r="O111" s="103">
        <v>0</v>
      </c>
      <c r="P111" s="103">
        <v>0</v>
      </c>
      <c r="Q111" s="103">
        <v>1208.0125</v>
      </c>
      <c r="R111" s="103">
        <v>48320.5</v>
      </c>
      <c r="S111" s="101" t="s">
        <v>1368</v>
      </c>
    </row>
    <row r="112" spans="1:19" ht="25.5">
      <c r="A112" s="101" t="s">
        <v>1529</v>
      </c>
      <c r="B112" s="102">
        <v>44389</v>
      </c>
      <c r="C112" s="101" t="s">
        <v>1530</v>
      </c>
      <c r="D112" s="102">
        <v>44389</v>
      </c>
      <c r="E112" s="101" t="s">
        <v>1365</v>
      </c>
      <c r="F112" s="101" t="s">
        <v>1330</v>
      </c>
      <c r="G112" s="101" t="s">
        <v>59</v>
      </c>
      <c r="H112" s="101" t="s">
        <v>49</v>
      </c>
      <c r="I112" s="101" t="s">
        <v>1069</v>
      </c>
      <c r="J112" s="103">
        <v>40</v>
      </c>
      <c r="K112" s="103">
        <v>1118</v>
      </c>
      <c r="L112" s="103">
        <v>44720</v>
      </c>
      <c r="M112" s="103">
        <v>2.7949999999999999</v>
      </c>
      <c r="N112" s="103">
        <v>111.8</v>
      </c>
      <c r="O112" s="103">
        <v>0</v>
      </c>
      <c r="P112" s="103">
        <v>0</v>
      </c>
      <c r="Q112" s="103">
        <v>1120.7950000000001</v>
      </c>
      <c r="R112" s="103">
        <v>44831.8</v>
      </c>
      <c r="S112" s="101" t="s">
        <v>1368</v>
      </c>
    </row>
    <row r="113" spans="1:19" ht="25.5">
      <c r="A113" s="101" t="s">
        <v>1529</v>
      </c>
      <c r="B113" s="102">
        <v>44389</v>
      </c>
      <c r="C113" s="101" t="s">
        <v>1530</v>
      </c>
      <c r="D113" s="102">
        <v>44389</v>
      </c>
      <c r="E113" s="101" t="s">
        <v>1365</v>
      </c>
      <c r="F113" s="101" t="s">
        <v>1330</v>
      </c>
      <c r="G113" s="101" t="s">
        <v>59</v>
      </c>
      <c r="H113" s="101" t="s">
        <v>49</v>
      </c>
      <c r="I113" s="101" t="s">
        <v>1266</v>
      </c>
      <c r="J113" s="103">
        <v>20</v>
      </c>
      <c r="K113" s="103">
        <v>1030</v>
      </c>
      <c r="L113" s="103">
        <v>20600</v>
      </c>
      <c r="M113" s="103">
        <v>2.5750000000000002</v>
      </c>
      <c r="N113" s="103">
        <v>51.5</v>
      </c>
      <c r="O113" s="103">
        <v>0</v>
      </c>
      <c r="P113" s="103">
        <v>0</v>
      </c>
      <c r="Q113" s="103">
        <v>1032.575</v>
      </c>
      <c r="R113" s="103">
        <v>20651.5</v>
      </c>
      <c r="S113" s="101" t="s">
        <v>1368</v>
      </c>
    </row>
    <row r="114" spans="1:19" ht="25.5">
      <c r="A114" s="101" t="s">
        <v>1529</v>
      </c>
      <c r="B114" s="102">
        <v>44389</v>
      </c>
      <c r="C114" s="101" t="s">
        <v>1530</v>
      </c>
      <c r="D114" s="102">
        <v>44389</v>
      </c>
      <c r="E114" s="101" t="s">
        <v>1365</v>
      </c>
      <c r="F114" s="101" t="s">
        <v>1330</v>
      </c>
      <c r="G114" s="101" t="s">
        <v>59</v>
      </c>
      <c r="H114" s="101" t="s">
        <v>49</v>
      </c>
      <c r="I114" s="101" t="s">
        <v>1072</v>
      </c>
      <c r="J114" s="103">
        <v>20</v>
      </c>
      <c r="K114" s="103">
        <v>1176</v>
      </c>
      <c r="L114" s="103">
        <v>23520</v>
      </c>
      <c r="M114" s="103">
        <v>2.94</v>
      </c>
      <c r="N114" s="103">
        <v>58.8</v>
      </c>
      <c r="O114" s="103">
        <v>0</v>
      </c>
      <c r="P114" s="103">
        <v>0</v>
      </c>
      <c r="Q114" s="103">
        <v>1178.94</v>
      </c>
      <c r="R114" s="103">
        <v>23578.799999999999</v>
      </c>
      <c r="S114" s="101" t="s">
        <v>1368</v>
      </c>
    </row>
    <row r="115" spans="1:19" ht="25.5">
      <c r="A115" s="101" t="s">
        <v>1529</v>
      </c>
      <c r="B115" s="102">
        <v>44389</v>
      </c>
      <c r="C115" s="101" t="s">
        <v>1530</v>
      </c>
      <c r="D115" s="102">
        <v>44389</v>
      </c>
      <c r="E115" s="101" t="s">
        <v>1365</v>
      </c>
      <c r="F115" s="101" t="s">
        <v>1330</v>
      </c>
      <c r="G115" s="101" t="s">
        <v>59</v>
      </c>
      <c r="H115" s="101" t="s">
        <v>49</v>
      </c>
      <c r="I115" s="101" t="s">
        <v>1219</v>
      </c>
      <c r="J115" s="103">
        <v>40</v>
      </c>
      <c r="K115" s="103">
        <v>1064</v>
      </c>
      <c r="L115" s="103">
        <v>42560</v>
      </c>
      <c r="M115" s="103">
        <v>2.66</v>
      </c>
      <c r="N115" s="103">
        <v>106.4</v>
      </c>
      <c r="O115" s="103">
        <v>0</v>
      </c>
      <c r="P115" s="103">
        <v>0</v>
      </c>
      <c r="Q115" s="103">
        <v>1066.6600000000001</v>
      </c>
      <c r="R115" s="103">
        <v>42666.400000000001</v>
      </c>
      <c r="S115" s="101" t="s">
        <v>1368</v>
      </c>
    </row>
    <row r="116" spans="1:19" ht="25.5">
      <c r="A116" s="101" t="s">
        <v>1531</v>
      </c>
      <c r="B116" s="102">
        <v>44389</v>
      </c>
      <c r="C116" s="101" t="s">
        <v>1532</v>
      </c>
      <c r="D116" s="102">
        <v>44389</v>
      </c>
      <c r="E116" s="101" t="s">
        <v>1365</v>
      </c>
      <c r="F116" s="101" t="s">
        <v>956</v>
      </c>
      <c r="G116" s="101" t="s">
        <v>1370</v>
      </c>
      <c r="H116" s="101" t="s">
        <v>49</v>
      </c>
      <c r="I116" s="101" t="s">
        <v>1071</v>
      </c>
      <c r="J116" s="103">
        <v>200</v>
      </c>
      <c r="K116" s="103">
        <v>1118</v>
      </c>
      <c r="L116" s="103">
        <v>223600</v>
      </c>
      <c r="M116" s="103">
        <v>2.7949999999999999</v>
      </c>
      <c r="N116" s="103">
        <v>559</v>
      </c>
      <c r="O116" s="103">
        <v>0</v>
      </c>
      <c r="P116" s="103">
        <v>0</v>
      </c>
      <c r="Q116" s="103">
        <v>1120.7950000000001</v>
      </c>
      <c r="R116" s="103">
        <v>224159</v>
      </c>
      <c r="S116" s="101" t="s">
        <v>1368</v>
      </c>
    </row>
    <row r="117" spans="1:19" ht="25.5">
      <c r="A117" s="101" t="s">
        <v>1531</v>
      </c>
      <c r="B117" s="102">
        <v>44389</v>
      </c>
      <c r="C117" s="101" t="s">
        <v>1532</v>
      </c>
      <c r="D117" s="102">
        <v>44389</v>
      </c>
      <c r="E117" s="101" t="s">
        <v>1365</v>
      </c>
      <c r="F117" s="101" t="s">
        <v>956</v>
      </c>
      <c r="G117" s="101" t="s">
        <v>1370</v>
      </c>
      <c r="H117" s="101" t="s">
        <v>49</v>
      </c>
      <c r="I117" s="101" t="s">
        <v>1072</v>
      </c>
      <c r="J117" s="103">
        <v>60</v>
      </c>
      <c r="K117" s="103">
        <v>1176</v>
      </c>
      <c r="L117" s="103">
        <v>70560</v>
      </c>
      <c r="M117" s="103">
        <v>2.94</v>
      </c>
      <c r="N117" s="103">
        <v>176.4</v>
      </c>
      <c r="O117" s="103">
        <v>0</v>
      </c>
      <c r="P117" s="103">
        <v>0</v>
      </c>
      <c r="Q117" s="103">
        <v>1178.94</v>
      </c>
      <c r="R117" s="103">
        <v>70736.399999999994</v>
      </c>
      <c r="S117" s="101" t="s">
        <v>1368</v>
      </c>
    </row>
    <row r="118" spans="1:19" ht="25.5">
      <c r="A118" s="101" t="s">
        <v>1531</v>
      </c>
      <c r="B118" s="102">
        <v>44389</v>
      </c>
      <c r="C118" s="101" t="s">
        <v>1532</v>
      </c>
      <c r="D118" s="102">
        <v>44389</v>
      </c>
      <c r="E118" s="101" t="s">
        <v>1365</v>
      </c>
      <c r="F118" s="101" t="s">
        <v>956</v>
      </c>
      <c r="G118" s="101" t="s">
        <v>1370</v>
      </c>
      <c r="H118" s="101" t="s">
        <v>49</v>
      </c>
      <c r="I118" s="101" t="s">
        <v>1266</v>
      </c>
      <c r="J118" s="103">
        <v>20</v>
      </c>
      <c r="K118" s="103">
        <v>1030</v>
      </c>
      <c r="L118" s="103">
        <v>20600</v>
      </c>
      <c r="M118" s="103">
        <v>2.5750000000000002</v>
      </c>
      <c r="N118" s="103">
        <v>51.5</v>
      </c>
      <c r="O118" s="103">
        <v>0</v>
      </c>
      <c r="P118" s="103">
        <v>0</v>
      </c>
      <c r="Q118" s="103">
        <v>1032.575</v>
      </c>
      <c r="R118" s="103">
        <v>20651.5</v>
      </c>
      <c r="S118" s="101" t="s">
        <v>1368</v>
      </c>
    </row>
    <row r="119" spans="1:19" ht="25.5">
      <c r="A119" s="101" t="s">
        <v>1531</v>
      </c>
      <c r="B119" s="102">
        <v>44389</v>
      </c>
      <c r="C119" s="101" t="s">
        <v>1532</v>
      </c>
      <c r="D119" s="102">
        <v>44389</v>
      </c>
      <c r="E119" s="101" t="s">
        <v>1365</v>
      </c>
      <c r="F119" s="101" t="s">
        <v>956</v>
      </c>
      <c r="G119" s="101" t="s">
        <v>1370</v>
      </c>
      <c r="H119" s="101" t="s">
        <v>49</v>
      </c>
      <c r="I119" s="101" t="s">
        <v>1069</v>
      </c>
      <c r="J119" s="103">
        <v>20</v>
      </c>
      <c r="K119" s="103">
        <v>1118</v>
      </c>
      <c r="L119" s="103">
        <v>22360</v>
      </c>
      <c r="M119" s="103">
        <v>2.7949999999999999</v>
      </c>
      <c r="N119" s="103">
        <v>55.9</v>
      </c>
      <c r="O119" s="103">
        <v>0</v>
      </c>
      <c r="P119" s="103">
        <v>0</v>
      </c>
      <c r="Q119" s="103">
        <v>1120.7950000000001</v>
      </c>
      <c r="R119" s="103">
        <v>22415.9</v>
      </c>
      <c r="S119" s="101" t="s">
        <v>1368</v>
      </c>
    </row>
    <row r="120" spans="1:19" ht="25.5">
      <c r="A120" s="101" t="s">
        <v>1531</v>
      </c>
      <c r="B120" s="102">
        <v>44389</v>
      </c>
      <c r="C120" s="101" t="s">
        <v>1532</v>
      </c>
      <c r="D120" s="102">
        <v>44389</v>
      </c>
      <c r="E120" s="101" t="s">
        <v>1365</v>
      </c>
      <c r="F120" s="101" t="s">
        <v>956</v>
      </c>
      <c r="G120" s="101" t="s">
        <v>1370</v>
      </c>
      <c r="H120" s="101" t="s">
        <v>49</v>
      </c>
      <c r="I120" s="101" t="s">
        <v>1220</v>
      </c>
      <c r="J120" s="103">
        <v>20</v>
      </c>
      <c r="K120" s="103">
        <v>1205</v>
      </c>
      <c r="L120" s="103">
        <v>24100</v>
      </c>
      <c r="M120" s="103">
        <v>3.0125000000000002</v>
      </c>
      <c r="N120" s="103">
        <v>60.25</v>
      </c>
      <c r="O120" s="103">
        <v>0</v>
      </c>
      <c r="P120" s="103">
        <v>0</v>
      </c>
      <c r="Q120" s="103">
        <v>1208.0125</v>
      </c>
      <c r="R120" s="103">
        <v>24160.25</v>
      </c>
      <c r="S120" s="101" t="s">
        <v>1368</v>
      </c>
    </row>
    <row r="121" spans="1:19" ht="25.5">
      <c r="A121" s="101" t="s">
        <v>1533</v>
      </c>
      <c r="B121" s="102">
        <v>44389</v>
      </c>
      <c r="C121" s="101" t="s">
        <v>1534</v>
      </c>
      <c r="D121" s="102">
        <v>44389</v>
      </c>
      <c r="E121" s="101" t="s">
        <v>1365</v>
      </c>
      <c r="F121" s="101" t="s">
        <v>980</v>
      </c>
      <c r="G121" s="101" t="s">
        <v>982</v>
      </c>
      <c r="H121" s="101" t="s">
        <v>107</v>
      </c>
      <c r="I121" s="101" t="s">
        <v>1219</v>
      </c>
      <c r="J121" s="103">
        <v>40</v>
      </c>
      <c r="K121" s="103">
        <v>1064</v>
      </c>
      <c r="L121" s="103">
        <v>42560</v>
      </c>
      <c r="M121" s="103">
        <v>2.66</v>
      </c>
      <c r="N121" s="103">
        <v>106.4</v>
      </c>
      <c r="O121" s="103">
        <v>0</v>
      </c>
      <c r="P121" s="103">
        <v>0</v>
      </c>
      <c r="Q121" s="103">
        <v>1066.6600000000001</v>
      </c>
      <c r="R121" s="103">
        <v>42666.400000000001</v>
      </c>
      <c r="S121" s="101" t="s">
        <v>1368</v>
      </c>
    </row>
    <row r="122" spans="1:19" ht="25.5">
      <c r="A122" s="101" t="s">
        <v>1535</v>
      </c>
      <c r="B122" s="102">
        <v>44389</v>
      </c>
      <c r="C122" s="101" t="s">
        <v>1536</v>
      </c>
      <c r="D122" s="102">
        <v>44389</v>
      </c>
      <c r="E122" s="101" t="s">
        <v>1365</v>
      </c>
      <c r="F122" s="101" t="s">
        <v>8</v>
      </c>
      <c r="G122" s="101" t="s">
        <v>982</v>
      </c>
      <c r="H122" s="101" t="s">
        <v>107</v>
      </c>
      <c r="I122" s="101" t="s">
        <v>1266</v>
      </c>
      <c r="J122" s="103">
        <v>60</v>
      </c>
      <c r="K122" s="103">
        <v>1030</v>
      </c>
      <c r="L122" s="103">
        <v>61800</v>
      </c>
      <c r="M122" s="103">
        <v>2.5750000000000002</v>
      </c>
      <c r="N122" s="103">
        <v>154.5</v>
      </c>
      <c r="O122" s="103">
        <v>0</v>
      </c>
      <c r="P122" s="103">
        <v>0</v>
      </c>
      <c r="Q122" s="103">
        <v>1032.575</v>
      </c>
      <c r="R122" s="103">
        <v>61954.5</v>
      </c>
      <c r="S122" s="101" t="s">
        <v>1368</v>
      </c>
    </row>
    <row r="123" spans="1:19" ht="25.5">
      <c r="A123" s="101" t="s">
        <v>1537</v>
      </c>
      <c r="B123" s="102">
        <v>44389</v>
      </c>
      <c r="C123" s="101" t="s">
        <v>1538</v>
      </c>
      <c r="D123" s="102">
        <v>44389</v>
      </c>
      <c r="E123" s="101" t="s">
        <v>1365</v>
      </c>
      <c r="F123" s="101" t="s">
        <v>103</v>
      </c>
      <c r="G123" s="101" t="s">
        <v>949</v>
      </c>
      <c r="H123" s="101" t="s">
        <v>107</v>
      </c>
      <c r="I123" s="101" t="s">
        <v>1071</v>
      </c>
      <c r="J123" s="103">
        <v>88</v>
      </c>
      <c r="K123" s="103">
        <v>1118</v>
      </c>
      <c r="L123" s="103">
        <v>98384</v>
      </c>
      <c r="M123" s="103">
        <v>2.7949999999999999</v>
      </c>
      <c r="N123" s="103">
        <v>245.96</v>
      </c>
      <c r="O123" s="103">
        <v>0</v>
      </c>
      <c r="P123" s="103">
        <v>0</v>
      </c>
      <c r="Q123" s="103">
        <v>1120.7950000000001</v>
      </c>
      <c r="R123" s="103">
        <v>98629.96</v>
      </c>
      <c r="S123" s="101" t="s">
        <v>1368</v>
      </c>
    </row>
    <row r="124" spans="1:19" ht="25.5">
      <c r="A124" s="101" t="s">
        <v>1539</v>
      </c>
      <c r="B124" s="102">
        <v>44389</v>
      </c>
      <c r="C124" s="101" t="s">
        <v>1540</v>
      </c>
      <c r="D124" s="102">
        <v>44389</v>
      </c>
      <c r="E124" s="101" t="s">
        <v>1365</v>
      </c>
      <c r="F124" s="101" t="s">
        <v>101</v>
      </c>
      <c r="G124" s="101" t="s">
        <v>949</v>
      </c>
      <c r="H124" s="101" t="s">
        <v>107</v>
      </c>
      <c r="I124" s="101" t="s">
        <v>1071</v>
      </c>
      <c r="J124" s="103">
        <v>20</v>
      </c>
      <c r="K124" s="103">
        <v>1118</v>
      </c>
      <c r="L124" s="103">
        <v>22360</v>
      </c>
      <c r="M124" s="103">
        <v>2.7949999999999999</v>
      </c>
      <c r="N124" s="103">
        <v>55.9</v>
      </c>
      <c r="O124" s="103">
        <v>0</v>
      </c>
      <c r="P124" s="103">
        <v>0</v>
      </c>
      <c r="Q124" s="103">
        <v>1120.7950000000001</v>
      </c>
      <c r="R124" s="103">
        <v>22415.9</v>
      </c>
      <c r="S124" s="101" t="s">
        <v>1368</v>
      </c>
    </row>
    <row r="125" spans="1:19" ht="25.5">
      <c r="A125" s="101" t="s">
        <v>1539</v>
      </c>
      <c r="B125" s="102">
        <v>44389</v>
      </c>
      <c r="C125" s="101" t="s">
        <v>1540</v>
      </c>
      <c r="D125" s="102">
        <v>44389</v>
      </c>
      <c r="E125" s="101" t="s">
        <v>1365</v>
      </c>
      <c r="F125" s="101" t="s">
        <v>101</v>
      </c>
      <c r="G125" s="101" t="s">
        <v>949</v>
      </c>
      <c r="H125" s="101" t="s">
        <v>107</v>
      </c>
      <c r="I125" s="101" t="s">
        <v>1219</v>
      </c>
      <c r="J125" s="103">
        <v>20</v>
      </c>
      <c r="K125" s="103">
        <v>1064</v>
      </c>
      <c r="L125" s="103">
        <v>21280</v>
      </c>
      <c r="M125" s="103">
        <v>2.66</v>
      </c>
      <c r="N125" s="103">
        <v>53.2</v>
      </c>
      <c r="O125" s="103">
        <v>0</v>
      </c>
      <c r="P125" s="103">
        <v>0</v>
      </c>
      <c r="Q125" s="103">
        <v>1066.6600000000001</v>
      </c>
      <c r="R125" s="103">
        <v>21333.200000000001</v>
      </c>
      <c r="S125" s="101" t="s">
        <v>1368</v>
      </c>
    </row>
    <row r="126" spans="1:19" ht="25.5">
      <c r="A126" s="101" t="s">
        <v>1541</v>
      </c>
      <c r="B126" s="102">
        <v>44389</v>
      </c>
      <c r="C126" s="101" t="s">
        <v>1542</v>
      </c>
      <c r="D126" s="102">
        <v>44389</v>
      </c>
      <c r="E126" s="101" t="s">
        <v>1365</v>
      </c>
      <c r="F126" s="101" t="s">
        <v>53</v>
      </c>
      <c r="G126" s="101" t="s">
        <v>49</v>
      </c>
      <c r="H126" s="101" t="s">
        <v>49</v>
      </c>
      <c r="I126" s="101" t="s">
        <v>1069</v>
      </c>
      <c r="J126" s="103">
        <v>100</v>
      </c>
      <c r="K126" s="103">
        <v>1118</v>
      </c>
      <c r="L126" s="103">
        <v>111800</v>
      </c>
      <c r="M126" s="103">
        <v>2.7949999999999999</v>
      </c>
      <c r="N126" s="103">
        <v>279.5</v>
      </c>
      <c r="O126" s="103">
        <v>0</v>
      </c>
      <c r="P126" s="103">
        <v>0</v>
      </c>
      <c r="Q126" s="103">
        <v>1120.7950000000001</v>
      </c>
      <c r="R126" s="103">
        <v>112079.5</v>
      </c>
      <c r="S126" s="101" t="s">
        <v>1368</v>
      </c>
    </row>
    <row r="127" spans="1:19" ht="25.5">
      <c r="A127" s="101" t="s">
        <v>1541</v>
      </c>
      <c r="B127" s="102">
        <v>44389</v>
      </c>
      <c r="C127" s="101" t="s">
        <v>1542</v>
      </c>
      <c r="D127" s="102">
        <v>44389</v>
      </c>
      <c r="E127" s="101" t="s">
        <v>1365</v>
      </c>
      <c r="F127" s="101" t="s">
        <v>53</v>
      </c>
      <c r="G127" s="101" t="s">
        <v>49</v>
      </c>
      <c r="H127" s="101" t="s">
        <v>49</v>
      </c>
      <c r="I127" s="101" t="s">
        <v>1266</v>
      </c>
      <c r="J127" s="103">
        <v>20</v>
      </c>
      <c r="K127" s="103">
        <v>1030</v>
      </c>
      <c r="L127" s="103">
        <v>20600</v>
      </c>
      <c r="M127" s="103">
        <v>2.5750000000000002</v>
      </c>
      <c r="N127" s="103">
        <v>51.5</v>
      </c>
      <c r="O127" s="103">
        <v>0</v>
      </c>
      <c r="P127" s="103">
        <v>0</v>
      </c>
      <c r="Q127" s="103">
        <v>1032.575</v>
      </c>
      <c r="R127" s="103">
        <v>20651.5</v>
      </c>
      <c r="S127" s="101" t="s">
        <v>1368</v>
      </c>
    </row>
    <row r="128" spans="1:19" ht="25.5">
      <c r="A128" s="101" t="s">
        <v>1543</v>
      </c>
      <c r="B128" s="102">
        <v>44389</v>
      </c>
      <c r="C128" s="101" t="s">
        <v>1544</v>
      </c>
      <c r="D128" s="102">
        <v>44389</v>
      </c>
      <c r="E128" s="101" t="s">
        <v>1365</v>
      </c>
      <c r="F128" s="101" t="s">
        <v>98</v>
      </c>
      <c r="G128" s="101" t="s">
        <v>1028</v>
      </c>
      <c r="H128" s="101" t="s">
        <v>107</v>
      </c>
      <c r="I128" s="101" t="s">
        <v>1071</v>
      </c>
      <c r="J128" s="103">
        <v>50</v>
      </c>
      <c r="K128" s="103">
        <v>1118</v>
      </c>
      <c r="L128" s="103">
        <v>55900</v>
      </c>
      <c r="M128" s="103">
        <v>2.7949999999999999</v>
      </c>
      <c r="N128" s="103">
        <v>139.75</v>
      </c>
      <c r="O128" s="103">
        <v>0</v>
      </c>
      <c r="P128" s="103">
        <v>0</v>
      </c>
      <c r="Q128" s="103">
        <v>1120.7950000000001</v>
      </c>
      <c r="R128" s="103">
        <v>56039.75</v>
      </c>
      <c r="S128" s="101" t="s">
        <v>1368</v>
      </c>
    </row>
    <row r="129" spans="1:19" ht="25.5">
      <c r="A129" s="101" t="s">
        <v>1545</v>
      </c>
      <c r="B129" s="102">
        <v>44389</v>
      </c>
      <c r="C129" s="101" t="s">
        <v>1546</v>
      </c>
      <c r="D129" s="102">
        <v>44389</v>
      </c>
      <c r="E129" s="101" t="s">
        <v>1365</v>
      </c>
      <c r="F129" s="101" t="s">
        <v>1</v>
      </c>
      <c r="G129" s="101" t="s">
        <v>982</v>
      </c>
      <c r="H129" s="101" t="s">
        <v>107</v>
      </c>
      <c r="I129" s="101" t="s">
        <v>1072</v>
      </c>
      <c r="J129" s="103">
        <v>200</v>
      </c>
      <c r="K129" s="103">
        <v>1176</v>
      </c>
      <c r="L129" s="103">
        <v>235200</v>
      </c>
      <c r="M129" s="103">
        <v>2.94</v>
      </c>
      <c r="N129" s="103">
        <v>588</v>
      </c>
      <c r="O129" s="103">
        <v>0</v>
      </c>
      <c r="P129" s="103">
        <v>0</v>
      </c>
      <c r="Q129" s="103">
        <v>1178.94</v>
      </c>
      <c r="R129" s="103">
        <v>235788</v>
      </c>
      <c r="S129" s="101" t="s">
        <v>1368</v>
      </c>
    </row>
    <row r="130" spans="1:19" ht="25.5">
      <c r="A130" s="101" t="s">
        <v>1545</v>
      </c>
      <c r="B130" s="102">
        <v>44389</v>
      </c>
      <c r="C130" s="101" t="s">
        <v>1546</v>
      </c>
      <c r="D130" s="102">
        <v>44389</v>
      </c>
      <c r="E130" s="101" t="s">
        <v>1365</v>
      </c>
      <c r="F130" s="101" t="s">
        <v>1</v>
      </c>
      <c r="G130" s="101" t="s">
        <v>982</v>
      </c>
      <c r="H130" s="101" t="s">
        <v>107</v>
      </c>
      <c r="I130" s="101" t="s">
        <v>1219</v>
      </c>
      <c r="J130" s="103">
        <v>500</v>
      </c>
      <c r="K130" s="103">
        <v>1064</v>
      </c>
      <c r="L130" s="103">
        <v>532000</v>
      </c>
      <c r="M130" s="103">
        <v>2.66</v>
      </c>
      <c r="N130" s="103">
        <v>1330</v>
      </c>
      <c r="O130" s="103">
        <v>0</v>
      </c>
      <c r="P130" s="103">
        <v>0</v>
      </c>
      <c r="Q130" s="103">
        <v>1066.6600000000001</v>
      </c>
      <c r="R130" s="103">
        <v>533330</v>
      </c>
      <c r="S130" s="101" t="s">
        <v>1368</v>
      </c>
    </row>
    <row r="131" spans="1:19" ht="25.5">
      <c r="A131" s="101" t="s">
        <v>1545</v>
      </c>
      <c r="B131" s="102">
        <v>44389</v>
      </c>
      <c r="C131" s="101" t="s">
        <v>1546</v>
      </c>
      <c r="D131" s="102">
        <v>44389</v>
      </c>
      <c r="E131" s="101" t="s">
        <v>1365</v>
      </c>
      <c r="F131" s="101" t="s">
        <v>1</v>
      </c>
      <c r="G131" s="101" t="s">
        <v>982</v>
      </c>
      <c r="H131" s="101" t="s">
        <v>107</v>
      </c>
      <c r="I131" s="101" t="s">
        <v>1268</v>
      </c>
      <c r="J131" s="103">
        <v>100</v>
      </c>
      <c r="K131" s="103">
        <v>1303</v>
      </c>
      <c r="L131" s="103">
        <v>130300</v>
      </c>
      <c r="M131" s="103">
        <v>3.2574999999999998</v>
      </c>
      <c r="N131" s="103">
        <v>325.75</v>
      </c>
      <c r="O131" s="103">
        <v>0</v>
      </c>
      <c r="P131" s="103">
        <v>0</v>
      </c>
      <c r="Q131" s="103">
        <v>1306.2574999999999</v>
      </c>
      <c r="R131" s="103">
        <v>130625.75</v>
      </c>
      <c r="S131" s="101" t="s">
        <v>1368</v>
      </c>
    </row>
    <row r="132" spans="1:19" ht="25.5">
      <c r="A132" s="101" t="s">
        <v>1545</v>
      </c>
      <c r="B132" s="102">
        <v>44389</v>
      </c>
      <c r="C132" s="101" t="s">
        <v>1546</v>
      </c>
      <c r="D132" s="102">
        <v>44389</v>
      </c>
      <c r="E132" s="101" t="s">
        <v>1365</v>
      </c>
      <c r="F132" s="101" t="s">
        <v>1</v>
      </c>
      <c r="G132" s="101" t="s">
        <v>982</v>
      </c>
      <c r="H132" s="101" t="s">
        <v>107</v>
      </c>
      <c r="I132" s="101" t="s">
        <v>1071</v>
      </c>
      <c r="J132" s="103">
        <v>260</v>
      </c>
      <c r="K132" s="103">
        <v>1118</v>
      </c>
      <c r="L132" s="103">
        <v>290680</v>
      </c>
      <c r="M132" s="103">
        <v>2.7949999999999999</v>
      </c>
      <c r="N132" s="103">
        <v>726.7</v>
      </c>
      <c r="O132" s="103">
        <v>0</v>
      </c>
      <c r="P132" s="103">
        <v>0</v>
      </c>
      <c r="Q132" s="103">
        <v>1120.7950000000001</v>
      </c>
      <c r="R132" s="103">
        <v>291406.7</v>
      </c>
      <c r="S132" s="101" t="s">
        <v>1368</v>
      </c>
    </row>
    <row r="133" spans="1:19" ht="25.5">
      <c r="A133" s="101" t="s">
        <v>1545</v>
      </c>
      <c r="B133" s="102">
        <v>44389</v>
      </c>
      <c r="C133" s="101" t="s">
        <v>1546</v>
      </c>
      <c r="D133" s="102">
        <v>44389</v>
      </c>
      <c r="E133" s="101" t="s">
        <v>1365</v>
      </c>
      <c r="F133" s="101" t="s">
        <v>1</v>
      </c>
      <c r="G133" s="101" t="s">
        <v>982</v>
      </c>
      <c r="H133" s="101" t="s">
        <v>107</v>
      </c>
      <c r="I133" s="101" t="s">
        <v>1220</v>
      </c>
      <c r="J133" s="103">
        <v>100</v>
      </c>
      <c r="K133" s="103">
        <v>1205</v>
      </c>
      <c r="L133" s="103">
        <v>120500</v>
      </c>
      <c r="M133" s="103">
        <v>3.0125000000000002</v>
      </c>
      <c r="N133" s="103">
        <v>301.25</v>
      </c>
      <c r="O133" s="103">
        <v>0</v>
      </c>
      <c r="P133" s="103">
        <v>0</v>
      </c>
      <c r="Q133" s="103">
        <v>1208.0125</v>
      </c>
      <c r="R133" s="103">
        <v>120801.25</v>
      </c>
      <c r="S133" s="101" t="s">
        <v>1368</v>
      </c>
    </row>
    <row r="134" spans="1:19" ht="25.5">
      <c r="A134" s="101" t="s">
        <v>1547</v>
      </c>
      <c r="B134" s="102">
        <v>44389</v>
      </c>
      <c r="C134" s="101" t="s">
        <v>1548</v>
      </c>
      <c r="D134" s="102">
        <v>44389</v>
      </c>
      <c r="E134" s="101" t="s">
        <v>1365</v>
      </c>
      <c r="F134" s="101" t="s">
        <v>55</v>
      </c>
      <c r="G134" s="101" t="s">
        <v>49</v>
      </c>
      <c r="H134" s="101" t="s">
        <v>49</v>
      </c>
      <c r="I134" s="101" t="s">
        <v>1072</v>
      </c>
      <c r="J134" s="103">
        <v>20</v>
      </c>
      <c r="K134" s="103">
        <v>1176</v>
      </c>
      <c r="L134" s="103">
        <v>23520</v>
      </c>
      <c r="M134" s="103">
        <v>2.94</v>
      </c>
      <c r="N134" s="103">
        <v>58.8</v>
      </c>
      <c r="O134" s="103">
        <v>0</v>
      </c>
      <c r="P134" s="103">
        <v>0</v>
      </c>
      <c r="Q134" s="103">
        <v>1178.94</v>
      </c>
      <c r="R134" s="103">
        <v>23578.799999999999</v>
      </c>
      <c r="S134" s="101" t="s">
        <v>1368</v>
      </c>
    </row>
    <row r="135" spans="1:19" ht="25.5">
      <c r="A135" s="101" t="s">
        <v>1547</v>
      </c>
      <c r="B135" s="102">
        <v>44389</v>
      </c>
      <c r="C135" s="101" t="s">
        <v>1548</v>
      </c>
      <c r="D135" s="102">
        <v>44389</v>
      </c>
      <c r="E135" s="101" t="s">
        <v>1365</v>
      </c>
      <c r="F135" s="101" t="s">
        <v>55</v>
      </c>
      <c r="G135" s="101" t="s">
        <v>49</v>
      </c>
      <c r="H135" s="101" t="s">
        <v>49</v>
      </c>
      <c r="I135" s="101" t="s">
        <v>1219</v>
      </c>
      <c r="J135" s="103">
        <v>40</v>
      </c>
      <c r="K135" s="103">
        <v>1064</v>
      </c>
      <c r="L135" s="103">
        <v>42560</v>
      </c>
      <c r="M135" s="103">
        <v>2.66</v>
      </c>
      <c r="N135" s="103">
        <v>106.4</v>
      </c>
      <c r="O135" s="103">
        <v>0</v>
      </c>
      <c r="P135" s="103">
        <v>0</v>
      </c>
      <c r="Q135" s="103">
        <v>1066.6600000000001</v>
      </c>
      <c r="R135" s="103">
        <v>42666.400000000001</v>
      </c>
      <c r="S135" s="101" t="s">
        <v>1368</v>
      </c>
    </row>
    <row r="136" spans="1:19" ht="25.5">
      <c r="A136" s="101" t="s">
        <v>1547</v>
      </c>
      <c r="B136" s="102">
        <v>44389</v>
      </c>
      <c r="C136" s="101" t="s">
        <v>1548</v>
      </c>
      <c r="D136" s="102">
        <v>44389</v>
      </c>
      <c r="E136" s="101" t="s">
        <v>1365</v>
      </c>
      <c r="F136" s="101" t="s">
        <v>55</v>
      </c>
      <c r="G136" s="101" t="s">
        <v>49</v>
      </c>
      <c r="H136" s="101" t="s">
        <v>49</v>
      </c>
      <c r="I136" s="101" t="s">
        <v>1071</v>
      </c>
      <c r="J136" s="103">
        <v>40</v>
      </c>
      <c r="K136" s="103">
        <v>1118</v>
      </c>
      <c r="L136" s="103">
        <v>44720</v>
      </c>
      <c r="M136" s="103">
        <v>2.7949999999999999</v>
      </c>
      <c r="N136" s="103">
        <v>111.8</v>
      </c>
      <c r="O136" s="103">
        <v>0</v>
      </c>
      <c r="P136" s="103">
        <v>0</v>
      </c>
      <c r="Q136" s="103">
        <v>1120.7950000000001</v>
      </c>
      <c r="R136" s="103">
        <v>44831.8</v>
      </c>
      <c r="S136" s="101" t="s">
        <v>1368</v>
      </c>
    </row>
    <row r="137" spans="1:19" ht="25.5">
      <c r="A137" s="101" t="s">
        <v>1547</v>
      </c>
      <c r="B137" s="102">
        <v>44389</v>
      </c>
      <c r="C137" s="101" t="s">
        <v>1548</v>
      </c>
      <c r="D137" s="102">
        <v>44389</v>
      </c>
      <c r="E137" s="101" t="s">
        <v>1365</v>
      </c>
      <c r="F137" s="101" t="s">
        <v>55</v>
      </c>
      <c r="G137" s="101" t="s">
        <v>49</v>
      </c>
      <c r="H137" s="101" t="s">
        <v>49</v>
      </c>
      <c r="I137" s="101" t="s">
        <v>1266</v>
      </c>
      <c r="J137" s="103">
        <v>20</v>
      </c>
      <c r="K137" s="103">
        <v>1030</v>
      </c>
      <c r="L137" s="103">
        <v>20600</v>
      </c>
      <c r="M137" s="103">
        <v>2.5750000000000002</v>
      </c>
      <c r="N137" s="103">
        <v>51.5</v>
      </c>
      <c r="O137" s="103">
        <v>0</v>
      </c>
      <c r="P137" s="103">
        <v>0</v>
      </c>
      <c r="Q137" s="103">
        <v>1032.575</v>
      </c>
      <c r="R137" s="103">
        <v>20651.5</v>
      </c>
      <c r="S137" s="101" t="s">
        <v>1368</v>
      </c>
    </row>
    <row r="138" spans="1:19" ht="25.5">
      <c r="A138" s="101" t="s">
        <v>1549</v>
      </c>
      <c r="B138" s="102">
        <v>44389</v>
      </c>
      <c r="C138" s="101" t="s">
        <v>1550</v>
      </c>
      <c r="D138" s="102">
        <v>44389</v>
      </c>
      <c r="E138" s="101" t="s">
        <v>1365</v>
      </c>
      <c r="F138" s="101" t="s">
        <v>901</v>
      </c>
      <c r="G138" s="101" t="s">
        <v>1375</v>
      </c>
      <c r="H138" s="101" t="s">
        <v>49</v>
      </c>
      <c r="I138" s="101" t="s">
        <v>1069</v>
      </c>
      <c r="J138" s="103">
        <v>178</v>
      </c>
      <c r="K138" s="103">
        <v>1118</v>
      </c>
      <c r="L138" s="103">
        <v>199004</v>
      </c>
      <c r="M138" s="103">
        <v>2.7949999999999999</v>
      </c>
      <c r="N138" s="103">
        <v>497.51</v>
      </c>
      <c r="O138" s="103">
        <v>0</v>
      </c>
      <c r="P138" s="103">
        <v>0</v>
      </c>
      <c r="Q138" s="103">
        <v>1120.7950000000001</v>
      </c>
      <c r="R138" s="103">
        <v>199501.51</v>
      </c>
      <c r="S138" s="101" t="s">
        <v>1368</v>
      </c>
    </row>
    <row r="139" spans="1:19" ht="25.5">
      <c r="A139" s="101" t="s">
        <v>1551</v>
      </c>
      <c r="B139" s="102">
        <v>44389</v>
      </c>
      <c r="C139" s="101" t="s">
        <v>1552</v>
      </c>
      <c r="D139" s="102">
        <v>44389</v>
      </c>
      <c r="E139" s="101" t="s">
        <v>1365</v>
      </c>
      <c r="F139" s="101" t="s">
        <v>54</v>
      </c>
      <c r="G139" s="101" t="s">
        <v>49</v>
      </c>
      <c r="H139" s="101" t="s">
        <v>49</v>
      </c>
      <c r="I139" s="101" t="s">
        <v>1268</v>
      </c>
      <c r="J139" s="103">
        <v>60</v>
      </c>
      <c r="K139" s="103">
        <v>1303</v>
      </c>
      <c r="L139" s="103">
        <v>78180</v>
      </c>
      <c r="M139" s="103">
        <v>3.2574999999999998</v>
      </c>
      <c r="N139" s="103">
        <v>195.45</v>
      </c>
      <c r="O139" s="103">
        <v>0</v>
      </c>
      <c r="P139" s="103">
        <v>0</v>
      </c>
      <c r="Q139" s="103">
        <v>1306.2574999999999</v>
      </c>
      <c r="R139" s="103">
        <v>78375.45</v>
      </c>
      <c r="S139" s="101" t="s">
        <v>1368</v>
      </c>
    </row>
    <row r="140" spans="1:19" ht="25.5">
      <c r="A140" s="101" t="s">
        <v>1551</v>
      </c>
      <c r="B140" s="102">
        <v>44389</v>
      </c>
      <c r="C140" s="101" t="s">
        <v>1552</v>
      </c>
      <c r="D140" s="102">
        <v>44389</v>
      </c>
      <c r="E140" s="101" t="s">
        <v>1365</v>
      </c>
      <c r="F140" s="101" t="s">
        <v>54</v>
      </c>
      <c r="G140" s="101" t="s">
        <v>49</v>
      </c>
      <c r="H140" s="101" t="s">
        <v>49</v>
      </c>
      <c r="I140" s="101" t="s">
        <v>1071</v>
      </c>
      <c r="J140" s="103">
        <v>100</v>
      </c>
      <c r="K140" s="103">
        <v>1118</v>
      </c>
      <c r="L140" s="103">
        <v>111800</v>
      </c>
      <c r="M140" s="103">
        <v>2.7949999999999999</v>
      </c>
      <c r="N140" s="103">
        <v>279.5</v>
      </c>
      <c r="O140" s="103">
        <v>0</v>
      </c>
      <c r="P140" s="103">
        <v>0</v>
      </c>
      <c r="Q140" s="103">
        <v>1120.7950000000001</v>
      </c>
      <c r="R140" s="103">
        <v>112079.5</v>
      </c>
      <c r="S140" s="101" t="s">
        <v>1368</v>
      </c>
    </row>
    <row r="141" spans="1:19" ht="25.5">
      <c r="A141" s="101" t="s">
        <v>1551</v>
      </c>
      <c r="B141" s="102">
        <v>44389</v>
      </c>
      <c r="C141" s="101" t="s">
        <v>1552</v>
      </c>
      <c r="D141" s="102">
        <v>44389</v>
      </c>
      <c r="E141" s="101" t="s">
        <v>1365</v>
      </c>
      <c r="F141" s="101" t="s">
        <v>54</v>
      </c>
      <c r="G141" s="101" t="s">
        <v>49</v>
      </c>
      <c r="H141" s="101" t="s">
        <v>49</v>
      </c>
      <c r="I141" s="101" t="s">
        <v>1072</v>
      </c>
      <c r="J141" s="103">
        <v>60</v>
      </c>
      <c r="K141" s="103">
        <v>1176</v>
      </c>
      <c r="L141" s="103">
        <v>70560</v>
      </c>
      <c r="M141" s="103">
        <v>2.94</v>
      </c>
      <c r="N141" s="103">
        <v>176.4</v>
      </c>
      <c r="O141" s="103">
        <v>0</v>
      </c>
      <c r="P141" s="103">
        <v>0</v>
      </c>
      <c r="Q141" s="103">
        <v>1178.94</v>
      </c>
      <c r="R141" s="103">
        <v>70736.399999999994</v>
      </c>
      <c r="S141" s="101" t="s">
        <v>1368</v>
      </c>
    </row>
    <row r="142" spans="1:19" ht="25.5">
      <c r="A142" s="101" t="s">
        <v>1551</v>
      </c>
      <c r="B142" s="102">
        <v>44389</v>
      </c>
      <c r="C142" s="101" t="s">
        <v>1552</v>
      </c>
      <c r="D142" s="102">
        <v>44389</v>
      </c>
      <c r="E142" s="101" t="s">
        <v>1365</v>
      </c>
      <c r="F142" s="101" t="s">
        <v>54</v>
      </c>
      <c r="G142" s="101" t="s">
        <v>49</v>
      </c>
      <c r="H142" s="101" t="s">
        <v>49</v>
      </c>
      <c r="I142" s="101" t="s">
        <v>1219</v>
      </c>
      <c r="J142" s="103">
        <v>100</v>
      </c>
      <c r="K142" s="103">
        <v>1064</v>
      </c>
      <c r="L142" s="103">
        <v>106400</v>
      </c>
      <c r="M142" s="103">
        <v>2.66</v>
      </c>
      <c r="N142" s="103">
        <v>266</v>
      </c>
      <c r="O142" s="103">
        <v>0</v>
      </c>
      <c r="P142" s="103">
        <v>0</v>
      </c>
      <c r="Q142" s="103">
        <v>1066.6600000000001</v>
      </c>
      <c r="R142" s="103">
        <v>106666</v>
      </c>
      <c r="S142" s="101" t="s">
        <v>1368</v>
      </c>
    </row>
    <row r="143" spans="1:19" ht="25.5">
      <c r="A143" s="101" t="s">
        <v>1551</v>
      </c>
      <c r="B143" s="102">
        <v>44389</v>
      </c>
      <c r="C143" s="101" t="s">
        <v>1552</v>
      </c>
      <c r="D143" s="102">
        <v>44389</v>
      </c>
      <c r="E143" s="101" t="s">
        <v>1365</v>
      </c>
      <c r="F143" s="101" t="s">
        <v>54</v>
      </c>
      <c r="G143" s="101" t="s">
        <v>49</v>
      </c>
      <c r="H143" s="101" t="s">
        <v>49</v>
      </c>
      <c r="I143" s="101" t="s">
        <v>1220</v>
      </c>
      <c r="J143" s="103">
        <v>40</v>
      </c>
      <c r="K143" s="103">
        <v>1205</v>
      </c>
      <c r="L143" s="103">
        <v>48200</v>
      </c>
      <c r="M143" s="103">
        <v>3.0125000000000002</v>
      </c>
      <c r="N143" s="103">
        <v>120.5</v>
      </c>
      <c r="O143" s="103">
        <v>0</v>
      </c>
      <c r="P143" s="103">
        <v>0</v>
      </c>
      <c r="Q143" s="103">
        <v>1208.0125</v>
      </c>
      <c r="R143" s="103">
        <v>48320.5</v>
      </c>
      <c r="S143" s="101" t="s">
        <v>1368</v>
      </c>
    </row>
    <row r="144" spans="1:19" ht="25.5">
      <c r="A144" s="101" t="s">
        <v>1553</v>
      </c>
      <c r="B144" s="102">
        <v>44389</v>
      </c>
      <c r="C144" s="101" t="s">
        <v>1554</v>
      </c>
      <c r="D144" s="102">
        <v>44389</v>
      </c>
      <c r="E144" s="101" t="s">
        <v>1365</v>
      </c>
      <c r="F144" s="101" t="s">
        <v>94</v>
      </c>
      <c r="G144" s="101" t="s">
        <v>1366</v>
      </c>
      <c r="H144" s="101" t="s">
        <v>1367</v>
      </c>
      <c r="I144" s="101" t="s">
        <v>1220</v>
      </c>
      <c r="J144" s="103">
        <v>20</v>
      </c>
      <c r="K144" s="103">
        <v>1205</v>
      </c>
      <c r="L144" s="103">
        <v>24100</v>
      </c>
      <c r="M144" s="103">
        <v>3.012</v>
      </c>
      <c r="N144" s="103">
        <v>60.24</v>
      </c>
      <c r="O144" s="103">
        <v>0</v>
      </c>
      <c r="P144" s="103">
        <v>0</v>
      </c>
      <c r="Q144" s="103">
        <v>1208.0125</v>
      </c>
      <c r="R144" s="103">
        <v>24160.25</v>
      </c>
      <c r="S144" s="101" t="s">
        <v>1368</v>
      </c>
    </row>
    <row r="145" spans="1:19" ht="25.5">
      <c r="A145" s="101" t="s">
        <v>1553</v>
      </c>
      <c r="B145" s="102">
        <v>44389</v>
      </c>
      <c r="C145" s="101" t="s">
        <v>1554</v>
      </c>
      <c r="D145" s="102">
        <v>44389</v>
      </c>
      <c r="E145" s="101" t="s">
        <v>1365</v>
      </c>
      <c r="F145" s="101" t="s">
        <v>94</v>
      </c>
      <c r="G145" s="101" t="s">
        <v>1366</v>
      </c>
      <c r="H145" s="101" t="s">
        <v>1367</v>
      </c>
      <c r="I145" s="101" t="s">
        <v>1268</v>
      </c>
      <c r="J145" s="103">
        <v>20</v>
      </c>
      <c r="K145" s="103">
        <v>1303</v>
      </c>
      <c r="L145" s="103">
        <v>26060</v>
      </c>
      <c r="M145" s="103">
        <v>3.258</v>
      </c>
      <c r="N145" s="103">
        <v>65.16</v>
      </c>
      <c r="O145" s="103">
        <v>0</v>
      </c>
      <c r="P145" s="103">
        <v>0</v>
      </c>
      <c r="Q145" s="103">
        <v>1306.2574999999999</v>
      </c>
      <c r="R145" s="103">
        <v>26125.15</v>
      </c>
      <c r="S145" s="101" t="s">
        <v>1368</v>
      </c>
    </row>
    <row r="146" spans="1:19" ht="25.5">
      <c r="A146" s="101" t="s">
        <v>1555</v>
      </c>
      <c r="B146" s="102">
        <v>44389</v>
      </c>
      <c r="C146" s="101" t="s">
        <v>1556</v>
      </c>
      <c r="D146" s="102">
        <v>44389</v>
      </c>
      <c r="E146" s="101" t="s">
        <v>1365</v>
      </c>
      <c r="F146" s="101" t="s">
        <v>35</v>
      </c>
      <c r="G146" s="101" t="s">
        <v>1395</v>
      </c>
      <c r="H146" s="101" t="s">
        <v>12</v>
      </c>
      <c r="I146" s="101" t="s">
        <v>1266</v>
      </c>
      <c r="J146" s="103">
        <v>200</v>
      </c>
      <c r="K146" s="103">
        <v>1030</v>
      </c>
      <c r="L146" s="103">
        <v>206000</v>
      </c>
      <c r="M146" s="103">
        <v>2.5750000000000002</v>
      </c>
      <c r="N146" s="103">
        <v>515</v>
      </c>
      <c r="O146" s="103">
        <v>0</v>
      </c>
      <c r="P146" s="103">
        <v>0</v>
      </c>
      <c r="Q146" s="103">
        <v>1032.575</v>
      </c>
      <c r="R146" s="103">
        <v>206515</v>
      </c>
      <c r="S146" s="101" t="s">
        <v>1368</v>
      </c>
    </row>
    <row r="147" spans="1:19" ht="25.5">
      <c r="A147" s="101" t="s">
        <v>1557</v>
      </c>
      <c r="B147" s="102">
        <v>44389</v>
      </c>
      <c r="C147" s="101" t="s">
        <v>1558</v>
      </c>
      <c r="D147" s="102">
        <v>44389</v>
      </c>
      <c r="E147" s="101" t="s">
        <v>1365</v>
      </c>
      <c r="F147" s="101" t="s">
        <v>34</v>
      </c>
      <c r="G147" s="101" t="s">
        <v>33</v>
      </c>
      <c r="H147" s="101" t="s">
        <v>12</v>
      </c>
      <c r="I147" s="101" t="s">
        <v>1220</v>
      </c>
      <c r="J147" s="103">
        <v>200</v>
      </c>
      <c r="K147" s="103">
        <v>1205</v>
      </c>
      <c r="L147" s="103">
        <v>241000</v>
      </c>
      <c r="M147" s="103">
        <v>3.012</v>
      </c>
      <c r="N147" s="103">
        <v>602.4</v>
      </c>
      <c r="O147" s="103">
        <v>0</v>
      </c>
      <c r="P147" s="103">
        <v>0</v>
      </c>
      <c r="Q147" s="103">
        <v>1208.0125</v>
      </c>
      <c r="R147" s="103">
        <v>241602.5</v>
      </c>
      <c r="S147" s="101" t="s">
        <v>1368</v>
      </c>
    </row>
    <row r="148" spans="1:19" ht="25.5">
      <c r="A148" s="101" t="s">
        <v>1557</v>
      </c>
      <c r="B148" s="102">
        <v>44389</v>
      </c>
      <c r="C148" s="101" t="s">
        <v>1558</v>
      </c>
      <c r="D148" s="102">
        <v>44389</v>
      </c>
      <c r="E148" s="101" t="s">
        <v>1365</v>
      </c>
      <c r="F148" s="101" t="s">
        <v>34</v>
      </c>
      <c r="G148" s="101" t="s">
        <v>33</v>
      </c>
      <c r="H148" s="101" t="s">
        <v>12</v>
      </c>
      <c r="I148" s="101" t="s">
        <v>1072</v>
      </c>
      <c r="J148" s="103">
        <v>100</v>
      </c>
      <c r="K148" s="103">
        <v>1176</v>
      </c>
      <c r="L148" s="103">
        <v>117600</v>
      </c>
      <c r="M148" s="103">
        <v>2.94</v>
      </c>
      <c r="N148" s="103">
        <v>294</v>
      </c>
      <c r="O148" s="103">
        <v>0</v>
      </c>
      <c r="P148" s="103">
        <v>0</v>
      </c>
      <c r="Q148" s="103">
        <v>1178.94</v>
      </c>
      <c r="R148" s="103">
        <v>117894</v>
      </c>
      <c r="S148" s="101" t="s">
        <v>1368</v>
      </c>
    </row>
    <row r="149" spans="1:19" ht="25.5">
      <c r="A149" s="101" t="s">
        <v>1557</v>
      </c>
      <c r="B149" s="102">
        <v>44389</v>
      </c>
      <c r="C149" s="101" t="s">
        <v>1558</v>
      </c>
      <c r="D149" s="102">
        <v>44389</v>
      </c>
      <c r="E149" s="101" t="s">
        <v>1365</v>
      </c>
      <c r="F149" s="101" t="s">
        <v>34</v>
      </c>
      <c r="G149" s="101" t="s">
        <v>33</v>
      </c>
      <c r="H149" s="101" t="s">
        <v>12</v>
      </c>
      <c r="I149" s="101" t="s">
        <v>1219</v>
      </c>
      <c r="J149" s="103">
        <v>300</v>
      </c>
      <c r="K149" s="103">
        <v>1064</v>
      </c>
      <c r="L149" s="103">
        <v>319200</v>
      </c>
      <c r="M149" s="103">
        <v>2.66</v>
      </c>
      <c r="N149" s="103">
        <v>798</v>
      </c>
      <c r="O149" s="103">
        <v>0</v>
      </c>
      <c r="P149" s="103">
        <v>0</v>
      </c>
      <c r="Q149" s="103">
        <v>1066.6600000000001</v>
      </c>
      <c r="R149" s="103">
        <v>319998</v>
      </c>
      <c r="S149" s="101" t="s">
        <v>1368</v>
      </c>
    </row>
    <row r="150" spans="1:19" ht="25.5">
      <c r="A150" s="101" t="s">
        <v>1557</v>
      </c>
      <c r="B150" s="102">
        <v>44389</v>
      </c>
      <c r="C150" s="101" t="s">
        <v>1558</v>
      </c>
      <c r="D150" s="102">
        <v>44389</v>
      </c>
      <c r="E150" s="101" t="s">
        <v>1365</v>
      </c>
      <c r="F150" s="101" t="s">
        <v>34</v>
      </c>
      <c r="G150" s="101" t="s">
        <v>33</v>
      </c>
      <c r="H150" s="101" t="s">
        <v>12</v>
      </c>
      <c r="I150" s="101" t="s">
        <v>1071</v>
      </c>
      <c r="J150" s="103">
        <v>100</v>
      </c>
      <c r="K150" s="103">
        <v>1118</v>
      </c>
      <c r="L150" s="103">
        <v>111800</v>
      </c>
      <c r="M150" s="103">
        <v>2.7949999999999999</v>
      </c>
      <c r="N150" s="103">
        <v>279.5</v>
      </c>
      <c r="O150" s="103">
        <v>0</v>
      </c>
      <c r="P150" s="103">
        <v>0</v>
      </c>
      <c r="Q150" s="103">
        <v>1120.7950000000001</v>
      </c>
      <c r="R150" s="103">
        <v>112079.5</v>
      </c>
      <c r="S150" s="101" t="s">
        <v>1368</v>
      </c>
    </row>
    <row r="151" spans="1:19" ht="25.5">
      <c r="A151" s="101" t="s">
        <v>1557</v>
      </c>
      <c r="B151" s="102">
        <v>44389</v>
      </c>
      <c r="C151" s="101" t="s">
        <v>1558</v>
      </c>
      <c r="D151" s="102">
        <v>44389</v>
      </c>
      <c r="E151" s="101" t="s">
        <v>1365</v>
      </c>
      <c r="F151" s="101" t="s">
        <v>34</v>
      </c>
      <c r="G151" s="101" t="s">
        <v>33</v>
      </c>
      <c r="H151" s="101" t="s">
        <v>12</v>
      </c>
      <c r="I151" s="101" t="s">
        <v>1266</v>
      </c>
      <c r="J151" s="103">
        <v>60</v>
      </c>
      <c r="K151" s="103">
        <v>1030</v>
      </c>
      <c r="L151" s="103">
        <v>61800</v>
      </c>
      <c r="M151" s="103">
        <v>2.5750000000000002</v>
      </c>
      <c r="N151" s="103">
        <v>154.5</v>
      </c>
      <c r="O151" s="103">
        <v>0</v>
      </c>
      <c r="P151" s="103">
        <v>0</v>
      </c>
      <c r="Q151" s="103">
        <v>1032.575</v>
      </c>
      <c r="R151" s="103">
        <v>61954.5</v>
      </c>
      <c r="S151" s="101" t="s">
        <v>1368</v>
      </c>
    </row>
    <row r="152" spans="1:19" ht="25.5">
      <c r="A152" s="101" t="s">
        <v>1559</v>
      </c>
      <c r="B152" s="102">
        <v>44389</v>
      </c>
      <c r="C152" s="101" t="s">
        <v>1560</v>
      </c>
      <c r="D152" s="102">
        <v>44389</v>
      </c>
      <c r="E152" s="101" t="s">
        <v>1365</v>
      </c>
      <c r="F152" s="101" t="s">
        <v>848</v>
      </c>
      <c r="G152" s="101" t="s">
        <v>1377</v>
      </c>
      <c r="H152" s="101" t="s">
        <v>107</v>
      </c>
      <c r="I152" s="101" t="s">
        <v>1219</v>
      </c>
      <c r="J152" s="103">
        <v>140</v>
      </c>
      <c r="K152" s="103">
        <v>1064</v>
      </c>
      <c r="L152" s="103">
        <v>148960</v>
      </c>
      <c r="M152" s="103">
        <v>2.66</v>
      </c>
      <c r="N152" s="103">
        <v>372.4</v>
      </c>
      <c r="O152" s="103">
        <v>0</v>
      </c>
      <c r="P152" s="103">
        <v>0</v>
      </c>
      <c r="Q152" s="103">
        <v>1066.6600000000001</v>
      </c>
      <c r="R152" s="103">
        <v>149332.4</v>
      </c>
      <c r="S152" s="101" t="s">
        <v>1368</v>
      </c>
    </row>
    <row r="153" spans="1:19" ht="25.5">
      <c r="A153" s="101" t="s">
        <v>1561</v>
      </c>
      <c r="B153" s="102">
        <v>44389</v>
      </c>
      <c r="C153" s="101" t="s">
        <v>1562</v>
      </c>
      <c r="D153" s="102">
        <v>44389</v>
      </c>
      <c r="E153" s="101" t="s">
        <v>1365</v>
      </c>
      <c r="F153" s="101" t="s">
        <v>1300</v>
      </c>
      <c r="G153" s="101" t="s">
        <v>107</v>
      </c>
      <c r="H153" s="101" t="s">
        <v>107</v>
      </c>
      <c r="I153" s="101" t="s">
        <v>1219</v>
      </c>
      <c r="J153" s="103">
        <v>110</v>
      </c>
      <c r="K153" s="103">
        <v>1064</v>
      </c>
      <c r="L153" s="103">
        <v>117040</v>
      </c>
      <c r="M153" s="103">
        <v>2.66</v>
      </c>
      <c r="N153" s="103">
        <v>292.60000000000002</v>
      </c>
      <c r="O153" s="103">
        <v>0</v>
      </c>
      <c r="P153" s="103">
        <v>0</v>
      </c>
      <c r="Q153" s="103">
        <v>1066.6600000000001</v>
      </c>
      <c r="R153" s="103">
        <v>117332.6</v>
      </c>
      <c r="S153" s="101" t="s">
        <v>1368</v>
      </c>
    </row>
    <row r="154" spans="1:19" ht="25.5">
      <c r="A154" s="101" t="s">
        <v>1563</v>
      </c>
      <c r="B154" s="102">
        <v>44389</v>
      </c>
      <c r="C154" s="101" t="s">
        <v>1564</v>
      </c>
      <c r="D154" s="102">
        <v>44389</v>
      </c>
      <c r="E154" s="101" t="s">
        <v>1365</v>
      </c>
      <c r="F154" s="101" t="s">
        <v>95</v>
      </c>
      <c r="G154" s="101" t="s">
        <v>1371</v>
      </c>
      <c r="H154" s="101" t="s">
        <v>107</v>
      </c>
      <c r="I154" s="101" t="s">
        <v>1071</v>
      </c>
      <c r="J154" s="103">
        <v>30</v>
      </c>
      <c r="K154" s="103">
        <v>1118</v>
      </c>
      <c r="L154" s="103">
        <v>33540</v>
      </c>
      <c r="M154" s="103">
        <v>2.7949999999999999</v>
      </c>
      <c r="N154" s="103">
        <v>83.85</v>
      </c>
      <c r="O154" s="103">
        <v>0</v>
      </c>
      <c r="P154" s="103">
        <v>0</v>
      </c>
      <c r="Q154" s="103">
        <v>1120.7950000000001</v>
      </c>
      <c r="R154" s="103">
        <v>33623.85</v>
      </c>
      <c r="S154" s="101" t="s">
        <v>1368</v>
      </c>
    </row>
    <row r="155" spans="1:19" ht="25.5">
      <c r="A155" s="101" t="s">
        <v>1563</v>
      </c>
      <c r="B155" s="102">
        <v>44389</v>
      </c>
      <c r="C155" s="101" t="s">
        <v>1564</v>
      </c>
      <c r="D155" s="102">
        <v>44389</v>
      </c>
      <c r="E155" s="101" t="s">
        <v>1365</v>
      </c>
      <c r="F155" s="101" t="s">
        <v>95</v>
      </c>
      <c r="G155" s="101" t="s">
        <v>1371</v>
      </c>
      <c r="H155" s="101" t="s">
        <v>107</v>
      </c>
      <c r="I155" s="101" t="s">
        <v>1266</v>
      </c>
      <c r="J155" s="103">
        <v>20</v>
      </c>
      <c r="K155" s="103">
        <v>1030</v>
      </c>
      <c r="L155" s="103">
        <v>20600</v>
      </c>
      <c r="M155" s="103">
        <v>2.5750000000000002</v>
      </c>
      <c r="N155" s="103">
        <v>51.5</v>
      </c>
      <c r="O155" s="103">
        <v>0</v>
      </c>
      <c r="P155" s="103">
        <v>0</v>
      </c>
      <c r="Q155" s="103">
        <v>1032.575</v>
      </c>
      <c r="R155" s="103">
        <v>20651.5</v>
      </c>
      <c r="S155" s="101" t="s">
        <v>1368</v>
      </c>
    </row>
    <row r="156" spans="1:19" ht="25.5">
      <c r="A156" s="101" t="s">
        <v>1565</v>
      </c>
      <c r="B156" s="102">
        <v>44389</v>
      </c>
      <c r="C156" s="101" t="s">
        <v>1566</v>
      </c>
      <c r="D156" s="102">
        <v>44389</v>
      </c>
      <c r="E156" s="101" t="s">
        <v>1365</v>
      </c>
      <c r="F156" s="101" t="s">
        <v>96</v>
      </c>
      <c r="G156" s="101" t="s">
        <v>1371</v>
      </c>
      <c r="H156" s="101" t="s">
        <v>107</v>
      </c>
      <c r="I156" s="101" t="s">
        <v>1266</v>
      </c>
      <c r="J156" s="103">
        <v>100</v>
      </c>
      <c r="K156" s="103">
        <v>1030</v>
      </c>
      <c r="L156" s="103">
        <v>103000</v>
      </c>
      <c r="M156" s="103">
        <v>2.5750000000000002</v>
      </c>
      <c r="N156" s="103">
        <v>257.5</v>
      </c>
      <c r="O156" s="103">
        <v>0</v>
      </c>
      <c r="P156" s="103">
        <v>0</v>
      </c>
      <c r="Q156" s="103">
        <v>1032.575</v>
      </c>
      <c r="R156" s="103">
        <v>103257.5</v>
      </c>
      <c r="S156" s="101" t="s">
        <v>1368</v>
      </c>
    </row>
    <row r="157" spans="1:19" ht="25.5">
      <c r="A157" s="101" t="s">
        <v>1567</v>
      </c>
      <c r="B157" s="102">
        <v>44389</v>
      </c>
      <c r="C157" s="101" t="s">
        <v>1568</v>
      </c>
      <c r="D157" s="102">
        <v>44389</v>
      </c>
      <c r="E157" s="101" t="s">
        <v>1365</v>
      </c>
      <c r="F157" s="101" t="s">
        <v>65</v>
      </c>
      <c r="G157" s="101" t="s">
        <v>989</v>
      </c>
      <c r="H157" s="101" t="s">
        <v>49</v>
      </c>
      <c r="I157" s="101" t="s">
        <v>1072</v>
      </c>
      <c r="J157" s="103">
        <v>30</v>
      </c>
      <c r="K157" s="103">
        <v>1176</v>
      </c>
      <c r="L157" s="103">
        <v>35280</v>
      </c>
      <c r="M157" s="103">
        <v>2.94</v>
      </c>
      <c r="N157" s="103">
        <v>88.2</v>
      </c>
      <c r="O157" s="103">
        <v>0</v>
      </c>
      <c r="P157" s="103">
        <v>0</v>
      </c>
      <c r="Q157" s="103">
        <v>1178.94</v>
      </c>
      <c r="R157" s="103">
        <v>35368.199999999997</v>
      </c>
      <c r="S157" s="101" t="s">
        <v>1368</v>
      </c>
    </row>
    <row r="158" spans="1:19" ht="25.5">
      <c r="A158" s="101" t="s">
        <v>1567</v>
      </c>
      <c r="B158" s="102">
        <v>44389</v>
      </c>
      <c r="C158" s="101" t="s">
        <v>1568</v>
      </c>
      <c r="D158" s="102">
        <v>44389</v>
      </c>
      <c r="E158" s="101" t="s">
        <v>1365</v>
      </c>
      <c r="F158" s="101" t="s">
        <v>65</v>
      </c>
      <c r="G158" s="101" t="s">
        <v>989</v>
      </c>
      <c r="H158" s="101" t="s">
        <v>49</v>
      </c>
      <c r="I158" s="101" t="s">
        <v>1219</v>
      </c>
      <c r="J158" s="103">
        <v>80</v>
      </c>
      <c r="K158" s="103">
        <v>1064</v>
      </c>
      <c r="L158" s="103">
        <v>85120</v>
      </c>
      <c r="M158" s="103">
        <v>2.66</v>
      </c>
      <c r="N158" s="103">
        <v>212.8</v>
      </c>
      <c r="O158" s="103">
        <v>0</v>
      </c>
      <c r="P158" s="103">
        <v>0</v>
      </c>
      <c r="Q158" s="103">
        <v>1066.6600000000001</v>
      </c>
      <c r="R158" s="103">
        <v>85332.800000000003</v>
      </c>
      <c r="S158" s="101" t="s">
        <v>1368</v>
      </c>
    </row>
    <row r="159" spans="1:19" ht="25.5">
      <c r="A159" s="101" t="s">
        <v>1567</v>
      </c>
      <c r="B159" s="102">
        <v>44389</v>
      </c>
      <c r="C159" s="101" t="s">
        <v>1568</v>
      </c>
      <c r="D159" s="102">
        <v>44389</v>
      </c>
      <c r="E159" s="101" t="s">
        <v>1365</v>
      </c>
      <c r="F159" s="101" t="s">
        <v>65</v>
      </c>
      <c r="G159" s="101" t="s">
        <v>989</v>
      </c>
      <c r="H159" s="101" t="s">
        <v>49</v>
      </c>
      <c r="I159" s="101" t="s">
        <v>1069</v>
      </c>
      <c r="J159" s="103">
        <v>40</v>
      </c>
      <c r="K159" s="103">
        <v>1118</v>
      </c>
      <c r="L159" s="103">
        <v>44720</v>
      </c>
      <c r="M159" s="103">
        <v>2.7949999999999999</v>
      </c>
      <c r="N159" s="103">
        <v>111.8</v>
      </c>
      <c r="O159" s="103">
        <v>0</v>
      </c>
      <c r="P159" s="103">
        <v>0</v>
      </c>
      <c r="Q159" s="103">
        <v>1120.7950000000001</v>
      </c>
      <c r="R159" s="103">
        <v>44831.8</v>
      </c>
      <c r="S159" s="101" t="s">
        <v>1368</v>
      </c>
    </row>
    <row r="160" spans="1:19" ht="25.5">
      <c r="A160" s="101" t="s">
        <v>1567</v>
      </c>
      <c r="B160" s="102">
        <v>44389</v>
      </c>
      <c r="C160" s="101" t="s">
        <v>1568</v>
      </c>
      <c r="D160" s="102">
        <v>44389</v>
      </c>
      <c r="E160" s="101" t="s">
        <v>1365</v>
      </c>
      <c r="F160" s="101" t="s">
        <v>65</v>
      </c>
      <c r="G160" s="101" t="s">
        <v>989</v>
      </c>
      <c r="H160" s="101" t="s">
        <v>49</v>
      </c>
      <c r="I160" s="101" t="s">
        <v>1071</v>
      </c>
      <c r="J160" s="103">
        <v>100</v>
      </c>
      <c r="K160" s="103">
        <v>1118</v>
      </c>
      <c r="L160" s="103">
        <v>111800</v>
      </c>
      <c r="M160" s="103">
        <v>2.7949999999999999</v>
      </c>
      <c r="N160" s="103">
        <v>279.5</v>
      </c>
      <c r="O160" s="103">
        <v>0</v>
      </c>
      <c r="P160" s="103">
        <v>0</v>
      </c>
      <c r="Q160" s="103">
        <v>1120.7950000000001</v>
      </c>
      <c r="R160" s="103">
        <v>112079.5</v>
      </c>
      <c r="S160" s="101" t="s">
        <v>1368</v>
      </c>
    </row>
    <row r="161" spans="1:19" ht="25.5">
      <c r="A161" s="101" t="s">
        <v>1569</v>
      </c>
      <c r="B161" s="102">
        <v>44389</v>
      </c>
      <c r="C161" s="101" t="s">
        <v>1570</v>
      </c>
      <c r="D161" s="102">
        <v>44389</v>
      </c>
      <c r="E161" s="101" t="s">
        <v>1365</v>
      </c>
      <c r="F161" s="101" t="s">
        <v>63</v>
      </c>
      <c r="G161" s="101" t="s">
        <v>989</v>
      </c>
      <c r="H161" s="101" t="s">
        <v>49</v>
      </c>
      <c r="I161" s="101" t="s">
        <v>1220</v>
      </c>
      <c r="J161" s="103">
        <v>40</v>
      </c>
      <c r="K161" s="103">
        <v>1205</v>
      </c>
      <c r="L161" s="103">
        <v>48200</v>
      </c>
      <c r="M161" s="103">
        <v>3.0125000000000002</v>
      </c>
      <c r="N161" s="103">
        <v>120.5</v>
      </c>
      <c r="O161" s="103">
        <v>0</v>
      </c>
      <c r="P161" s="103">
        <v>0</v>
      </c>
      <c r="Q161" s="103">
        <v>1208.0125</v>
      </c>
      <c r="R161" s="103">
        <v>48320.5</v>
      </c>
      <c r="S161" s="101" t="s">
        <v>1368</v>
      </c>
    </row>
    <row r="162" spans="1:19" ht="25.5">
      <c r="A162" s="101" t="s">
        <v>1569</v>
      </c>
      <c r="B162" s="102">
        <v>44389</v>
      </c>
      <c r="C162" s="101" t="s">
        <v>1570</v>
      </c>
      <c r="D162" s="102">
        <v>44389</v>
      </c>
      <c r="E162" s="101" t="s">
        <v>1365</v>
      </c>
      <c r="F162" s="101" t="s">
        <v>63</v>
      </c>
      <c r="G162" s="101" t="s">
        <v>989</v>
      </c>
      <c r="H162" s="101" t="s">
        <v>49</v>
      </c>
      <c r="I162" s="101" t="s">
        <v>1072</v>
      </c>
      <c r="J162" s="103">
        <v>40</v>
      </c>
      <c r="K162" s="103">
        <v>1176</v>
      </c>
      <c r="L162" s="103">
        <v>47040</v>
      </c>
      <c r="M162" s="103">
        <v>2.94</v>
      </c>
      <c r="N162" s="103">
        <v>117.6</v>
      </c>
      <c r="O162" s="103">
        <v>0</v>
      </c>
      <c r="P162" s="103">
        <v>0</v>
      </c>
      <c r="Q162" s="103">
        <v>1178.94</v>
      </c>
      <c r="R162" s="103">
        <v>47157.599999999999</v>
      </c>
      <c r="S162" s="101" t="s">
        <v>1368</v>
      </c>
    </row>
    <row r="163" spans="1:19" ht="25.5">
      <c r="A163" s="101" t="s">
        <v>1569</v>
      </c>
      <c r="B163" s="102">
        <v>44389</v>
      </c>
      <c r="C163" s="101" t="s">
        <v>1570</v>
      </c>
      <c r="D163" s="102">
        <v>44389</v>
      </c>
      <c r="E163" s="101" t="s">
        <v>1365</v>
      </c>
      <c r="F163" s="101" t="s">
        <v>63</v>
      </c>
      <c r="G163" s="101" t="s">
        <v>989</v>
      </c>
      <c r="H163" s="101" t="s">
        <v>49</v>
      </c>
      <c r="I163" s="101" t="s">
        <v>1266</v>
      </c>
      <c r="J163" s="103">
        <v>40</v>
      </c>
      <c r="K163" s="103">
        <v>1030</v>
      </c>
      <c r="L163" s="103">
        <v>41200</v>
      </c>
      <c r="M163" s="103">
        <v>2.5750000000000002</v>
      </c>
      <c r="N163" s="103">
        <v>103</v>
      </c>
      <c r="O163" s="103">
        <v>0</v>
      </c>
      <c r="P163" s="103">
        <v>0</v>
      </c>
      <c r="Q163" s="103">
        <v>1032.575</v>
      </c>
      <c r="R163" s="103">
        <v>41303</v>
      </c>
      <c r="S163" s="101" t="s">
        <v>1368</v>
      </c>
    </row>
    <row r="164" spans="1:19" ht="25.5">
      <c r="A164" s="101" t="s">
        <v>1569</v>
      </c>
      <c r="B164" s="102">
        <v>44389</v>
      </c>
      <c r="C164" s="101" t="s">
        <v>1570</v>
      </c>
      <c r="D164" s="102">
        <v>44389</v>
      </c>
      <c r="E164" s="101" t="s">
        <v>1365</v>
      </c>
      <c r="F164" s="101" t="s">
        <v>63</v>
      </c>
      <c r="G164" s="101" t="s">
        <v>989</v>
      </c>
      <c r="H164" s="101" t="s">
        <v>49</v>
      </c>
      <c r="I164" s="101" t="s">
        <v>1219</v>
      </c>
      <c r="J164" s="103">
        <v>60</v>
      </c>
      <c r="K164" s="103">
        <v>1064</v>
      </c>
      <c r="L164" s="103">
        <v>63840</v>
      </c>
      <c r="M164" s="103">
        <v>2.66</v>
      </c>
      <c r="N164" s="103">
        <v>159.6</v>
      </c>
      <c r="O164" s="103">
        <v>0</v>
      </c>
      <c r="P164" s="103">
        <v>0</v>
      </c>
      <c r="Q164" s="103">
        <v>1066.6600000000001</v>
      </c>
      <c r="R164" s="103">
        <v>63999.6</v>
      </c>
      <c r="S164" s="101" t="s">
        <v>1368</v>
      </c>
    </row>
    <row r="165" spans="1:19" ht="25.5">
      <c r="A165" s="101" t="s">
        <v>1569</v>
      </c>
      <c r="B165" s="102">
        <v>44389</v>
      </c>
      <c r="C165" s="101" t="s">
        <v>1570</v>
      </c>
      <c r="D165" s="102">
        <v>44389</v>
      </c>
      <c r="E165" s="101" t="s">
        <v>1365</v>
      </c>
      <c r="F165" s="101" t="s">
        <v>63</v>
      </c>
      <c r="G165" s="101" t="s">
        <v>989</v>
      </c>
      <c r="H165" s="101" t="s">
        <v>49</v>
      </c>
      <c r="I165" s="101" t="s">
        <v>1069</v>
      </c>
      <c r="J165" s="103">
        <v>40</v>
      </c>
      <c r="K165" s="103">
        <v>1118</v>
      </c>
      <c r="L165" s="103">
        <v>44720</v>
      </c>
      <c r="M165" s="103">
        <v>2.7949999999999999</v>
      </c>
      <c r="N165" s="103">
        <v>111.8</v>
      </c>
      <c r="O165" s="103">
        <v>0</v>
      </c>
      <c r="P165" s="103">
        <v>0</v>
      </c>
      <c r="Q165" s="103">
        <v>1120.7950000000001</v>
      </c>
      <c r="R165" s="103">
        <v>44831.8</v>
      </c>
      <c r="S165" s="101" t="s">
        <v>1368</v>
      </c>
    </row>
    <row r="166" spans="1:19" ht="25.5">
      <c r="A166" s="101" t="s">
        <v>1571</v>
      </c>
      <c r="B166" s="102">
        <v>44389</v>
      </c>
      <c r="C166" s="101" t="s">
        <v>1572</v>
      </c>
      <c r="D166" s="102">
        <v>44389</v>
      </c>
      <c r="E166" s="101" t="s">
        <v>1365</v>
      </c>
      <c r="F166" s="101" t="s">
        <v>97</v>
      </c>
      <c r="G166" s="101" t="s">
        <v>1028</v>
      </c>
      <c r="H166" s="101" t="s">
        <v>107</v>
      </c>
      <c r="I166" s="101" t="s">
        <v>1219</v>
      </c>
      <c r="J166" s="103">
        <v>100</v>
      </c>
      <c r="K166" s="103">
        <v>1064</v>
      </c>
      <c r="L166" s="103">
        <v>106400</v>
      </c>
      <c r="M166" s="103">
        <v>2.66</v>
      </c>
      <c r="N166" s="103">
        <v>266</v>
      </c>
      <c r="O166" s="103">
        <v>0</v>
      </c>
      <c r="P166" s="103">
        <v>0</v>
      </c>
      <c r="Q166" s="103">
        <v>1066.6600000000001</v>
      </c>
      <c r="R166" s="103">
        <v>106666</v>
      </c>
      <c r="S166" s="101" t="s">
        <v>1368</v>
      </c>
    </row>
    <row r="167" spans="1:19" ht="25.5">
      <c r="A167" s="101" t="s">
        <v>1571</v>
      </c>
      <c r="B167" s="102">
        <v>44389</v>
      </c>
      <c r="C167" s="101" t="s">
        <v>1572</v>
      </c>
      <c r="D167" s="102">
        <v>44389</v>
      </c>
      <c r="E167" s="101" t="s">
        <v>1365</v>
      </c>
      <c r="F167" s="101" t="s">
        <v>97</v>
      </c>
      <c r="G167" s="101" t="s">
        <v>1028</v>
      </c>
      <c r="H167" s="101" t="s">
        <v>107</v>
      </c>
      <c r="I167" s="101" t="s">
        <v>1266</v>
      </c>
      <c r="J167" s="103">
        <v>200</v>
      </c>
      <c r="K167" s="103">
        <v>1030</v>
      </c>
      <c r="L167" s="103">
        <v>206000</v>
      </c>
      <c r="M167" s="103">
        <v>2.5750000000000002</v>
      </c>
      <c r="N167" s="103">
        <v>515</v>
      </c>
      <c r="O167" s="103">
        <v>0</v>
      </c>
      <c r="P167" s="103">
        <v>0</v>
      </c>
      <c r="Q167" s="103">
        <v>1032.575</v>
      </c>
      <c r="R167" s="103">
        <v>206515</v>
      </c>
      <c r="S167" s="101" t="s">
        <v>1368</v>
      </c>
    </row>
    <row r="168" spans="1:19" ht="25.5">
      <c r="A168" s="101" t="s">
        <v>1573</v>
      </c>
      <c r="B168" s="102">
        <v>44389</v>
      </c>
      <c r="C168" s="101" t="s">
        <v>1574</v>
      </c>
      <c r="D168" s="102">
        <v>44389</v>
      </c>
      <c r="E168" s="101" t="s">
        <v>1365</v>
      </c>
      <c r="F168" s="101" t="s">
        <v>51</v>
      </c>
      <c r="G168" s="101" t="s">
        <v>52</v>
      </c>
      <c r="H168" s="101" t="s">
        <v>49</v>
      </c>
      <c r="I168" s="101" t="s">
        <v>1071</v>
      </c>
      <c r="J168" s="103">
        <v>100</v>
      </c>
      <c r="K168" s="103">
        <v>1118</v>
      </c>
      <c r="L168" s="103">
        <v>111800</v>
      </c>
      <c r="M168" s="103">
        <v>2.7949999999999999</v>
      </c>
      <c r="N168" s="103">
        <v>279.5</v>
      </c>
      <c r="O168" s="103">
        <v>0</v>
      </c>
      <c r="P168" s="103">
        <v>0</v>
      </c>
      <c r="Q168" s="103">
        <v>1120.7950000000001</v>
      </c>
      <c r="R168" s="103">
        <v>112079.5</v>
      </c>
      <c r="S168" s="101" t="s">
        <v>1368</v>
      </c>
    </row>
    <row r="169" spans="1:19" ht="25.5">
      <c r="A169" s="101" t="s">
        <v>1575</v>
      </c>
      <c r="B169" s="102">
        <v>44389</v>
      </c>
      <c r="C169" s="101" t="s">
        <v>1576</v>
      </c>
      <c r="D169" s="102">
        <v>44389</v>
      </c>
      <c r="E169" s="101" t="s">
        <v>1365</v>
      </c>
      <c r="F169" s="101" t="s">
        <v>1379</v>
      </c>
      <c r="G169" s="101" t="s">
        <v>1380</v>
      </c>
      <c r="H169" s="101" t="s">
        <v>49</v>
      </c>
      <c r="I169" s="101" t="s">
        <v>1069</v>
      </c>
      <c r="J169" s="103">
        <v>20</v>
      </c>
      <c r="K169" s="103">
        <v>1118</v>
      </c>
      <c r="L169" s="103">
        <v>22360</v>
      </c>
      <c r="M169" s="103">
        <v>2.7949999999999999</v>
      </c>
      <c r="N169" s="103">
        <v>55.9</v>
      </c>
      <c r="O169" s="103">
        <v>0</v>
      </c>
      <c r="P169" s="103">
        <v>0</v>
      </c>
      <c r="Q169" s="103">
        <v>1120.7950000000001</v>
      </c>
      <c r="R169" s="103">
        <v>22415.9</v>
      </c>
      <c r="S169" s="101" t="s">
        <v>1368</v>
      </c>
    </row>
    <row r="170" spans="1:19" ht="25.5">
      <c r="A170" s="101" t="s">
        <v>1575</v>
      </c>
      <c r="B170" s="102">
        <v>44389</v>
      </c>
      <c r="C170" s="101" t="s">
        <v>1576</v>
      </c>
      <c r="D170" s="102">
        <v>44389</v>
      </c>
      <c r="E170" s="101" t="s">
        <v>1365</v>
      </c>
      <c r="F170" s="101" t="s">
        <v>1379</v>
      </c>
      <c r="G170" s="101" t="s">
        <v>1380</v>
      </c>
      <c r="H170" s="101" t="s">
        <v>49</v>
      </c>
      <c r="I170" s="101" t="s">
        <v>1266</v>
      </c>
      <c r="J170" s="103">
        <v>20</v>
      </c>
      <c r="K170" s="103">
        <v>1030</v>
      </c>
      <c r="L170" s="103">
        <v>20600</v>
      </c>
      <c r="M170" s="103">
        <v>2.5750000000000002</v>
      </c>
      <c r="N170" s="103">
        <v>51.5</v>
      </c>
      <c r="O170" s="103">
        <v>0</v>
      </c>
      <c r="P170" s="103">
        <v>0</v>
      </c>
      <c r="Q170" s="103">
        <v>1032.575</v>
      </c>
      <c r="R170" s="103">
        <v>20651.5</v>
      </c>
      <c r="S170" s="101" t="s">
        <v>1368</v>
      </c>
    </row>
    <row r="171" spans="1:19" ht="25.5">
      <c r="A171" s="101" t="s">
        <v>1577</v>
      </c>
      <c r="B171" s="102">
        <v>44389</v>
      </c>
      <c r="C171" s="101" t="s">
        <v>1578</v>
      </c>
      <c r="D171" s="102">
        <v>44389</v>
      </c>
      <c r="E171" s="101" t="s">
        <v>1365</v>
      </c>
      <c r="F171" s="101" t="s">
        <v>1277</v>
      </c>
      <c r="G171" s="101" t="s">
        <v>52</v>
      </c>
      <c r="H171" s="101" t="s">
        <v>49</v>
      </c>
      <c r="I171" s="101" t="s">
        <v>1071</v>
      </c>
      <c r="J171" s="103">
        <v>20</v>
      </c>
      <c r="K171" s="103">
        <v>1118</v>
      </c>
      <c r="L171" s="103">
        <v>22360</v>
      </c>
      <c r="M171" s="103">
        <v>2.7949999999999999</v>
      </c>
      <c r="N171" s="103">
        <v>55.9</v>
      </c>
      <c r="O171" s="103">
        <v>0</v>
      </c>
      <c r="P171" s="103">
        <v>0</v>
      </c>
      <c r="Q171" s="103">
        <v>1120.7950000000001</v>
      </c>
      <c r="R171" s="103">
        <v>22415.9</v>
      </c>
      <c r="S171" s="101" t="s">
        <v>1368</v>
      </c>
    </row>
    <row r="172" spans="1:19" ht="25.5">
      <c r="A172" s="101" t="s">
        <v>1579</v>
      </c>
      <c r="B172" s="102">
        <v>44389</v>
      </c>
      <c r="C172" s="101" t="s">
        <v>1580</v>
      </c>
      <c r="D172" s="102">
        <v>44389</v>
      </c>
      <c r="E172" s="101" t="s">
        <v>1365</v>
      </c>
      <c r="F172" s="101" t="s">
        <v>1332</v>
      </c>
      <c r="G172" s="101" t="s">
        <v>107</v>
      </c>
      <c r="H172" s="101" t="s">
        <v>107</v>
      </c>
      <c r="I172" s="101" t="s">
        <v>1220</v>
      </c>
      <c r="J172" s="103">
        <v>20</v>
      </c>
      <c r="K172" s="103">
        <v>1205</v>
      </c>
      <c r="L172" s="103">
        <v>24100</v>
      </c>
      <c r="M172" s="103">
        <v>3.0125000000000002</v>
      </c>
      <c r="N172" s="103">
        <v>60.25</v>
      </c>
      <c r="O172" s="103">
        <v>0</v>
      </c>
      <c r="P172" s="103">
        <v>0</v>
      </c>
      <c r="Q172" s="103">
        <v>1208.0125</v>
      </c>
      <c r="R172" s="103">
        <v>24160.25</v>
      </c>
      <c r="S172" s="101" t="s">
        <v>1368</v>
      </c>
    </row>
    <row r="173" spans="1:19" ht="25.5">
      <c r="A173" s="101" t="s">
        <v>1579</v>
      </c>
      <c r="B173" s="102">
        <v>44389</v>
      </c>
      <c r="C173" s="101" t="s">
        <v>1580</v>
      </c>
      <c r="D173" s="102">
        <v>44389</v>
      </c>
      <c r="E173" s="101" t="s">
        <v>1365</v>
      </c>
      <c r="F173" s="101" t="s">
        <v>1332</v>
      </c>
      <c r="G173" s="101" t="s">
        <v>107</v>
      </c>
      <c r="H173" s="101" t="s">
        <v>107</v>
      </c>
      <c r="I173" s="101" t="s">
        <v>1071</v>
      </c>
      <c r="J173" s="103">
        <v>40</v>
      </c>
      <c r="K173" s="103">
        <v>1118</v>
      </c>
      <c r="L173" s="103">
        <v>44720</v>
      </c>
      <c r="M173" s="103">
        <v>2.7949999999999999</v>
      </c>
      <c r="N173" s="103">
        <v>111.8</v>
      </c>
      <c r="O173" s="103">
        <v>0</v>
      </c>
      <c r="P173" s="103">
        <v>0</v>
      </c>
      <c r="Q173" s="103">
        <v>1120.7950000000001</v>
      </c>
      <c r="R173" s="103">
        <v>44831.8</v>
      </c>
      <c r="S173" s="101" t="s">
        <v>1368</v>
      </c>
    </row>
    <row r="174" spans="1:19" ht="25.5">
      <c r="A174" s="101" t="s">
        <v>1581</v>
      </c>
      <c r="B174" s="102">
        <v>44389</v>
      </c>
      <c r="C174" s="101" t="s">
        <v>1582</v>
      </c>
      <c r="D174" s="102">
        <v>44389</v>
      </c>
      <c r="E174" s="101" t="s">
        <v>1365</v>
      </c>
      <c r="F174" s="101" t="s">
        <v>7</v>
      </c>
      <c r="G174" s="101" t="s">
        <v>1383</v>
      </c>
      <c r="H174" s="101" t="s">
        <v>107</v>
      </c>
      <c r="I174" s="101" t="s">
        <v>1071</v>
      </c>
      <c r="J174" s="103">
        <v>100</v>
      </c>
      <c r="K174" s="103">
        <v>1118</v>
      </c>
      <c r="L174" s="103">
        <v>111800</v>
      </c>
      <c r="M174" s="103">
        <v>2.7949999999999999</v>
      </c>
      <c r="N174" s="103">
        <v>279.5</v>
      </c>
      <c r="O174" s="103">
        <v>0</v>
      </c>
      <c r="P174" s="103">
        <v>0</v>
      </c>
      <c r="Q174" s="103">
        <v>1120.7950000000001</v>
      </c>
      <c r="R174" s="103">
        <v>112079.5</v>
      </c>
      <c r="S174" s="101" t="s">
        <v>1368</v>
      </c>
    </row>
    <row r="175" spans="1:19" ht="25.5">
      <c r="A175" s="101" t="s">
        <v>1581</v>
      </c>
      <c r="B175" s="102">
        <v>44389</v>
      </c>
      <c r="C175" s="101" t="s">
        <v>1582</v>
      </c>
      <c r="D175" s="102">
        <v>44389</v>
      </c>
      <c r="E175" s="101" t="s">
        <v>1365</v>
      </c>
      <c r="F175" s="101" t="s">
        <v>7</v>
      </c>
      <c r="G175" s="101" t="s">
        <v>1383</v>
      </c>
      <c r="H175" s="101" t="s">
        <v>107</v>
      </c>
      <c r="I175" s="101" t="s">
        <v>1220</v>
      </c>
      <c r="J175" s="103">
        <v>96</v>
      </c>
      <c r="K175" s="103">
        <v>1205</v>
      </c>
      <c r="L175" s="103">
        <v>115680</v>
      </c>
      <c r="M175" s="103">
        <v>3.0125000000000002</v>
      </c>
      <c r="N175" s="103">
        <v>289.2</v>
      </c>
      <c r="O175" s="103">
        <v>0</v>
      </c>
      <c r="P175" s="103">
        <v>0</v>
      </c>
      <c r="Q175" s="103">
        <v>1208.0125</v>
      </c>
      <c r="R175" s="103">
        <v>115969.2</v>
      </c>
      <c r="S175" s="101" t="s">
        <v>1368</v>
      </c>
    </row>
    <row r="176" spans="1:19" ht="25.5">
      <c r="A176" s="101" t="s">
        <v>1583</v>
      </c>
      <c r="B176" s="102">
        <v>44389</v>
      </c>
      <c r="C176" s="101" t="s">
        <v>1584</v>
      </c>
      <c r="D176" s="102">
        <v>44389</v>
      </c>
      <c r="E176" s="101" t="s">
        <v>1365</v>
      </c>
      <c r="F176" s="101" t="s">
        <v>6</v>
      </c>
      <c r="G176" s="101" t="s">
        <v>1383</v>
      </c>
      <c r="H176" s="101" t="s">
        <v>107</v>
      </c>
      <c r="I176" s="101" t="s">
        <v>1071</v>
      </c>
      <c r="J176" s="103">
        <v>40</v>
      </c>
      <c r="K176" s="103">
        <v>1118</v>
      </c>
      <c r="L176" s="103">
        <v>44720</v>
      </c>
      <c r="M176" s="103">
        <v>2.7949999999999999</v>
      </c>
      <c r="N176" s="103">
        <v>111.8</v>
      </c>
      <c r="O176" s="103">
        <v>0</v>
      </c>
      <c r="P176" s="103">
        <v>0</v>
      </c>
      <c r="Q176" s="103">
        <v>1120.7950000000001</v>
      </c>
      <c r="R176" s="103">
        <v>44831.8</v>
      </c>
      <c r="S176" s="101" t="s">
        <v>1368</v>
      </c>
    </row>
    <row r="177" spans="1:19" ht="25.5">
      <c r="A177" s="101" t="s">
        <v>1583</v>
      </c>
      <c r="B177" s="102">
        <v>44389</v>
      </c>
      <c r="C177" s="101" t="s">
        <v>1584</v>
      </c>
      <c r="D177" s="102">
        <v>44389</v>
      </c>
      <c r="E177" s="101" t="s">
        <v>1365</v>
      </c>
      <c r="F177" s="101" t="s">
        <v>6</v>
      </c>
      <c r="G177" s="101" t="s">
        <v>1383</v>
      </c>
      <c r="H177" s="101" t="s">
        <v>107</v>
      </c>
      <c r="I177" s="101" t="s">
        <v>1220</v>
      </c>
      <c r="J177" s="103">
        <v>30</v>
      </c>
      <c r="K177" s="103">
        <v>1205</v>
      </c>
      <c r="L177" s="103">
        <v>36150</v>
      </c>
      <c r="M177" s="103">
        <v>3.0125000000000002</v>
      </c>
      <c r="N177" s="103">
        <v>90.375</v>
      </c>
      <c r="O177" s="103">
        <v>0</v>
      </c>
      <c r="P177" s="103">
        <v>0</v>
      </c>
      <c r="Q177" s="103">
        <v>1208.0125</v>
      </c>
      <c r="R177" s="103">
        <v>36240.375</v>
      </c>
      <c r="S177" s="101" t="s">
        <v>1368</v>
      </c>
    </row>
    <row r="178" spans="1:19" ht="25.5">
      <c r="A178" s="101" t="s">
        <v>1585</v>
      </c>
      <c r="B178" s="102">
        <v>44389</v>
      </c>
      <c r="C178" s="101" t="s">
        <v>1586</v>
      </c>
      <c r="D178" s="102">
        <v>44389</v>
      </c>
      <c r="E178" s="101" t="s">
        <v>1365</v>
      </c>
      <c r="F178" s="101" t="s">
        <v>10</v>
      </c>
      <c r="G178" s="101" t="s">
        <v>1377</v>
      </c>
      <c r="H178" s="101" t="s">
        <v>107</v>
      </c>
      <c r="I178" s="101" t="s">
        <v>1071</v>
      </c>
      <c r="J178" s="103">
        <v>80</v>
      </c>
      <c r="K178" s="103">
        <v>1118</v>
      </c>
      <c r="L178" s="103">
        <v>89440</v>
      </c>
      <c r="M178" s="103">
        <v>2.7949999999999999</v>
      </c>
      <c r="N178" s="103">
        <v>223.6</v>
      </c>
      <c r="O178" s="103">
        <v>0</v>
      </c>
      <c r="P178" s="103">
        <v>0</v>
      </c>
      <c r="Q178" s="103">
        <v>1120.7950000000001</v>
      </c>
      <c r="R178" s="103">
        <v>89663.6</v>
      </c>
      <c r="S178" s="101" t="s">
        <v>1368</v>
      </c>
    </row>
    <row r="179" spans="1:19" ht="25.5">
      <c r="A179" s="101" t="s">
        <v>1587</v>
      </c>
      <c r="B179" s="102">
        <v>44389</v>
      </c>
      <c r="C179" s="101" t="s">
        <v>1588</v>
      </c>
      <c r="D179" s="102">
        <v>44389</v>
      </c>
      <c r="E179" s="101" t="s">
        <v>1365</v>
      </c>
      <c r="F179" s="101" t="s">
        <v>100</v>
      </c>
      <c r="G179" s="101" t="s">
        <v>1029</v>
      </c>
      <c r="H179" s="101" t="s">
        <v>107</v>
      </c>
      <c r="I179" s="101" t="s">
        <v>1266</v>
      </c>
      <c r="J179" s="103">
        <v>80</v>
      </c>
      <c r="K179" s="103">
        <v>1030</v>
      </c>
      <c r="L179" s="103">
        <v>82400</v>
      </c>
      <c r="M179" s="103">
        <v>2.5750000000000002</v>
      </c>
      <c r="N179" s="103">
        <v>206</v>
      </c>
      <c r="O179" s="103">
        <v>0</v>
      </c>
      <c r="P179" s="103">
        <v>0</v>
      </c>
      <c r="Q179" s="103">
        <v>1032.575</v>
      </c>
      <c r="R179" s="103">
        <v>82606</v>
      </c>
      <c r="S179" s="101" t="s">
        <v>1368</v>
      </c>
    </row>
    <row r="180" spans="1:19" ht="25.5">
      <c r="A180" s="101" t="s">
        <v>1587</v>
      </c>
      <c r="B180" s="102">
        <v>44389</v>
      </c>
      <c r="C180" s="101" t="s">
        <v>1588</v>
      </c>
      <c r="D180" s="102">
        <v>44389</v>
      </c>
      <c r="E180" s="101" t="s">
        <v>1365</v>
      </c>
      <c r="F180" s="101" t="s">
        <v>100</v>
      </c>
      <c r="G180" s="101" t="s">
        <v>1029</v>
      </c>
      <c r="H180" s="101" t="s">
        <v>107</v>
      </c>
      <c r="I180" s="101" t="s">
        <v>1069</v>
      </c>
      <c r="J180" s="103">
        <v>80</v>
      </c>
      <c r="K180" s="103">
        <v>1118</v>
      </c>
      <c r="L180" s="103">
        <v>89440</v>
      </c>
      <c r="M180" s="103">
        <v>2.7949999999999999</v>
      </c>
      <c r="N180" s="103">
        <v>223.6</v>
      </c>
      <c r="O180" s="103">
        <v>0</v>
      </c>
      <c r="P180" s="103">
        <v>0</v>
      </c>
      <c r="Q180" s="103">
        <v>1120.7950000000001</v>
      </c>
      <c r="R180" s="103">
        <v>89663.6</v>
      </c>
      <c r="S180" s="101" t="s">
        <v>1368</v>
      </c>
    </row>
    <row r="181" spans="1:19" ht="25.5">
      <c r="A181" s="101" t="s">
        <v>1589</v>
      </c>
      <c r="B181" s="102">
        <v>44389</v>
      </c>
      <c r="C181" s="101" t="s">
        <v>1590</v>
      </c>
      <c r="D181" s="102">
        <v>44389</v>
      </c>
      <c r="E181" s="101" t="s">
        <v>1365</v>
      </c>
      <c r="F181" s="101" t="s">
        <v>917</v>
      </c>
      <c r="G181" s="101" t="s">
        <v>67</v>
      </c>
      <c r="H181" s="101" t="s">
        <v>49</v>
      </c>
      <c r="I181" s="101" t="s">
        <v>1266</v>
      </c>
      <c r="J181" s="103">
        <v>20</v>
      </c>
      <c r="K181" s="103">
        <v>1030</v>
      </c>
      <c r="L181" s="103">
        <v>20600</v>
      </c>
      <c r="M181" s="103">
        <v>2.5750000000000002</v>
      </c>
      <c r="N181" s="103">
        <v>51.5</v>
      </c>
      <c r="O181" s="103">
        <v>0</v>
      </c>
      <c r="P181" s="103">
        <v>0</v>
      </c>
      <c r="Q181" s="103">
        <v>1032.575</v>
      </c>
      <c r="R181" s="103">
        <v>20651.5</v>
      </c>
      <c r="S181" s="101" t="s">
        <v>1368</v>
      </c>
    </row>
    <row r="182" spans="1:19" ht="25.5">
      <c r="A182" s="101" t="s">
        <v>1589</v>
      </c>
      <c r="B182" s="102">
        <v>44389</v>
      </c>
      <c r="C182" s="101" t="s">
        <v>1590</v>
      </c>
      <c r="D182" s="102">
        <v>44389</v>
      </c>
      <c r="E182" s="101" t="s">
        <v>1365</v>
      </c>
      <c r="F182" s="101" t="s">
        <v>917</v>
      </c>
      <c r="G182" s="101" t="s">
        <v>67</v>
      </c>
      <c r="H182" s="101" t="s">
        <v>49</v>
      </c>
      <c r="I182" s="101" t="s">
        <v>1069</v>
      </c>
      <c r="J182" s="103">
        <v>20</v>
      </c>
      <c r="K182" s="103">
        <v>1118</v>
      </c>
      <c r="L182" s="103">
        <v>22360</v>
      </c>
      <c r="M182" s="103">
        <v>2.7949999999999999</v>
      </c>
      <c r="N182" s="103">
        <v>55.9</v>
      </c>
      <c r="O182" s="103">
        <v>0</v>
      </c>
      <c r="P182" s="103">
        <v>0</v>
      </c>
      <c r="Q182" s="103">
        <v>1120.7950000000001</v>
      </c>
      <c r="R182" s="103">
        <v>22415.9</v>
      </c>
      <c r="S182" s="101" t="s">
        <v>1368</v>
      </c>
    </row>
    <row r="183" spans="1:19" ht="25.5">
      <c r="A183" s="101" t="s">
        <v>1591</v>
      </c>
      <c r="B183" s="102">
        <v>44389</v>
      </c>
      <c r="C183" s="101" t="s">
        <v>1592</v>
      </c>
      <c r="D183" s="102">
        <v>44389</v>
      </c>
      <c r="E183" s="101" t="s">
        <v>1070</v>
      </c>
      <c r="F183" s="101" t="s">
        <v>1073</v>
      </c>
      <c r="G183" s="101" t="s">
        <v>1070</v>
      </c>
      <c r="H183" s="101" t="s">
        <v>1070</v>
      </c>
      <c r="I183" s="101" t="s">
        <v>1266</v>
      </c>
      <c r="J183" s="103">
        <v>3</v>
      </c>
      <c r="K183" s="103">
        <v>1045</v>
      </c>
      <c r="L183" s="103">
        <v>3135</v>
      </c>
      <c r="M183" s="103">
        <v>2.6124999999999998</v>
      </c>
      <c r="N183" s="103">
        <v>7.8375000000000004</v>
      </c>
      <c r="O183" s="103">
        <v>0</v>
      </c>
      <c r="P183" s="103">
        <v>0</v>
      </c>
      <c r="Q183" s="103">
        <v>1047.6125</v>
      </c>
      <c r="R183" s="103">
        <v>3142.8375000000001</v>
      </c>
      <c r="S183" s="101" t="s">
        <v>1368</v>
      </c>
    </row>
    <row r="184" spans="1:19" ht="25.5">
      <c r="A184" s="101" t="s">
        <v>1593</v>
      </c>
      <c r="B184" s="102">
        <v>44389</v>
      </c>
      <c r="C184" s="101" t="s">
        <v>1594</v>
      </c>
      <c r="D184" s="102">
        <v>44389</v>
      </c>
      <c r="E184" s="101" t="s">
        <v>1070</v>
      </c>
      <c r="F184" s="101" t="s">
        <v>1293</v>
      </c>
      <c r="G184" s="101" t="s">
        <v>1070</v>
      </c>
      <c r="H184" s="101" t="s">
        <v>1070</v>
      </c>
      <c r="I184" s="101" t="s">
        <v>1072</v>
      </c>
      <c r="J184" s="103">
        <v>5</v>
      </c>
      <c r="K184" s="103">
        <v>1193</v>
      </c>
      <c r="L184" s="103">
        <v>5965</v>
      </c>
      <c r="M184" s="103">
        <v>2.9824999999999999</v>
      </c>
      <c r="N184" s="103">
        <v>14.9125</v>
      </c>
      <c r="O184" s="103">
        <v>0</v>
      </c>
      <c r="P184" s="103">
        <v>0</v>
      </c>
      <c r="Q184" s="103">
        <v>1195.9825000000001</v>
      </c>
      <c r="R184" s="103">
        <v>5979.9125000000004</v>
      </c>
      <c r="S184" s="101" t="s">
        <v>1368</v>
      </c>
    </row>
    <row r="185" spans="1:19" ht="25.5">
      <c r="A185" s="101" t="s">
        <v>1593</v>
      </c>
      <c r="B185" s="102">
        <v>44389</v>
      </c>
      <c r="C185" s="101" t="s">
        <v>1594</v>
      </c>
      <c r="D185" s="102">
        <v>44389</v>
      </c>
      <c r="E185" s="101" t="s">
        <v>1070</v>
      </c>
      <c r="F185" s="101" t="s">
        <v>1293</v>
      </c>
      <c r="G185" s="101" t="s">
        <v>1070</v>
      </c>
      <c r="H185" s="101" t="s">
        <v>1070</v>
      </c>
      <c r="I185" s="101" t="s">
        <v>1219</v>
      </c>
      <c r="J185" s="103">
        <v>10</v>
      </c>
      <c r="K185" s="103">
        <v>1079.5</v>
      </c>
      <c r="L185" s="103">
        <v>10795</v>
      </c>
      <c r="M185" s="103">
        <v>2.6987999999999999</v>
      </c>
      <c r="N185" s="103">
        <v>26.988</v>
      </c>
      <c r="O185" s="103">
        <v>0</v>
      </c>
      <c r="P185" s="103">
        <v>0</v>
      </c>
      <c r="Q185" s="103">
        <v>1082.1987999999999</v>
      </c>
      <c r="R185" s="103">
        <v>10821.987999999999</v>
      </c>
      <c r="S185" s="101" t="s">
        <v>1368</v>
      </c>
    </row>
    <row r="186" spans="1:19" ht="25.5">
      <c r="A186" s="101" t="s">
        <v>1593</v>
      </c>
      <c r="B186" s="102">
        <v>44389</v>
      </c>
      <c r="C186" s="101" t="s">
        <v>1594</v>
      </c>
      <c r="D186" s="102">
        <v>44389</v>
      </c>
      <c r="E186" s="101" t="s">
        <v>1070</v>
      </c>
      <c r="F186" s="101" t="s">
        <v>1293</v>
      </c>
      <c r="G186" s="101" t="s">
        <v>1070</v>
      </c>
      <c r="H186" s="101" t="s">
        <v>1070</v>
      </c>
      <c r="I186" s="101" t="s">
        <v>1220</v>
      </c>
      <c r="J186" s="103">
        <v>5</v>
      </c>
      <c r="K186" s="103">
        <v>1222.5</v>
      </c>
      <c r="L186" s="103">
        <v>6112.5</v>
      </c>
      <c r="M186" s="103">
        <v>3.0562999999999998</v>
      </c>
      <c r="N186" s="103">
        <v>15.281499999999999</v>
      </c>
      <c r="O186" s="103">
        <v>0</v>
      </c>
      <c r="P186" s="103">
        <v>0</v>
      </c>
      <c r="Q186" s="103">
        <v>1225.5563</v>
      </c>
      <c r="R186" s="103">
        <v>6127.7815000000001</v>
      </c>
      <c r="S186" s="101" t="s">
        <v>1368</v>
      </c>
    </row>
    <row r="187" spans="1:19" ht="25.5">
      <c r="A187" s="101" t="s">
        <v>1593</v>
      </c>
      <c r="B187" s="102">
        <v>44389</v>
      </c>
      <c r="C187" s="101" t="s">
        <v>1594</v>
      </c>
      <c r="D187" s="102">
        <v>44389</v>
      </c>
      <c r="E187" s="101" t="s">
        <v>1070</v>
      </c>
      <c r="F187" s="101" t="s">
        <v>1293</v>
      </c>
      <c r="G187" s="101" t="s">
        <v>1070</v>
      </c>
      <c r="H187" s="101" t="s">
        <v>1070</v>
      </c>
      <c r="I187" s="101" t="s">
        <v>1071</v>
      </c>
      <c r="J187" s="103">
        <v>5</v>
      </c>
      <c r="K187" s="103">
        <v>1134</v>
      </c>
      <c r="L187" s="103">
        <v>5670</v>
      </c>
      <c r="M187" s="103">
        <v>2.835</v>
      </c>
      <c r="N187" s="103">
        <v>14.175000000000001</v>
      </c>
      <c r="O187" s="103">
        <v>0</v>
      </c>
      <c r="P187" s="103">
        <v>0</v>
      </c>
      <c r="Q187" s="103">
        <v>1136.835</v>
      </c>
      <c r="R187" s="103">
        <v>5684.1750000000002</v>
      </c>
      <c r="S187" s="101" t="s">
        <v>1368</v>
      </c>
    </row>
    <row r="188" spans="1:19" ht="25.5">
      <c r="A188" s="101" t="s">
        <v>1593</v>
      </c>
      <c r="B188" s="102">
        <v>44389</v>
      </c>
      <c r="C188" s="101" t="s">
        <v>1594</v>
      </c>
      <c r="D188" s="102">
        <v>44389</v>
      </c>
      <c r="E188" s="101" t="s">
        <v>1070</v>
      </c>
      <c r="F188" s="101" t="s">
        <v>1293</v>
      </c>
      <c r="G188" s="101" t="s">
        <v>1070</v>
      </c>
      <c r="H188" s="101" t="s">
        <v>1070</v>
      </c>
      <c r="I188" s="101" t="s">
        <v>1266</v>
      </c>
      <c r="J188" s="103">
        <v>5</v>
      </c>
      <c r="K188" s="103">
        <v>1045</v>
      </c>
      <c r="L188" s="103">
        <v>5225</v>
      </c>
      <c r="M188" s="103">
        <v>2.6124999999999998</v>
      </c>
      <c r="N188" s="103">
        <v>13.0625</v>
      </c>
      <c r="O188" s="103">
        <v>0</v>
      </c>
      <c r="P188" s="103">
        <v>0</v>
      </c>
      <c r="Q188" s="103">
        <v>1047.6125</v>
      </c>
      <c r="R188" s="103">
        <v>5238.0625</v>
      </c>
      <c r="S188" s="101" t="s">
        <v>1368</v>
      </c>
    </row>
    <row r="189" spans="1:19" ht="25.5">
      <c r="A189" s="101" t="s">
        <v>1595</v>
      </c>
      <c r="B189" s="102">
        <v>44389</v>
      </c>
      <c r="C189" s="101" t="s">
        <v>1596</v>
      </c>
      <c r="D189" s="102">
        <v>44389</v>
      </c>
      <c r="E189" s="101" t="s">
        <v>1070</v>
      </c>
      <c r="F189" s="101" t="s">
        <v>1074</v>
      </c>
      <c r="G189" s="101" t="s">
        <v>1070</v>
      </c>
      <c r="H189" s="101" t="s">
        <v>1070</v>
      </c>
      <c r="I189" s="101" t="s">
        <v>1220</v>
      </c>
      <c r="J189" s="103">
        <v>17</v>
      </c>
      <c r="K189" s="103">
        <v>1222.5</v>
      </c>
      <c r="L189" s="103">
        <v>20782.5</v>
      </c>
      <c r="M189" s="103">
        <v>3.0562999999999998</v>
      </c>
      <c r="N189" s="103">
        <v>51.957099999999997</v>
      </c>
      <c r="O189" s="103">
        <v>0</v>
      </c>
      <c r="P189" s="103">
        <v>0</v>
      </c>
      <c r="Q189" s="103">
        <v>1225.5563</v>
      </c>
      <c r="R189" s="103">
        <v>20834.4571</v>
      </c>
      <c r="S189" s="101" t="s">
        <v>1368</v>
      </c>
    </row>
    <row r="190" spans="1:19" ht="25.5">
      <c r="A190" s="101" t="s">
        <v>1597</v>
      </c>
      <c r="B190" s="102">
        <v>44389</v>
      </c>
      <c r="C190" s="101" t="s">
        <v>1598</v>
      </c>
      <c r="D190" s="102">
        <v>44389</v>
      </c>
      <c r="E190" s="101" t="s">
        <v>1365</v>
      </c>
      <c r="F190" s="101" t="s">
        <v>3</v>
      </c>
      <c r="G190" s="101" t="s">
        <v>981</v>
      </c>
      <c r="H190" s="101" t="s">
        <v>22</v>
      </c>
      <c r="I190" s="101" t="s">
        <v>1219</v>
      </c>
      <c r="J190" s="103">
        <v>30</v>
      </c>
      <c r="K190" s="103">
        <v>1064</v>
      </c>
      <c r="L190" s="103">
        <v>31920</v>
      </c>
      <c r="M190" s="103">
        <v>2.66</v>
      </c>
      <c r="N190" s="103">
        <v>79.8</v>
      </c>
      <c r="O190" s="103">
        <v>0</v>
      </c>
      <c r="P190" s="103">
        <v>0</v>
      </c>
      <c r="Q190" s="103">
        <v>1066.6600000000001</v>
      </c>
      <c r="R190" s="103">
        <v>31999.8</v>
      </c>
      <c r="S190" s="101" t="s">
        <v>1368</v>
      </c>
    </row>
    <row r="191" spans="1:19" ht="25.5">
      <c r="A191" s="101" t="s">
        <v>1599</v>
      </c>
      <c r="B191" s="102">
        <v>44389</v>
      </c>
      <c r="C191" s="101" t="s">
        <v>1600</v>
      </c>
      <c r="D191" s="102">
        <v>44389</v>
      </c>
      <c r="E191" s="101" t="s">
        <v>1365</v>
      </c>
      <c r="F191" s="101" t="s">
        <v>9</v>
      </c>
      <c r="G191" s="101" t="s">
        <v>981</v>
      </c>
      <c r="H191" s="101" t="s">
        <v>22</v>
      </c>
      <c r="I191" s="101" t="s">
        <v>1071</v>
      </c>
      <c r="J191" s="103">
        <v>40</v>
      </c>
      <c r="K191" s="103">
        <v>1118</v>
      </c>
      <c r="L191" s="103">
        <v>44720</v>
      </c>
      <c r="M191" s="103">
        <v>2.7949999999999999</v>
      </c>
      <c r="N191" s="103">
        <v>111.8</v>
      </c>
      <c r="O191" s="103">
        <v>0</v>
      </c>
      <c r="P191" s="103">
        <v>0</v>
      </c>
      <c r="Q191" s="103">
        <v>1120.7950000000001</v>
      </c>
      <c r="R191" s="103">
        <v>44831.8</v>
      </c>
      <c r="S191" s="101" t="s">
        <v>1368</v>
      </c>
    </row>
    <row r="192" spans="1:19" ht="25.5">
      <c r="A192" s="101" t="s">
        <v>1599</v>
      </c>
      <c r="B192" s="102">
        <v>44389</v>
      </c>
      <c r="C192" s="101" t="s">
        <v>1600</v>
      </c>
      <c r="D192" s="102">
        <v>44389</v>
      </c>
      <c r="E192" s="101" t="s">
        <v>1365</v>
      </c>
      <c r="F192" s="101" t="s">
        <v>9</v>
      </c>
      <c r="G192" s="101" t="s">
        <v>981</v>
      </c>
      <c r="H192" s="101" t="s">
        <v>22</v>
      </c>
      <c r="I192" s="101" t="s">
        <v>1069</v>
      </c>
      <c r="J192" s="103">
        <v>10</v>
      </c>
      <c r="K192" s="103">
        <v>1118</v>
      </c>
      <c r="L192" s="103">
        <v>11180</v>
      </c>
      <c r="M192" s="103">
        <v>2.7949999999999999</v>
      </c>
      <c r="N192" s="103">
        <v>27.95</v>
      </c>
      <c r="O192" s="103">
        <v>0</v>
      </c>
      <c r="P192" s="103">
        <v>0</v>
      </c>
      <c r="Q192" s="103">
        <v>1120.7950000000001</v>
      </c>
      <c r="R192" s="103">
        <v>11207.95</v>
      </c>
      <c r="S192" s="101" t="s">
        <v>1368</v>
      </c>
    </row>
    <row r="193" spans="1:19" ht="25.5">
      <c r="A193" s="101" t="s">
        <v>1599</v>
      </c>
      <c r="B193" s="102">
        <v>44389</v>
      </c>
      <c r="C193" s="101" t="s">
        <v>1600</v>
      </c>
      <c r="D193" s="102">
        <v>44389</v>
      </c>
      <c r="E193" s="101" t="s">
        <v>1365</v>
      </c>
      <c r="F193" s="101" t="s">
        <v>9</v>
      </c>
      <c r="G193" s="101" t="s">
        <v>981</v>
      </c>
      <c r="H193" s="101" t="s">
        <v>22</v>
      </c>
      <c r="I193" s="101" t="s">
        <v>1219</v>
      </c>
      <c r="J193" s="103">
        <v>55</v>
      </c>
      <c r="K193" s="103">
        <v>1064</v>
      </c>
      <c r="L193" s="103">
        <v>58520</v>
      </c>
      <c r="M193" s="103">
        <v>2.66</v>
      </c>
      <c r="N193" s="103">
        <v>146.30000000000001</v>
      </c>
      <c r="O193" s="103">
        <v>0</v>
      </c>
      <c r="P193" s="103">
        <v>0</v>
      </c>
      <c r="Q193" s="103">
        <v>1066.6600000000001</v>
      </c>
      <c r="R193" s="103">
        <v>58666.3</v>
      </c>
      <c r="S193" s="101" t="s">
        <v>1368</v>
      </c>
    </row>
    <row r="194" spans="1:19" ht="25.5">
      <c r="A194" s="101" t="s">
        <v>1601</v>
      </c>
      <c r="B194" s="102">
        <v>44389</v>
      </c>
      <c r="C194" s="101" t="s">
        <v>1602</v>
      </c>
      <c r="D194" s="102">
        <v>44389</v>
      </c>
      <c r="E194" s="101" t="s">
        <v>1365</v>
      </c>
      <c r="F194" s="101" t="s">
        <v>26</v>
      </c>
      <c r="G194" s="101" t="s">
        <v>1024</v>
      </c>
      <c r="H194" s="101" t="s">
        <v>22</v>
      </c>
      <c r="I194" s="101" t="s">
        <v>1069</v>
      </c>
      <c r="J194" s="103">
        <v>20</v>
      </c>
      <c r="K194" s="103">
        <v>1118</v>
      </c>
      <c r="L194" s="103">
        <v>22360</v>
      </c>
      <c r="M194" s="103">
        <v>2.7949999999999999</v>
      </c>
      <c r="N194" s="103">
        <v>55.9</v>
      </c>
      <c r="O194" s="103">
        <v>0</v>
      </c>
      <c r="P194" s="103">
        <v>0</v>
      </c>
      <c r="Q194" s="103">
        <v>1120.7950000000001</v>
      </c>
      <c r="R194" s="103">
        <v>22415.9</v>
      </c>
      <c r="S194" s="101" t="s">
        <v>1368</v>
      </c>
    </row>
    <row r="195" spans="1:19" ht="25.5">
      <c r="A195" s="101" t="s">
        <v>1603</v>
      </c>
      <c r="B195" s="102">
        <v>44389</v>
      </c>
      <c r="C195" s="101" t="s">
        <v>1604</v>
      </c>
      <c r="D195" s="102">
        <v>44389</v>
      </c>
      <c r="E195" s="101" t="s">
        <v>1365</v>
      </c>
      <c r="F195" s="101" t="s">
        <v>25</v>
      </c>
      <c r="G195" s="101" t="s">
        <v>1387</v>
      </c>
      <c r="H195" s="101" t="s">
        <v>22</v>
      </c>
      <c r="I195" s="101" t="s">
        <v>1069</v>
      </c>
      <c r="J195" s="103">
        <v>40</v>
      </c>
      <c r="K195" s="103">
        <v>1118</v>
      </c>
      <c r="L195" s="103">
        <v>44720</v>
      </c>
      <c r="M195" s="103">
        <v>2.7949999999999999</v>
      </c>
      <c r="N195" s="103">
        <v>111.8</v>
      </c>
      <c r="O195" s="103">
        <v>0</v>
      </c>
      <c r="P195" s="103">
        <v>0</v>
      </c>
      <c r="Q195" s="103">
        <v>1120.7950000000001</v>
      </c>
      <c r="R195" s="103">
        <v>44831.8</v>
      </c>
      <c r="S195" s="101" t="s">
        <v>1368</v>
      </c>
    </row>
    <row r="196" spans="1:19" ht="25.5">
      <c r="A196" s="101" t="s">
        <v>1605</v>
      </c>
      <c r="B196" s="102">
        <v>44389</v>
      </c>
      <c r="C196" s="101" t="s">
        <v>1606</v>
      </c>
      <c r="D196" s="102">
        <v>44389</v>
      </c>
      <c r="E196" s="101" t="s">
        <v>1365</v>
      </c>
      <c r="F196" s="101" t="s">
        <v>1310</v>
      </c>
      <c r="G196" s="101" t="s">
        <v>1389</v>
      </c>
      <c r="H196" s="101" t="s">
        <v>1367</v>
      </c>
      <c r="I196" s="101" t="s">
        <v>1219</v>
      </c>
      <c r="J196" s="103">
        <v>55</v>
      </c>
      <c r="K196" s="103">
        <v>1064</v>
      </c>
      <c r="L196" s="103">
        <v>58520</v>
      </c>
      <c r="M196" s="103">
        <v>2.66</v>
      </c>
      <c r="N196" s="103">
        <v>146.30000000000001</v>
      </c>
      <c r="O196" s="103">
        <v>0</v>
      </c>
      <c r="P196" s="103">
        <v>0</v>
      </c>
      <c r="Q196" s="103">
        <v>1066.6600000000001</v>
      </c>
      <c r="R196" s="103">
        <v>58666.3</v>
      </c>
      <c r="S196" s="101" t="s">
        <v>1368</v>
      </c>
    </row>
    <row r="197" spans="1:19" ht="25.5">
      <c r="A197" s="101" t="s">
        <v>1607</v>
      </c>
      <c r="B197" s="102">
        <v>44389</v>
      </c>
      <c r="C197" s="101" t="s">
        <v>1608</v>
      </c>
      <c r="D197" s="102">
        <v>44389</v>
      </c>
      <c r="E197" s="101" t="s">
        <v>1365</v>
      </c>
      <c r="F197" s="101" t="s">
        <v>20</v>
      </c>
      <c r="G197" s="101" t="s">
        <v>984</v>
      </c>
      <c r="H197" s="101" t="s">
        <v>12</v>
      </c>
      <c r="I197" s="101" t="s">
        <v>1219</v>
      </c>
      <c r="J197" s="103">
        <v>100</v>
      </c>
      <c r="K197" s="103">
        <v>1064</v>
      </c>
      <c r="L197" s="103">
        <v>106400</v>
      </c>
      <c r="M197" s="103">
        <v>2.66</v>
      </c>
      <c r="N197" s="103">
        <v>266</v>
      </c>
      <c r="O197" s="103">
        <v>0</v>
      </c>
      <c r="P197" s="103">
        <v>0</v>
      </c>
      <c r="Q197" s="103">
        <v>1066.6600000000001</v>
      </c>
      <c r="R197" s="103">
        <v>106666</v>
      </c>
      <c r="S197" s="101" t="s">
        <v>1368</v>
      </c>
    </row>
    <row r="198" spans="1:19" ht="25.5">
      <c r="A198" s="101" t="s">
        <v>1607</v>
      </c>
      <c r="B198" s="102">
        <v>44389</v>
      </c>
      <c r="C198" s="101" t="s">
        <v>1608</v>
      </c>
      <c r="D198" s="102">
        <v>44389</v>
      </c>
      <c r="E198" s="101" t="s">
        <v>1365</v>
      </c>
      <c r="F198" s="101" t="s">
        <v>20</v>
      </c>
      <c r="G198" s="101" t="s">
        <v>984</v>
      </c>
      <c r="H198" s="101" t="s">
        <v>12</v>
      </c>
      <c r="I198" s="101" t="s">
        <v>1072</v>
      </c>
      <c r="J198" s="103">
        <v>100</v>
      </c>
      <c r="K198" s="103">
        <v>1176</v>
      </c>
      <c r="L198" s="103">
        <v>117600</v>
      </c>
      <c r="M198" s="103">
        <v>2.94</v>
      </c>
      <c r="N198" s="103">
        <v>294</v>
      </c>
      <c r="O198" s="103">
        <v>0</v>
      </c>
      <c r="P198" s="103">
        <v>0</v>
      </c>
      <c r="Q198" s="103">
        <v>1178.94</v>
      </c>
      <c r="R198" s="103">
        <v>117894</v>
      </c>
      <c r="S198" s="101" t="s">
        <v>1368</v>
      </c>
    </row>
    <row r="199" spans="1:19" ht="25.5">
      <c r="A199" s="101" t="s">
        <v>1609</v>
      </c>
      <c r="B199" s="102">
        <v>44389</v>
      </c>
      <c r="C199" s="101" t="s">
        <v>1610</v>
      </c>
      <c r="D199" s="102">
        <v>44389</v>
      </c>
      <c r="E199" s="101" t="s">
        <v>1384</v>
      </c>
      <c r="F199" s="101" t="s">
        <v>1402</v>
      </c>
      <c r="G199" s="101" t="s">
        <v>1398</v>
      </c>
      <c r="H199" s="101" t="s">
        <v>1384</v>
      </c>
      <c r="I199" s="101" t="s">
        <v>1220</v>
      </c>
      <c r="J199" s="103">
        <v>1</v>
      </c>
      <c r="K199" s="103">
        <v>1220</v>
      </c>
      <c r="L199" s="103">
        <v>1220</v>
      </c>
      <c r="M199" s="103">
        <v>0</v>
      </c>
      <c r="N199" s="103">
        <v>0</v>
      </c>
      <c r="O199" s="103">
        <v>0</v>
      </c>
      <c r="P199" s="103">
        <v>0</v>
      </c>
      <c r="Q199" s="103">
        <v>1220</v>
      </c>
      <c r="R199" s="103">
        <v>1220</v>
      </c>
      <c r="S199" s="101" t="s">
        <v>1368</v>
      </c>
    </row>
    <row r="200" spans="1:19" ht="25.5">
      <c r="A200" s="101" t="s">
        <v>1611</v>
      </c>
      <c r="B200" s="102">
        <v>44389</v>
      </c>
      <c r="C200" s="101" t="s">
        <v>1612</v>
      </c>
      <c r="D200" s="102">
        <v>44389</v>
      </c>
      <c r="E200" s="101" t="s">
        <v>1384</v>
      </c>
      <c r="F200" s="101" t="s">
        <v>1405</v>
      </c>
      <c r="G200" s="101" t="s">
        <v>1398</v>
      </c>
      <c r="H200" s="101" t="s">
        <v>1384</v>
      </c>
      <c r="I200" s="101" t="s">
        <v>1071</v>
      </c>
      <c r="J200" s="103">
        <v>2</v>
      </c>
      <c r="K200" s="103">
        <v>1131</v>
      </c>
      <c r="L200" s="103">
        <v>2262</v>
      </c>
      <c r="M200" s="103">
        <v>0</v>
      </c>
      <c r="N200" s="103">
        <v>0</v>
      </c>
      <c r="O200" s="103">
        <v>0</v>
      </c>
      <c r="P200" s="103">
        <v>0</v>
      </c>
      <c r="Q200" s="103">
        <v>1131</v>
      </c>
      <c r="R200" s="103">
        <v>2262</v>
      </c>
      <c r="S200" s="101" t="s">
        <v>1368</v>
      </c>
    </row>
    <row r="201" spans="1:19" ht="25.5">
      <c r="A201" s="101" t="s">
        <v>1613</v>
      </c>
      <c r="B201" s="102">
        <v>44389</v>
      </c>
      <c r="C201" s="101" t="s">
        <v>1614</v>
      </c>
      <c r="D201" s="102">
        <v>44389</v>
      </c>
      <c r="E201" s="101" t="s">
        <v>1365</v>
      </c>
      <c r="F201" s="101" t="s">
        <v>16</v>
      </c>
      <c r="G201" s="101" t="s">
        <v>17</v>
      </c>
      <c r="H201" s="101" t="s">
        <v>12</v>
      </c>
      <c r="I201" s="101" t="s">
        <v>1219</v>
      </c>
      <c r="J201" s="103">
        <v>300</v>
      </c>
      <c r="K201" s="103">
        <v>1064</v>
      </c>
      <c r="L201" s="103">
        <v>319200</v>
      </c>
      <c r="M201" s="103">
        <v>2.66</v>
      </c>
      <c r="N201" s="103">
        <v>798</v>
      </c>
      <c r="O201" s="103">
        <v>0</v>
      </c>
      <c r="P201" s="103">
        <v>0</v>
      </c>
      <c r="Q201" s="103">
        <v>1066.6600000000001</v>
      </c>
      <c r="R201" s="103">
        <v>319998</v>
      </c>
      <c r="S201" s="101" t="s">
        <v>1368</v>
      </c>
    </row>
    <row r="202" spans="1:19" ht="25.5">
      <c r="A202" s="101" t="s">
        <v>1613</v>
      </c>
      <c r="B202" s="102">
        <v>44389</v>
      </c>
      <c r="C202" s="101" t="s">
        <v>1614</v>
      </c>
      <c r="D202" s="102">
        <v>44389</v>
      </c>
      <c r="E202" s="101" t="s">
        <v>1365</v>
      </c>
      <c r="F202" s="101" t="s">
        <v>16</v>
      </c>
      <c r="G202" s="101" t="s">
        <v>17</v>
      </c>
      <c r="H202" s="101" t="s">
        <v>12</v>
      </c>
      <c r="I202" s="101" t="s">
        <v>1071</v>
      </c>
      <c r="J202" s="103">
        <v>100</v>
      </c>
      <c r="K202" s="103">
        <v>1118</v>
      </c>
      <c r="L202" s="103">
        <v>111800</v>
      </c>
      <c r="M202" s="103">
        <v>2.7949999999999999</v>
      </c>
      <c r="N202" s="103">
        <v>279.5</v>
      </c>
      <c r="O202" s="103">
        <v>0</v>
      </c>
      <c r="P202" s="103">
        <v>0</v>
      </c>
      <c r="Q202" s="103">
        <v>1120.7950000000001</v>
      </c>
      <c r="R202" s="103">
        <v>112079.5</v>
      </c>
      <c r="S202" s="101" t="s">
        <v>1368</v>
      </c>
    </row>
    <row r="203" spans="1:19" ht="25.5">
      <c r="A203" s="101" t="s">
        <v>1613</v>
      </c>
      <c r="B203" s="102">
        <v>44389</v>
      </c>
      <c r="C203" s="101" t="s">
        <v>1614</v>
      </c>
      <c r="D203" s="102">
        <v>44389</v>
      </c>
      <c r="E203" s="101" t="s">
        <v>1365</v>
      </c>
      <c r="F203" s="101" t="s">
        <v>16</v>
      </c>
      <c r="G203" s="101" t="s">
        <v>17</v>
      </c>
      <c r="H203" s="101" t="s">
        <v>12</v>
      </c>
      <c r="I203" s="101" t="s">
        <v>1266</v>
      </c>
      <c r="J203" s="103">
        <v>50</v>
      </c>
      <c r="K203" s="103">
        <v>1030</v>
      </c>
      <c r="L203" s="103">
        <v>51500</v>
      </c>
      <c r="M203" s="103">
        <v>2.5750000000000002</v>
      </c>
      <c r="N203" s="103">
        <v>128.75</v>
      </c>
      <c r="O203" s="103">
        <v>0</v>
      </c>
      <c r="P203" s="103">
        <v>0</v>
      </c>
      <c r="Q203" s="103">
        <v>1032.575</v>
      </c>
      <c r="R203" s="103">
        <v>51628.75</v>
      </c>
      <c r="S203" s="101" t="s">
        <v>1368</v>
      </c>
    </row>
    <row r="204" spans="1:19" ht="25.5">
      <c r="A204" s="101" t="s">
        <v>1613</v>
      </c>
      <c r="B204" s="102">
        <v>44389</v>
      </c>
      <c r="C204" s="101" t="s">
        <v>1614</v>
      </c>
      <c r="D204" s="102">
        <v>44389</v>
      </c>
      <c r="E204" s="101" t="s">
        <v>1365</v>
      </c>
      <c r="F204" s="101" t="s">
        <v>16</v>
      </c>
      <c r="G204" s="101" t="s">
        <v>17</v>
      </c>
      <c r="H204" s="101" t="s">
        <v>12</v>
      </c>
      <c r="I204" s="101" t="s">
        <v>1268</v>
      </c>
      <c r="J204" s="103">
        <v>80</v>
      </c>
      <c r="K204" s="103">
        <v>1303</v>
      </c>
      <c r="L204" s="103">
        <v>104240</v>
      </c>
      <c r="M204" s="103">
        <v>3.258</v>
      </c>
      <c r="N204" s="103">
        <v>260.64</v>
      </c>
      <c r="O204" s="103">
        <v>0</v>
      </c>
      <c r="P204" s="103">
        <v>0</v>
      </c>
      <c r="Q204" s="103">
        <v>1306.2574999999999</v>
      </c>
      <c r="R204" s="103">
        <v>104500.6</v>
      </c>
      <c r="S204" s="101" t="s">
        <v>1368</v>
      </c>
    </row>
    <row r="205" spans="1:19" ht="25.5">
      <c r="A205" s="101" t="s">
        <v>1615</v>
      </c>
      <c r="B205" s="102">
        <v>44389</v>
      </c>
      <c r="C205" s="101" t="s">
        <v>1616</v>
      </c>
      <c r="D205" s="102">
        <v>44389</v>
      </c>
      <c r="E205" s="101" t="s">
        <v>1365</v>
      </c>
      <c r="F205" s="101" t="s">
        <v>24</v>
      </c>
      <c r="G205" s="101" t="s">
        <v>1024</v>
      </c>
      <c r="H205" s="101" t="s">
        <v>22</v>
      </c>
      <c r="I205" s="101" t="s">
        <v>1069</v>
      </c>
      <c r="J205" s="103">
        <v>15</v>
      </c>
      <c r="K205" s="103">
        <v>1118</v>
      </c>
      <c r="L205" s="103">
        <v>16770</v>
      </c>
      <c r="M205" s="103">
        <v>2.7949999999999999</v>
      </c>
      <c r="N205" s="103">
        <v>41.924999999999997</v>
      </c>
      <c r="O205" s="103">
        <v>0</v>
      </c>
      <c r="P205" s="103">
        <v>0</v>
      </c>
      <c r="Q205" s="103">
        <v>1120.7950000000001</v>
      </c>
      <c r="R205" s="103">
        <v>16811.924999999999</v>
      </c>
      <c r="S205" s="101" t="s">
        <v>1368</v>
      </c>
    </row>
    <row r="206" spans="1:19" ht="25.5">
      <c r="A206" s="101" t="s">
        <v>1617</v>
      </c>
      <c r="B206" s="102">
        <v>44389</v>
      </c>
      <c r="C206" s="101" t="s">
        <v>1618</v>
      </c>
      <c r="D206" s="102">
        <v>44389</v>
      </c>
      <c r="E206" s="101" t="s">
        <v>1365</v>
      </c>
      <c r="F206" s="101" t="s">
        <v>87</v>
      </c>
      <c r="G206" s="101" t="s">
        <v>950</v>
      </c>
      <c r="H206" s="101" t="s">
        <v>1367</v>
      </c>
      <c r="I206" s="101" t="s">
        <v>1220</v>
      </c>
      <c r="J206" s="103">
        <v>20</v>
      </c>
      <c r="K206" s="103">
        <v>1205</v>
      </c>
      <c r="L206" s="103">
        <v>24100</v>
      </c>
      <c r="M206" s="103">
        <v>3.012</v>
      </c>
      <c r="N206" s="103">
        <v>60.24</v>
      </c>
      <c r="O206" s="103">
        <v>0</v>
      </c>
      <c r="P206" s="103">
        <v>0</v>
      </c>
      <c r="Q206" s="103">
        <v>1208.0125</v>
      </c>
      <c r="R206" s="103">
        <v>24160.25</v>
      </c>
      <c r="S206" s="101" t="s">
        <v>1368</v>
      </c>
    </row>
    <row r="207" spans="1:19" ht="25.5">
      <c r="A207" s="101" t="s">
        <v>1619</v>
      </c>
      <c r="B207" s="102">
        <v>44389</v>
      </c>
      <c r="C207" s="101" t="s">
        <v>1620</v>
      </c>
      <c r="D207" s="102">
        <v>44389</v>
      </c>
      <c r="E207" s="101" t="s">
        <v>1365</v>
      </c>
      <c r="F207" s="101" t="s">
        <v>11</v>
      </c>
      <c r="G207" s="101" t="s">
        <v>1394</v>
      </c>
      <c r="H207" s="101" t="s">
        <v>12</v>
      </c>
      <c r="I207" s="101" t="s">
        <v>1069</v>
      </c>
      <c r="J207" s="103">
        <v>40</v>
      </c>
      <c r="K207" s="103">
        <v>1118</v>
      </c>
      <c r="L207" s="103">
        <v>44720</v>
      </c>
      <c r="M207" s="103">
        <v>2.7949999999999999</v>
      </c>
      <c r="N207" s="103">
        <v>111.8</v>
      </c>
      <c r="O207" s="103">
        <v>0</v>
      </c>
      <c r="P207" s="103">
        <v>0</v>
      </c>
      <c r="Q207" s="103">
        <v>1120.7950000000001</v>
      </c>
      <c r="R207" s="103">
        <v>44831.8</v>
      </c>
      <c r="S207" s="101" t="s">
        <v>1368</v>
      </c>
    </row>
    <row r="208" spans="1:19" ht="25.5">
      <c r="A208" s="101" t="s">
        <v>1619</v>
      </c>
      <c r="B208" s="102">
        <v>44389</v>
      </c>
      <c r="C208" s="101" t="s">
        <v>1620</v>
      </c>
      <c r="D208" s="102">
        <v>44389</v>
      </c>
      <c r="E208" s="101" t="s">
        <v>1365</v>
      </c>
      <c r="F208" s="101" t="s">
        <v>11</v>
      </c>
      <c r="G208" s="101" t="s">
        <v>1394</v>
      </c>
      <c r="H208" s="101" t="s">
        <v>12</v>
      </c>
      <c r="I208" s="101" t="s">
        <v>1266</v>
      </c>
      <c r="J208" s="103">
        <v>60</v>
      </c>
      <c r="K208" s="103">
        <v>1030</v>
      </c>
      <c r="L208" s="103">
        <v>61800</v>
      </c>
      <c r="M208" s="103">
        <v>2.5750000000000002</v>
      </c>
      <c r="N208" s="103">
        <v>154.5</v>
      </c>
      <c r="O208" s="103">
        <v>0</v>
      </c>
      <c r="P208" s="103">
        <v>0</v>
      </c>
      <c r="Q208" s="103">
        <v>1032.575</v>
      </c>
      <c r="R208" s="103">
        <v>61954.5</v>
      </c>
      <c r="S208" s="101" t="s">
        <v>1368</v>
      </c>
    </row>
    <row r="209" spans="1:19" ht="25.5">
      <c r="A209" s="101" t="s">
        <v>1621</v>
      </c>
      <c r="B209" s="102">
        <v>44389</v>
      </c>
      <c r="C209" s="101" t="s">
        <v>1622</v>
      </c>
      <c r="D209" s="102">
        <v>44389</v>
      </c>
      <c r="E209" s="101" t="s">
        <v>1070</v>
      </c>
      <c r="F209" s="101" t="s">
        <v>1315</v>
      </c>
      <c r="G209" s="101" t="s">
        <v>1070</v>
      </c>
      <c r="H209" s="101" t="s">
        <v>1070</v>
      </c>
      <c r="I209" s="101" t="s">
        <v>1219</v>
      </c>
      <c r="J209" s="103">
        <v>1</v>
      </c>
      <c r="K209" s="103">
        <v>1079.5</v>
      </c>
      <c r="L209" s="103">
        <v>1079.5</v>
      </c>
      <c r="M209" s="103">
        <v>2.6989999999999998</v>
      </c>
      <c r="N209" s="103">
        <v>2.6989999999999998</v>
      </c>
      <c r="O209" s="103">
        <v>0</v>
      </c>
      <c r="P209" s="103">
        <v>0</v>
      </c>
      <c r="Q209" s="103">
        <v>1082.1987999999999</v>
      </c>
      <c r="R209" s="103">
        <v>1082.1987999999999</v>
      </c>
      <c r="S209" s="101" t="s">
        <v>1368</v>
      </c>
    </row>
    <row r="210" spans="1:19" ht="25.5">
      <c r="A210" s="101" t="s">
        <v>1621</v>
      </c>
      <c r="B210" s="102">
        <v>44389</v>
      </c>
      <c r="C210" s="101" t="s">
        <v>1622</v>
      </c>
      <c r="D210" s="102">
        <v>44389</v>
      </c>
      <c r="E210" s="101" t="s">
        <v>1070</v>
      </c>
      <c r="F210" s="101" t="s">
        <v>1315</v>
      </c>
      <c r="G210" s="101" t="s">
        <v>1070</v>
      </c>
      <c r="H210" s="101" t="s">
        <v>1070</v>
      </c>
      <c r="I210" s="101" t="s">
        <v>1266</v>
      </c>
      <c r="J210" s="103">
        <v>1</v>
      </c>
      <c r="K210" s="103">
        <v>1045</v>
      </c>
      <c r="L210" s="103">
        <v>1045</v>
      </c>
      <c r="M210" s="103">
        <v>2.6120000000000001</v>
      </c>
      <c r="N210" s="103">
        <v>2.6120000000000001</v>
      </c>
      <c r="O210" s="103">
        <v>0</v>
      </c>
      <c r="P210" s="103">
        <v>0</v>
      </c>
      <c r="Q210" s="103">
        <v>1047.6125</v>
      </c>
      <c r="R210" s="103">
        <v>1047.6125</v>
      </c>
      <c r="S210" s="101" t="s">
        <v>1368</v>
      </c>
    </row>
    <row r="211" spans="1:19" ht="25.5">
      <c r="A211" s="101" t="s">
        <v>1621</v>
      </c>
      <c r="B211" s="102">
        <v>44389</v>
      </c>
      <c r="C211" s="101" t="s">
        <v>1622</v>
      </c>
      <c r="D211" s="102">
        <v>44389</v>
      </c>
      <c r="E211" s="101" t="s">
        <v>1070</v>
      </c>
      <c r="F211" s="101" t="s">
        <v>1315</v>
      </c>
      <c r="G211" s="101" t="s">
        <v>1070</v>
      </c>
      <c r="H211" s="101" t="s">
        <v>1070</v>
      </c>
      <c r="I211" s="101" t="s">
        <v>1220</v>
      </c>
      <c r="J211" s="103">
        <v>1</v>
      </c>
      <c r="K211" s="103">
        <v>1222.5</v>
      </c>
      <c r="L211" s="103">
        <v>1222.5</v>
      </c>
      <c r="M211" s="103">
        <v>3.056</v>
      </c>
      <c r="N211" s="103">
        <v>3.056</v>
      </c>
      <c r="O211" s="103">
        <v>0</v>
      </c>
      <c r="P211" s="103">
        <v>0</v>
      </c>
      <c r="Q211" s="103">
        <v>1225.5563</v>
      </c>
      <c r="R211" s="103">
        <v>1225.5563</v>
      </c>
      <c r="S211" s="101" t="s">
        <v>1368</v>
      </c>
    </row>
    <row r="212" spans="1:19" ht="25.5">
      <c r="A212" s="101" t="s">
        <v>1623</v>
      </c>
      <c r="B212" s="102">
        <v>44390</v>
      </c>
      <c r="C212" s="101" t="s">
        <v>1624</v>
      </c>
      <c r="D212" s="102">
        <v>44390</v>
      </c>
      <c r="E212" s="101" t="s">
        <v>1365</v>
      </c>
      <c r="F212" s="101" t="s">
        <v>803</v>
      </c>
      <c r="G212" s="101" t="s">
        <v>950</v>
      </c>
      <c r="H212" s="101" t="s">
        <v>1367</v>
      </c>
      <c r="I212" s="101" t="s">
        <v>1266</v>
      </c>
      <c r="J212" s="103">
        <v>39</v>
      </c>
      <c r="K212" s="103">
        <v>1030</v>
      </c>
      <c r="L212" s="103">
        <v>40170</v>
      </c>
      <c r="M212" s="103">
        <v>2.5750000000000002</v>
      </c>
      <c r="N212" s="103">
        <v>100.425</v>
      </c>
      <c r="O212" s="103">
        <v>0</v>
      </c>
      <c r="P212" s="103">
        <v>0</v>
      </c>
      <c r="Q212" s="103">
        <v>1032.575</v>
      </c>
      <c r="R212" s="103">
        <v>40270.425000000003</v>
      </c>
      <c r="S212" s="101" t="s">
        <v>1368</v>
      </c>
    </row>
    <row r="213" spans="1:19" ht="25.5">
      <c r="A213" s="101" t="s">
        <v>1625</v>
      </c>
      <c r="B213" s="102">
        <v>44390</v>
      </c>
      <c r="C213" s="101" t="s">
        <v>1626</v>
      </c>
      <c r="D213" s="102">
        <v>44390</v>
      </c>
      <c r="E213" s="101" t="s">
        <v>1365</v>
      </c>
      <c r="F213" s="101" t="s">
        <v>80</v>
      </c>
      <c r="G213" s="101" t="s">
        <v>955</v>
      </c>
      <c r="H213" s="101" t="s">
        <v>1367</v>
      </c>
      <c r="I213" s="101" t="s">
        <v>1069</v>
      </c>
      <c r="J213" s="103">
        <v>20</v>
      </c>
      <c r="K213" s="103">
        <v>1118</v>
      </c>
      <c r="L213" s="103">
        <v>22360</v>
      </c>
      <c r="M213" s="103">
        <v>2.7949999999999999</v>
      </c>
      <c r="N213" s="103">
        <v>55.9</v>
      </c>
      <c r="O213" s="103">
        <v>0</v>
      </c>
      <c r="P213" s="103">
        <v>0</v>
      </c>
      <c r="Q213" s="103">
        <v>1120.7950000000001</v>
      </c>
      <c r="R213" s="103">
        <v>22415.9</v>
      </c>
      <c r="S213" s="101" t="s">
        <v>1368</v>
      </c>
    </row>
    <row r="214" spans="1:19" ht="25.5">
      <c r="A214" s="101" t="s">
        <v>1625</v>
      </c>
      <c r="B214" s="102">
        <v>44390</v>
      </c>
      <c r="C214" s="101" t="s">
        <v>1626</v>
      </c>
      <c r="D214" s="102">
        <v>44390</v>
      </c>
      <c r="E214" s="101" t="s">
        <v>1365</v>
      </c>
      <c r="F214" s="101" t="s">
        <v>80</v>
      </c>
      <c r="G214" s="101" t="s">
        <v>955</v>
      </c>
      <c r="H214" s="101" t="s">
        <v>1367</v>
      </c>
      <c r="I214" s="101" t="s">
        <v>1219</v>
      </c>
      <c r="J214" s="103">
        <v>60</v>
      </c>
      <c r="K214" s="103">
        <v>1064</v>
      </c>
      <c r="L214" s="103">
        <v>63840</v>
      </c>
      <c r="M214" s="103">
        <v>2.66</v>
      </c>
      <c r="N214" s="103">
        <v>159.6</v>
      </c>
      <c r="O214" s="103">
        <v>0</v>
      </c>
      <c r="P214" s="103">
        <v>0</v>
      </c>
      <c r="Q214" s="103">
        <v>1066.6600000000001</v>
      </c>
      <c r="R214" s="103">
        <v>63999.6</v>
      </c>
      <c r="S214" s="101" t="s">
        <v>1368</v>
      </c>
    </row>
    <row r="215" spans="1:19" ht="25.5">
      <c r="A215" s="101" t="s">
        <v>1625</v>
      </c>
      <c r="B215" s="102">
        <v>44390</v>
      </c>
      <c r="C215" s="101" t="s">
        <v>1626</v>
      </c>
      <c r="D215" s="102">
        <v>44390</v>
      </c>
      <c r="E215" s="101" t="s">
        <v>1365</v>
      </c>
      <c r="F215" s="101" t="s">
        <v>80</v>
      </c>
      <c r="G215" s="101" t="s">
        <v>955</v>
      </c>
      <c r="H215" s="101" t="s">
        <v>1367</v>
      </c>
      <c r="I215" s="101" t="s">
        <v>1072</v>
      </c>
      <c r="J215" s="103">
        <v>20</v>
      </c>
      <c r="K215" s="103">
        <v>1176</v>
      </c>
      <c r="L215" s="103">
        <v>23520</v>
      </c>
      <c r="M215" s="103">
        <v>2.94</v>
      </c>
      <c r="N215" s="103">
        <v>58.8</v>
      </c>
      <c r="O215" s="103">
        <v>0</v>
      </c>
      <c r="P215" s="103">
        <v>0</v>
      </c>
      <c r="Q215" s="103">
        <v>1178.94</v>
      </c>
      <c r="R215" s="103">
        <v>23578.799999999999</v>
      </c>
      <c r="S215" s="101" t="s">
        <v>1368</v>
      </c>
    </row>
    <row r="216" spans="1:19" ht="25.5">
      <c r="A216" s="101" t="s">
        <v>1627</v>
      </c>
      <c r="B216" s="102">
        <v>44390</v>
      </c>
      <c r="C216" s="101" t="s">
        <v>1628</v>
      </c>
      <c r="D216" s="102">
        <v>44390</v>
      </c>
      <c r="E216" s="101" t="s">
        <v>1365</v>
      </c>
      <c r="F216" s="101" t="s">
        <v>1332</v>
      </c>
      <c r="G216" s="101" t="s">
        <v>107</v>
      </c>
      <c r="H216" s="101" t="s">
        <v>107</v>
      </c>
      <c r="I216" s="101" t="s">
        <v>1220</v>
      </c>
      <c r="J216" s="103">
        <v>20</v>
      </c>
      <c r="K216" s="103">
        <v>1205</v>
      </c>
      <c r="L216" s="103">
        <v>24100</v>
      </c>
      <c r="M216" s="103">
        <v>3.0125000000000002</v>
      </c>
      <c r="N216" s="103">
        <v>60.25</v>
      </c>
      <c r="O216" s="103">
        <v>0</v>
      </c>
      <c r="P216" s="103">
        <v>0</v>
      </c>
      <c r="Q216" s="103">
        <v>1208.0125</v>
      </c>
      <c r="R216" s="103">
        <v>24160.25</v>
      </c>
      <c r="S216" s="101" t="s">
        <v>1368</v>
      </c>
    </row>
    <row r="217" spans="1:19" ht="25.5">
      <c r="A217" s="101" t="s">
        <v>1629</v>
      </c>
      <c r="B217" s="102">
        <v>44390</v>
      </c>
      <c r="C217" s="101" t="s">
        <v>1630</v>
      </c>
      <c r="D217" s="102">
        <v>44390</v>
      </c>
      <c r="E217" s="101" t="s">
        <v>1365</v>
      </c>
      <c r="F217" s="101" t="s">
        <v>7</v>
      </c>
      <c r="G217" s="101" t="s">
        <v>1383</v>
      </c>
      <c r="H217" s="101" t="s">
        <v>107</v>
      </c>
      <c r="I217" s="101" t="s">
        <v>1069</v>
      </c>
      <c r="J217" s="103">
        <v>10</v>
      </c>
      <c r="K217" s="103">
        <v>1118</v>
      </c>
      <c r="L217" s="103">
        <v>11180</v>
      </c>
      <c r="M217" s="103">
        <v>2.7949999999999999</v>
      </c>
      <c r="N217" s="103">
        <v>27.95</v>
      </c>
      <c r="O217" s="103">
        <v>0</v>
      </c>
      <c r="P217" s="103">
        <v>0</v>
      </c>
      <c r="Q217" s="103">
        <v>1120.7950000000001</v>
      </c>
      <c r="R217" s="103">
        <v>11207.95</v>
      </c>
      <c r="S217" s="101" t="s">
        <v>1368</v>
      </c>
    </row>
    <row r="218" spans="1:19" ht="25.5">
      <c r="A218" s="101" t="s">
        <v>1629</v>
      </c>
      <c r="B218" s="102">
        <v>44390</v>
      </c>
      <c r="C218" s="101" t="s">
        <v>1630</v>
      </c>
      <c r="D218" s="102">
        <v>44390</v>
      </c>
      <c r="E218" s="101" t="s">
        <v>1365</v>
      </c>
      <c r="F218" s="101" t="s">
        <v>7</v>
      </c>
      <c r="G218" s="101" t="s">
        <v>1383</v>
      </c>
      <c r="H218" s="101" t="s">
        <v>107</v>
      </c>
      <c r="I218" s="101" t="s">
        <v>1266</v>
      </c>
      <c r="J218" s="103">
        <v>10</v>
      </c>
      <c r="K218" s="103">
        <v>1030</v>
      </c>
      <c r="L218" s="103">
        <v>10300</v>
      </c>
      <c r="M218" s="103">
        <v>2.5750000000000002</v>
      </c>
      <c r="N218" s="103">
        <v>25.75</v>
      </c>
      <c r="O218" s="103">
        <v>0</v>
      </c>
      <c r="P218" s="103">
        <v>0</v>
      </c>
      <c r="Q218" s="103">
        <v>1032.575</v>
      </c>
      <c r="R218" s="103">
        <v>10325.75</v>
      </c>
      <c r="S218" s="101" t="s">
        <v>1368</v>
      </c>
    </row>
    <row r="219" spans="1:19" ht="25.5">
      <c r="A219" s="101" t="s">
        <v>1631</v>
      </c>
      <c r="B219" s="102">
        <v>44390</v>
      </c>
      <c r="C219" s="101" t="s">
        <v>1632</v>
      </c>
      <c r="D219" s="102">
        <v>44390</v>
      </c>
      <c r="E219" s="101" t="s">
        <v>1365</v>
      </c>
      <c r="F219" s="101" t="s">
        <v>6</v>
      </c>
      <c r="G219" s="101" t="s">
        <v>1383</v>
      </c>
      <c r="H219" s="101" t="s">
        <v>107</v>
      </c>
      <c r="I219" s="101" t="s">
        <v>1220</v>
      </c>
      <c r="J219" s="103">
        <v>26</v>
      </c>
      <c r="K219" s="103">
        <v>1205</v>
      </c>
      <c r="L219" s="103">
        <v>31330</v>
      </c>
      <c r="M219" s="103">
        <v>3.0125000000000002</v>
      </c>
      <c r="N219" s="103">
        <v>78.325000000000003</v>
      </c>
      <c r="O219" s="103">
        <v>0</v>
      </c>
      <c r="P219" s="103">
        <v>0</v>
      </c>
      <c r="Q219" s="103">
        <v>1208.0125</v>
      </c>
      <c r="R219" s="103">
        <v>31408.325000000001</v>
      </c>
      <c r="S219" s="101" t="s">
        <v>1368</v>
      </c>
    </row>
    <row r="220" spans="1:19" ht="25.5">
      <c r="A220" s="101" t="s">
        <v>1633</v>
      </c>
      <c r="B220" s="102">
        <v>44390</v>
      </c>
      <c r="C220" s="101" t="s">
        <v>1634</v>
      </c>
      <c r="D220" s="102">
        <v>44390</v>
      </c>
      <c r="E220" s="101" t="s">
        <v>1365</v>
      </c>
      <c r="F220" s="101" t="s">
        <v>5</v>
      </c>
      <c r="G220" s="101" t="s">
        <v>1383</v>
      </c>
      <c r="H220" s="101" t="s">
        <v>107</v>
      </c>
      <c r="I220" s="101" t="s">
        <v>1219</v>
      </c>
      <c r="J220" s="103">
        <v>10</v>
      </c>
      <c r="K220" s="103">
        <v>1064</v>
      </c>
      <c r="L220" s="103">
        <v>10640</v>
      </c>
      <c r="M220" s="103">
        <v>2.66</v>
      </c>
      <c r="N220" s="103">
        <v>26.6</v>
      </c>
      <c r="O220" s="103">
        <v>0</v>
      </c>
      <c r="P220" s="103">
        <v>0</v>
      </c>
      <c r="Q220" s="103">
        <v>1066.6600000000001</v>
      </c>
      <c r="R220" s="103">
        <v>10666.6</v>
      </c>
      <c r="S220" s="101" t="s">
        <v>1368</v>
      </c>
    </row>
    <row r="221" spans="1:19" ht="25.5">
      <c r="A221" s="101" t="s">
        <v>1635</v>
      </c>
      <c r="B221" s="102">
        <v>44390</v>
      </c>
      <c r="C221" s="101" t="s">
        <v>1636</v>
      </c>
      <c r="D221" s="102">
        <v>44390</v>
      </c>
      <c r="E221" s="101" t="s">
        <v>1365</v>
      </c>
      <c r="F221" s="101" t="s">
        <v>97</v>
      </c>
      <c r="G221" s="101" t="s">
        <v>1028</v>
      </c>
      <c r="H221" s="101" t="s">
        <v>107</v>
      </c>
      <c r="I221" s="101" t="s">
        <v>1220</v>
      </c>
      <c r="J221" s="103">
        <v>20</v>
      </c>
      <c r="K221" s="103">
        <v>1205</v>
      </c>
      <c r="L221" s="103">
        <v>24100</v>
      </c>
      <c r="M221" s="103">
        <v>3.0125000000000002</v>
      </c>
      <c r="N221" s="103">
        <v>60.25</v>
      </c>
      <c r="O221" s="103">
        <v>0</v>
      </c>
      <c r="P221" s="103">
        <v>0</v>
      </c>
      <c r="Q221" s="103">
        <v>1208.0125</v>
      </c>
      <c r="R221" s="103">
        <v>24160.25</v>
      </c>
      <c r="S221" s="101" t="s">
        <v>1368</v>
      </c>
    </row>
    <row r="222" spans="1:19" ht="25.5">
      <c r="A222" s="101" t="s">
        <v>1637</v>
      </c>
      <c r="B222" s="102">
        <v>44390</v>
      </c>
      <c r="C222" s="101" t="s">
        <v>1638</v>
      </c>
      <c r="D222" s="102">
        <v>44390</v>
      </c>
      <c r="E222" s="101" t="s">
        <v>1365</v>
      </c>
      <c r="F222" s="101" t="s">
        <v>61</v>
      </c>
      <c r="G222" s="101" t="s">
        <v>1370</v>
      </c>
      <c r="H222" s="101" t="s">
        <v>49</v>
      </c>
      <c r="I222" s="101" t="s">
        <v>1219</v>
      </c>
      <c r="J222" s="103">
        <v>60</v>
      </c>
      <c r="K222" s="103">
        <v>1064</v>
      </c>
      <c r="L222" s="103">
        <v>63840</v>
      </c>
      <c r="M222" s="103">
        <v>2.66</v>
      </c>
      <c r="N222" s="103">
        <v>159.6</v>
      </c>
      <c r="O222" s="103">
        <v>0</v>
      </c>
      <c r="P222" s="103">
        <v>0</v>
      </c>
      <c r="Q222" s="103">
        <v>1066.6600000000001</v>
      </c>
      <c r="R222" s="103">
        <v>63999.6</v>
      </c>
      <c r="S222" s="101" t="s">
        <v>1368</v>
      </c>
    </row>
    <row r="223" spans="1:19" ht="25.5">
      <c r="A223" s="101" t="s">
        <v>1637</v>
      </c>
      <c r="B223" s="102">
        <v>44390</v>
      </c>
      <c r="C223" s="101" t="s">
        <v>1638</v>
      </c>
      <c r="D223" s="102">
        <v>44390</v>
      </c>
      <c r="E223" s="101" t="s">
        <v>1365</v>
      </c>
      <c r="F223" s="101" t="s">
        <v>61</v>
      </c>
      <c r="G223" s="101" t="s">
        <v>1370</v>
      </c>
      <c r="H223" s="101" t="s">
        <v>49</v>
      </c>
      <c r="I223" s="101" t="s">
        <v>1268</v>
      </c>
      <c r="J223" s="103">
        <v>20</v>
      </c>
      <c r="K223" s="103">
        <v>1303</v>
      </c>
      <c r="L223" s="103">
        <v>26060</v>
      </c>
      <c r="M223" s="103">
        <v>3.2574999999999998</v>
      </c>
      <c r="N223" s="103">
        <v>65.150000000000006</v>
      </c>
      <c r="O223" s="103">
        <v>0</v>
      </c>
      <c r="P223" s="103">
        <v>0</v>
      </c>
      <c r="Q223" s="103">
        <v>1306.2574999999999</v>
      </c>
      <c r="R223" s="103">
        <v>26125.15</v>
      </c>
      <c r="S223" s="101" t="s">
        <v>1368</v>
      </c>
    </row>
    <row r="224" spans="1:19" ht="25.5">
      <c r="A224" s="101" t="s">
        <v>1637</v>
      </c>
      <c r="B224" s="102">
        <v>44390</v>
      </c>
      <c r="C224" s="101" t="s">
        <v>1638</v>
      </c>
      <c r="D224" s="102">
        <v>44390</v>
      </c>
      <c r="E224" s="101" t="s">
        <v>1365</v>
      </c>
      <c r="F224" s="101" t="s">
        <v>61</v>
      </c>
      <c r="G224" s="101" t="s">
        <v>1370</v>
      </c>
      <c r="H224" s="101" t="s">
        <v>49</v>
      </c>
      <c r="I224" s="101" t="s">
        <v>1266</v>
      </c>
      <c r="J224" s="103">
        <v>20</v>
      </c>
      <c r="K224" s="103">
        <v>1030</v>
      </c>
      <c r="L224" s="103">
        <v>20600</v>
      </c>
      <c r="M224" s="103">
        <v>2.5750000000000002</v>
      </c>
      <c r="N224" s="103">
        <v>51.5</v>
      </c>
      <c r="O224" s="103">
        <v>0</v>
      </c>
      <c r="P224" s="103">
        <v>0</v>
      </c>
      <c r="Q224" s="103">
        <v>1032.575</v>
      </c>
      <c r="R224" s="103">
        <v>20651.5</v>
      </c>
      <c r="S224" s="101" t="s">
        <v>1368</v>
      </c>
    </row>
    <row r="225" spans="1:19" ht="25.5">
      <c r="A225" s="101" t="s">
        <v>1637</v>
      </c>
      <c r="B225" s="102">
        <v>44390</v>
      </c>
      <c r="C225" s="101" t="s">
        <v>1638</v>
      </c>
      <c r="D225" s="102">
        <v>44390</v>
      </c>
      <c r="E225" s="101" t="s">
        <v>1365</v>
      </c>
      <c r="F225" s="101" t="s">
        <v>61</v>
      </c>
      <c r="G225" s="101" t="s">
        <v>1370</v>
      </c>
      <c r="H225" s="101" t="s">
        <v>49</v>
      </c>
      <c r="I225" s="101" t="s">
        <v>1069</v>
      </c>
      <c r="J225" s="103">
        <v>80</v>
      </c>
      <c r="K225" s="103">
        <v>1118</v>
      </c>
      <c r="L225" s="103">
        <v>89440</v>
      </c>
      <c r="M225" s="103">
        <v>2.7949999999999999</v>
      </c>
      <c r="N225" s="103">
        <v>223.6</v>
      </c>
      <c r="O225" s="103">
        <v>0</v>
      </c>
      <c r="P225" s="103">
        <v>0</v>
      </c>
      <c r="Q225" s="103">
        <v>1120.7950000000001</v>
      </c>
      <c r="R225" s="103">
        <v>89663.6</v>
      </c>
      <c r="S225" s="101" t="s">
        <v>1368</v>
      </c>
    </row>
    <row r="226" spans="1:19" ht="25.5">
      <c r="A226" s="101" t="s">
        <v>1637</v>
      </c>
      <c r="B226" s="102">
        <v>44390</v>
      </c>
      <c r="C226" s="101" t="s">
        <v>1638</v>
      </c>
      <c r="D226" s="102">
        <v>44390</v>
      </c>
      <c r="E226" s="101" t="s">
        <v>1365</v>
      </c>
      <c r="F226" s="101" t="s">
        <v>61</v>
      </c>
      <c r="G226" s="101" t="s">
        <v>1370</v>
      </c>
      <c r="H226" s="101" t="s">
        <v>49</v>
      </c>
      <c r="I226" s="101" t="s">
        <v>1071</v>
      </c>
      <c r="J226" s="103">
        <v>80</v>
      </c>
      <c r="K226" s="103">
        <v>1118</v>
      </c>
      <c r="L226" s="103">
        <v>89440</v>
      </c>
      <c r="M226" s="103">
        <v>2.7949999999999999</v>
      </c>
      <c r="N226" s="103">
        <v>223.6</v>
      </c>
      <c r="O226" s="103">
        <v>0</v>
      </c>
      <c r="P226" s="103">
        <v>0</v>
      </c>
      <c r="Q226" s="103">
        <v>1120.7950000000001</v>
      </c>
      <c r="R226" s="103">
        <v>89663.6</v>
      </c>
      <c r="S226" s="101" t="s">
        <v>1368</v>
      </c>
    </row>
    <row r="227" spans="1:19" ht="25.5">
      <c r="A227" s="101" t="s">
        <v>1639</v>
      </c>
      <c r="B227" s="102">
        <v>44390</v>
      </c>
      <c r="C227" s="101" t="s">
        <v>1640</v>
      </c>
      <c r="D227" s="102">
        <v>44390</v>
      </c>
      <c r="E227" s="101" t="s">
        <v>1365</v>
      </c>
      <c r="F227" s="101" t="s">
        <v>956</v>
      </c>
      <c r="G227" s="101" t="s">
        <v>1370</v>
      </c>
      <c r="H227" s="101" t="s">
        <v>49</v>
      </c>
      <c r="I227" s="101" t="s">
        <v>1219</v>
      </c>
      <c r="J227" s="103">
        <v>100</v>
      </c>
      <c r="K227" s="103">
        <v>1064</v>
      </c>
      <c r="L227" s="103">
        <v>106400</v>
      </c>
      <c r="M227" s="103">
        <v>2.66</v>
      </c>
      <c r="N227" s="103">
        <v>266</v>
      </c>
      <c r="O227" s="103">
        <v>0</v>
      </c>
      <c r="P227" s="103">
        <v>0</v>
      </c>
      <c r="Q227" s="103">
        <v>1066.6600000000001</v>
      </c>
      <c r="R227" s="103">
        <v>106666</v>
      </c>
      <c r="S227" s="101" t="s">
        <v>1368</v>
      </c>
    </row>
    <row r="228" spans="1:19" ht="25.5">
      <c r="A228" s="101" t="s">
        <v>1641</v>
      </c>
      <c r="B228" s="102">
        <v>44390</v>
      </c>
      <c r="C228" s="101" t="s">
        <v>1642</v>
      </c>
      <c r="D228" s="102">
        <v>44390</v>
      </c>
      <c r="E228" s="101" t="s">
        <v>1365</v>
      </c>
      <c r="F228" s="101" t="s">
        <v>60</v>
      </c>
      <c r="G228" s="101" t="s">
        <v>59</v>
      </c>
      <c r="H228" s="101" t="s">
        <v>49</v>
      </c>
      <c r="I228" s="101" t="s">
        <v>1071</v>
      </c>
      <c r="J228" s="103">
        <v>400</v>
      </c>
      <c r="K228" s="103">
        <v>1118</v>
      </c>
      <c r="L228" s="103">
        <v>447200</v>
      </c>
      <c r="M228" s="103">
        <v>2.7949999999999999</v>
      </c>
      <c r="N228" s="103">
        <v>1118</v>
      </c>
      <c r="O228" s="103">
        <v>0</v>
      </c>
      <c r="P228" s="103">
        <v>0</v>
      </c>
      <c r="Q228" s="103">
        <v>1120.7950000000001</v>
      </c>
      <c r="R228" s="103">
        <v>448318</v>
      </c>
      <c r="S228" s="101" t="s">
        <v>1368</v>
      </c>
    </row>
    <row r="229" spans="1:19" ht="25.5">
      <c r="A229" s="101" t="s">
        <v>1641</v>
      </c>
      <c r="B229" s="102">
        <v>44390</v>
      </c>
      <c r="C229" s="101" t="s">
        <v>1642</v>
      </c>
      <c r="D229" s="102">
        <v>44390</v>
      </c>
      <c r="E229" s="101" t="s">
        <v>1365</v>
      </c>
      <c r="F229" s="101" t="s">
        <v>60</v>
      </c>
      <c r="G229" s="101" t="s">
        <v>59</v>
      </c>
      <c r="H229" s="101" t="s">
        <v>49</v>
      </c>
      <c r="I229" s="101" t="s">
        <v>1219</v>
      </c>
      <c r="J229" s="103">
        <v>140</v>
      </c>
      <c r="K229" s="103">
        <v>1064</v>
      </c>
      <c r="L229" s="103">
        <v>148960</v>
      </c>
      <c r="M229" s="103">
        <v>2.66</v>
      </c>
      <c r="N229" s="103">
        <v>372.4</v>
      </c>
      <c r="O229" s="103">
        <v>0</v>
      </c>
      <c r="P229" s="103">
        <v>0</v>
      </c>
      <c r="Q229" s="103">
        <v>1066.6600000000001</v>
      </c>
      <c r="R229" s="103">
        <v>149332.4</v>
      </c>
      <c r="S229" s="101" t="s">
        <v>1368</v>
      </c>
    </row>
    <row r="230" spans="1:19" ht="25.5">
      <c r="A230" s="101" t="s">
        <v>1641</v>
      </c>
      <c r="B230" s="102">
        <v>44390</v>
      </c>
      <c r="C230" s="101" t="s">
        <v>1642</v>
      </c>
      <c r="D230" s="102">
        <v>44390</v>
      </c>
      <c r="E230" s="101" t="s">
        <v>1365</v>
      </c>
      <c r="F230" s="101" t="s">
        <v>60</v>
      </c>
      <c r="G230" s="101" t="s">
        <v>59</v>
      </c>
      <c r="H230" s="101" t="s">
        <v>49</v>
      </c>
      <c r="I230" s="101" t="s">
        <v>1220</v>
      </c>
      <c r="J230" s="103">
        <v>40</v>
      </c>
      <c r="K230" s="103">
        <v>1205</v>
      </c>
      <c r="L230" s="103">
        <v>48200</v>
      </c>
      <c r="M230" s="103">
        <v>3.0125000000000002</v>
      </c>
      <c r="N230" s="103">
        <v>120.5</v>
      </c>
      <c r="O230" s="103">
        <v>0</v>
      </c>
      <c r="P230" s="103">
        <v>0</v>
      </c>
      <c r="Q230" s="103">
        <v>1208.0125</v>
      </c>
      <c r="R230" s="103">
        <v>48320.5</v>
      </c>
      <c r="S230" s="101" t="s">
        <v>1368</v>
      </c>
    </row>
    <row r="231" spans="1:19" ht="25.5">
      <c r="A231" s="101" t="s">
        <v>1641</v>
      </c>
      <c r="B231" s="102">
        <v>44390</v>
      </c>
      <c r="C231" s="101" t="s">
        <v>1642</v>
      </c>
      <c r="D231" s="102">
        <v>44390</v>
      </c>
      <c r="E231" s="101" t="s">
        <v>1365</v>
      </c>
      <c r="F231" s="101" t="s">
        <v>60</v>
      </c>
      <c r="G231" s="101" t="s">
        <v>59</v>
      </c>
      <c r="H231" s="101" t="s">
        <v>49</v>
      </c>
      <c r="I231" s="101" t="s">
        <v>1266</v>
      </c>
      <c r="J231" s="103">
        <v>40</v>
      </c>
      <c r="K231" s="103">
        <v>1030</v>
      </c>
      <c r="L231" s="103">
        <v>41200</v>
      </c>
      <c r="M231" s="103">
        <v>2.5750000000000002</v>
      </c>
      <c r="N231" s="103">
        <v>103</v>
      </c>
      <c r="O231" s="103">
        <v>0</v>
      </c>
      <c r="P231" s="103">
        <v>0</v>
      </c>
      <c r="Q231" s="103">
        <v>1032.575</v>
      </c>
      <c r="R231" s="103">
        <v>41303</v>
      </c>
      <c r="S231" s="101" t="s">
        <v>1368</v>
      </c>
    </row>
    <row r="232" spans="1:19" ht="25.5">
      <c r="A232" s="101" t="s">
        <v>1641</v>
      </c>
      <c r="B232" s="102">
        <v>44390</v>
      </c>
      <c r="C232" s="101" t="s">
        <v>1642</v>
      </c>
      <c r="D232" s="102">
        <v>44390</v>
      </c>
      <c r="E232" s="101" t="s">
        <v>1365</v>
      </c>
      <c r="F232" s="101" t="s">
        <v>60</v>
      </c>
      <c r="G232" s="101" t="s">
        <v>59</v>
      </c>
      <c r="H232" s="101" t="s">
        <v>49</v>
      </c>
      <c r="I232" s="101" t="s">
        <v>1069</v>
      </c>
      <c r="J232" s="103">
        <v>40</v>
      </c>
      <c r="K232" s="103">
        <v>1118</v>
      </c>
      <c r="L232" s="103">
        <v>44720</v>
      </c>
      <c r="M232" s="103">
        <v>2.7949999999999999</v>
      </c>
      <c r="N232" s="103">
        <v>111.8</v>
      </c>
      <c r="O232" s="103">
        <v>0</v>
      </c>
      <c r="P232" s="103">
        <v>0</v>
      </c>
      <c r="Q232" s="103">
        <v>1120.7950000000001</v>
      </c>
      <c r="R232" s="103">
        <v>44831.8</v>
      </c>
      <c r="S232" s="101" t="s">
        <v>1368</v>
      </c>
    </row>
    <row r="233" spans="1:19" ht="25.5">
      <c r="A233" s="101" t="s">
        <v>1641</v>
      </c>
      <c r="B233" s="102">
        <v>44390</v>
      </c>
      <c r="C233" s="101" t="s">
        <v>1642</v>
      </c>
      <c r="D233" s="102">
        <v>44390</v>
      </c>
      <c r="E233" s="101" t="s">
        <v>1365</v>
      </c>
      <c r="F233" s="101" t="s">
        <v>60</v>
      </c>
      <c r="G233" s="101" t="s">
        <v>59</v>
      </c>
      <c r="H233" s="101" t="s">
        <v>49</v>
      </c>
      <c r="I233" s="101" t="s">
        <v>1268</v>
      </c>
      <c r="J233" s="103">
        <v>60</v>
      </c>
      <c r="K233" s="103">
        <v>1303</v>
      </c>
      <c r="L233" s="103">
        <v>78180</v>
      </c>
      <c r="M233" s="103">
        <v>3.2574999999999998</v>
      </c>
      <c r="N233" s="103">
        <v>195.45</v>
      </c>
      <c r="O233" s="103">
        <v>0</v>
      </c>
      <c r="P233" s="103">
        <v>0</v>
      </c>
      <c r="Q233" s="103">
        <v>1306.2574999999999</v>
      </c>
      <c r="R233" s="103">
        <v>78375.45</v>
      </c>
      <c r="S233" s="101" t="s">
        <v>1368</v>
      </c>
    </row>
    <row r="234" spans="1:19" ht="25.5">
      <c r="A234" s="101" t="s">
        <v>1643</v>
      </c>
      <c r="B234" s="102">
        <v>44390</v>
      </c>
      <c r="C234" s="101" t="s">
        <v>1644</v>
      </c>
      <c r="D234" s="102">
        <v>44390</v>
      </c>
      <c r="E234" s="101" t="s">
        <v>1365</v>
      </c>
      <c r="F234" s="101" t="s">
        <v>98</v>
      </c>
      <c r="G234" s="101" t="s">
        <v>1028</v>
      </c>
      <c r="H234" s="101" t="s">
        <v>107</v>
      </c>
      <c r="I234" s="101" t="s">
        <v>1069</v>
      </c>
      <c r="J234" s="103">
        <v>40</v>
      </c>
      <c r="K234" s="103">
        <v>1118</v>
      </c>
      <c r="L234" s="103">
        <v>44720</v>
      </c>
      <c r="M234" s="103">
        <v>2.7949999999999999</v>
      </c>
      <c r="N234" s="103">
        <v>111.8</v>
      </c>
      <c r="O234" s="103">
        <v>0</v>
      </c>
      <c r="P234" s="103">
        <v>0</v>
      </c>
      <c r="Q234" s="103">
        <v>1120.7950000000001</v>
      </c>
      <c r="R234" s="103">
        <v>44831.8</v>
      </c>
      <c r="S234" s="101" t="s">
        <v>1368</v>
      </c>
    </row>
    <row r="235" spans="1:19" ht="25.5">
      <c r="A235" s="101" t="s">
        <v>1645</v>
      </c>
      <c r="B235" s="102">
        <v>44390</v>
      </c>
      <c r="C235" s="101" t="s">
        <v>1646</v>
      </c>
      <c r="D235" s="102">
        <v>44390</v>
      </c>
      <c r="E235" s="101" t="s">
        <v>1365</v>
      </c>
      <c r="F235" s="101" t="s">
        <v>980</v>
      </c>
      <c r="G235" s="101" t="s">
        <v>982</v>
      </c>
      <c r="H235" s="101" t="s">
        <v>107</v>
      </c>
      <c r="I235" s="101" t="s">
        <v>1220</v>
      </c>
      <c r="J235" s="103">
        <v>40</v>
      </c>
      <c r="K235" s="103">
        <v>1205</v>
      </c>
      <c r="L235" s="103">
        <v>48200</v>
      </c>
      <c r="M235" s="103">
        <v>3.0125000000000002</v>
      </c>
      <c r="N235" s="103">
        <v>120.5</v>
      </c>
      <c r="O235" s="103">
        <v>0</v>
      </c>
      <c r="P235" s="103">
        <v>0</v>
      </c>
      <c r="Q235" s="103">
        <v>1208.0125</v>
      </c>
      <c r="R235" s="103">
        <v>48320.5</v>
      </c>
      <c r="S235" s="101" t="s">
        <v>1368</v>
      </c>
    </row>
    <row r="236" spans="1:19" ht="25.5">
      <c r="A236" s="101" t="s">
        <v>1645</v>
      </c>
      <c r="B236" s="102">
        <v>44390</v>
      </c>
      <c r="C236" s="101" t="s">
        <v>1646</v>
      </c>
      <c r="D236" s="102">
        <v>44390</v>
      </c>
      <c r="E236" s="101" t="s">
        <v>1365</v>
      </c>
      <c r="F236" s="101" t="s">
        <v>980</v>
      </c>
      <c r="G236" s="101" t="s">
        <v>982</v>
      </c>
      <c r="H236" s="101" t="s">
        <v>107</v>
      </c>
      <c r="I236" s="101" t="s">
        <v>1219</v>
      </c>
      <c r="J236" s="103">
        <v>40</v>
      </c>
      <c r="K236" s="103">
        <v>1064</v>
      </c>
      <c r="L236" s="103">
        <v>42560</v>
      </c>
      <c r="M236" s="103">
        <v>2.66</v>
      </c>
      <c r="N236" s="103">
        <v>106.4</v>
      </c>
      <c r="O236" s="103">
        <v>0</v>
      </c>
      <c r="P236" s="103">
        <v>0</v>
      </c>
      <c r="Q236" s="103">
        <v>1066.6600000000001</v>
      </c>
      <c r="R236" s="103">
        <v>42666.400000000001</v>
      </c>
      <c r="S236" s="101" t="s">
        <v>1368</v>
      </c>
    </row>
    <row r="237" spans="1:19" ht="25.5">
      <c r="A237" s="101" t="s">
        <v>1647</v>
      </c>
      <c r="B237" s="102">
        <v>44390</v>
      </c>
      <c r="C237" s="101" t="s">
        <v>1648</v>
      </c>
      <c r="D237" s="102">
        <v>44390</v>
      </c>
      <c r="E237" s="101" t="s">
        <v>1365</v>
      </c>
      <c r="F237" s="101" t="s">
        <v>1</v>
      </c>
      <c r="G237" s="101" t="s">
        <v>982</v>
      </c>
      <c r="H237" s="101" t="s">
        <v>107</v>
      </c>
      <c r="I237" s="101" t="s">
        <v>1072</v>
      </c>
      <c r="J237" s="103">
        <v>100</v>
      </c>
      <c r="K237" s="103">
        <v>1176</v>
      </c>
      <c r="L237" s="103">
        <v>117600</v>
      </c>
      <c r="M237" s="103">
        <v>2.94</v>
      </c>
      <c r="N237" s="103">
        <v>294</v>
      </c>
      <c r="O237" s="103">
        <v>0</v>
      </c>
      <c r="P237" s="103">
        <v>0</v>
      </c>
      <c r="Q237" s="103">
        <v>1178.94</v>
      </c>
      <c r="R237" s="103">
        <v>117894</v>
      </c>
      <c r="S237" s="101" t="s">
        <v>1368</v>
      </c>
    </row>
    <row r="238" spans="1:19" ht="25.5">
      <c r="A238" s="101" t="s">
        <v>1649</v>
      </c>
      <c r="B238" s="102">
        <v>44390</v>
      </c>
      <c r="C238" s="101" t="s">
        <v>1650</v>
      </c>
      <c r="D238" s="102">
        <v>44390</v>
      </c>
      <c r="E238" s="101" t="s">
        <v>1365</v>
      </c>
      <c r="F238" s="101" t="s">
        <v>102</v>
      </c>
      <c r="G238" s="101" t="s">
        <v>949</v>
      </c>
      <c r="H238" s="101" t="s">
        <v>107</v>
      </c>
      <c r="I238" s="101" t="s">
        <v>1071</v>
      </c>
      <c r="J238" s="103">
        <v>100</v>
      </c>
      <c r="K238" s="103">
        <v>1118</v>
      </c>
      <c r="L238" s="103">
        <v>111800</v>
      </c>
      <c r="M238" s="103">
        <v>2.7949999999999999</v>
      </c>
      <c r="N238" s="103">
        <v>279.5</v>
      </c>
      <c r="O238" s="103">
        <v>0</v>
      </c>
      <c r="P238" s="103">
        <v>0</v>
      </c>
      <c r="Q238" s="103">
        <v>1120.7950000000001</v>
      </c>
      <c r="R238" s="103">
        <v>112079.5</v>
      </c>
      <c r="S238" s="101" t="s">
        <v>1368</v>
      </c>
    </row>
    <row r="239" spans="1:19" ht="25.5">
      <c r="A239" s="101" t="s">
        <v>1649</v>
      </c>
      <c r="B239" s="102">
        <v>44390</v>
      </c>
      <c r="C239" s="101" t="s">
        <v>1650</v>
      </c>
      <c r="D239" s="102">
        <v>44390</v>
      </c>
      <c r="E239" s="101" t="s">
        <v>1365</v>
      </c>
      <c r="F239" s="101" t="s">
        <v>102</v>
      </c>
      <c r="G239" s="101" t="s">
        <v>949</v>
      </c>
      <c r="H239" s="101" t="s">
        <v>107</v>
      </c>
      <c r="I239" s="101" t="s">
        <v>1219</v>
      </c>
      <c r="J239" s="103">
        <v>200</v>
      </c>
      <c r="K239" s="103">
        <v>1064</v>
      </c>
      <c r="L239" s="103">
        <v>212800</v>
      </c>
      <c r="M239" s="103">
        <v>2.66</v>
      </c>
      <c r="N239" s="103">
        <v>532</v>
      </c>
      <c r="O239" s="103">
        <v>0</v>
      </c>
      <c r="P239" s="103">
        <v>0</v>
      </c>
      <c r="Q239" s="103">
        <v>1066.6600000000001</v>
      </c>
      <c r="R239" s="103">
        <v>213332</v>
      </c>
      <c r="S239" s="101" t="s">
        <v>1368</v>
      </c>
    </row>
    <row r="240" spans="1:19" ht="25.5">
      <c r="A240" s="101" t="s">
        <v>1651</v>
      </c>
      <c r="B240" s="102">
        <v>44390</v>
      </c>
      <c r="C240" s="101" t="s">
        <v>1652</v>
      </c>
      <c r="D240" s="102">
        <v>44390</v>
      </c>
      <c r="E240" s="101" t="s">
        <v>1365</v>
      </c>
      <c r="F240" s="101" t="s">
        <v>106</v>
      </c>
      <c r="G240" s="101" t="s">
        <v>954</v>
      </c>
      <c r="H240" s="101" t="s">
        <v>49</v>
      </c>
      <c r="I240" s="101" t="s">
        <v>1069</v>
      </c>
      <c r="J240" s="103">
        <v>40</v>
      </c>
      <c r="K240" s="103">
        <v>1118</v>
      </c>
      <c r="L240" s="103">
        <v>44720</v>
      </c>
      <c r="M240" s="103">
        <v>2.7949999999999999</v>
      </c>
      <c r="N240" s="103">
        <v>111.8</v>
      </c>
      <c r="O240" s="103">
        <v>0</v>
      </c>
      <c r="P240" s="103">
        <v>0</v>
      </c>
      <c r="Q240" s="103">
        <v>1120.7950000000001</v>
      </c>
      <c r="R240" s="103">
        <v>44831.8</v>
      </c>
      <c r="S240" s="101" t="s">
        <v>1368</v>
      </c>
    </row>
    <row r="241" spans="1:19" ht="25.5">
      <c r="A241" s="101" t="s">
        <v>1653</v>
      </c>
      <c r="B241" s="102">
        <v>44390</v>
      </c>
      <c r="C241" s="101" t="s">
        <v>1654</v>
      </c>
      <c r="D241" s="102">
        <v>44390</v>
      </c>
      <c r="E241" s="101" t="s">
        <v>1365</v>
      </c>
      <c r="F241" s="101" t="s">
        <v>64</v>
      </c>
      <c r="G241" s="101" t="s">
        <v>1391</v>
      </c>
      <c r="H241" s="101" t="s">
        <v>49</v>
      </c>
      <c r="I241" s="101" t="s">
        <v>1069</v>
      </c>
      <c r="J241" s="103">
        <v>40</v>
      </c>
      <c r="K241" s="103">
        <v>1118</v>
      </c>
      <c r="L241" s="103">
        <v>44720</v>
      </c>
      <c r="M241" s="103">
        <v>2.7949999999999999</v>
      </c>
      <c r="N241" s="103">
        <v>111.8</v>
      </c>
      <c r="O241" s="103">
        <v>0</v>
      </c>
      <c r="P241" s="103">
        <v>0</v>
      </c>
      <c r="Q241" s="103">
        <v>1120.7950000000001</v>
      </c>
      <c r="R241" s="103">
        <v>44831.8</v>
      </c>
      <c r="S241" s="101" t="s">
        <v>1368</v>
      </c>
    </row>
    <row r="242" spans="1:19" ht="25.5">
      <c r="A242" s="101" t="s">
        <v>1655</v>
      </c>
      <c r="B242" s="102">
        <v>44390</v>
      </c>
      <c r="C242" s="101" t="s">
        <v>1656</v>
      </c>
      <c r="D242" s="102">
        <v>44390</v>
      </c>
      <c r="E242" s="101" t="s">
        <v>1365</v>
      </c>
      <c r="F242" s="101" t="s">
        <v>58</v>
      </c>
      <c r="G242" s="101" t="s">
        <v>59</v>
      </c>
      <c r="H242" s="101" t="s">
        <v>49</v>
      </c>
      <c r="I242" s="101" t="s">
        <v>1069</v>
      </c>
      <c r="J242" s="103">
        <v>40</v>
      </c>
      <c r="K242" s="103">
        <v>1118</v>
      </c>
      <c r="L242" s="103">
        <v>44720</v>
      </c>
      <c r="M242" s="103">
        <v>2.7949999999999999</v>
      </c>
      <c r="N242" s="103">
        <v>111.8</v>
      </c>
      <c r="O242" s="103">
        <v>0</v>
      </c>
      <c r="P242" s="103">
        <v>0</v>
      </c>
      <c r="Q242" s="103">
        <v>1120.7950000000001</v>
      </c>
      <c r="R242" s="103">
        <v>44831.8</v>
      </c>
      <c r="S242" s="101" t="s">
        <v>1368</v>
      </c>
    </row>
    <row r="243" spans="1:19" ht="25.5">
      <c r="A243" s="101" t="s">
        <v>1657</v>
      </c>
      <c r="B243" s="102">
        <v>44390</v>
      </c>
      <c r="C243" s="101" t="s">
        <v>1658</v>
      </c>
      <c r="D243" s="102">
        <v>44390</v>
      </c>
      <c r="E243" s="101" t="s">
        <v>1365</v>
      </c>
      <c r="F243" s="101" t="s">
        <v>89</v>
      </c>
      <c r="G243" s="101" t="s">
        <v>1388</v>
      </c>
      <c r="H243" s="101" t="s">
        <v>1367</v>
      </c>
      <c r="I243" s="101" t="s">
        <v>1266</v>
      </c>
      <c r="J243" s="103">
        <v>40</v>
      </c>
      <c r="K243" s="103">
        <v>1030</v>
      </c>
      <c r="L243" s="103">
        <v>41200</v>
      </c>
      <c r="M243" s="103">
        <v>2.5750000000000002</v>
      </c>
      <c r="N243" s="103">
        <v>103</v>
      </c>
      <c r="O243" s="103">
        <v>0</v>
      </c>
      <c r="P243" s="103">
        <v>0</v>
      </c>
      <c r="Q243" s="103">
        <v>1032.575</v>
      </c>
      <c r="R243" s="103">
        <v>41303</v>
      </c>
      <c r="S243" s="101" t="s">
        <v>1368</v>
      </c>
    </row>
    <row r="244" spans="1:19" ht="25.5">
      <c r="A244" s="101" t="s">
        <v>1657</v>
      </c>
      <c r="B244" s="102">
        <v>44390</v>
      </c>
      <c r="C244" s="101" t="s">
        <v>1658</v>
      </c>
      <c r="D244" s="102">
        <v>44390</v>
      </c>
      <c r="E244" s="101" t="s">
        <v>1365</v>
      </c>
      <c r="F244" s="101" t="s">
        <v>89</v>
      </c>
      <c r="G244" s="101" t="s">
        <v>1388</v>
      </c>
      <c r="H244" s="101" t="s">
        <v>1367</v>
      </c>
      <c r="I244" s="101" t="s">
        <v>1069</v>
      </c>
      <c r="J244" s="103">
        <v>20</v>
      </c>
      <c r="K244" s="103">
        <v>1118</v>
      </c>
      <c r="L244" s="103">
        <v>22360</v>
      </c>
      <c r="M244" s="103">
        <v>2.7949999999999999</v>
      </c>
      <c r="N244" s="103">
        <v>55.9</v>
      </c>
      <c r="O244" s="103">
        <v>0</v>
      </c>
      <c r="P244" s="103">
        <v>0</v>
      </c>
      <c r="Q244" s="103">
        <v>1120.7950000000001</v>
      </c>
      <c r="R244" s="103">
        <v>22415.9</v>
      </c>
      <c r="S244" s="101" t="s">
        <v>1368</v>
      </c>
    </row>
    <row r="245" spans="1:19" ht="25.5">
      <c r="A245" s="101" t="s">
        <v>1657</v>
      </c>
      <c r="B245" s="102">
        <v>44390</v>
      </c>
      <c r="C245" s="101" t="s">
        <v>1658</v>
      </c>
      <c r="D245" s="102">
        <v>44390</v>
      </c>
      <c r="E245" s="101" t="s">
        <v>1365</v>
      </c>
      <c r="F245" s="101" t="s">
        <v>89</v>
      </c>
      <c r="G245" s="101" t="s">
        <v>1388</v>
      </c>
      <c r="H245" s="101" t="s">
        <v>1367</v>
      </c>
      <c r="I245" s="101" t="s">
        <v>1071</v>
      </c>
      <c r="J245" s="103">
        <v>40</v>
      </c>
      <c r="K245" s="103">
        <v>1118</v>
      </c>
      <c r="L245" s="103">
        <v>44720</v>
      </c>
      <c r="M245" s="103">
        <v>2.7949999999999999</v>
      </c>
      <c r="N245" s="103">
        <v>111.8</v>
      </c>
      <c r="O245" s="103">
        <v>0</v>
      </c>
      <c r="P245" s="103">
        <v>0</v>
      </c>
      <c r="Q245" s="103">
        <v>1120.7950000000001</v>
      </c>
      <c r="R245" s="103">
        <v>44831.8</v>
      </c>
      <c r="S245" s="101" t="s">
        <v>1368</v>
      </c>
    </row>
    <row r="246" spans="1:19" ht="25.5">
      <c r="A246" s="101" t="s">
        <v>1657</v>
      </c>
      <c r="B246" s="102">
        <v>44390</v>
      </c>
      <c r="C246" s="101" t="s">
        <v>1658</v>
      </c>
      <c r="D246" s="102">
        <v>44390</v>
      </c>
      <c r="E246" s="101" t="s">
        <v>1365</v>
      </c>
      <c r="F246" s="101" t="s">
        <v>89</v>
      </c>
      <c r="G246" s="101" t="s">
        <v>1388</v>
      </c>
      <c r="H246" s="101" t="s">
        <v>1367</v>
      </c>
      <c r="I246" s="101" t="s">
        <v>1072</v>
      </c>
      <c r="J246" s="103">
        <v>40</v>
      </c>
      <c r="K246" s="103">
        <v>1176</v>
      </c>
      <c r="L246" s="103">
        <v>47040</v>
      </c>
      <c r="M246" s="103">
        <v>2.94</v>
      </c>
      <c r="N246" s="103">
        <v>117.6</v>
      </c>
      <c r="O246" s="103">
        <v>0</v>
      </c>
      <c r="P246" s="103">
        <v>0</v>
      </c>
      <c r="Q246" s="103">
        <v>1178.94</v>
      </c>
      <c r="R246" s="103">
        <v>47157.599999999999</v>
      </c>
      <c r="S246" s="101" t="s">
        <v>1368</v>
      </c>
    </row>
    <row r="247" spans="1:19" ht="25.5">
      <c r="A247" s="101" t="s">
        <v>1659</v>
      </c>
      <c r="B247" s="102">
        <v>44390</v>
      </c>
      <c r="C247" s="101" t="s">
        <v>1660</v>
      </c>
      <c r="D247" s="102">
        <v>44390</v>
      </c>
      <c r="E247" s="101" t="s">
        <v>1365</v>
      </c>
      <c r="F247" s="101" t="s">
        <v>86</v>
      </c>
      <c r="G247" s="101" t="s">
        <v>951</v>
      </c>
      <c r="H247" s="101" t="s">
        <v>1367</v>
      </c>
      <c r="I247" s="101" t="s">
        <v>1266</v>
      </c>
      <c r="J247" s="103">
        <v>50</v>
      </c>
      <c r="K247" s="103">
        <v>1030</v>
      </c>
      <c r="L247" s="103">
        <v>51500</v>
      </c>
      <c r="M247" s="103">
        <v>2.5750000000000002</v>
      </c>
      <c r="N247" s="103">
        <v>128.75</v>
      </c>
      <c r="O247" s="103">
        <v>0</v>
      </c>
      <c r="P247" s="103">
        <v>0</v>
      </c>
      <c r="Q247" s="103">
        <v>1032.575</v>
      </c>
      <c r="R247" s="103">
        <v>51628.75</v>
      </c>
      <c r="S247" s="101" t="s">
        <v>1368</v>
      </c>
    </row>
    <row r="248" spans="1:19" ht="25.5">
      <c r="A248" s="101" t="s">
        <v>1661</v>
      </c>
      <c r="B248" s="102">
        <v>44390</v>
      </c>
      <c r="C248" s="101" t="s">
        <v>1662</v>
      </c>
      <c r="D248" s="102">
        <v>44390</v>
      </c>
      <c r="E248" s="101" t="s">
        <v>1365</v>
      </c>
      <c r="F248" s="101" t="s">
        <v>3</v>
      </c>
      <c r="G248" s="101" t="s">
        <v>981</v>
      </c>
      <c r="H248" s="101" t="s">
        <v>22</v>
      </c>
      <c r="I248" s="101" t="s">
        <v>1219</v>
      </c>
      <c r="J248" s="103">
        <v>20</v>
      </c>
      <c r="K248" s="103">
        <v>1064</v>
      </c>
      <c r="L248" s="103">
        <v>21280</v>
      </c>
      <c r="M248" s="103">
        <v>2.66</v>
      </c>
      <c r="N248" s="103">
        <v>53.2</v>
      </c>
      <c r="O248" s="103">
        <v>0</v>
      </c>
      <c r="P248" s="103">
        <v>0</v>
      </c>
      <c r="Q248" s="103">
        <v>1066.6600000000001</v>
      </c>
      <c r="R248" s="103">
        <v>21333.200000000001</v>
      </c>
      <c r="S248" s="101" t="s">
        <v>1368</v>
      </c>
    </row>
    <row r="249" spans="1:19" ht="25.5">
      <c r="A249" s="101" t="s">
        <v>1663</v>
      </c>
      <c r="B249" s="102">
        <v>44390</v>
      </c>
      <c r="C249" s="101" t="s">
        <v>1664</v>
      </c>
      <c r="D249" s="102">
        <v>44390</v>
      </c>
      <c r="E249" s="101" t="s">
        <v>1365</v>
      </c>
      <c r="F249" s="101" t="s">
        <v>9</v>
      </c>
      <c r="G249" s="101" t="s">
        <v>981</v>
      </c>
      <c r="H249" s="101" t="s">
        <v>22</v>
      </c>
      <c r="I249" s="101" t="s">
        <v>1266</v>
      </c>
      <c r="J249" s="103">
        <v>10</v>
      </c>
      <c r="K249" s="103">
        <v>1030</v>
      </c>
      <c r="L249" s="103">
        <v>10300</v>
      </c>
      <c r="M249" s="103">
        <v>2.5750000000000002</v>
      </c>
      <c r="N249" s="103">
        <v>25.75</v>
      </c>
      <c r="O249" s="103">
        <v>0</v>
      </c>
      <c r="P249" s="103">
        <v>0</v>
      </c>
      <c r="Q249" s="103">
        <v>1032.575</v>
      </c>
      <c r="R249" s="103">
        <v>10325.75</v>
      </c>
      <c r="S249" s="101" t="s">
        <v>1368</v>
      </c>
    </row>
    <row r="250" spans="1:19" ht="25.5">
      <c r="A250" s="101" t="s">
        <v>1663</v>
      </c>
      <c r="B250" s="102">
        <v>44390</v>
      </c>
      <c r="C250" s="101" t="s">
        <v>1664</v>
      </c>
      <c r="D250" s="102">
        <v>44390</v>
      </c>
      <c r="E250" s="101" t="s">
        <v>1365</v>
      </c>
      <c r="F250" s="101" t="s">
        <v>9</v>
      </c>
      <c r="G250" s="101" t="s">
        <v>981</v>
      </c>
      <c r="H250" s="101" t="s">
        <v>22</v>
      </c>
      <c r="I250" s="101" t="s">
        <v>1072</v>
      </c>
      <c r="J250" s="103">
        <v>40</v>
      </c>
      <c r="K250" s="103">
        <v>1176</v>
      </c>
      <c r="L250" s="103">
        <v>47040</v>
      </c>
      <c r="M250" s="103">
        <v>2.94</v>
      </c>
      <c r="N250" s="103">
        <v>117.6</v>
      </c>
      <c r="O250" s="103">
        <v>0</v>
      </c>
      <c r="P250" s="103">
        <v>0</v>
      </c>
      <c r="Q250" s="103">
        <v>1178.94</v>
      </c>
      <c r="R250" s="103">
        <v>47157.599999999999</v>
      </c>
      <c r="S250" s="101" t="s">
        <v>1368</v>
      </c>
    </row>
    <row r="251" spans="1:19" ht="25.5">
      <c r="A251" s="101" t="s">
        <v>1663</v>
      </c>
      <c r="B251" s="102">
        <v>44390</v>
      </c>
      <c r="C251" s="101" t="s">
        <v>1664</v>
      </c>
      <c r="D251" s="102">
        <v>44390</v>
      </c>
      <c r="E251" s="101" t="s">
        <v>1365</v>
      </c>
      <c r="F251" s="101" t="s">
        <v>9</v>
      </c>
      <c r="G251" s="101" t="s">
        <v>981</v>
      </c>
      <c r="H251" s="101" t="s">
        <v>22</v>
      </c>
      <c r="I251" s="101" t="s">
        <v>1219</v>
      </c>
      <c r="J251" s="103">
        <v>20</v>
      </c>
      <c r="K251" s="103">
        <v>1064</v>
      </c>
      <c r="L251" s="103">
        <v>21280</v>
      </c>
      <c r="M251" s="103">
        <v>2.66</v>
      </c>
      <c r="N251" s="103">
        <v>53.2</v>
      </c>
      <c r="O251" s="103">
        <v>0</v>
      </c>
      <c r="P251" s="103">
        <v>0</v>
      </c>
      <c r="Q251" s="103">
        <v>1066.6600000000001</v>
      </c>
      <c r="R251" s="103">
        <v>21333.200000000001</v>
      </c>
      <c r="S251" s="101" t="s">
        <v>1368</v>
      </c>
    </row>
    <row r="252" spans="1:19" ht="25.5">
      <c r="A252" s="101" t="s">
        <v>1665</v>
      </c>
      <c r="B252" s="102">
        <v>44390</v>
      </c>
      <c r="C252" s="101" t="s">
        <v>1666</v>
      </c>
      <c r="D252" s="102">
        <v>44390</v>
      </c>
      <c r="E252" s="101" t="s">
        <v>1365</v>
      </c>
      <c r="F252" s="101" t="s">
        <v>2</v>
      </c>
      <c r="G252" s="101" t="s">
        <v>981</v>
      </c>
      <c r="H252" s="101" t="s">
        <v>22</v>
      </c>
      <c r="I252" s="101" t="s">
        <v>1219</v>
      </c>
      <c r="J252" s="103">
        <v>100</v>
      </c>
      <c r="K252" s="103">
        <v>1064</v>
      </c>
      <c r="L252" s="103">
        <v>106400</v>
      </c>
      <c r="M252" s="103">
        <v>2.66</v>
      </c>
      <c r="N252" s="103">
        <v>266</v>
      </c>
      <c r="O252" s="103">
        <v>0</v>
      </c>
      <c r="P252" s="103">
        <v>0</v>
      </c>
      <c r="Q252" s="103">
        <v>1066.6600000000001</v>
      </c>
      <c r="R252" s="103">
        <v>106666</v>
      </c>
      <c r="S252" s="101" t="s">
        <v>1368</v>
      </c>
    </row>
    <row r="253" spans="1:19" ht="25.5">
      <c r="A253" s="101" t="s">
        <v>1667</v>
      </c>
      <c r="B253" s="102">
        <v>44390</v>
      </c>
      <c r="C253" s="101" t="s">
        <v>1668</v>
      </c>
      <c r="D253" s="102">
        <v>44390</v>
      </c>
      <c r="E253" s="101" t="s">
        <v>1365</v>
      </c>
      <c r="F253" s="101" t="s">
        <v>26</v>
      </c>
      <c r="G253" s="101" t="s">
        <v>1024</v>
      </c>
      <c r="H253" s="101" t="s">
        <v>22</v>
      </c>
      <c r="I253" s="101" t="s">
        <v>1266</v>
      </c>
      <c r="J253" s="103">
        <v>90</v>
      </c>
      <c r="K253" s="103">
        <v>1030</v>
      </c>
      <c r="L253" s="103">
        <v>92700</v>
      </c>
      <c r="M253" s="103">
        <v>2.5750000000000002</v>
      </c>
      <c r="N253" s="103">
        <v>231.75</v>
      </c>
      <c r="O253" s="103">
        <v>0</v>
      </c>
      <c r="P253" s="103">
        <v>0</v>
      </c>
      <c r="Q253" s="103">
        <v>1032.575</v>
      </c>
      <c r="R253" s="103">
        <v>92931.75</v>
      </c>
      <c r="S253" s="101" t="s">
        <v>1368</v>
      </c>
    </row>
    <row r="254" spans="1:19" ht="25.5">
      <c r="A254" s="101" t="s">
        <v>1667</v>
      </c>
      <c r="B254" s="102">
        <v>44390</v>
      </c>
      <c r="C254" s="101" t="s">
        <v>1668</v>
      </c>
      <c r="D254" s="102">
        <v>44390</v>
      </c>
      <c r="E254" s="101" t="s">
        <v>1365</v>
      </c>
      <c r="F254" s="101" t="s">
        <v>26</v>
      </c>
      <c r="G254" s="101" t="s">
        <v>1024</v>
      </c>
      <c r="H254" s="101" t="s">
        <v>22</v>
      </c>
      <c r="I254" s="101" t="s">
        <v>1220</v>
      </c>
      <c r="J254" s="103">
        <v>20</v>
      </c>
      <c r="K254" s="103">
        <v>1205</v>
      </c>
      <c r="L254" s="103">
        <v>24100</v>
      </c>
      <c r="M254" s="103">
        <v>3.0125000000000002</v>
      </c>
      <c r="N254" s="103">
        <v>60.25</v>
      </c>
      <c r="O254" s="103">
        <v>0</v>
      </c>
      <c r="P254" s="103">
        <v>0</v>
      </c>
      <c r="Q254" s="103">
        <v>1208.0125</v>
      </c>
      <c r="R254" s="103">
        <v>24160.25</v>
      </c>
      <c r="S254" s="101" t="s">
        <v>1368</v>
      </c>
    </row>
    <row r="255" spans="1:19" ht="25.5">
      <c r="A255" s="101" t="s">
        <v>1669</v>
      </c>
      <c r="B255" s="102">
        <v>44390</v>
      </c>
      <c r="C255" s="101" t="s">
        <v>1670</v>
      </c>
      <c r="D255" s="102">
        <v>44390</v>
      </c>
      <c r="E255" s="101" t="s">
        <v>1365</v>
      </c>
      <c r="F255" s="101" t="s">
        <v>34</v>
      </c>
      <c r="G255" s="101" t="s">
        <v>33</v>
      </c>
      <c r="H255" s="101" t="s">
        <v>12</v>
      </c>
      <c r="I255" s="101" t="s">
        <v>1072</v>
      </c>
      <c r="J255" s="103">
        <v>60</v>
      </c>
      <c r="K255" s="103">
        <v>1176</v>
      </c>
      <c r="L255" s="103">
        <v>70560</v>
      </c>
      <c r="M255" s="103">
        <v>2.94</v>
      </c>
      <c r="N255" s="103">
        <v>176.4</v>
      </c>
      <c r="O255" s="103">
        <v>0</v>
      </c>
      <c r="P255" s="103">
        <v>0</v>
      </c>
      <c r="Q255" s="103">
        <v>1178.94</v>
      </c>
      <c r="R255" s="103">
        <v>70736.399999999994</v>
      </c>
      <c r="S255" s="101" t="s">
        <v>1368</v>
      </c>
    </row>
    <row r="256" spans="1:19" ht="25.5">
      <c r="A256" s="101" t="s">
        <v>1669</v>
      </c>
      <c r="B256" s="102">
        <v>44390</v>
      </c>
      <c r="C256" s="101" t="s">
        <v>1670</v>
      </c>
      <c r="D256" s="102">
        <v>44390</v>
      </c>
      <c r="E256" s="101" t="s">
        <v>1365</v>
      </c>
      <c r="F256" s="101" t="s">
        <v>34</v>
      </c>
      <c r="G256" s="101" t="s">
        <v>33</v>
      </c>
      <c r="H256" s="101" t="s">
        <v>12</v>
      </c>
      <c r="I256" s="101" t="s">
        <v>1071</v>
      </c>
      <c r="J256" s="103">
        <v>100</v>
      </c>
      <c r="K256" s="103">
        <v>1118</v>
      </c>
      <c r="L256" s="103">
        <v>111800</v>
      </c>
      <c r="M256" s="103">
        <v>2.7949999999999999</v>
      </c>
      <c r="N256" s="103">
        <v>279.5</v>
      </c>
      <c r="O256" s="103">
        <v>0</v>
      </c>
      <c r="P256" s="103">
        <v>0</v>
      </c>
      <c r="Q256" s="103">
        <v>1120.7950000000001</v>
      </c>
      <c r="R256" s="103">
        <v>112079.5</v>
      </c>
      <c r="S256" s="101" t="s">
        <v>1368</v>
      </c>
    </row>
    <row r="257" spans="1:19" ht="25.5">
      <c r="A257" s="101" t="s">
        <v>1669</v>
      </c>
      <c r="B257" s="102">
        <v>44390</v>
      </c>
      <c r="C257" s="101" t="s">
        <v>1670</v>
      </c>
      <c r="D257" s="102">
        <v>44390</v>
      </c>
      <c r="E257" s="101" t="s">
        <v>1365</v>
      </c>
      <c r="F257" s="101" t="s">
        <v>34</v>
      </c>
      <c r="G257" s="101" t="s">
        <v>33</v>
      </c>
      <c r="H257" s="101" t="s">
        <v>12</v>
      </c>
      <c r="I257" s="101" t="s">
        <v>1268</v>
      </c>
      <c r="J257" s="103">
        <v>60</v>
      </c>
      <c r="K257" s="103">
        <v>1303</v>
      </c>
      <c r="L257" s="103">
        <v>78180</v>
      </c>
      <c r="M257" s="103">
        <v>3.258</v>
      </c>
      <c r="N257" s="103">
        <v>195.48</v>
      </c>
      <c r="O257" s="103">
        <v>0</v>
      </c>
      <c r="P257" s="103">
        <v>0</v>
      </c>
      <c r="Q257" s="103">
        <v>1306.2574999999999</v>
      </c>
      <c r="R257" s="103">
        <v>78375.45</v>
      </c>
      <c r="S257" s="101" t="s">
        <v>1368</v>
      </c>
    </row>
    <row r="258" spans="1:19" ht="25.5">
      <c r="A258" s="101" t="s">
        <v>1669</v>
      </c>
      <c r="B258" s="102">
        <v>44390</v>
      </c>
      <c r="C258" s="101" t="s">
        <v>1670</v>
      </c>
      <c r="D258" s="102">
        <v>44390</v>
      </c>
      <c r="E258" s="101" t="s">
        <v>1365</v>
      </c>
      <c r="F258" s="101" t="s">
        <v>34</v>
      </c>
      <c r="G258" s="101" t="s">
        <v>33</v>
      </c>
      <c r="H258" s="101" t="s">
        <v>12</v>
      </c>
      <c r="I258" s="101" t="s">
        <v>1220</v>
      </c>
      <c r="J258" s="103">
        <v>100</v>
      </c>
      <c r="K258" s="103">
        <v>1205</v>
      </c>
      <c r="L258" s="103">
        <v>120500</v>
      </c>
      <c r="M258" s="103">
        <v>3.012</v>
      </c>
      <c r="N258" s="103">
        <v>301.2</v>
      </c>
      <c r="O258" s="103">
        <v>0</v>
      </c>
      <c r="P258" s="103">
        <v>0</v>
      </c>
      <c r="Q258" s="103">
        <v>1208.0125</v>
      </c>
      <c r="R258" s="103">
        <v>120801.25</v>
      </c>
      <c r="S258" s="101" t="s">
        <v>1368</v>
      </c>
    </row>
    <row r="259" spans="1:19" ht="25.5">
      <c r="A259" s="101" t="s">
        <v>1671</v>
      </c>
      <c r="B259" s="102">
        <v>44390</v>
      </c>
      <c r="C259" s="101" t="s">
        <v>1672</v>
      </c>
      <c r="D259" s="102">
        <v>44390</v>
      </c>
      <c r="E259" s="101" t="s">
        <v>1365</v>
      </c>
      <c r="F259" s="101" t="s">
        <v>41</v>
      </c>
      <c r="G259" s="101" t="s">
        <v>1378</v>
      </c>
      <c r="H259" s="101" t="s">
        <v>12</v>
      </c>
      <c r="I259" s="101" t="s">
        <v>1266</v>
      </c>
      <c r="J259" s="103">
        <v>40</v>
      </c>
      <c r="K259" s="103">
        <v>1030</v>
      </c>
      <c r="L259" s="103">
        <v>41200</v>
      </c>
      <c r="M259" s="103">
        <v>2.5750000000000002</v>
      </c>
      <c r="N259" s="103">
        <v>103</v>
      </c>
      <c r="O259" s="103">
        <v>0</v>
      </c>
      <c r="P259" s="103">
        <v>0</v>
      </c>
      <c r="Q259" s="103">
        <v>1032.575</v>
      </c>
      <c r="R259" s="103">
        <v>41303</v>
      </c>
      <c r="S259" s="101" t="s">
        <v>1368</v>
      </c>
    </row>
    <row r="260" spans="1:19" ht="25.5">
      <c r="A260" s="101" t="s">
        <v>1671</v>
      </c>
      <c r="B260" s="102">
        <v>44390</v>
      </c>
      <c r="C260" s="101" t="s">
        <v>1672</v>
      </c>
      <c r="D260" s="102">
        <v>44390</v>
      </c>
      <c r="E260" s="101" t="s">
        <v>1365</v>
      </c>
      <c r="F260" s="101" t="s">
        <v>41</v>
      </c>
      <c r="G260" s="101" t="s">
        <v>1378</v>
      </c>
      <c r="H260" s="101" t="s">
        <v>12</v>
      </c>
      <c r="I260" s="101" t="s">
        <v>1069</v>
      </c>
      <c r="J260" s="103">
        <v>100</v>
      </c>
      <c r="K260" s="103">
        <v>1118</v>
      </c>
      <c r="L260" s="103">
        <v>111800</v>
      </c>
      <c r="M260" s="103">
        <v>2.7949999999999999</v>
      </c>
      <c r="N260" s="103">
        <v>279.5</v>
      </c>
      <c r="O260" s="103">
        <v>0</v>
      </c>
      <c r="P260" s="103">
        <v>0</v>
      </c>
      <c r="Q260" s="103">
        <v>1120.7950000000001</v>
      </c>
      <c r="R260" s="103">
        <v>112079.5</v>
      </c>
      <c r="S260" s="101" t="s">
        <v>1368</v>
      </c>
    </row>
    <row r="261" spans="1:19" ht="25.5">
      <c r="A261" s="101" t="s">
        <v>1673</v>
      </c>
      <c r="B261" s="102">
        <v>44390</v>
      </c>
      <c r="C261" s="101" t="s">
        <v>1674</v>
      </c>
      <c r="D261" s="102">
        <v>44390</v>
      </c>
      <c r="E261" s="101" t="s">
        <v>1365</v>
      </c>
      <c r="F261" s="101" t="s">
        <v>35</v>
      </c>
      <c r="G261" s="101" t="s">
        <v>1395</v>
      </c>
      <c r="H261" s="101" t="s">
        <v>12</v>
      </c>
      <c r="I261" s="101" t="s">
        <v>1268</v>
      </c>
      <c r="J261" s="103">
        <v>100</v>
      </c>
      <c r="K261" s="103">
        <v>1303</v>
      </c>
      <c r="L261" s="103">
        <v>130300</v>
      </c>
      <c r="M261" s="103">
        <v>3.258</v>
      </c>
      <c r="N261" s="103">
        <v>325.8</v>
      </c>
      <c r="O261" s="103">
        <v>0</v>
      </c>
      <c r="P261" s="103">
        <v>0</v>
      </c>
      <c r="Q261" s="103">
        <v>1306.2574999999999</v>
      </c>
      <c r="R261" s="103">
        <v>130625.75</v>
      </c>
      <c r="S261" s="101" t="s">
        <v>1368</v>
      </c>
    </row>
    <row r="262" spans="1:19" ht="25.5">
      <c r="A262" s="101" t="s">
        <v>1675</v>
      </c>
      <c r="B262" s="102">
        <v>44390</v>
      </c>
      <c r="C262" s="101" t="s">
        <v>1676</v>
      </c>
      <c r="D262" s="102">
        <v>44390</v>
      </c>
      <c r="E262" s="101" t="s">
        <v>1365</v>
      </c>
      <c r="F262" s="101" t="s">
        <v>848</v>
      </c>
      <c r="G262" s="101" t="s">
        <v>1377</v>
      </c>
      <c r="H262" s="101" t="s">
        <v>107</v>
      </c>
      <c r="I262" s="101" t="s">
        <v>1071</v>
      </c>
      <c r="J262" s="103">
        <v>40</v>
      </c>
      <c r="K262" s="103">
        <v>1118</v>
      </c>
      <c r="L262" s="103">
        <v>44720</v>
      </c>
      <c r="M262" s="103">
        <v>2.7949999999999999</v>
      </c>
      <c r="N262" s="103">
        <v>111.8</v>
      </c>
      <c r="O262" s="103">
        <v>0</v>
      </c>
      <c r="P262" s="103">
        <v>0</v>
      </c>
      <c r="Q262" s="103">
        <v>1120.7950000000001</v>
      </c>
      <c r="R262" s="103">
        <v>44831.8</v>
      </c>
      <c r="S262" s="101" t="s">
        <v>1368</v>
      </c>
    </row>
    <row r="263" spans="1:19" ht="25.5">
      <c r="A263" s="101" t="s">
        <v>1675</v>
      </c>
      <c r="B263" s="102">
        <v>44390</v>
      </c>
      <c r="C263" s="101" t="s">
        <v>1676</v>
      </c>
      <c r="D263" s="102">
        <v>44390</v>
      </c>
      <c r="E263" s="101" t="s">
        <v>1365</v>
      </c>
      <c r="F263" s="101" t="s">
        <v>848</v>
      </c>
      <c r="G263" s="101" t="s">
        <v>1377</v>
      </c>
      <c r="H263" s="101" t="s">
        <v>107</v>
      </c>
      <c r="I263" s="101" t="s">
        <v>1072</v>
      </c>
      <c r="J263" s="103">
        <v>40</v>
      </c>
      <c r="K263" s="103">
        <v>1176</v>
      </c>
      <c r="L263" s="103">
        <v>47040</v>
      </c>
      <c r="M263" s="103">
        <v>2.94</v>
      </c>
      <c r="N263" s="103">
        <v>117.6</v>
      </c>
      <c r="O263" s="103">
        <v>0</v>
      </c>
      <c r="P263" s="103">
        <v>0</v>
      </c>
      <c r="Q263" s="103">
        <v>1178.94</v>
      </c>
      <c r="R263" s="103">
        <v>47157.599999999999</v>
      </c>
      <c r="S263" s="101" t="s">
        <v>1368</v>
      </c>
    </row>
    <row r="264" spans="1:19" ht="25.5">
      <c r="A264" s="101" t="s">
        <v>1675</v>
      </c>
      <c r="B264" s="102">
        <v>44390</v>
      </c>
      <c r="C264" s="101" t="s">
        <v>1676</v>
      </c>
      <c r="D264" s="102">
        <v>44390</v>
      </c>
      <c r="E264" s="101" t="s">
        <v>1365</v>
      </c>
      <c r="F264" s="101" t="s">
        <v>848</v>
      </c>
      <c r="G264" s="101" t="s">
        <v>1377</v>
      </c>
      <c r="H264" s="101" t="s">
        <v>107</v>
      </c>
      <c r="I264" s="101" t="s">
        <v>1220</v>
      </c>
      <c r="J264" s="103">
        <v>51</v>
      </c>
      <c r="K264" s="103">
        <v>1205</v>
      </c>
      <c r="L264" s="103">
        <v>61455</v>
      </c>
      <c r="M264" s="103">
        <v>3.0125000000000002</v>
      </c>
      <c r="N264" s="103">
        <v>153.63749999999999</v>
      </c>
      <c r="O264" s="103">
        <v>0</v>
      </c>
      <c r="P264" s="103">
        <v>0</v>
      </c>
      <c r="Q264" s="103">
        <v>1208.0125</v>
      </c>
      <c r="R264" s="103">
        <v>61608.637499999997</v>
      </c>
      <c r="S264" s="101" t="s">
        <v>1368</v>
      </c>
    </row>
    <row r="265" spans="1:19" ht="25.5">
      <c r="A265" s="101" t="s">
        <v>1677</v>
      </c>
      <c r="B265" s="102">
        <v>44390</v>
      </c>
      <c r="C265" s="101" t="s">
        <v>1678</v>
      </c>
      <c r="D265" s="102">
        <v>44390</v>
      </c>
      <c r="E265" s="101" t="s">
        <v>1365</v>
      </c>
      <c r="F265" s="101" t="s">
        <v>10</v>
      </c>
      <c r="G265" s="101" t="s">
        <v>1377</v>
      </c>
      <c r="H265" s="101" t="s">
        <v>107</v>
      </c>
      <c r="I265" s="101" t="s">
        <v>1072</v>
      </c>
      <c r="J265" s="103">
        <v>100</v>
      </c>
      <c r="K265" s="103">
        <v>1176</v>
      </c>
      <c r="L265" s="103">
        <v>117600</v>
      </c>
      <c r="M265" s="103">
        <v>2.94</v>
      </c>
      <c r="N265" s="103">
        <v>294</v>
      </c>
      <c r="O265" s="103">
        <v>0</v>
      </c>
      <c r="P265" s="103">
        <v>0</v>
      </c>
      <c r="Q265" s="103">
        <v>1178.94</v>
      </c>
      <c r="R265" s="103">
        <v>117894</v>
      </c>
      <c r="S265" s="101" t="s">
        <v>1368</v>
      </c>
    </row>
    <row r="266" spans="1:19" ht="25.5">
      <c r="A266" s="101" t="s">
        <v>1679</v>
      </c>
      <c r="B266" s="102">
        <v>44390</v>
      </c>
      <c r="C266" s="101" t="s">
        <v>1680</v>
      </c>
      <c r="D266" s="102">
        <v>44390</v>
      </c>
      <c r="E266" s="101" t="s">
        <v>1365</v>
      </c>
      <c r="F266" s="101" t="s">
        <v>1379</v>
      </c>
      <c r="G266" s="101" t="s">
        <v>1380</v>
      </c>
      <c r="H266" s="101" t="s">
        <v>49</v>
      </c>
      <c r="I266" s="101" t="s">
        <v>1266</v>
      </c>
      <c r="J266" s="103">
        <v>20</v>
      </c>
      <c r="K266" s="103">
        <v>1030</v>
      </c>
      <c r="L266" s="103">
        <v>20600</v>
      </c>
      <c r="M266" s="103">
        <v>2.5750000000000002</v>
      </c>
      <c r="N266" s="103">
        <v>51.5</v>
      </c>
      <c r="O266" s="103">
        <v>0</v>
      </c>
      <c r="P266" s="103">
        <v>0</v>
      </c>
      <c r="Q266" s="103">
        <v>1032.575</v>
      </c>
      <c r="R266" s="103">
        <v>20651.5</v>
      </c>
      <c r="S266" s="101" t="s">
        <v>1368</v>
      </c>
    </row>
    <row r="267" spans="1:19" ht="25.5">
      <c r="A267" s="101" t="s">
        <v>1681</v>
      </c>
      <c r="B267" s="102">
        <v>44390</v>
      </c>
      <c r="C267" s="101" t="s">
        <v>1682</v>
      </c>
      <c r="D267" s="102">
        <v>44390</v>
      </c>
      <c r="E267" s="101" t="s">
        <v>1365</v>
      </c>
      <c r="F267" s="101" t="s">
        <v>65</v>
      </c>
      <c r="G267" s="101" t="s">
        <v>989</v>
      </c>
      <c r="H267" s="101" t="s">
        <v>49</v>
      </c>
      <c r="I267" s="101" t="s">
        <v>1219</v>
      </c>
      <c r="J267" s="103">
        <v>35</v>
      </c>
      <c r="K267" s="103">
        <v>1064</v>
      </c>
      <c r="L267" s="103">
        <v>37240</v>
      </c>
      <c r="M267" s="103">
        <v>2.66</v>
      </c>
      <c r="N267" s="103">
        <v>93.1</v>
      </c>
      <c r="O267" s="103">
        <v>0</v>
      </c>
      <c r="P267" s="103">
        <v>0</v>
      </c>
      <c r="Q267" s="103">
        <v>1066.6600000000001</v>
      </c>
      <c r="R267" s="103">
        <v>37333.1</v>
      </c>
      <c r="S267" s="101" t="s">
        <v>1368</v>
      </c>
    </row>
    <row r="268" spans="1:19" ht="25.5">
      <c r="A268" s="101" t="s">
        <v>1681</v>
      </c>
      <c r="B268" s="102">
        <v>44390</v>
      </c>
      <c r="C268" s="101" t="s">
        <v>1682</v>
      </c>
      <c r="D268" s="102">
        <v>44390</v>
      </c>
      <c r="E268" s="101" t="s">
        <v>1365</v>
      </c>
      <c r="F268" s="101" t="s">
        <v>65</v>
      </c>
      <c r="G268" s="101" t="s">
        <v>989</v>
      </c>
      <c r="H268" s="101" t="s">
        <v>49</v>
      </c>
      <c r="I268" s="101" t="s">
        <v>1072</v>
      </c>
      <c r="J268" s="103">
        <v>20</v>
      </c>
      <c r="K268" s="103">
        <v>1176</v>
      </c>
      <c r="L268" s="103">
        <v>23520</v>
      </c>
      <c r="M268" s="103">
        <v>2.94</v>
      </c>
      <c r="N268" s="103">
        <v>58.8</v>
      </c>
      <c r="O268" s="103">
        <v>0</v>
      </c>
      <c r="P268" s="103">
        <v>0</v>
      </c>
      <c r="Q268" s="103">
        <v>1178.94</v>
      </c>
      <c r="R268" s="103">
        <v>23578.799999999999</v>
      </c>
      <c r="S268" s="101" t="s">
        <v>1368</v>
      </c>
    </row>
    <row r="269" spans="1:19" ht="25.5">
      <c r="A269" s="101" t="s">
        <v>1681</v>
      </c>
      <c r="B269" s="102">
        <v>44390</v>
      </c>
      <c r="C269" s="101" t="s">
        <v>1682</v>
      </c>
      <c r="D269" s="102">
        <v>44390</v>
      </c>
      <c r="E269" s="101" t="s">
        <v>1365</v>
      </c>
      <c r="F269" s="101" t="s">
        <v>65</v>
      </c>
      <c r="G269" s="101" t="s">
        <v>989</v>
      </c>
      <c r="H269" s="101" t="s">
        <v>49</v>
      </c>
      <c r="I269" s="101" t="s">
        <v>1071</v>
      </c>
      <c r="J269" s="103">
        <v>40</v>
      </c>
      <c r="K269" s="103">
        <v>1118</v>
      </c>
      <c r="L269" s="103">
        <v>44720</v>
      </c>
      <c r="M269" s="103">
        <v>2.7949999999999999</v>
      </c>
      <c r="N269" s="103">
        <v>111.8</v>
      </c>
      <c r="O269" s="103">
        <v>0</v>
      </c>
      <c r="P269" s="103">
        <v>0</v>
      </c>
      <c r="Q269" s="103">
        <v>1120.7950000000001</v>
      </c>
      <c r="R269" s="103">
        <v>44831.8</v>
      </c>
      <c r="S269" s="101" t="s">
        <v>1368</v>
      </c>
    </row>
    <row r="270" spans="1:19" ht="25.5">
      <c r="A270" s="101" t="s">
        <v>1681</v>
      </c>
      <c r="B270" s="102">
        <v>44390</v>
      </c>
      <c r="C270" s="101" t="s">
        <v>1682</v>
      </c>
      <c r="D270" s="102">
        <v>44390</v>
      </c>
      <c r="E270" s="101" t="s">
        <v>1365</v>
      </c>
      <c r="F270" s="101" t="s">
        <v>65</v>
      </c>
      <c r="G270" s="101" t="s">
        <v>989</v>
      </c>
      <c r="H270" s="101" t="s">
        <v>49</v>
      </c>
      <c r="I270" s="101" t="s">
        <v>1220</v>
      </c>
      <c r="J270" s="103">
        <v>40</v>
      </c>
      <c r="K270" s="103">
        <v>1205</v>
      </c>
      <c r="L270" s="103">
        <v>48200</v>
      </c>
      <c r="M270" s="103">
        <v>3.0125000000000002</v>
      </c>
      <c r="N270" s="103">
        <v>120.5</v>
      </c>
      <c r="O270" s="103">
        <v>0</v>
      </c>
      <c r="P270" s="103">
        <v>0</v>
      </c>
      <c r="Q270" s="103">
        <v>1208.0125</v>
      </c>
      <c r="R270" s="103">
        <v>48320.5</v>
      </c>
      <c r="S270" s="101" t="s">
        <v>1368</v>
      </c>
    </row>
    <row r="271" spans="1:19" ht="25.5">
      <c r="A271" s="101" t="s">
        <v>1683</v>
      </c>
      <c r="B271" s="102">
        <v>44390</v>
      </c>
      <c r="C271" s="101" t="s">
        <v>1684</v>
      </c>
      <c r="D271" s="102">
        <v>44390</v>
      </c>
      <c r="E271" s="101" t="s">
        <v>1365</v>
      </c>
      <c r="F271" s="101" t="s">
        <v>63</v>
      </c>
      <c r="G271" s="101" t="s">
        <v>989</v>
      </c>
      <c r="H271" s="101" t="s">
        <v>49</v>
      </c>
      <c r="I271" s="101" t="s">
        <v>1220</v>
      </c>
      <c r="J271" s="103">
        <v>20</v>
      </c>
      <c r="K271" s="103">
        <v>1205</v>
      </c>
      <c r="L271" s="103">
        <v>24100</v>
      </c>
      <c r="M271" s="103">
        <v>3.0125000000000002</v>
      </c>
      <c r="N271" s="103">
        <v>60.25</v>
      </c>
      <c r="O271" s="103">
        <v>0</v>
      </c>
      <c r="P271" s="103">
        <v>0</v>
      </c>
      <c r="Q271" s="103">
        <v>1208.0125</v>
      </c>
      <c r="R271" s="103">
        <v>24160.25</v>
      </c>
      <c r="S271" s="101" t="s">
        <v>1368</v>
      </c>
    </row>
    <row r="272" spans="1:19" ht="25.5">
      <c r="A272" s="101" t="s">
        <v>1683</v>
      </c>
      <c r="B272" s="102">
        <v>44390</v>
      </c>
      <c r="C272" s="101" t="s">
        <v>1684</v>
      </c>
      <c r="D272" s="102">
        <v>44390</v>
      </c>
      <c r="E272" s="101" t="s">
        <v>1365</v>
      </c>
      <c r="F272" s="101" t="s">
        <v>63</v>
      </c>
      <c r="G272" s="101" t="s">
        <v>989</v>
      </c>
      <c r="H272" s="101" t="s">
        <v>49</v>
      </c>
      <c r="I272" s="101" t="s">
        <v>1072</v>
      </c>
      <c r="J272" s="103">
        <v>20</v>
      </c>
      <c r="K272" s="103">
        <v>1176</v>
      </c>
      <c r="L272" s="103">
        <v>23520</v>
      </c>
      <c r="M272" s="103">
        <v>2.94</v>
      </c>
      <c r="N272" s="103">
        <v>58.8</v>
      </c>
      <c r="O272" s="103">
        <v>0</v>
      </c>
      <c r="P272" s="103">
        <v>0</v>
      </c>
      <c r="Q272" s="103">
        <v>1178.94</v>
      </c>
      <c r="R272" s="103">
        <v>23578.799999999999</v>
      </c>
      <c r="S272" s="101" t="s">
        <v>1368</v>
      </c>
    </row>
    <row r="273" spans="1:19" ht="25.5">
      <c r="A273" s="101" t="s">
        <v>1683</v>
      </c>
      <c r="B273" s="102">
        <v>44390</v>
      </c>
      <c r="C273" s="101" t="s">
        <v>1684</v>
      </c>
      <c r="D273" s="102">
        <v>44390</v>
      </c>
      <c r="E273" s="101" t="s">
        <v>1365</v>
      </c>
      <c r="F273" s="101" t="s">
        <v>63</v>
      </c>
      <c r="G273" s="101" t="s">
        <v>989</v>
      </c>
      <c r="H273" s="101" t="s">
        <v>49</v>
      </c>
      <c r="I273" s="101" t="s">
        <v>1219</v>
      </c>
      <c r="J273" s="103">
        <v>20</v>
      </c>
      <c r="K273" s="103">
        <v>1064</v>
      </c>
      <c r="L273" s="103">
        <v>21280</v>
      </c>
      <c r="M273" s="103">
        <v>2.66</v>
      </c>
      <c r="N273" s="103">
        <v>53.2</v>
      </c>
      <c r="O273" s="103">
        <v>0</v>
      </c>
      <c r="P273" s="103">
        <v>0</v>
      </c>
      <c r="Q273" s="103">
        <v>1066.6600000000001</v>
      </c>
      <c r="R273" s="103">
        <v>21333.200000000001</v>
      </c>
      <c r="S273" s="101" t="s">
        <v>1368</v>
      </c>
    </row>
    <row r="274" spans="1:19" ht="25.5">
      <c r="A274" s="101" t="s">
        <v>1685</v>
      </c>
      <c r="B274" s="102">
        <v>44390</v>
      </c>
      <c r="C274" s="101" t="s">
        <v>1686</v>
      </c>
      <c r="D274" s="102">
        <v>44390</v>
      </c>
      <c r="E274" s="101" t="s">
        <v>1070</v>
      </c>
      <c r="F274" s="101" t="s">
        <v>1313</v>
      </c>
      <c r="G274" s="101" t="s">
        <v>1070</v>
      </c>
      <c r="H274" s="101" t="s">
        <v>1070</v>
      </c>
      <c r="I274" s="101" t="s">
        <v>1268</v>
      </c>
      <c r="J274" s="103">
        <v>5</v>
      </c>
      <c r="K274" s="103">
        <v>1321.5</v>
      </c>
      <c r="L274" s="103">
        <v>6607.5</v>
      </c>
      <c r="M274" s="103">
        <v>3.3037999999999998</v>
      </c>
      <c r="N274" s="103">
        <v>16.518999999999998</v>
      </c>
      <c r="O274" s="103">
        <v>0</v>
      </c>
      <c r="P274" s="103">
        <v>0</v>
      </c>
      <c r="Q274" s="103">
        <v>1324.8037999999999</v>
      </c>
      <c r="R274" s="103">
        <v>6624.0190000000002</v>
      </c>
      <c r="S274" s="101" t="s">
        <v>1368</v>
      </c>
    </row>
    <row r="275" spans="1:19" ht="25.5">
      <c r="A275" s="101" t="s">
        <v>1687</v>
      </c>
      <c r="B275" s="102">
        <v>44390</v>
      </c>
      <c r="C275" s="101" t="s">
        <v>1688</v>
      </c>
      <c r="D275" s="102">
        <v>44390</v>
      </c>
      <c r="E275" s="101" t="s">
        <v>1070</v>
      </c>
      <c r="F275" s="101" t="s">
        <v>1392</v>
      </c>
      <c r="G275" s="101" t="s">
        <v>1070</v>
      </c>
      <c r="H275" s="101" t="s">
        <v>1070</v>
      </c>
      <c r="I275" s="101" t="s">
        <v>1219</v>
      </c>
      <c r="J275" s="103">
        <v>6</v>
      </c>
      <c r="K275" s="103">
        <v>1079.5</v>
      </c>
      <c r="L275" s="103">
        <v>6477</v>
      </c>
      <c r="M275" s="103">
        <v>2.6987999999999999</v>
      </c>
      <c r="N275" s="103">
        <v>16.192799999999998</v>
      </c>
      <c r="O275" s="103">
        <v>0</v>
      </c>
      <c r="P275" s="103">
        <v>0</v>
      </c>
      <c r="Q275" s="103">
        <v>1082.1987999999999</v>
      </c>
      <c r="R275" s="103">
        <v>6493.1927999999998</v>
      </c>
      <c r="S275" s="101" t="s">
        <v>1368</v>
      </c>
    </row>
    <row r="276" spans="1:19" ht="25.5">
      <c r="A276" s="101" t="s">
        <v>1687</v>
      </c>
      <c r="B276" s="102">
        <v>44390</v>
      </c>
      <c r="C276" s="101" t="s">
        <v>1688</v>
      </c>
      <c r="D276" s="102">
        <v>44390</v>
      </c>
      <c r="E276" s="101" t="s">
        <v>1070</v>
      </c>
      <c r="F276" s="101" t="s">
        <v>1392</v>
      </c>
      <c r="G276" s="101" t="s">
        <v>1070</v>
      </c>
      <c r="H276" s="101" t="s">
        <v>1070</v>
      </c>
      <c r="I276" s="101" t="s">
        <v>1069</v>
      </c>
      <c r="J276" s="103">
        <v>5</v>
      </c>
      <c r="K276" s="103">
        <v>1134</v>
      </c>
      <c r="L276" s="103">
        <v>5670</v>
      </c>
      <c r="M276" s="103">
        <v>2.835</v>
      </c>
      <c r="N276" s="103">
        <v>14.175000000000001</v>
      </c>
      <c r="O276" s="103">
        <v>0</v>
      </c>
      <c r="P276" s="103">
        <v>0</v>
      </c>
      <c r="Q276" s="103">
        <v>1136.835</v>
      </c>
      <c r="R276" s="103">
        <v>5684.1750000000002</v>
      </c>
      <c r="S276" s="101" t="s">
        <v>1368</v>
      </c>
    </row>
    <row r="277" spans="1:19" ht="25.5">
      <c r="A277" s="101" t="s">
        <v>1687</v>
      </c>
      <c r="B277" s="102">
        <v>44390</v>
      </c>
      <c r="C277" s="101" t="s">
        <v>1688</v>
      </c>
      <c r="D277" s="102">
        <v>44390</v>
      </c>
      <c r="E277" s="101" t="s">
        <v>1070</v>
      </c>
      <c r="F277" s="101" t="s">
        <v>1392</v>
      </c>
      <c r="G277" s="101" t="s">
        <v>1070</v>
      </c>
      <c r="H277" s="101" t="s">
        <v>1070</v>
      </c>
      <c r="I277" s="101" t="s">
        <v>1071</v>
      </c>
      <c r="J277" s="103">
        <v>6</v>
      </c>
      <c r="K277" s="103">
        <v>1134</v>
      </c>
      <c r="L277" s="103">
        <v>6804</v>
      </c>
      <c r="M277" s="103">
        <v>2.835</v>
      </c>
      <c r="N277" s="103">
        <v>17.010000000000002</v>
      </c>
      <c r="O277" s="103">
        <v>0</v>
      </c>
      <c r="P277" s="103">
        <v>0</v>
      </c>
      <c r="Q277" s="103">
        <v>1136.835</v>
      </c>
      <c r="R277" s="103">
        <v>6821.01</v>
      </c>
      <c r="S277" s="101" t="s">
        <v>1368</v>
      </c>
    </row>
    <row r="278" spans="1:19" ht="25.5">
      <c r="A278" s="101" t="s">
        <v>1689</v>
      </c>
      <c r="B278" s="102">
        <v>44390</v>
      </c>
      <c r="C278" s="101" t="s">
        <v>1690</v>
      </c>
      <c r="D278" s="102">
        <v>44390</v>
      </c>
      <c r="E278" s="101" t="s">
        <v>1365</v>
      </c>
      <c r="F278" s="101" t="s">
        <v>91</v>
      </c>
      <c r="G278" s="101" t="s">
        <v>952</v>
      </c>
      <c r="H278" s="101" t="s">
        <v>1367</v>
      </c>
      <c r="I278" s="101" t="s">
        <v>1268</v>
      </c>
      <c r="J278" s="103">
        <v>20</v>
      </c>
      <c r="K278" s="103">
        <v>1303</v>
      </c>
      <c r="L278" s="103">
        <v>26060</v>
      </c>
      <c r="M278" s="103">
        <v>3.2574999999999998</v>
      </c>
      <c r="N278" s="103">
        <v>65.150000000000006</v>
      </c>
      <c r="O278" s="103">
        <v>0</v>
      </c>
      <c r="P278" s="103">
        <v>0</v>
      </c>
      <c r="Q278" s="103">
        <v>1306.2574999999999</v>
      </c>
      <c r="R278" s="103">
        <v>26125.15</v>
      </c>
      <c r="S278" s="101" t="s">
        <v>1368</v>
      </c>
    </row>
    <row r="279" spans="1:19" ht="25.5">
      <c r="A279" s="101" t="s">
        <v>1689</v>
      </c>
      <c r="B279" s="102">
        <v>44390</v>
      </c>
      <c r="C279" s="101" t="s">
        <v>1690</v>
      </c>
      <c r="D279" s="102">
        <v>44390</v>
      </c>
      <c r="E279" s="101" t="s">
        <v>1365</v>
      </c>
      <c r="F279" s="101" t="s">
        <v>91</v>
      </c>
      <c r="G279" s="101" t="s">
        <v>952</v>
      </c>
      <c r="H279" s="101" t="s">
        <v>1367</v>
      </c>
      <c r="I279" s="101" t="s">
        <v>1069</v>
      </c>
      <c r="J279" s="103">
        <v>20</v>
      </c>
      <c r="K279" s="103">
        <v>1118</v>
      </c>
      <c r="L279" s="103">
        <v>22360</v>
      </c>
      <c r="M279" s="103">
        <v>2.7949999999999999</v>
      </c>
      <c r="N279" s="103">
        <v>55.9</v>
      </c>
      <c r="O279" s="103">
        <v>0</v>
      </c>
      <c r="P279" s="103">
        <v>0</v>
      </c>
      <c r="Q279" s="103">
        <v>1120.7950000000001</v>
      </c>
      <c r="R279" s="103">
        <v>22415.9</v>
      </c>
      <c r="S279" s="101" t="s">
        <v>1368</v>
      </c>
    </row>
    <row r="280" spans="1:19" ht="25.5">
      <c r="A280" s="101" t="s">
        <v>1691</v>
      </c>
      <c r="B280" s="102">
        <v>44390</v>
      </c>
      <c r="C280" s="101" t="s">
        <v>1692</v>
      </c>
      <c r="D280" s="102">
        <v>44390</v>
      </c>
      <c r="E280" s="101" t="s">
        <v>1365</v>
      </c>
      <c r="F280" s="101" t="s">
        <v>81</v>
      </c>
      <c r="G280" s="101" t="s">
        <v>952</v>
      </c>
      <c r="H280" s="101" t="s">
        <v>1367</v>
      </c>
      <c r="I280" s="101" t="s">
        <v>1219</v>
      </c>
      <c r="J280" s="103">
        <v>40</v>
      </c>
      <c r="K280" s="103">
        <v>1064</v>
      </c>
      <c r="L280" s="103">
        <v>42560</v>
      </c>
      <c r="M280" s="103">
        <v>2.66</v>
      </c>
      <c r="N280" s="103">
        <v>106.4</v>
      </c>
      <c r="O280" s="103">
        <v>0</v>
      </c>
      <c r="P280" s="103">
        <v>0</v>
      </c>
      <c r="Q280" s="103">
        <v>1066.6600000000001</v>
      </c>
      <c r="R280" s="103">
        <v>42666.400000000001</v>
      </c>
      <c r="S280" s="101" t="s">
        <v>1368</v>
      </c>
    </row>
    <row r="281" spans="1:19" ht="25.5">
      <c r="A281" s="101" t="s">
        <v>1693</v>
      </c>
      <c r="B281" s="102">
        <v>44390</v>
      </c>
      <c r="C281" s="101" t="s">
        <v>1694</v>
      </c>
      <c r="D281" s="102">
        <v>44390</v>
      </c>
      <c r="E281" s="101" t="s">
        <v>1365</v>
      </c>
      <c r="F281" s="101" t="s">
        <v>16</v>
      </c>
      <c r="G281" s="101" t="s">
        <v>17</v>
      </c>
      <c r="H281" s="101" t="s">
        <v>12</v>
      </c>
      <c r="I281" s="101" t="s">
        <v>1219</v>
      </c>
      <c r="J281" s="103">
        <v>60</v>
      </c>
      <c r="K281" s="103">
        <v>1064</v>
      </c>
      <c r="L281" s="103">
        <v>63840</v>
      </c>
      <c r="M281" s="103">
        <v>2.66</v>
      </c>
      <c r="N281" s="103">
        <v>159.6</v>
      </c>
      <c r="O281" s="103">
        <v>0</v>
      </c>
      <c r="P281" s="103">
        <v>0</v>
      </c>
      <c r="Q281" s="103">
        <v>1066.6600000000001</v>
      </c>
      <c r="R281" s="103">
        <v>63999.6</v>
      </c>
      <c r="S281" s="101" t="s">
        <v>1368</v>
      </c>
    </row>
    <row r="282" spans="1:19" ht="25.5">
      <c r="A282" s="101" t="s">
        <v>1693</v>
      </c>
      <c r="B282" s="102">
        <v>44390</v>
      </c>
      <c r="C282" s="101" t="s">
        <v>1694</v>
      </c>
      <c r="D282" s="102">
        <v>44390</v>
      </c>
      <c r="E282" s="101" t="s">
        <v>1365</v>
      </c>
      <c r="F282" s="101" t="s">
        <v>16</v>
      </c>
      <c r="G282" s="101" t="s">
        <v>17</v>
      </c>
      <c r="H282" s="101" t="s">
        <v>12</v>
      </c>
      <c r="I282" s="101" t="s">
        <v>1069</v>
      </c>
      <c r="J282" s="103">
        <v>40</v>
      </c>
      <c r="K282" s="103">
        <v>1118</v>
      </c>
      <c r="L282" s="103">
        <v>44720</v>
      </c>
      <c r="M282" s="103">
        <v>2.7949999999999999</v>
      </c>
      <c r="N282" s="103">
        <v>111.8</v>
      </c>
      <c r="O282" s="103">
        <v>0</v>
      </c>
      <c r="P282" s="103">
        <v>0</v>
      </c>
      <c r="Q282" s="103">
        <v>1120.7950000000001</v>
      </c>
      <c r="R282" s="103">
        <v>44831.8</v>
      </c>
      <c r="S282" s="101" t="s">
        <v>1368</v>
      </c>
    </row>
    <row r="283" spans="1:19" ht="25.5">
      <c r="A283" s="101" t="s">
        <v>1693</v>
      </c>
      <c r="B283" s="102">
        <v>44390</v>
      </c>
      <c r="C283" s="101" t="s">
        <v>1694</v>
      </c>
      <c r="D283" s="102">
        <v>44390</v>
      </c>
      <c r="E283" s="101" t="s">
        <v>1365</v>
      </c>
      <c r="F283" s="101" t="s">
        <v>16</v>
      </c>
      <c r="G283" s="101" t="s">
        <v>17</v>
      </c>
      <c r="H283" s="101" t="s">
        <v>12</v>
      </c>
      <c r="I283" s="101" t="s">
        <v>1071</v>
      </c>
      <c r="J283" s="103">
        <v>40</v>
      </c>
      <c r="K283" s="103">
        <v>1118</v>
      </c>
      <c r="L283" s="103">
        <v>44720</v>
      </c>
      <c r="M283" s="103">
        <v>2.7949999999999999</v>
      </c>
      <c r="N283" s="103">
        <v>111.8</v>
      </c>
      <c r="O283" s="103">
        <v>0</v>
      </c>
      <c r="P283" s="103">
        <v>0</v>
      </c>
      <c r="Q283" s="103">
        <v>1120.7950000000001</v>
      </c>
      <c r="R283" s="103">
        <v>44831.8</v>
      </c>
      <c r="S283" s="101" t="s">
        <v>1368</v>
      </c>
    </row>
    <row r="284" spans="1:19" ht="25.5">
      <c r="A284" s="101" t="s">
        <v>1695</v>
      </c>
      <c r="B284" s="102">
        <v>44390</v>
      </c>
      <c r="C284" s="101" t="s">
        <v>1696</v>
      </c>
      <c r="D284" s="102">
        <v>44390</v>
      </c>
      <c r="E284" s="101" t="s">
        <v>1365</v>
      </c>
      <c r="F284" s="101" t="s">
        <v>87</v>
      </c>
      <c r="G284" s="101" t="s">
        <v>950</v>
      </c>
      <c r="H284" s="101" t="s">
        <v>1367</v>
      </c>
      <c r="I284" s="101" t="s">
        <v>1071</v>
      </c>
      <c r="J284" s="103">
        <v>18</v>
      </c>
      <c r="K284" s="103">
        <v>1118</v>
      </c>
      <c r="L284" s="103">
        <v>20124</v>
      </c>
      <c r="M284" s="103">
        <v>2.7949999999999999</v>
      </c>
      <c r="N284" s="103">
        <v>50.31</v>
      </c>
      <c r="O284" s="103">
        <v>0</v>
      </c>
      <c r="P284" s="103">
        <v>0</v>
      </c>
      <c r="Q284" s="103">
        <v>1120.7950000000001</v>
      </c>
      <c r="R284" s="103">
        <v>20174.310000000001</v>
      </c>
      <c r="S284" s="101" t="s">
        <v>1368</v>
      </c>
    </row>
    <row r="285" spans="1:19" ht="25.5">
      <c r="A285" s="101" t="s">
        <v>1697</v>
      </c>
      <c r="B285" s="102">
        <v>44390</v>
      </c>
      <c r="C285" s="101" t="s">
        <v>1698</v>
      </c>
      <c r="D285" s="102">
        <v>44390</v>
      </c>
      <c r="E285" s="101" t="s">
        <v>1365</v>
      </c>
      <c r="F285" s="101" t="s">
        <v>73</v>
      </c>
      <c r="G285" s="101" t="s">
        <v>1382</v>
      </c>
      <c r="H285" s="101" t="s">
        <v>1367</v>
      </c>
      <c r="I285" s="101" t="s">
        <v>1069</v>
      </c>
      <c r="J285" s="103">
        <v>20</v>
      </c>
      <c r="K285" s="103">
        <v>1118</v>
      </c>
      <c r="L285" s="103">
        <v>22360</v>
      </c>
      <c r="M285" s="103">
        <v>2.7949999999999999</v>
      </c>
      <c r="N285" s="103">
        <v>55.9</v>
      </c>
      <c r="O285" s="103">
        <v>0</v>
      </c>
      <c r="P285" s="103">
        <v>0</v>
      </c>
      <c r="Q285" s="103">
        <v>1120.7950000000001</v>
      </c>
      <c r="R285" s="103">
        <v>22415.9</v>
      </c>
      <c r="S285" s="101" t="s">
        <v>1368</v>
      </c>
    </row>
    <row r="286" spans="1:19" ht="25.5">
      <c r="A286" s="101" t="s">
        <v>1699</v>
      </c>
      <c r="B286" s="102">
        <v>44390</v>
      </c>
      <c r="C286" s="101" t="s">
        <v>1700</v>
      </c>
      <c r="D286" s="102">
        <v>44390</v>
      </c>
      <c r="E286" s="101" t="s">
        <v>1384</v>
      </c>
      <c r="F286" s="101" t="s">
        <v>1400</v>
      </c>
      <c r="G286" s="101" t="s">
        <v>1386</v>
      </c>
      <c r="H286" s="101" t="s">
        <v>1384</v>
      </c>
      <c r="I286" s="101" t="s">
        <v>1268</v>
      </c>
      <c r="J286" s="103">
        <v>1</v>
      </c>
      <c r="K286" s="103">
        <v>1316.71</v>
      </c>
      <c r="L286" s="103">
        <v>1316.71</v>
      </c>
      <c r="M286" s="103">
        <v>3.2919999999999998</v>
      </c>
      <c r="N286" s="103">
        <v>3.2919999999999998</v>
      </c>
      <c r="O286" s="103">
        <v>0</v>
      </c>
      <c r="P286" s="103">
        <v>0</v>
      </c>
      <c r="Q286" s="103">
        <v>1320.0018</v>
      </c>
      <c r="R286" s="103">
        <v>1320.0018</v>
      </c>
      <c r="S286" s="101" t="s">
        <v>1368</v>
      </c>
    </row>
    <row r="287" spans="1:19" ht="25.5">
      <c r="A287" s="101" t="s">
        <v>1699</v>
      </c>
      <c r="B287" s="102">
        <v>44390</v>
      </c>
      <c r="C287" s="101" t="s">
        <v>1700</v>
      </c>
      <c r="D287" s="102">
        <v>44390</v>
      </c>
      <c r="E287" s="101" t="s">
        <v>1384</v>
      </c>
      <c r="F287" s="101" t="s">
        <v>1400</v>
      </c>
      <c r="G287" s="101" t="s">
        <v>1386</v>
      </c>
      <c r="H287" s="101" t="s">
        <v>1384</v>
      </c>
      <c r="I287" s="101" t="s">
        <v>1069</v>
      </c>
      <c r="J287" s="103">
        <v>1</v>
      </c>
      <c r="K287" s="103">
        <v>1130.17</v>
      </c>
      <c r="L287" s="103">
        <v>1130.17</v>
      </c>
      <c r="M287" s="103">
        <v>2.8250000000000002</v>
      </c>
      <c r="N287" s="103">
        <v>2.8250000000000002</v>
      </c>
      <c r="O287" s="103">
        <v>0</v>
      </c>
      <c r="P287" s="103">
        <v>0</v>
      </c>
      <c r="Q287" s="103">
        <v>1132.9954</v>
      </c>
      <c r="R287" s="103">
        <v>1132.9954</v>
      </c>
      <c r="S287" s="101" t="s">
        <v>1368</v>
      </c>
    </row>
    <row r="288" spans="1:19" ht="25.5">
      <c r="A288" s="101" t="s">
        <v>1699</v>
      </c>
      <c r="B288" s="102">
        <v>44390</v>
      </c>
      <c r="C288" s="101" t="s">
        <v>1700</v>
      </c>
      <c r="D288" s="102">
        <v>44390</v>
      </c>
      <c r="E288" s="101" t="s">
        <v>1384</v>
      </c>
      <c r="F288" s="101" t="s">
        <v>1400</v>
      </c>
      <c r="G288" s="101" t="s">
        <v>1386</v>
      </c>
      <c r="H288" s="101" t="s">
        <v>1384</v>
      </c>
      <c r="I288" s="101" t="s">
        <v>1219</v>
      </c>
      <c r="J288" s="103">
        <v>5</v>
      </c>
      <c r="K288" s="103">
        <v>1075.31</v>
      </c>
      <c r="L288" s="103">
        <v>5376.55</v>
      </c>
      <c r="M288" s="103">
        <v>2.6880000000000002</v>
      </c>
      <c r="N288" s="103">
        <v>13.44</v>
      </c>
      <c r="O288" s="103">
        <v>0</v>
      </c>
      <c r="P288" s="103">
        <v>0</v>
      </c>
      <c r="Q288" s="103">
        <v>1077.9983</v>
      </c>
      <c r="R288" s="103">
        <v>5389.9915000000001</v>
      </c>
      <c r="S288" s="101" t="s">
        <v>1368</v>
      </c>
    </row>
    <row r="289" spans="1:19" ht="25.5">
      <c r="A289" s="101" t="s">
        <v>1699</v>
      </c>
      <c r="B289" s="102">
        <v>44390</v>
      </c>
      <c r="C289" s="101" t="s">
        <v>1700</v>
      </c>
      <c r="D289" s="102">
        <v>44390</v>
      </c>
      <c r="E289" s="101" t="s">
        <v>1384</v>
      </c>
      <c r="F289" s="101" t="s">
        <v>1400</v>
      </c>
      <c r="G289" s="101" t="s">
        <v>1386</v>
      </c>
      <c r="H289" s="101" t="s">
        <v>1384</v>
      </c>
      <c r="I289" s="101" t="s">
        <v>1181</v>
      </c>
      <c r="J289" s="103">
        <v>2</v>
      </c>
      <c r="K289" s="103">
        <v>1140.1600000000001</v>
      </c>
      <c r="L289" s="103">
        <v>2280.3200000000002</v>
      </c>
      <c r="M289" s="103">
        <v>2.85</v>
      </c>
      <c r="N289" s="103">
        <v>5.7</v>
      </c>
      <c r="O289" s="103">
        <v>0</v>
      </c>
      <c r="P289" s="103">
        <v>0</v>
      </c>
      <c r="Q289" s="103">
        <v>1143.0054</v>
      </c>
      <c r="R289" s="103">
        <v>2286.0108</v>
      </c>
      <c r="S289" s="101" t="s">
        <v>1368</v>
      </c>
    </row>
    <row r="290" spans="1:19" ht="25.5">
      <c r="A290" s="101" t="s">
        <v>1699</v>
      </c>
      <c r="B290" s="102">
        <v>44390</v>
      </c>
      <c r="C290" s="101" t="s">
        <v>1700</v>
      </c>
      <c r="D290" s="102">
        <v>44390</v>
      </c>
      <c r="E290" s="101" t="s">
        <v>1384</v>
      </c>
      <c r="F290" s="101" t="s">
        <v>1400</v>
      </c>
      <c r="G290" s="101" t="s">
        <v>1386</v>
      </c>
      <c r="H290" s="101" t="s">
        <v>1384</v>
      </c>
      <c r="I290" s="101" t="s">
        <v>1266</v>
      </c>
      <c r="J290" s="103">
        <v>2</v>
      </c>
      <c r="K290" s="103">
        <v>1040.4000000000001</v>
      </c>
      <c r="L290" s="103">
        <v>2080.8000000000002</v>
      </c>
      <c r="M290" s="103">
        <v>2.601</v>
      </c>
      <c r="N290" s="103">
        <v>5.202</v>
      </c>
      <c r="O290" s="103">
        <v>0</v>
      </c>
      <c r="P290" s="103">
        <v>0</v>
      </c>
      <c r="Q290" s="103">
        <v>1043.001</v>
      </c>
      <c r="R290" s="103">
        <v>2086.002</v>
      </c>
      <c r="S290" s="101" t="s">
        <v>1368</v>
      </c>
    </row>
    <row r="291" spans="1:19" ht="25.5">
      <c r="A291" s="101" t="s">
        <v>1701</v>
      </c>
      <c r="B291" s="102">
        <v>44390</v>
      </c>
      <c r="C291" s="101" t="s">
        <v>1702</v>
      </c>
      <c r="D291" s="102">
        <v>44390</v>
      </c>
      <c r="E291" s="101" t="s">
        <v>1365</v>
      </c>
      <c r="F291" s="101" t="s">
        <v>1300</v>
      </c>
      <c r="G291" s="101" t="s">
        <v>107</v>
      </c>
      <c r="H291" s="101" t="s">
        <v>107</v>
      </c>
      <c r="I291" s="101" t="s">
        <v>1071</v>
      </c>
      <c r="J291" s="103">
        <v>26</v>
      </c>
      <c r="K291" s="103">
        <v>1118</v>
      </c>
      <c r="L291" s="103">
        <v>29068</v>
      </c>
      <c r="M291" s="103">
        <v>2.7949999999999999</v>
      </c>
      <c r="N291" s="103">
        <v>72.67</v>
      </c>
      <c r="O291" s="103">
        <v>0</v>
      </c>
      <c r="P291" s="103">
        <v>0</v>
      </c>
      <c r="Q291" s="103">
        <v>1120.7950000000001</v>
      </c>
      <c r="R291" s="103">
        <v>29140.67</v>
      </c>
      <c r="S291" s="101" t="s">
        <v>1368</v>
      </c>
    </row>
    <row r="292" spans="1:19" ht="25.5">
      <c r="A292" s="101" t="s">
        <v>1703</v>
      </c>
      <c r="B292" s="102">
        <v>44390</v>
      </c>
      <c r="C292" s="101" t="s">
        <v>1704</v>
      </c>
      <c r="D292" s="102">
        <v>44390</v>
      </c>
      <c r="E292" s="101" t="s">
        <v>1365</v>
      </c>
      <c r="F292" s="101" t="s">
        <v>95</v>
      </c>
      <c r="G292" s="101" t="s">
        <v>1371</v>
      </c>
      <c r="H292" s="101" t="s">
        <v>107</v>
      </c>
      <c r="I292" s="101" t="s">
        <v>1071</v>
      </c>
      <c r="J292" s="103">
        <v>20</v>
      </c>
      <c r="K292" s="103">
        <v>1118</v>
      </c>
      <c r="L292" s="103">
        <v>22360</v>
      </c>
      <c r="M292" s="103">
        <v>2.7949999999999999</v>
      </c>
      <c r="N292" s="103">
        <v>55.9</v>
      </c>
      <c r="O292" s="103">
        <v>0</v>
      </c>
      <c r="P292" s="103">
        <v>0</v>
      </c>
      <c r="Q292" s="103">
        <v>1120.7950000000001</v>
      </c>
      <c r="R292" s="103">
        <v>22415.9</v>
      </c>
      <c r="S292" s="101" t="s">
        <v>1368</v>
      </c>
    </row>
    <row r="293" spans="1:19" ht="25.5">
      <c r="A293" s="101" t="s">
        <v>1703</v>
      </c>
      <c r="B293" s="102">
        <v>44390</v>
      </c>
      <c r="C293" s="101" t="s">
        <v>1704</v>
      </c>
      <c r="D293" s="102">
        <v>44390</v>
      </c>
      <c r="E293" s="101" t="s">
        <v>1365</v>
      </c>
      <c r="F293" s="101" t="s">
        <v>95</v>
      </c>
      <c r="G293" s="101" t="s">
        <v>1371</v>
      </c>
      <c r="H293" s="101" t="s">
        <v>107</v>
      </c>
      <c r="I293" s="101" t="s">
        <v>1266</v>
      </c>
      <c r="J293" s="103">
        <v>20</v>
      </c>
      <c r="K293" s="103">
        <v>1030</v>
      </c>
      <c r="L293" s="103">
        <v>20600</v>
      </c>
      <c r="M293" s="103">
        <v>2.5750000000000002</v>
      </c>
      <c r="N293" s="103">
        <v>51.5</v>
      </c>
      <c r="O293" s="103">
        <v>0</v>
      </c>
      <c r="P293" s="103">
        <v>0</v>
      </c>
      <c r="Q293" s="103">
        <v>1032.575</v>
      </c>
      <c r="R293" s="103">
        <v>20651.5</v>
      </c>
      <c r="S293" s="101" t="s">
        <v>1368</v>
      </c>
    </row>
    <row r="294" spans="1:19" ht="25.5">
      <c r="A294" s="101" t="s">
        <v>1705</v>
      </c>
      <c r="B294" s="102">
        <v>44390</v>
      </c>
      <c r="C294" s="101" t="s">
        <v>1706</v>
      </c>
      <c r="D294" s="102">
        <v>44390</v>
      </c>
      <c r="E294" s="101" t="s">
        <v>1384</v>
      </c>
      <c r="F294" s="101" t="s">
        <v>1385</v>
      </c>
      <c r="G294" s="101" t="s">
        <v>1386</v>
      </c>
      <c r="H294" s="101" t="s">
        <v>1384</v>
      </c>
      <c r="I294" s="101" t="s">
        <v>1219</v>
      </c>
      <c r="J294" s="103">
        <v>1</v>
      </c>
      <c r="K294" s="103">
        <v>1066</v>
      </c>
      <c r="L294" s="103">
        <v>1066</v>
      </c>
      <c r="M294" s="103">
        <v>0</v>
      </c>
      <c r="N294" s="103">
        <v>0</v>
      </c>
      <c r="O294" s="103">
        <v>0</v>
      </c>
      <c r="P294" s="103">
        <v>0</v>
      </c>
      <c r="Q294" s="103">
        <v>1066</v>
      </c>
      <c r="R294" s="103">
        <v>1066</v>
      </c>
      <c r="S294" s="101" t="s">
        <v>1368</v>
      </c>
    </row>
    <row r="295" spans="1:19" ht="25.5">
      <c r="A295" s="101" t="s">
        <v>1707</v>
      </c>
      <c r="B295" s="102">
        <v>44391</v>
      </c>
      <c r="C295" s="101" t="s">
        <v>1708</v>
      </c>
      <c r="D295" s="102">
        <v>44391</v>
      </c>
      <c r="E295" s="101" t="s">
        <v>1365</v>
      </c>
      <c r="F295" s="101" t="s">
        <v>89</v>
      </c>
      <c r="G295" s="101" t="s">
        <v>1388</v>
      </c>
      <c r="H295" s="101" t="s">
        <v>1367</v>
      </c>
      <c r="I295" s="101" t="s">
        <v>1219</v>
      </c>
      <c r="J295" s="103">
        <v>60</v>
      </c>
      <c r="K295" s="103">
        <v>1064</v>
      </c>
      <c r="L295" s="103">
        <v>63840</v>
      </c>
      <c r="M295" s="103">
        <v>2.66</v>
      </c>
      <c r="N295" s="103">
        <v>159.6</v>
      </c>
      <c r="O295" s="103">
        <v>0</v>
      </c>
      <c r="P295" s="103">
        <v>0</v>
      </c>
      <c r="Q295" s="103">
        <v>1066.6600000000001</v>
      </c>
      <c r="R295" s="103">
        <v>63999.6</v>
      </c>
      <c r="S295" s="101" t="s">
        <v>1368</v>
      </c>
    </row>
    <row r="296" spans="1:19" ht="25.5">
      <c r="A296" s="101" t="s">
        <v>1707</v>
      </c>
      <c r="B296" s="102">
        <v>44391</v>
      </c>
      <c r="C296" s="101" t="s">
        <v>1708</v>
      </c>
      <c r="D296" s="102">
        <v>44391</v>
      </c>
      <c r="E296" s="101" t="s">
        <v>1365</v>
      </c>
      <c r="F296" s="101" t="s">
        <v>89</v>
      </c>
      <c r="G296" s="101" t="s">
        <v>1388</v>
      </c>
      <c r="H296" s="101" t="s">
        <v>1367</v>
      </c>
      <c r="I296" s="101" t="s">
        <v>1268</v>
      </c>
      <c r="J296" s="103">
        <v>60</v>
      </c>
      <c r="K296" s="103">
        <v>1303</v>
      </c>
      <c r="L296" s="103">
        <v>78180</v>
      </c>
      <c r="M296" s="103">
        <v>3.2574999999999998</v>
      </c>
      <c r="N296" s="103">
        <v>195.45</v>
      </c>
      <c r="O296" s="103">
        <v>0</v>
      </c>
      <c r="P296" s="103">
        <v>0</v>
      </c>
      <c r="Q296" s="103">
        <v>1306.2574999999999</v>
      </c>
      <c r="R296" s="103">
        <v>78375.45</v>
      </c>
      <c r="S296" s="101" t="s">
        <v>1368</v>
      </c>
    </row>
    <row r="297" spans="1:19" ht="25.5">
      <c r="A297" s="101" t="s">
        <v>1707</v>
      </c>
      <c r="B297" s="102">
        <v>44391</v>
      </c>
      <c r="C297" s="101" t="s">
        <v>1708</v>
      </c>
      <c r="D297" s="102">
        <v>44391</v>
      </c>
      <c r="E297" s="101" t="s">
        <v>1365</v>
      </c>
      <c r="F297" s="101" t="s">
        <v>89</v>
      </c>
      <c r="G297" s="101" t="s">
        <v>1388</v>
      </c>
      <c r="H297" s="101" t="s">
        <v>1367</v>
      </c>
      <c r="I297" s="101" t="s">
        <v>1072</v>
      </c>
      <c r="J297" s="103">
        <v>20</v>
      </c>
      <c r="K297" s="103">
        <v>1176</v>
      </c>
      <c r="L297" s="103">
        <v>23520</v>
      </c>
      <c r="M297" s="103">
        <v>2.94</v>
      </c>
      <c r="N297" s="103">
        <v>58.8</v>
      </c>
      <c r="O297" s="103">
        <v>0</v>
      </c>
      <c r="P297" s="103">
        <v>0</v>
      </c>
      <c r="Q297" s="103">
        <v>1178.94</v>
      </c>
      <c r="R297" s="103">
        <v>23578.799999999999</v>
      </c>
      <c r="S297" s="101" t="s">
        <v>1368</v>
      </c>
    </row>
    <row r="298" spans="1:19" ht="25.5">
      <c r="A298" s="101" t="s">
        <v>1709</v>
      </c>
      <c r="B298" s="102">
        <v>44391</v>
      </c>
      <c r="C298" s="101" t="s">
        <v>1710</v>
      </c>
      <c r="D298" s="102">
        <v>44391</v>
      </c>
      <c r="E298" s="101" t="s">
        <v>1365</v>
      </c>
      <c r="F298" s="101" t="s">
        <v>92</v>
      </c>
      <c r="G298" s="101" t="s">
        <v>950</v>
      </c>
      <c r="H298" s="101" t="s">
        <v>1367</v>
      </c>
      <c r="I298" s="101" t="s">
        <v>1219</v>
      </c>
      <c r="J298" s="103">
        <v>40</v>
      </c>
      <c r="K298" s="103">
        <v>1064</v>
      </c>
      <c r="L298" s="103">
        <v>42560</v>
      </c>
      <c r="M298" s="103">
        <v>2.66</v>
      </c>
      <c r="N298" s="103">
        <v>106.4</v>
      </c>
      <c r="O298" s="103">
        <v>0</v>
      </c>
      <c r="P298" s="103">
        <v>0</v>
      </c>
      <c r="Q298" s="103">
        <v>1066.6600000000001</v>
      </c>
      <c r="R298" s="103">
        <v>42666.400000000001</v>
      </c>
      <c r="S298" s="101" t="s">
        <v>1368</v>
      </c>
    </row>
    <row r="299" spans="1:19" ht="25.5">
      <c r="A299" s="101" t="s">
        <v>1709</v>
      </c>
      <c r="B299" s="102">
        <v>44391</v>
      </c>
      <c r="C299" s="101" t="s">
        <v>1710</v>
      </c>
      <c r="D299" s="102">
        <v>44391</v>
      </c>
      <c r="E299" s="101" t="s">
        <v>1365</v>
      </c>
      <c r="F299" s="101" t="s">
        <v>92</v>
      </c>
      <c r="G299" s="101" t="s">
        <v>950</v>
      </c>
      <c r="H299" s="101" t="s">
        <v>1367</v>
      </c>
      <c r="I299" s="101" t="s">
        <v>1266</v>
      </c>
      <c r="J299" s="103">
        <v>20</v>
      </c>
      <c r="K299" s="103">
        <v>1030</v>
      </c>
      <c r="L299" s="103">
        <v>20600</v>
      </c>
      <c r="M299" s="103">
        <v>2.5750000000000002</v>
      </c>
      <c r="N299" s="103">
        <v>51.5</v>
      </c>
      <c r="O299" s="103">
        <v>0</v>
      </c>
      <c r="P299" s="103">
        <v>0</v>
      </c>
      <c r="Q299" s="103">
        <v>1032.575</v>
      </c>
      <c r="R299" s="103">
        <v>20651.5</v>
      </c>
      <c r="S299" s="101" t="s">
        <v>1368</v>
      </c>
    </row>
    <row r="300" spans="1:19" ht="25.5">
      <c r="A300" s="101" t="s">
        <v>1711</v>
      </c>
      <c r="B300" s="102">
        <v>44391</v>
      </c>
      <c r="C300" s="101" t="s">
        <v>1712</v>
      </c>
      <c r="D300" s="102">
        <v>44391</v>
      </c>
      <c r="E300" s="101" t="s">
        <v>1365</v>
      </c>
      <c r="F300" s="101" t="s">
        <v>803</v>
      </c>
      <c r="G300" s="101" t="s">
        <v>950</v>
      </c>
      <c r="H300" s="101" t="s">
        <v>1367</v>
      </c>
      <c r="I300" s="101" t="s">
        <v>1219</v>
      </c>
      <c r="J300" s="103">
        <v>120</v>
      </c>
      <c r="K300" s="103">
        <v>1064</v>
      </c>
      <c r="L300" s="103">
        <v>127680</v>
      </c>
      <c r="M300" s="103">
        <v>2.66</v>
      </c>
      <c r="N300" s="103">
        <v>319.2</v>
      </c>
      <c r="O300" s="103">
        <v>0</v>
      </c>
      <c r="P300" s="103">
        <v>0</v>
      </c>
      <c r="Q300" s="103">
        <v>1066.6600000000001</v>
      </c>
      <c r="R300" s="103">
        <v>127999.2</v>
      </c>
      <c r="S300" s="101" t="s">
        <v>1368</v>
      </c>
    </row>
    <row r="301" spans="1:19" ht="25.5">
      <c r="A301" s="101" t="s">
        <v>1711</v>
      </c>
      <c r="B301" s="102">
        <v>44391</v>
      </c>
      <c r="C301" s="101" t="s">
        <v>1712</v>
      </c>
      <c r="D301" s="102">
        <v>44391</v>
      </c>
      <c r="E301" s="101" t="s">
        <v>1365</v>
      </c>
      <c r="F301" s="101" t="s">
        <v>803</v>
      </c>
      <c r="G301" s="101" t="s">
        <v>950</v>
      </c>
      <c r="H301" s="101" t="s">
        <v>1367</v>
      </c>
      <c r="I301" s="101" t="s">
        <v>1071</v>
      </c>
      <c r="J301" s="103">
        <v>153</v>
      </c>
      <c r="K301" s="103">
        <v>1118</v>
      </c>
      <c r="L301" s="103">
        <v>171054</v>
      </c>
      <c r="M301" s="103">
        <v>2.7949999999999999</v>
      </c>
      <c r="N301" s="103">
        <v>427.63499999999999</v>
      </c>
      <c r="O301" s="103">
        <v>0</v>
      </c>
      <c r="P301" s="103">
        <v>0</v>
      </c>
      <c r="Q301" s="103">
        <v>1120.7950000000001</v>
      </c>
      <c r="R301" s="103">
        <v>171481.63500000001</v>
      </c>
      <c r="S301" s="101" t="s">
        <v>1368</v>
      </c>
    </row>
    <row r="302" spans="1:19" ht="25.5">
      <c r="A302" s="101" t="s">
        <v>1713</v>
      </c>
      <c r="B302" s="102">
        <v>44391</v>
      </c>
      <c r="C302" s="101" t="s">
        <v>1714</v>
      </c>
      <c r="D302" s="102">
        <v>44391</v>
      </c>
      <c r="E302" s="101" t="s">
        <v>1365</v>
      </c>
      <c r="F302" s="101" t="s">
        <v>86</v>
      </c>
      <c r="G302" s="101" t="s">
        <v>951</v>
      </c>
      <c r="H302" s="101" t="s">
        <v>1367</v>
      </c>
      <c r="I302" s="101" t="s">
        <v>1266</v>
      </c>
      <c r="J302" s="103">
        <v>20</v>
      </c>
      <c r="K302" s="103">
        <v>1030</v>
      </c>
      <c r="L302" s="103">
        <v>20600</v>
      </c>
      <c r="M302" s="103">
        <v>2.5750000000000002</v>
      </c>
      <c r="N302" s="103">
        <v>51.5</v>
      </c>
      <c r="O302" s="103">
        <v>0</v>
      </c>
      <c r="P302" s="103">
        <v>0</v>
      </c>
      <c r="Q302" s="103">
        <v>1032.575</v>
      </c>
      <c r="R302" s="103">
        <v>20651.5</v>
      </c>
      <c r="S302" s="101" t="s">
        <v>1368</v>
      </c>
    </row>
    <row r="303" spans="1:19" ht="25.5">
      <c r="A303" s="101" t="s">
        <v>1715</v>
      </c>
      <c r="B303" s="102">
        <v>44391</v>
      </c>
      <c r="C303" s="101" t="s">
        <v>1716</v>
      </c>
      <c r="D303" s="102">
        <v>44391</v>
      </c>
      <c r="E303" s="101" t="s">
        <v>1365</v>
      </c>
      <c r="F303" s="101" t="s">
        <v>94</v>
      </c>
      <c r="G303" s="101" t="s">
        <v>1366</v>
      </c>
      <c r="H303" s="101" t="s">
        <v>1367</v>
      </c>
      <c r="I303" s="101" t="s">
        <v>1220</v>
      </c>
      <c r="J303" s="103">
        <v>20</v>
      </c>
      <c r="K303" s="103">
        <v>1205</v>
      </c>
      <c r="L303" s="103">
        <v>24100</v>
      </c>
      <c r="M303" s="103">
        <v>3.0125000000000002</v>
      </c>
      <c r="N303" s="103">
        <v>60.25</v>
      </c>
      <c r="O303" s="103">
        <v>0</v>
      </c>
      <c r="P303" s="103">
        <v>0</v>
      </c>
      <c r="Q303" s="103">
        <v>1208.0125</v>
      </c>
      <c r="R303" s="103">
        <v>24160.25</v>
      </c>
      <c r="S303" s="101" t="s">
        <v>1368</v>
      </c>
    </row>
    <row r="304" spans="1:19" ht="25.5">
      <c r="A304" s="101" t="s">
        <v>1715</v>
      </c>
      <c r="B304" s="102">
        <v>44391</v>
      </c>
      <c r="C304" s="101" t="s">
        <v>1716</v>
      </c>
      <c r="D304" s="102">
        <v>44391</v>
      </c>
      <c r="E304" s="101" t="s">
        <v>1365</v>
      </c>
      <c r="F304" s="101" t="s">
        <v>94</v>
      </c>
      <c r="G304" s="101" t="s">
        <v>1366</v>
      </c>
      <c r="H304" s="101" t="s">
        <v>1367</v>
      </c>
      <c r="I304" s="101" t="s">
        <v>1072</v>
      </c>
      <c r="J304" s="103">
        <v>20</v>
      </c>
      <c r="K304" s="103">
        <v>1176</v>
      </c>
      <c r="L304" s="103">
        <v>23520</v>
      </c>
      <c r="M304" s="103">
        <v>2.94</v>
      </c>
      <c r="N304" s="103">
        <v>58.8</v>
      </c>
      <c r="O304" s="103">
        <v>0</v>
      </c>
      <c r="P304" s="103">
        <v>0</v>
      </c>
      <c r="Q304" s="103">
        <v>1178.94</v>
      </c>
      <c r="R304" s="103">
        <v>23578.799999999999</v>
      </c>
      <c r="S304" s="101" t="s">
        <v>1368</v>
      </c>
    </row>
    <row r="305" spans="1:19" ht="25.5">
      <c r="A305" s="101" t="s">
        <v>1715</v>
      </c>
      <c r="B305" s="102">
        <v>44391</v>
      </c>
      <c r="C305" s="101" t="s">
        <v>1716</v>
      </c>
      <c r="D305" s="102">
        <v>44391</v>
      </c>
      <c r="E305" s="101" t="s">
        <v>1365</v>
      </c>
      <c r="F305" s="101" t="s">
        <v>94</v>
      </c>
      <c r="G305" s="101" t="s">
        <v>1366</v>
      </c>
      <c r="H305" s="101" t="s">
        <v>1367</v>
      </c>
      <c r="I305" s="101" t="s">
        <v>1071</v>
      </c>
      <c r="J305" s="103">
        <v>60</v>
      </c>
      <c r="K305" s="103">
        <v>1118</v>
      </c>
      <c r="L305" s="103">
        <v>67080</v>
      </c>
      <c r="M305" s="103">
        <v>2.7949999999999999</v>
      </c>
      <c r="N305" s="103">
        <v>167.7</v>
      </c>
      <c r="O305" s="103">
        <v>0</v>
      </c>
      <c r="P305" s="103">
        <v>0</v>
      </c>
      <c r="Q305" s="103">
        <v>1120.7950000000001</v>
      </c>
      <c r="R305" s="103">
        <v>67247.7</v>
      </c>
      <c r="S305" s="101" t="s">
        <v>1368</v>
      </c>
    </row>
    <row r="306" spans="1:19" ht="25.5">
      <c r="A306" s="101" t="s">
        <v>1717</v>
      </c>
      <c r="B306" s="102">
        <v>44391</v>
      </c>
      <c r="C306" s="101" t="s">
        <v>1718</v>
      </c>
      <c r="D306" s="102">
        <v>44391</v>
      </c>
      <c r="E306" s="101" t="s">
        <v>1365</v>
      </c>
      <c r="F306" s="101" t="s">
        <v>80</v>
      </c>
      <c r="G306" s="101" t="s">
        <v>955</v>
      </c>
      <c r="H306" s="101" t="s">
        <v>1367</v>
      </c>
      <c r="I306" s="101" t="s">
        <v>1219</v>
      </c>
      <c r="J306" s="103">
        <v>100</v>
      </c>
      <c r="K306" s="103">
        <v>1064</v>
      </c>
      <c r="L306" s="103">
        <v>106400</v>
      </c>
      <c r="M306" s="103">
        <v>2.66</v>
      </c>
      <c r="N306" s="103">
        <v>266</v>
      </c>
      <c r="O306" s="103">
        <v>0</v>
      </c>
      <c r="P306" s="103">
        <v>0</v>
      </c>
      <c r="Q306" s="103">
        <v>1066.6600000000001</v>
      </c>
      <c r="R306" s="103">
        <v>106666</v>
      </c>
      <c r="S306" s="101" t="s">
        <v>1368</v>
      </c>
    </row>
    <row r="307" spans="1:19" ht="25.5">
      <c r="A307" s="101" t="s">
        <v>1717</v>
      </c>
      <c r="B307" s="102">
        <v>44391</v>
      </c>
      <c r="C307" s="101" t="s">
        <v>1718</v>
      </c>
      <c r="D307" s="102">
        <v>44391</v>
      </c>
      <c r="E307" s="101" t="s">
        <v>1365</v>
      </c>
      <c r="F307" s="101" t="s">
        <v>80</v>
      </c>
      <c r="G307" s="101" t="s">
        <v>955</v>
      </c>
      <c r="H307" s="101" t="s">
        <v>1367</v>
      </c>
      <c r="I307" s="101" t="s">
        <v>1220</v>
      </c>
      <c r="J307" s="103">
        <v>80</v>
      </c>
      <c r="K307" s="103">
        <v>1205</v>
      </c>
      <c r="L307" s="103">
        <v>96400</v>
      </c>
      <c r="M307" s="103">
        <v>3.0125000000000002</v>
      </c>
      <c r="N307" s="103">
        <v>241</v>
      </c>
      <c r="O307" s="103">
        <v>0</v>
      </c>
      <c r="P307" s="103">
        <v>0</v>
      </c>
      <c r="Q307" s="103">
        <v>1208.0125</v>
      </c>
      <c r="R307" s="103">
        <v>96641</v>
      </c>
      <c r="S307" s="101" t="s">
        <v>1368</v>
      </c>
    </row>
    <row r="308" spans="1:19" ht="25.5">
      <c r="A308" s="101" t="s">
        <v>1717</v>
      </c>
      <c r="B308" s="102">
        <v>44391</v>
      </c>
      <c r="C308" s="101" t="s">
        <v>1718</v>
      </c>
      <c r="D308" s="102">
        <v>44391</v>
      </c>
      <c r="E308" s="101" t="s">
        <v>1365</v>
      </c>
      <c r="F308" s="101" t="s">
        <v>80</v>
      </c>
      <c r="G308" s="101" t="s">
        <v>955</v>
      </c>
      <c r="H308" s="101" t="s">
        <v>1367</v>
      </c>
      <c r="I308" s="101" t="s">
        <v>1071</v>
      </c>
      <c r="J308" s="103">
        <v>100</v>
      </c>
      <c r="K308" s="103">
        <v>1118</v>
      </c>
      <c r="L308" s="103">
        <v>111800</v>
      </c>
      <c r="M308" s="103">
        <v>2.7949999999999999</v>
      </c>
      <c r="N308" s="103">
        <v>279.5</v>
      </c>
      <c r="O308" s="103">
        <v>0</v>
      </c>
      <c r="P308" s="103">
        <v>0</v>
      </c>
      <c r="Q308" s="103">
        <v>1120.7950000000001</v>
      </c>
      <c r="R308" s="103">
        <v>112079.5</v>
      </c>
      <c r="S308" s="101" t="s">
        <v>1368</v>
      </c>
    </row>
    <row r="309" spans="1:19" ht="25.5">
      <c r="A309" s="101" t="s">
        <v>1719</v>
      </c>
      <c r="B309" s="102">
        <v>44391</v>
      </c>
      <c r="C309" s="101" t="s">
        <v>1720</v>
      </c>
      <c r="D309" s="102">
        <v>44391</v>
      </c>
      <c r="E309" s="101" t="s">
        <v>1365</v>
      </c>
      <c r="F309" s="101" t="s">
        <v>68</v>
      </c>
      <c r="G309" s="101" t="s">
        <v>955</v>
      </c>
      <c r="H309" s="101" t="s">
        <v>1367</v>
      </c>
      <c r="I309" s="101" t="s">
        <v>1219</v>
      </c>
      <c r="J309" s="103">
        <v>60</v>
      </c>
      <c r="K309" s="103">
        <v>1064</v>
      </c>
      <c r="L309" s="103">
        <v>63840</v>
      </c>
      <c r="M309" s="103">
        <v>2.66</v>
      </c>
      <c r="N309" s="103">
        <v>159.6</v>
      </c>
      <c r="O309" s="103">
        <v>0</v>
      </c>
      <c r="P309" s="103">
        <v>0</v>
      </c>
      <c r="Q309" s="103">
        <v>1066.6600000000001</v>
      </c>
      <c r="R309" s="103">
        <v>63999.6</v>
      </c>
      <c r="S309" s="101" t="s">
        <v>1368</v>
      </c>
    </row>
    <row r="310" spans="1:19" ht="25.5">
      <c r="A310" s="101" t="s">
        <v>1719</v>
      </c>
      <c r="B310" s="102">
        <v>44391</v>
      </c>
      <c r="C310" s="101" t="s">
        <v>1720</v>
      </c>
      <c r="D310" s="102">
        <v>44391</v>
      </c>
      <c r="E310" s="101" t="s">
        <v>1365</v>
      </c>
      <c r="F310" s="101" t="s">
        <v>68</v>
      </c>
      <c r="G310" s="101" t="s">
        <v>955</v>
      </c>
      <c r="H310" s="101" t="s">
        <v>1367</v>
      </c>
      <c r="I310" s="101" t="s">
        <v>1072</v>
      </c>
      <c r="J310" s="103">
        <v>20</v>
      </c>
      <c r="K310" s="103">
        <v>1176</v>
      </c>
      <c r="L310" s="103">
        <v>23520</v>
      </c>
      <c r="M310" s="103">
        <v>2.94</v>
      </c>
      <c r="N310" s="103">
        <v>58.8</v>
      </c>
      <c r="O310" s="103">
        <v>0</v>
      </c>
      <c r="P310" s="103">
        <v>0</v>
      </c>
      <c r="Q310" s="103">
        <v>1178.94</v>
      </c>
      <c r="R310" s="103">
        <v>23578.799999999999</v>
      </c>
      <c r="S310" s="101" t="s">
        <v>1368</v>
      </c>
    </row>
    <row r="311" spans="1:19" ht="25.5">
      <c r="A311" s="101" t="s">
        <v>1719</v>
      </c>
      <c r="B311" s="102">
        <v>44391</v>
      </c>
      <c r="C311" s="101" t="s">
        <v>1720</v>
      </c>
      <c r="D311" s="102">
        <v>44391</v>
      </c>
      <c r="E311" s="101" t="s">
        <v>1365</v>
      </c>
      <c r="F311" s="101" t="s">
        <v>68</v>
      </c>
      <c r="G311" s="101" t="s">
        <v>955</v>
      </c>
      <c r="H311" s="101" t="s">
        <v>1367</v>
      </c>
      <c r="I311" s="101" t="s">
        <v>1266</v>
      </c>
      <c r="J311" s="103">
        <v>40</v>
      </c>
      <c r="K311" s="103">
        <v>1030</v>
      </c>
      <c r="L311" s="103">
        <v>41200</v>
      </c>
      <c r="M311" s="103">
        <v>2.5750000000000002</v>
      </c>
      <c r="N311" s="103">
        <v>103</v>
      </c>
      <c r="O311" s="103">
        <v>0</v>
      </c>
      <c r="P311" s="103">
        <v>0</v>
      </c>
      <c r="Q311" s="103">
        <v>1032.575</v>
      </c>
      <c r="R311" s="103">
        <v>41303</v>
      </c>
      <c r="S311" s="101" t="s">
        <v>1368</v>
      </c>
    </row>
    <row r="312" spans="1:19" ht="25.5">
      <c r="A312" s="101" t="s">
        <v>1721</v>
      </c>
      <c r="B312" s="102">
        <v>44391</v>
      </c>
      <c r="C312" s="101" t="s">
        <v>1722</v>
      </c>
      <c r="D312" s="102">
        <v>44391</v>
      </c>
      <c r="E312" s="101" t="s">
        <v>1365</v>
      </c>
      <c r="F312" s="101" t="s">
        <v>88</v>
      </c>
      <c r="G312" s="101" t="s">
        <v>1388</v>
      </c>
      <c r="H312" s="101" t="s">
        <v>1367</v>
      </c>
      <c r="I312" s="101" t="s">
        <v>1268</v>
      </c>
      <c r="J312" s="103">
        <v>20</v>
      </c>
      <c r="K312" s="103">
        <v>1303</v>
      </c>
      <c r="L312" s="103">
        <v>26060</v>
      </c>
      <c r="M312" s="103">
        <v>3.2574999999999998</v>
      </c>
      <c r="N312" s="103">
        <v>65.150000000000006</v>
      </c>
      <c r="O312" s="103">
        <v>0</v>
      </c>
      <c r="P312" s="103">
        <v>0</v>
      </c>
      <c r="Q312" s="103">
        <v>1306.2574999999999</v>
      </c>
      <c r="R312" s="103">
        <v>26125.15</v>
      </c>
      <c r="S312" s="101" t="s">
        <v>1368</v>
      </c>
    </row>
    <row r="313" spans="1:19" ht="25.5">
      <c r="A313" s="101" t="s">
        <v>1721</v>
      </c>
      <c r="B313" s="102">
        <v>44391</v>
      </c>
      <c r="C313" s="101" t="s">
        <v>1722</v>
      </c>
      <c r="D313" s="102">
        <v>44391</v>
      </c>
      <c r="E313" s="101" t="s">
        <v>1365</v>
      </c>
      <c r="F313" s="101" t="s">
        <v>88</v>
      </c>
      <c r="G313" s="101" t="s">
        <v>1388</v>
      </c>
      <c r="H313" s="101" t="s">
        <v>1367</v>
      </c>
      <c r="I313" s="101" t="s">
        <v>1072</v>
      </c>
      <c r="J313" s="103">
        <v>10</v>
      </c>
      <c r="K313" s="103">
        <v>1176</v>
      </c>
      <c r="L313" s="103">
        <v>11760</v>
      </c>
      <c r="M313" s="103">
        <v>2.94</v>
      </c>
      <c r="N313" s="103">
        <v>29.4</v>
      </c>
      <c r="O313" s="103">
        <v>0</v>
      </c>
      <c r="P313" s="103">
        <v>0</v>
      </c>
      <c r="Q313" s="103">
        <v>1178.94</v>
      </c>
      <c r="R313" s="103">
        <v>11789.4</v>
      </c>
      <c r="S313" s="101" t="s">
        <v>1368</v>
      </c>
    </row>
    <row r="314" spans="1:19" ht="25.5">
      <c r="A314" s="101" t="s">
        <v>1723</v>
      </c>
      <c r="B314" s="102">
        <v>44391</v>
      </c>
      <c r="C314" s="101" t="s">
        <v>1724</v>
      </c>
      <c r="D314" s="102">
        <v>44391</v>
      </c>
      <c r="E314" s="101" t="s">
        <v>1365</v>
      </c>
      <c r="F314" s="101" t="s">
        <v>761</v>
      </c>
      <c r="G314" s="101" t="s">
        <v>951</v>
      </c>
      <c r="H314" s="101" t="s">
        <v>1367</v>
      </c>
      <c r="I314" s="101" t="s">
        <v>1266</v>
      </c>
      <c r="J314" s="103">
        <v>27</v>
      </c>
      <c r="K314" s="103">
        <v>1030</v>
      </c>
      <c r="L314" s="103">
        <v>27810</v>
      </c>
      <c r="M314" s="103">
        <v>2.5750000000000002</v>
      </c>
      <c r="N314" s="103">
        <v>69.525000000000006</v>
      </c>
      <c r="O314" s="103">
        <v>0</v>
      </c>
      <c r="P314" s="103">
        <v>0</v>
      </c>
      <c r="Q314" s="103">
        <v>1032.575</v>
      </c>
      <c r="R314" s="103">
        <v>27879.525000000001</v>
      </c>
      <c r="S314" s="101" t="s">
        <v>1368</v>
      </c>
    </row>
    <row r="315" spans="1:19" ht="25.5">
      <c r="A315" s="101" t="s">
        <v>1725</v>
      </c>
      <c r="B315" s="102">
        <v>44391</v>
      </c>
      <c r="C315" s="101" t="s">
        <v>1726</v>
      </c>
      <c r="D315" s="102">
        <v>44391</v>
      </c>
      <c r="E315" s="101" t="s">
        <v>1365</v>
      </c>
      <c r="F315" s="101" t="s">
        <v>91</v>
      </c>
      <c r="G315" s="101" t="s">
        <v>952</v>
      </c>
      <c r="H315" s="101" t="s">
        <v>1367</v>
      </c>
      <c r="I315" s="101" t="s">
        <v>1268</v>
      </c>
      <c r="J315" s="103">
        <v>30</v>
      </c>
      <c r="K315" s="103">
        <v>1303</v>
      </c>
      <c r="L315" s="103">
        <v>39090</v>
      </c>
      <c r="M315" s="103">
        <v>3.2574999999999998</v>
      </c>
      <c r="N315" s="103">
        <v>97.724999999999994</v>
      </c>
      <c r="O315" s="103">
        <v>0</v>
      </c>
      <c r="P315" s="103">
        <v>0</v>
      </c>
      <c r="Q315" s="103">
        <v>1306.2574999999999</v>
      </c>
      <c r="R315" s="103">
        <v>39187.724999999999</v>
      </c>
      <c r="S315" s="101" t="s">
        <v>1368</v>
      </c>
    </row>
    <row r="316" spans="1:19" ht="25.5">
      <c r="A316" s="101" t="s">
        <v>1725</v>
      </c>
      <c r="B316" s="102">
        <v>44391</v>
      </c>
      <c r="C316" s="101" t="s">
        <v>1726</v>
      </c>
      <c r="D316" s="102">
        <v>44391</v>
      </c>
      <c r="E316" s="101" t="s">
        <v>1365</v>
      </c>
      <c r="F316" s="101" t="s">
        <v>91</v>
      </c>
      <c r="G316" s="101" t="s">
        <v>952</v>
      </c>
      <c r="H316" s="101" t="s">
        <v>1367</v>
      </c>
      <c r="I316" s="101" t="s">
        <v>1069</v>
      </c>
      <c r="J316" s="103">
        <v>50</v>
      </c>
      <c r="K316" s="103">
        <v>1118</v>
      </c>
      <c r="L316" s="103">
        <v>55900</v>
      </c>
      <c r="M316" s="103">
        <v>2.7949999999999999</v>
      </c>
      <c r="N316" s="103">
        <v>139.75</v>
      </c>
      <c r="O316" s="103">
        <v>0</v>
      </c>
      <c r="P316" s="103">
        <v>0</v>
      </c>
      <c r="Q316" s="103">
        <v>1120.7950000000001</v>
      </c>
      <c r="R316" s="103">
        <v>56039.75</v>
      </c>
      <c r="S316" s="101" t="s">
        <v>1368</v>
      </c>
    </row>
    <row r="317" spans="1:19" ht="25.5">
      <c r="A317" s="101" t="s">
        <v>1727</v>
      </c>
      <c r="B317" s="102">
        <v>44391</v>
      </c>
      <c r="C317" s="101" t="s">
        <v>1728</v>
      </c>
      <c r="D317" s="102">
        <v>44391</v>
      </c>
      <c r="E317" s="101" t="s">
        <v>1365</v>
      </c>
      <c r="F317" s="101" t="s">
        <v>34</v>
      </c>
      <c r="G317" s="101" t="s">
        <v>33</v>
      </c>
      <c r="H317" s="101" t="s">
        <v>12</v>
      </c>
      <c r="I317" s="101" t="s">
        <v>1069</v>
      </c>
      <c r="J317" s="103">
        <v>60</v>
      </c>
      <c r="K317" s="103">
        <v>1118</v>
      </c>
      <c r="L317" s="103">
        <v>67080</v>
      </c>
      <c r="M317" s="103">
        <v>2.7949999999999999</v>
      </c>
      <c r="N317" s="103">
        <v>167.7</v>
      </c>
      <c r="O317" s="103">
        <v>0</v>
      </c>
      <c r="P317" s="103">
        <v>0</v>
      </c>
      <c r="Q317" s="103">
        <v>1120.7950000000001</v>
      </c>
      <c r="R317" s="103">
        <v>67247.7</v>
      </c>
      <c r="S317" s="101" t="s">
        <v>1368</v>
      </c>
    </row>
    <row r="318" spans="1:19" ht="25.5">
      <c r="A318" s="101" t="s">
        <v>1729</v>
      </c>
      <c r="B318" s="102">
        <v>44391</v>
      </c>
      <c r="C318" s="101" t="s">
        <v>1730</v>
      </c>
      <c r="D318" s="102">
        <v>44391</v>
      </c>
      <c r="E318" s="101" t="s">
        <v>1365</v>
      </c>
      <c r="F318" s="101" t="s">
        <v>35</v>
      </c>
      <c r="G318" s="101" t="s">
        <v>1395</v>
      </c>
      <c r="H318" s="101" t="s">
        <v>12</v>
      </c>
      <c r="I318" s="101" t="s">
        <v>1069</v>
      </c>
      <c r="J318" s="103">
        <v>80</v>
      </c>
      <c r="K318" s="103">
        <v>1118</v>
      </c>
      <c r="L318" s="103">
        <v>89440</v>
      </c>
      <c r="M318" s="103">
        <v>2.7949999999999999</v>
      </c>
      <c r="N318" s="103">
        <v>223.6</v>
      </c>
      <c r="O318" s="103">
        <v>0</v>
      </c>
      <c r="P318" s="103">
        <v>0</v>
      </c>
      <c r="Q318" s="103">
        <v>1120.7950000000001</v>
      </c>
      <c r="R318" s="103">
        <v>89663.6</v>
      </c>
      <c r="S318" s="101" t="s">
        <v>1368</v>
      </c>
    </row>
    <row r="319" spans="1:19" ht="25.5">
      <c r="A319" s="101" t="s">
        <v>1731</v>
      </c>
      <c r="B319" s="102">
        <v>44391</v>
      </c>
      <c r="C319" s="101" t="s">
        <v>1732</v>
      </c>
      <c r="D319" s="102">
        <v>44391</v>
      </c>
      <c r="E319" s="101" t="s">
        <v>1365</v>
      </c>
      <c r="F319" s="101" t="s">
        <v>32</v>
      </c>
      <c r="G319" s="101" t="s">
        <v>33</v>
      </c>
      <c r="H319" s="101" t="s">
        <v>12</v>
      </c>
      <c r="I319" s="101" t="s">
        <v>1220</v>
      </c>
      <c r="J319" s="103">
        <v>40</v>
      </c>
      <c r="K319" s="103">
        <v>1205</v>
      </c>
      <c r="L319" s="103">
        <v>48200</v>
      </c>
      <c r="M319" s="103">
        <v>3.012</v>
      </c>
      <c r="N319" s="103">
        <v>120.48</v>
      </c>
      <c r="O319" s="103">
        <v>0</v>
      </c>
      <c r="P319" s="103">
        <v>0</v>
      </c>
      <c r="Q319" s="103">
        <v>1208.0125</v>
      </c>
      <c r="R319" s="103">
        <v>48320.5</v>
      </c>
      <c r="S319" s="101" t="s">
        <v>1368</v>
      </c>
    </row>
    <row r="320" spans="1:19" ht="25.5">
      <c r="A320" s="101" t="s">
        <v>1731</v>
      </c>
      <c r="B320" s="102">
        <v>44391</v>
      </c>
      <c r="C320" s="101" t="s">
        <v>1732</v>
      </c>
      <c r="D320" s="102">
        <v>44391</v>
      </c>
      <c r="E320" s="101" t="s">
        <v>1365</v>
      </c>
      <c r="F320" s="101" t="s">
        <v>32</v>
      </c>
      <c r="G320" s="101" t="s">
        <v>33</v>
      </c>
      <c r="H320" s="101" t="s">
        <v>12</v>
      </c>
      <c r="I320" s="101" t="s">
        <v>1268</v>
      </c>
      <c r="J320" s="103">
        <v>34</v>
      </c>
      <c r="K320" s="103">
        <v>1303</v>
      </c>
      <c r="L320" s="103">
        <v>44302</v>
      </c>
      <c r="M320" s="103">
        <v>3.258</v>
      </c>
      <c r="N320" s="103">
        <v>110.77200000000001</v>
      </c>
      <c r="O320" s="103">
        <v>0</v>
      </c>
      <c r="P320" s="103">
        <v>0</v>
      </c>
      <c r="Q320" s="103">
        <v>1306.2574999999999</v>
      </c>
      <c r="R320" s="103">
        <v>44412.754999999997</v>
      </c>
      <c r="S320" s="101" t="s">
        <v>1368</v>
      </c>
    </row>
    <row r="321" spans="1:19" ht="25.5">
      <c r="A321" s="101" t="s">
        <v>1731</v>
      </c>
      <c r="B321" s="102">
        <v>44391</v>
      </c>
      <c r="C321" s="101" t="s">
        <v>1732</v>
      </c>
      <c r="D321" s="102">
        <v>44391</v>
      </c>
      <c r="E321" s="101" t="s">
        <v>1365</v>
      </c>
      <c r="F321" s="101" t="s">
        <v>32</v>
      </c>
      <c r="G321" s="101" t="s">
        <v>33</v>
      </c>
      <c r="H321" s="101" t="s">
        <v>12</v>
      </c>
      <c r="I321" s="101" t="s">
        <v>1266</v>
      </c>
      <c r="J321" s="103">
        <v>40</v>
      </c>
      <c r="K321" s="103">
        <v>1030</v>
      </c>
      <c r="L321" s="103">
        <v>41200</v>
      </c>
      <c r="M321" s="103">
        <v>2.5750000000000002</v>
      </c>
      <c r="N321" s="103">
        <v>103</v>
      </c>
      <c r="O321" s="103">
        <v>0</v>
      </c>
      <c r="P321" s="103">
        <v>0</v>
      </c>
      <c r="Q321" s="103">
        <v>1032.575</v>
      </c>
      <c r="R321" s="103">
        <v>41303</v>
      </c>
      <c r="S321" s="101" t="s">
        <v>1368</v>
      </c>
    </row>
    <row r="322" spans="1:19" ht="25.5">
      <c r="A322" s="101" t="s">
        <v>1733</v>
      </c>
      <c r="B322" s="102">
        <v>44391</v>
      </c>
      <c r="C322" s="101" t="s">
        <v>1734</v>
      </c>
      <c r="D322" s="102">
        <v>44391</v>
      </c>
      <c r="E322" s="101" t="s">
        <v>1384</v>
      </c>
      <c r="F322" s="101" t="s">
        <v>1735</v>
      </c>
      <c r="G322" s="101" t="s">
        <v>1386</v>
      </c>
      <c r="H322" s="101" t="s">
        <v>1384</v>
      </c>
      <c r="I322" s="101" t="s">
        <v>1220</v>
      </c>
      <c r="J322" s="103">
        <v>11</v>
      </c>
      <c r="K322" s="103">
        <v>1217.05</v>
      </c>
      <c r="L322" s="103">
        <v>13387.55</v>
      </c>
      <c r="M322" s="103">
        <v>3.0426000000000002</v>
      </c>
      <c r="N322" s="103">
        <v>33.468600000000002</v>
      </c>
      <c r="O322" s="103">
        <v>0</v>
      </c>
      <c r="P322" s="103">
        <v>0</v>
      </c>
      <c r="Q322" s="103">
        <v>1220.0925999999999</v>
      </c>
      <c r="R322" s="103">
        <v>13421.102199999999</v>
      </c>
      <c r="S322" s="101" t="s">
        <v>1368</v>
      </c>
    </row>
    <row r="323" spans="1:19" ht="25.5">
      <c r="A323" s="101" t="s">
        <v>1733</v>
      </c>
      <c r="B323" s="102">
        <v>44391</v>
      </c>
      <c r="C323" s="101" t="s">
        <v>1734</v>
      </c>
      <c r="D323" s="102">
        <v>44391</v>
      </c>
      <c r="E323" s="101" t="s">
        <v>1384</v>
      </c>
      <c r="F323" s="101" t="s">
        <v>1735</v>
      </c>
      <c r="G323" s="101" t="s">
        <v>1386</v>
      </c>
      <c r="H323" s="101" t="s">
        <v>1384</v>
      </c>
      <c r="I323" s="101" t="s">
        <v>1219</v>
      </c>
      <c r="J323" s="103">
        <v>20</v>
      </c>
      <c r="K323" s="103">
        <v>1074.6400000000001</v>
      </c>
      <c r="L323" s="103">
        <v>21492.799999999999</v>
      </c>
      <c r="M323" s="103">
        <v>2.6865999999999999</v>
      </c>
      <c r="N323" s="103">
        <v>53.731999999999999</v>
      </c>
      <c r="O323" s="103">
        <v>0</v>
      </c>
      <c r="P323" s="103">
        <v>0</v>
      </c>
      <c r="Q323" s="103">
        <v>1077.3266000000001</v>
      </c>
      <c r="R323" s="103">
        <v>21546.666000000001</v>
      </c>
      <c r="S323" s="101" t="s">
        <v>1368</v>
      </c>
    </row>
    <row r="324" spans="1:19" ht="25.5">
      <c r="A324" s="101" t="s">
        <v>1733</v>
      </c>
      <c r="B324" s="102">
        <v>44391</v>
      </c>
      <c r="C324" s="101" t="s">
        <v>1734</v>
      </c>
      <c r="D324" s="102">
        <v>44391</v>
      </c>
      <c r="E324" s="101" t="s">
        <v>1384</v>
      </c>
      <c r="F324" s="101" t="s">
        <v>1735</v>
      </c>
      <c r="G324" s="101" t="s">
        <v>1386</v>
      </c>
      <c r="H324" s="101" t="s">
        <v>1384</v>
      </c>
      <c r="I324" s="101" t="s">
        <v>1072</v>
      </c>
      <c r="J324" s="103">
        <v>30</v>
      </c>
      <c r="K324" s="103">
        <v>1187.76</v>
      </c>
      <c r="L324" s="103">
        <v>35632.800000000003</v>
      </c>
      <c r="M324" s="103">
        <v>2.9693999999999998</v>
      </c>
      <c r="N324" s="103">
        <v>89.081999999999994</v>
      </c>
      <c r="O324" s="103">
        <v>0</v>
      </c>
      <c r="P324" s="103">
        <v>0</v>
      </c>
      <c r="Q324" s="103">
        <v>1190.7293999999999</v>
      </c>
      <c r="R324" s="103">
        <v>35722.103999999999</v>
      </c>
      <c r="S324" s="101" t="s">
        <v>1368</v>
      </c>
    </row>
    <row r="325" spans="1:19" ht="25.5">
      <c r="A325" s="101" t="s">
        <v>1733</v>
      </c>
      <c r="B325" s="102">
        <v>44391</v>
      </c>
      <c r="C325" s="101" t="s">
        <v>1734</v>
      </c>
      <c r="D325" s="102">
        <v>44391</v>
      </c>
      <c r="E325" s="101" t="s">
        <v>1384</v>
      </c>
      <c r="F325" s="101" t="s">
        <v>1735</v>
      </c>
      <c r="G325" s="101" t="s">
        <v>1386</v>
      </c>
      <c r="H325" s="101" t="s">
        <v>1384</v>
      </c>
      <c r="I325" s="101" t="s">
        <v>1071</v>
      </c>
      <c r="J325" s="103">
        <v>5</v>
      </c>
      <c r="K325" s="103">
        <v>1129.18</v>
      </c>
      <c r="L325" s="103">
        <v>5645.9</v>
      </c>
      <c r="M325" s="103">
        <v>2.823</v>
      </c>
      <c r="N325" s="103">
        <v>14.115</v>
      </c>
      <c r="O325" s="103">
        <v>0</v>
      </c>
      <c r="P325" s="103">
        <v>0</v>
      </c>
      <c r="Q325" s="103">
        <v>1132.0029999999999</v>
      </c>
      <c r="R325" s="103">
        <v>5660.05</v>
      </c>
      <c r="S325" s="101" t="s">
        <v>1368</v>
      </c>
    </row>
    <row r="326" spans="1:19" ht="25.5">
      <c r="A326" s="101" t="s">
        <v>1733</v>
      </c>
      <c r="B326" s="102">
        <v>44391</v>
      </c>
      <c r="C326" s="101" t="s">
        <v>1734</v>
      </c>
      <c r="D326" s="102">
        <v>44391</v>
      </c>
      <c r="E326" s="101" t="s">
        <v>1384</v>
      </c>
      <c r="F326" s="101" t="s">
        <v>1735</v>
      </c>
      <c r="G326" s="101" t="s">
        <v>1386</v>
      </c>
      <c r="H326" s="101" t="s">
        <v>1384</v>
      </c>
      <c r="I326" s="101" t="s">
        <v>1268</v>
      </c>
      <c r="J326" s="103">
        <v>10</v>
      </c>
      <c r="K326" s="103">
        <v>1316.03</v>
      </c>
      <c r="L326" s="103">
        <v>13160.3</v>
      </c>
      <c r="M326" s="103">
        <v>3.2900999999999998</v>
      </c>
      <c r="N326" s="103">
        <v>32.901000000000003</v>
      </c>
      <c r="O326" s="103">
        <v>0</v>
      </c>
      <c r="P326" s="103">
        <v>0</v>
      </c>
      <c r="Q326" s="103">
        <v>1319.3200999999999</v>
      </c>
      <c r="R326" s="103">
        <v>13193.282999999999</v>
      </c>
      <c r="S326" s="101" t="s">
        <v>1368</v>
      </c>
    </row>
    <row r="327" spans="1:19" ht="25.5">
      <c r="A327" s="101" t="s">
        <v>1736</v>
      </c>
      <c r="B327" s="102">
        <v>44391</v>
      </c>
      <c r="C327" s="101" t="s">
        <v>1737</v>
      </c>
      <c r="D327" s="102">
        <v>44391</v>
      </c>
      <c r="E327" s="101" t="s">
        <v>1384</v>
      </c>
      <c r="F327" s="101" t="s">
        <v>1405</v>
      </c>
      <c r="G327" s="101" t="s">
        <v>1398</v>
      </c>
      <c r="H327" s="101" t="s">
        <v>1384</v>
      </c>
      <c r="I327" s="101" t="s">
        <v>1071</v>
      </c>
      <c r="J327" s="103">
        <v>1</v>
      </c>
      <c r="K327" s="103">
        <v>1131</v>
      </c>
      <c r="L327" s="103">
        <v>1131</v>
      </c>
      <c r="M327" s="103">
        <v>0</v>
      </c>
      <c r="N327" s="103">
        <v>0</v>
      </c>
      <c r="O327" s="103">
        <v>0</v>
      </c>
      <c r="P327" s="103">
        <v>0</v>
      </c>
      <c r="Q327" s="103">
        <v>1131</v>
      </c>
      <c r="R327" s="103">
        <v>1131</v>
      </c>
      <c r="S327" s="101" t="s">
        <v>1368</v>
      </c>
    </row>
    <row r="328" spans="1:19" ht="25.5">
      <c r="A328" s="101" t="s">
        <v>1738</v>
      </c>
      <c r="B328" s="102">
        <v>44391</v>
      </c>
      <c r="C328" s="101" t="s">
        <v>1739</v>
      </c>
      <c r="D328" s="102">
        <v>44391</v>
      </c>
      <c r="E328" s="101" t="s">
        <v>1365</v>
      </c>
      <c r="F328" s="101" t="s">
        <v>19</v>
      </c>
      <c r="G328" s="101" t="s">
        <v>17</v>
      </c>
      <c r="H328" s="101" t="s">
        <v>12</v>
      </c>
      <c r="I328" s="101" t="s">
        <v>1266</v>
      </c>
      <c r="J328" s="103">
        <v>40</v>
      </c>
      <c r="K328" s="103">
        <v>1030</v>
      </c>
      <c r="L328" s="103">
        <v>41200</v>
      </c>
      <c r="M328" s="103">
        <v>2.5750000000000002</v>
      </c>
      <c r="N328" s="103">
        <v>103</v>
      </c>
      <c r="O328" s="103">
        <v>0</v>
      </c>
      <c r="P328" s="103">
        <v>0</v>
      </c>
      <c r="Q328" s="103">
        <v>1032.575</v>
      </c>
      <c r="R328" s="103">
        <v>41303</v>
      </c>
      <c r="S328" s="101" t="s">
        <v>1368</v>
      </c>
    </row>
    <row r="329" spans="1:19" ht="25.5">
      <c r="A329" s="101" t="s">
        <v>1740</v>
      </c>
      <c r="B329" s="102">
        <v>44391</v>
      </c>
      <c r="C329" s="101" t="s">
        <v>1741</v>
      </c>
      <c r="D329" s="102">
        <v>44391</v>
      </c>
      <c r="E329" s="101" t="s">
        <v>1365</v>
      </c>
      <c r="F329" s="101" t="s">
        <v>9</v>
      </c>
      <c r="G329" s="101" t="s">
        <v>981</v>
      </c>
      <c r="H329" s="101" t="s">
        <v>22</v>
      </c>
      <c r="I329" s="101" t="s">
        <v>1069</v>
      </c>
      <c r="J329" s="103">
        <v>20</v>
      </c>
      <c r="K329" s="103">
        <v>1118</v>
      </c>
      <c r="L329" s="103">
        <v>22360</v>
      </c>
      <c r="M329" s="103">
        <v>2.7949999999999999</v>
      </c>
      <c r="N329" s="103">
        <v>55.9</v>
      </c>
      <c r="O329" s="103">
        <v>0</v>
      </c>
      <c r="P329" s="103">
        <v>0</v>
      </c>
      <c r="Q329" s="103">
        <v>1120.7950000000001</v>
      </c>
      <c r="R329" s="103">
        <v>22415.9</v>
      </c>
      <c r="S329" s="101" t="s">
        <v>1368</v>
      </c>
    </row>
    <row r="330" spans="1:19" ht="25.5">
      <c r="A330" s="101" t="s">
        <v>1740</v>
      </c>
      <c r="B330" s="102">
        <v>44391</v>
      </c>
      <c r="C330" s="101" t="s">
        <v>1741</v>
      </c>
      <c r="D330" s="102">
        <v>44391</v>
      </c>
      <c r="E330" s="101" t="s">
        <v>1365</v>
      </c>
      <c r="F330" s="101" t="s">
        <v>9</v>
      </c>
      <c r="G330" s="101" t="s">
        <v>981</v>
      </c>
      <c r="H330" s="101" t="s">
        <v>22</v>
      </c>
      <c r="I330" s="101" t="s">
        <v>1266</v>
      </c>
      <c r="J330" s="103">
        <v>20</v>
      </c>
      <c r="K330" s="103">
        <v>1030</v>
      </c>
      <c r="L330" s="103">
        <v>20600</v>
      </c>
      <c r="M330" s="103">
        <v>2.5750000000000002</v>
      </c>
      <c r="N330" s="103">
        <v>51.5</v>
      </c>
      <c r="O330" s="103">
        <v>0</v>
      </c>
      <c r="P330" s="103">
        <v>0</v>
      </c>
      <c r="Q330" s="103">
        <v>1032.575</v>
      </c>
      <c r="R330" s="103">
        <v>20651.5</v>
      </c>
      <c r="S330" s="101" t="s">
        <v>1368</v>
      </c>
    </row>
    <row r="331" spans="1:19" ht="25.5">
      <c r="A331" s="101" t="s">
        <v>1740</v>
      </c>
      <c r="B331" s="102">
        <v>44391</v>
      </c>
      <c r="C331" s="101" t="s">
        <v>1741</v>
      </c>
      <c r="D331" s="102">
        <v>44391</v>
      </c>
      <c r="E331" s="101" t="s">
        <v>1365</v>
      </c>
      <c r="F331" s="101" t="s">
        <v>9</v>
      </c>
      <c r="G331" s="101" t="s">
        <v>981</v>
      </c>
      <c r="H331" s="101" t="s">
        <v>22</v>
      </c>
      <c r="I331" s="101" t="s">
        <v>1072</v>
      </c>
      <c r="J331" s="103">
        <v>20</v>
      </c>
      <c r="K331" s="103">
        <v>1176</v>
      </c>
      <c r="L331" s="103">
        <v>23520</v>
      </c>
      <c r="M331" s="103">
        <v>2.94</v>
      </c>
      <c r="N331" s="103">
        <v>58.8</v>
      </c>
      <c r="O331" s="103">
        <v>0</v>
      </c>
      <c r="P331" s="103">
        <v>0</v>
      </c>
      <c r="Q331" s="103">
        <v>1178.94</v>
      </c>
      <c r="R331" s="103">
        <v>23578.799999999999</v>
      </c>
      <c r="S331" s="101" t="s">
        <v>1368</v>
      </c>
    </row>
    <row r="332" spans="1:19" ht="25.5">
      <c r="A332" s="101" t="s">
        <v>1742</v>
      </c>
      <c r="B332" s="102">
        <v>44391</v>
      </c>
      <c r="C332" s="101" t="s">
        <v>1743</v>
      </c>
      <c r="D332" s="102">
        <v>44391</v>
      </c>
      <c r="E332" s="101" t="s">
        <v>1365</v>
      </c>
      <c r="F332" s="101" t="s">
        <v>2</v>
      </c>
      <c r="G332" s="101" t="s">
        <v>981</v>
      </c>
      <c r="H332" s="101" t="s">
        <v>22</v>
      </c>
      <c r="I332" s="101" t="s">
        <v>1071</v>
      </c>
      <c r="J332" s="103">
        <v>39</v>
      </c>
      <c r="K332" s="103">
        <v>1118</v>
      </c>
      <c r="L332" s="103">
        <v>43602</v>
      </c>
      <c r="M332" s="103">
        <v>2.7949999999999999</v>
      </c>
      <c r="N332" s="103">
        <v>109.005</v>
      </c>
      <c r="O332" s="103">
        <v>0</v>
      </c>
      <c r="P332" s="103">
        <v>0</v>
      </c>
      <c r="Q332" s="103">
        <v>1120.7950000000001</v>
      </c>
      <c r="R332" s="103">
        <v>43711.004999999997</v>
      </c>
      <c r="S332" s="101" t="s">
        <v>1368</v>
      </c>
    </row>
    <row r="333" spans="1:19" ht="25.5">
      <c r="A333" s="101" t="s">
        <v>1744</v>
      </c>
      <c r="B333" s="102">
        <v>44391</v>
      </c>
      <c r="C333" s="101" t="s">
        <v>1745</v>
      </c>
      <c r="D333" s="102">
        <v>44391</v>
      </c>
      <c r="E333" s="101" t="s">
        <v>1365</v>
      </c>
      <c r="F333" s="101" t="s">
        <v>26</v>
      </c>
      <c r="G333" s="101" t="s">
        <v>1024</v>
      </c>
      <c r="H333" s="101" t="s">
        <v>22</v>
      </c>
      <c r="I333" s="101" t="s">
        <v>1220</v>
      </c>
      <c r="J333" s="103">
        <v>15</v>
      </c>
      <c r="K333" s="103">
        <v>1205</v>
      </c>
      <c r="L333" s="103">
        <v>18075</v>
      </c>
      <c r="M333" s="103">
        <v>3.0125000000000002</v>
      </c>
      <c r="N333" s="103">
        <v>45.1875</v>
      </c>
      <c r="O333" s="103">
        <v>0</v>
      </c>
      <c r="P333" s="103">
        <v>0</v>
      </c>
      <c r="Q333" s="103">
        <v>1208.0125</v>
      </c>
      <c r="R333" s="103">
        <v>18120.1875</v>
      </c>
      <c r="S333" s="101" t="s">
        <v>1368</v>
      </c>
    </row>
    <row r="334" spans="1:19" ht="25.5">
      <c r="A334" s="101" t="s">
        <v>1746</v>
      </c>
      <c r="B334" s="102">
        <v>44391</v>
      </c>
      <c r="C334" s="101" t="s">
        <v>1747</v>
      </c>
      <c r="D334" s="102">
        <v>44391</v>
      </c>
      <c r="E334" s="101" t="s">
        <v>1365</v>
      </c>
      <c r="F334" s="101" t="s">
        <v>25</v>
      </c>
      <c r="G334" s="101" t="s">
        <v>1387</v>
      </c>
      <c r="H334" s="101" t="s">
        <v>22</v>
      </c>
      <c r="I334" s="101" t="s">
        <v>1072</v>
      </c>
      <c r="J334" s="103">
        <v>30</v>
      </c>
      <c r="K334" s="103">
        <v>1176</v>
      </c>
      <c r="L334" s="103">
        <v>35280</v>
      </c>
      <c r="M334" s="103">
        <v>2.94</v>
      </c>
      <c r="N334" s="103">
        <v>88.2</v>
      </c>
      <c r="O334" s="103">
        <v>0</v>
      </c>
      <c r="P334" s="103">
        <v>0</v>
      </c>
      <c r="Q334" s="103">
        <v>1178.94</v>
      </c>
      <c r="R334" s="103">
        <v>35368.199999999997</v>
      </c>
      <c r="S334" s="101" t="s">
        <v>1368</v>
      </c>
    </row>
    <row r="335" spans="1:19" ht="25.5">
      <c r="A335" s="101" t="s">
        <v>1748</v>
      </c>
      <c r="B335" s="102">
        <v>44391</v>
      </c>
      <c r="C335" s="101" t="s">
        <v>1749</v>
      </c>
      <c r="D335" s="102">
        <v>44391</v>
      </c>
      <c r="E335" s="101" t="s">
        <v>1329</v>
      </c>
      <c r="F335" s="101" t="s">
        <v>1399</v>
      </c>
      <c r="G335" s="101" t="s">
        <v>1373</v>
      </c>
      <c r="H335" s="101" t="s">
        <v>1329</v>
      </c>
      <c r="I335" s="101" t="s">
        <v>1268</v>
      </c>
      <c r="J335" s="103">
        <v>1</v>
      </c>
      <c r="K335" s="103">
        <v>0</v>
      </c>
      <c r="L335" s="103">
        <v>0</v>
      </c>
      <c r="M335" s="103">
        <v>0</v>
      </c>
      <c r="N335" s="103">
        <v>0</v>
      </c>
      <c r="O335" s="103">
        <v>0</v>
      </c>
      <c r="P335" s="103">
        <v>0</v>
      </c>
      <c r="Q335" s="103">
        <v>0</v>
      </c>
      <c r="R335" s="103">
        <v>0</v>
      </c>
      <c r="S335" s="101" t="s">
        <v>1368</v>
      </c>
    </row>
    <row r="336" spans="1:19" ht="25.5">
      <c r="A336" s="101" t="s">
        <v>1750</v>
      </c>
      <c r="B336" s="102">
        <v>44391</v>
      </c>
      <c r="C336" s="101" t="s">
        <v>1751</v>
      </c>
      <c r="D336" s="102">
        <v>44391</v>
      </c>
      <c r="E336" s="101" t="s">
        <v>1365</v>
      </c>
      <c r="F336" s="101" t="s">
        <v>103</v>
      </c>
      <c r="G336" s="101" t="s">
        <v>949</v>
      </c>
      <c r="H336" s="101" t="s">
        <v>107</v>
      </c>
      <c r="I336" s="101" t="s">
        <v>1071</v>
      </c>
      <c r="J336" s="103">
        <v>69</v>
      </c>
      <c r="K336" s="103">
        <v>1118</v>
      </c>
      <c r="L336" s="103">
        <v>77142</v>
      </c>
      <c r="M336" s="103">
        <v>2.7949999999999999</v>
      </c>
      <c r="N336" s="103">
        <v>192.85499999999999</v>
      </c>
      <c r="O336" s="103">
        <v>0</v>
      </c>
      <c r="P336" s="103">
        <v>0</v>
      </c>
      <c r="Q336" s="103">
        <v>1120.7950000000001</v>
      </c>
      <c r="R336" s="103">
        <v>77334.854999999996</v>
      </c>
      <c r="S336" s="101" t="s">
        <v>1368</v>
      </c>
    </row>
    <row r="337" spans="1:19" ht="25.5">
      <c r="A337" s="101" t="s">
        <v>1752</v>
      </c>
      <c r="B337" s="102">
        <v>44391</v>
      </c>
      <c r="C337" s="101" t="s">
        <v>1753</v>
      </c>
      <c r="D337" s="102">
        <v>44391</v>
      </c>
      <c r="E337" s="101" t="s">
        <v>1365</v>
      </c>
      <c r="F337" s="101" t="s">
        <v>95</v>
      </c>
      <c r="G337" s="101" t="s">
        <v>1371</v>
      </c>
      <c r="H337" s="101" t="s">
        <v>107</v>
      </c>
      <c r="I337" s="101" t="s">
        <v>1071</v>
      </c>
      <c r="J337" s="103">
        <v>40</v>
      </c>
      <c r="K337" s="103">
        <v>1118</v>
      </c>
      <c r="L337" s="103">
        <v>44720</v>
      </c>
      <c r="M337" s="103">
        <v>2.7949999999999999</v>
      </c>
      <c r="N337" s="103">
        <v>111.8</v>
      </c>
      <c r="O337" s="103">
        <v>0</v>
      </c>
      <c r="P337" s="103">
        <v>0</v>
      </c>
      <c r="Q337" s="103">
        <v>1120.7950000000001</v>
      </c>
      <c r="R337" s="103">
        <v>44831.8</v>
      </c>
      <c r="S337" s="101" t="s">
        <v>1368</v>
      </c>
    </row>
    <row r="338" spans="1:19" ht="25.5">
      <c r="A338" s="101" t="s">
        <v>1754</v>
      </c>
      <c r="B338" s="102">
        <v>44391</v>
      </c>
      <c r="C338" s="101" t="s">
        <v>1755</v>
      </c>
      <c r="D338" s="102">
        <v>44391</v>
      </c>
      <c r="E338" s="101" t="s">
        <v>1365</v>
      </c>
      <c r="F338" s="101" t="s">
        <v>96</v>
      </c>
      <c r="G338" s="101" t="s">
        <v>1371</v>
      </c>
      <c r="H338" s="101" t="s">
        <v>107</v>
      </c>
      <c r="I338" s="101" t="s">
        <v>1071</v>
      </c>
      <c r="J338" s="103">
        <v>203</v>
      </c>
      <c r="K338" s="103">
        <v>1118</v>
      </c>
      <c r="L338" s="103">
        <v>226954</v>
      </c>
      <c r="M338" s="103">
        <v>2.7949999999999999</v>
      </c>
      <c r="N338" s="103">
        <v>567.38499999999999</v>
      </c>
      <c r="O338" s="103">
        <v>0</v>
      </c>
      <c r="P338" s="103">
        <v>0</v>
      </c>
      <c r="Q338" s="103">
        <v>1120.7950000000001</v>
      </c>
      <c r="R338" s="103">
        <v>227521.38500000001</v>
      </c>
      <c r="S338" s="101" t="s">
        <v>1368</v>
      </c>
    </row>
    <row r="339" spans="1:19" ht="25.5">
      <c r="A339" s="101" t="s">
        <v>1756</v>
      </c>
      <c r="B339" s="102">
        <v>44391</v>
      </c>
      <c r="C339" s="101" t="s">
        <v>1757</v>
      </c>
      <c r="D339" s="102">
        <v>44391</v>
      </c>
      <c r="E339" s="101" t="s">
        <v>1365</v>
      </c>
      <c r="F339" s="101" t="s">
        <v>1300</v>
      </c>
      <c r="G339" s="101" t="s">
        <v>107</v>
      </c>
      <c r="H339" s="101" t="s">
        <v>107</v>
      </c>
      <c r="I339" s="101" t="s">
        <v>1071</v>
      </c>
      <c r="J339" s="103">
        <v>20</v>
      </c>
      <c r="K339" s="103">
        <v>1118</v>
      </c>
      <c r="L339" s="103">
        <v>22360</v>
      </c>
      <c r="M339" s="103">
        <v>2.7949999999999999</v>
      </c>
      <c r="N339" s="103">
        <v>55.9</v>
      </c>
      <c r="O339" s="103">
        <v>0</v>
      </c>
      <c r="P339" s="103">
        <v>0</v>
      </c>
      <c r="Q339" s="103">
        <v>1120.7950000000001</v>
      </c>
      <c r="R339" s="103">
        <v>22415.9</v>
      </c>
      <c r="S339" s="101" t="s">
        <v>1368</v>
      </c>
    </row>
    <row r="340" spans="1:19" ht="25.5">
      <c r="A340" s="101" t="s">
        <v>1756</v>
      </c>
      <c r="B340" s="102">
        <v>44391</v>
      </c>
      <c r="C340" s="101" t="s">
        <v>1757</v>
      </c>
      <c r="D340" s="102">
        <v>44391</v>
      </c>
      <c r="E340" s="101" t="s">
        <v>1365</v>
      </c>
      <c r="F340" s="101" t="s">
        <v>1300</v>
      </c>
      <c r="G340" s="101" t="s">
        <v>107</v>
      </c>
      <c r="H340" s="101" t="s">
        <v>107</v>
      </c>
      <c r="I340" s="101" t="s">
        <v>1220</v>
      </c>
      <c r="J340" s="103">
        <v>20</v>
      </c>
      <c r="K340" s="103">
        <v>1205</v>
      </c>
      <c r="L340" s="103">
        <v>24100</v>
      </c>
      <c r="M340" s="103">
        <v>3.0125000000000002</v>
      </c>
      <c r="N340" s="103">
        <v>60.25</v>
      </c>
      <c r="O340" s="103">
        <v>0</v>
      </c>
      <c r="P340" s="103">
        <v>0</v>
      </c>
      <c r="Q340" s="103">
        <v>1208.0125</v>
      </c>
      <c r="R340" s="103">
        <v>24160.25</v>
      </c>
      <c r="S340" s="101" t="s">
        <v>1368</v>
      </c>
    </row>
    <row r="341" spans="1:19" ht="25.5">
      <c r="A341" s="101" t="s">
        <v>1758</v>
      </c>
      <c r="B341" s="102">
        <v>44391</v>
      </c>
      <c r="C341" s="101" t="s">
        <v>1759</v>
      </c>
      <c r="D341" s="102">
        <v>44391</v>
      </c>
      <c r="E341" s="101" t="s">
        <v>1365</v>
      </c>
      <c r="F341" s="101" t="s">
        <v>848</v>
      </c>
      <c r="G341" s="101" t="s">
        <v>1377</v>
      </c>
      <c r="H341" s="101" t="s">
        <v>107</v>
      </c>
      <c r="I341" s="101" t="s">
        <v>1268</v>
      </c>
      <c r="J341" s="103">
        <v>40</v>
      </c>
      <c r="K341" s="103">
        <v>1303</v>
      </c>
      <c r="L341" s="103">
        <v>52120</v>
      </c>
      <c r="M341" s="103">
        <v>3.2574999999999998</v>
      </c>
      <c r="N341" s="103">
        <v>130.30000000000001</v>
      </c>
      <c r="O341" s="103">
        <v>0</v>
      </c>
      <c r="P341" s="103">
        <v>0</v>
      </c>
      <c r="Q341" s="103">
        <v>1306.2574999999999</v>
      </c>
      <c r="R341" s="103">
        <v>52250.3</v>
      </c>
      <c r="S341" s="101" t="s">
        <v>1368</v>
      </c>
    </row>
    <row r="342" spans="1:19" ht="25.5">
      <c r="A342" s="101" t="s">
        <v>1760</v>
      </c>
      <c r="B342" s="102">
        <v>44391</v>
      </c>
      <c r="C342" s="101" t="s">
        <v>1761</v>
      </c>
      <c r="D342" s="102">
        <v>44391</v>
      </c>
      <c r="E342" s="101" t="s">
        <v>1365</v>
      </c>
      <c r="F342" s="101" t="s">
        <v>10</v>
      </c>
      <c r="G342" s="101" t="s">
        <v>1377</v>
      </c>
      <c r="H342" s="101" t="s">
        <v>107</v>
      </c>
      <c r="I342" s="101" t="s">
        <v>1220</v>
      </c>
      <c r="J342" s="103">
        <v>100</v>
      </c>
      <c r="K342" s="103">
        <v>1205</v>
      </c>
      <c r="L342" s="103">
        <v>120500</v>
      </c>
      <c r="M342" s="103">
        <v>3.0125000000000002</v>
      </c>
      <c r="N342" s="103">
        <v>301.25</v>
      </c>
      <c r="O342" s="103">
        <v>0</v>
      </c>
      <c r="P342" s="103">
        <v>0</v>
      </c>
      <c r="Q342" s="103">
        <v>1208.0125</v>
      </c>
      <c r="R342" s="103">
        <v>120801.25</v>
      </c>
      <c r="S342" s="101" t="s">
        <v>1368</v>
      </c>
    </row>
    <row r="343" spans="1:19" ht="25.5">
      <c r="A343" s="101" t="s">
        <v>1762</v>
      </c>
      <c r="B343" s="102">
        <v>44391</v>
      </c>
      <c r="C343" s="101" t="s">
        <v>1763</v>
      </c>
      <c r="D343" s="102">
        <v>44391</v>
      </c>
      <c r="E343" s="101" t="s">
        <v>1365</v>
      </c>
      <c r="F343" s="101" t="s">
        <v>7</v>
      </c>
      <c r="G343" s="101" t="s">
        <v>1383</v>
      </c>
      <c r="H343" s="101" t="s">
        <v>107</v>
      </c>
      <c r="I343" s="101" t="s">
        <v>1071</v>
      </c>
      <c r="J343" s="103">
        <v>80</v>
      </c>
      <c r="K343" s="103">
        <v>1118</v>
      </c>
      <c r="L343" s="103">
        <v>89440</v>
      </c>
      <c r="M343" s="103">
        <v>2.7949999999999999</v>
      </c>
      <c r="N343" s="103">
        <v>223.6</v>
      </c>
      <c r="O343" s="103">
        <v>0</v>
      </c>
      <c r="P343" s="103">
        <v>0</v>
      </c>
      <c r="Q343" s="103">
        <v>1120.7950000000001</v>
      </c>
      <c r="R343" s="103">
        <v>89663.6</v>
      </c>
      <c r="S343" s="101" t="s">
        <v>1368</v>
      </c>
    </row>
    <row r="344" spans="1:19" ht="25.5">
      <c r="A344" s="101" t="s">
        <v>1762</v>
      </c>
      <c r="B344" s="102">
        <v>44391</v>
      </c>
      <c r="C344" s="101" t="s">
        <v>1763</v>
      </c>
      <c r="D344" s="102">
        <v>44391</v>
      </c>
      <c r="E344" s="101" t="s">
        <v>1365</v>
      </c>
      <c r="F344" s="101" t="s">
        <v>7</v>
      </c>
      <c r="G344" s="101" t="s">
        <v>1383</v>
      </c>
      <c r="H344" s="101" t="s">
        <v>107</v>
      </c>
      <c r="I344" s="101" t="s">
        <v>1072</v>
      </c>
      <c r="J344" s="103">
        <v>20</v>
      </c>
      <c r="K344" s="103">
        <v>1176</v>
      </c>
      <c r="L344" s="103">
        <v>23520</v>
      </c>
      <c r="M344" s="103">
        <v>2.94</v>
      </c>
      <c r="N344" s="103">
        <v>58.8</v>
      </c>
      <c r="O344" s="103">
        <v>0</v>
      </c>
      <c r="P344" s="103">
        <v>0</v>
      </c>
      <c r="Q344" s="103">
        <v>1178.94</v>
      </c>
      <c r="R344" s="103">
        <v>23578.799999999999</v>
      </c>
      <c r="S344" s="101" t="s">
        <v>1368</v>
      </c>
    </row>
    <row r="345" spans="1:19" ht="25.5">
      <c r="A345" s="101" t="s">
        <v>1762</v>
      </c>
      <c r="B345" s="102">
        <v>44391</v>
      </c>
      <c r="C345" s="101" t="s">
        <v>1763</v>
      </c>
      <c r="D345" s="102">
        <v>44391</v>
      </c>
      <c r="E345" s="101" t="s">
        <v>1365</v>
      </c>
      <c r="F345" s="101" t="s">
        <v>7</v>
      </c>
      <c r="G345" s="101" t="s">
        <v>1383</v>
      </c>
      <c r="H345" s="101" t="s">
        <v>107</v>
      </c>
      <c r="I345" s="101" t="s">
        <v>1266</v>
      </c>
      <c r="J345" s="103">
        <v>20</v>
      </c>
      <c r="K345" s="103">
        <v>1030</v>
      </c>
      <c r="L345" s="103">
        <v>20600</v>
      </c>
      <c r="M345" s="103">
        <v>2.5750000000000002</v>
      </c>
      <c r="N345" s="103">
        <v>51.5</v>
      </c>
      <c r="O345" s="103">
        <v>0</v>
      </c>
      <c r="P345" s="103">
        <v>0</v>
      </c>
      <c r="Q345" s="103">
        <v>1032.575</v>
      </c>
      <c r="R345" s="103">
        <v>20651.5</v>
      </c>
      <c r="S345" s="101" t="s">
        <v>1368</v>
      </c>
    </row>
    <row r="346" spans="1:19" ht="25.5">
      <c r="A346" s="101" t="s">
        <v>1764</v>
      </c>
      <c r="B346" s="102">
        <v>44391</v>
      </c>
      <c r="C346" s="101" t="s">
        <v>1765</v>
      </c>
      <c r="D346" s="102">
        <v>44391</v>
      </c>
      <c r="E346" s="101" t="s">
        <v>1365</v>
      </c>
      <c r="F346" s="101" t="s">
        <v>6</v>
      </c>
      <c r="G346" s="101" t="s">
        <v>1383</v>
      </c>
      <c r="H346" s="101" t="s">
        <v>107</v>
      </c>
      <c r="I346" s="101" t="s">
        <v>1071</v>
      </c>
      <c r="J346" s="103">
        <v>40</v>
      </c>
      <c r="K346" s="103">
        <v>1118</v>
      </c>
      <c r="L346" s="103">
        <v>44720</v>
      </c>
      <c r="M346" s="103">
        <v>2.7949999999999999</v>
      </c>
      <c r="N346" s="103">
        <v>111.8</v>
      </c>
      <c r="O346" s="103">
        <v>0</v>
      </c>
      <c r="P346" s="103">
        <v>0</v>
      </c>
      <c r="Q346" s="103">
        <v>1120.7950000000001</v>
      </c>
      <c r="R346" s="103">
        <v>44831.8</v>
      </c>
      <c r="S346" s="101" t="s">
        <v>1368</v>
      </c>
    </row>
    <row r="347" spans="1:19" ht="25.5">
      <c r="A347" s="101" t="s">
        <v>1766</v>
      </c>
      <c r="B347" s="102">
        <v>44391</v>
      </c>
      <c r="C347" s="101" t="s">
        <v>1767</v>
      </c>
      <c r="D347" s="102">
        <v>44391</v>
      </c>
      <c r="E347" s="101" t="s">
        <v>1365</v>
      </c>
      <c r="F347" s="101" t="s">
        <v>980</v>
      </c>
      <c r="G347" s="101" t="s">
        <v>982</v>
      </c>
      <c r="H347" s="101" t="s">
        <v>107</v>
      </c>
      <c r="I347" s="101" t="s">
        <v>1069</v>
      </c>
      <c r="J347" s="103">
        <v>20</v>
      </c>
      <c r="K347" s="103">
        <v>1118</v>
      </c>
      <c r="L347" s="103">
        <v>22360</v>
      </c>
      <c r="M347" s="103">
        <v>2.7949999999999999</v>
      </c>
      <c r="N347" s="103">
        <v>55.9</v>
      </c>
      <c r="O347" s="103">
        <v>0</v>
      </c>
      <c r="P347" s="103">
        <v>0</v>
      </c>
      <c r="Q347" s="103">
        <v>1120.7950000000001</v>
      </c>
      <c r="R347" s="103">
        <v>22415.9</v>
      </c>
      <c r="S347" s="101" t="s">
        <v>1368</v>
      </c>
    </row>
    <row r="348" spans="1:19" ht="25.5">
      <c r="A348" s="101" t="s">
        <v>1768</v>
      </c>
      <c r="B348" s="102">
        <v>44391</v>
      </c>
      <c r="C348" s="101" t="s">
        <v>1769</v>
      </c>
      <c r="D348" s="102">
        <v>44391</v>
      </c>
      <c r="E348" s="101" t="s">
        <v>1365</v>
      </c>
      <c r="F348" s="101" t="s">
        <v>8</v>
      </c>
      <c r="G348" s="101" t="s">
        <v>982</v>
      </c>
      <c r="H348" s="101" t="s">
        <v>107</v>
      </c>
      <c r="I348" s="101" t="s">
        <v>1219</v>
      </c>
      <c r="J348" s="103">
        <v>400</v>
      </c>
      <c r="K348" s="103">
        <v>1064</v>
      </c>
      <c r="L348" s="103">
        <v>425600</v>
      </c>
      <c r="M348" s="103">
        <v>2.66</v>
      </c>
      <c r="N348" s="103">
        <v>1064</v>
      </c>
      <c r="O348" s="103">
        <v>0</v>
      </c>
      <c r="P348" s="103">
        <v>0</v>
      </c>
      <c r="Q348" s="103">
        <v>1066.6600000000001</v>
      </c>
      <c r="R348" s="103">
        <v>426664</v>
      </c>
      <c r="S348" s="101" t="s">
        <v>1368</v>
      </c>
    </row>
    <row r="349" spans="1:19" ht="25.5">
      <c r="A349" s="101" t="s">
        <v>1768</v>
      </c>
      <c r="B349" s="102">
        <v>44391</v>
      </c>
      <c r="C349" s="101" t="s">
        <v>1769</v>
      </c>
      <c r="D349" s="102">
        <v>44391</v>
      </c>
      <c r="E349" s="101" t="s">
        <v>1365</v>
      </c>
      <c r="F349" s="101" t="s">
        <v>8</v>
      </c>
      <c r="G349" s="101" t="s">
        <v>982</v>
      </c>
      <c r="H349" s="101" t="s">
        <v>107</v>
      </c>
      <c r="I349" s="101" t="s">
        <v>1220</v>
      </c>
      <c r="J349" s="103">
        <v>170</v>
      </c>
      <c r="K349" s="103">
        <v>1205</v>
      </c>
      <c r="L349" s="103">
        <v>204850</v>
      </c>
      <c r="M349" s="103">
        <v>3.0125000000000002</v>
      </c>
      <c r="N349" s="103">
        <v>512.125</v>
      </c>
      <c r="O349" s="103">
        <v>0</v>
      </c>
      <c r="P349" s="103">
        <v>0</v>
      </c>
      <c r="Q349" s="103">
        <v>1208.0125</v>
      </c>
      <c r="R349" s="103">
        <v>205362.125</v>
      </c>
      <c r="S349" s="101" t="s">
        <v>1368</v>
      </c>
    </row>
    <row r="350" spans="1:19" ht="25.5">
      <c r="A350" s="101" t="s">
        <v>1768</v>
      </c>
      <c r="B350" s="102">
        <v>44391</v>
      </c>
      <c r="C350" s="101" t="s">
        <v>1769</v>
      </c>
      <c r="D350" s="102">
        <v>44391</v>
      </c>
      <c r="E350" s="101" t="s">
        <v>1365</v>
      </c>
      <c r="F350" s="101" t="s">
        <v>8</v>
      </c>
      <c r="G350" s="101" t="s">
        <v>982</v>
      </c>
      <c r="H350" s="101" t="s">
        <v>107</v>
      </c>
      <c r="I350" s="101" t="s">
        <v>1071</v>
      </c>
      <c r="J350" s="103">
        <v>227</v>
      </c>
      <c r="K350" s="103">
        <v>1118</v>
      </c>
      <c r="L350" s="103">
        <v>253786</v>
      </c>
      <c r="M350" s="103">
        <v>2.7949999999999999</v>
      </c>
      <c r="N350" s="103">
        <v>634.46500000000003</v>
      </c>
      <c r="O350" s="103">
        <v>0</v>
      </c>
      <c r="P350" s="103">
        <v>0</v>
      </c>
      <c r="Q350" s="103">
        <v>1120.7950000000001</v>
      </c>
      <c r="R350" s="103">
        <v>254420.465</v>
      </c>
      <c r="S350" s="101" t="s">
        <v>1368</v>
      </c>
    </row>
    <row r="351" spans="1:19" ht="25.5">
      <c r="A351" s="101" t="s">
        <v>1770</v>
      </c>
      <c r="B351" s="102">
        <v>44391</v>
      </c>
      <c r="C351" s="101" t="s">
        <v>1771</v>
      </c>
      <c r="D351" s="102">
        <v>44391</v>
      </c>
      <c r="E351" s="101" t="s">
        <v>1365</v>
      </c>
      <c r="F351" s="101" t="s">
        <v>1</v>
      </c>
      <c r="G351" s="101" t="s">
        <v>982</v>
      </c>
      <c r="H351" s="101" t="s">
        <v>107</v>
      </c>
      <c r="I351" s="101" t="s">
        <v>1071</v>
      </c>
      <c r="J351" s="103">
        <v>200</v>
      </c>
      <c r="K351" s="103">
        <v>1118</v>
      </c>
      <c r="L351" s="103">
        <v>223600</v>
      </c>
      <c r="M351" s="103">
        <v>2.7949999999999999</v>
      </c>
      <c r="N351" s="103">
        <v>559</v>
      </c>
      <c r="O351" s="103">
        <v>0</v>
      </c>
      <c r="P351" s="103">
        <v>0</v>
      </c>
      <c r="Q351" s="103">
        <v>1120.7950000000001</v>
      </c>
      <c r="R351" s="103">
        <v>224159</v>
      </c>
      <c r="S351" s="101" t="s">
        <v>1368</v>
      </c>
    </row>
    <row r="352" spans="1:19" ht="25.5">
      <c r="A352" s="101" t="s">
        <v>1772</v>
      </c>
      <c r="B352" s="102">
        <v>44391</v>
      </c>
      <c r="C352" s="101" t="s">
        <v>1773</v>
      </c>
      <c r="D352" s="102">
        <v>44391</v>
      </c>
      <c r="E352" s="101" t="s">
        <v>1365</v>
      </c>
      <c r="F352" s="101" t="s">
        <v>66</v>
      </c>
      <c r="G352" s="101" t="s">
        <v>67</v>
      </c>
      <c r="H352" s="101" t="s">
        <v>49</v>
      </c>
      <c r="I352" s="101" t="s">
        <v>1266</v>
      </c>
      <c r="J352" s="103">
        <v>38</v>
      </c>
      <c r="K352" s="103">
        <v>1030</v>
      </c>
      <c r="L352" s="103">
        <v>39140</v>
      </c>
      <c r="M352" s="103">
        <v>2.5750000000000002</v>
      </c>
      <c r="N352" s="103">
        <v>97.85</v>
      </c>
      <c r="O352" s="103">
        <v>0</v>
      </c>
      <c r="P352" s="103">
        <v>0</v>
      </c>
      <c r="Q352" s="103">
        <v>1032.575</v>
      </c>
      <c r="R352" s="103">
        <v>39237.85</v>
      </c>
      <c r="S352" s="101" t="s">
        <v>1368</v>
      </c>
    </row>
    <row r="353" spans="1:19" ht="25.5">
      <c r="A353" s="101" t="s">
        <v>1774</v>
      </c>
      <c r="B353" s="102">
        <v>44391</v>
      </c>
      <c r="C353" s="101" t="s">
        <v>1775</v>
      </c>
      <c r="D353" s="102">
        <v>44391</v>
      </c>
      <c r="E353" s="101" t="s">
        <v>1365</v>
      </c>
      <c r="F353" s="101" t="s">
        <v>956</v>
      </c>
      <c r="G353" s="101" t="s">
        <v>1370</v>
      </c>
      <c r="H353" s="101" t="s">
        <v>49</v>
      </c>
      <c r="I353" s="101" t="s">
        <v>1220</v>
      </c>
      <c r="J353" s="103">
        <v>40</v>
      </c>
      <c r="K353" s="103">
        <v>1205</v>
      </c>
      <c r="L353" s="103">
        <v>48200</v>
      </c>
      <c r="M353" s="103">
        <v>3.0125000000000002</v>
      </c>
      <c r="N353" s="103">
        <v>120.5</v>
      </c>
      <c r="O353" s="103">
        <v>0</v>
      </c>
      <c r="P353" s="103">
        <v>0</v>
      </c>
      <c r="Q353" s="103">
        <v>1208.0125</v>
      </c>
      <c r="R353" s="103">
        <v>48320.5</v>
      </c>
      <c r="S353" s="101" t="s">
        <v>1368</v>
      </c>
    </row>
    <row r="354" spans="1:19" ht="25.5">
      <c r="A354" s="101" t="s">
        <v>1776</v>
      </c>
      <c r="B354" s="102">
        <v>44391</v>
      </c>
      <c r="C354" s="101" t="s">
        <v>1777</v>
      </c>
      <c r="D354" s="102">
        <v>44391</v>
      </c>
      <c r="E354" s="101" t="s">
        <v>1365</v>
      </c>
      <c r="F354" s="101" t="s">
        <v>65</v>
      </c>
      <c r="G354" s="101" t="s">
        <v>989</v>
      </c>
      <c r="H354" s="101" t="s">
        <v>49</v>
      </c>
      <c r="I354" s="101" t="s">
        <v>1071</v>
      </c>
      <c r="J354" s="103">
        <v>60</v>
      </c>
      <c r="K354" s="103">
        <v>1118</v>
      </c>
      <c r="L354" s="103">
        <v>67080</v>
      </c>
      <c r="M354" s="103">
        <v>2.7949999999999999</v>
      </c>
      <c r="N354" s="103">
        <v>167.7</v>
      </c>
      <c r="O354" s="103">
        <v>0</v>
      </c>
      <c r="P354" s="103">
        <v>0</v>
      </c>
      <c r="Q354" s="103">
        <v>1120.7950000000001</v>
      </c>
      <c r="R354" s="103">
        <v>67247.7</v>
      </c>
      <c r="S354" s="101" t="s">
        <v>1368</v>
      </c>
    </row>
    <row r="355" spans="1:19" ht="25.5">
      <c r="A355" s="101" t="s">
        <v>1778</v>
      </c>
      <c r="B355" s="102">
        <v>44391</v>
      </c>
      <c r="C355" s="101" t="s">
        <v>1779</v>
      </c>
      <c r="D355" s="102">
        <v>44391</v>
      </c>
      <c r="E355" s="101" t="s">
        <v>1365</v>
      </c>
      <c r="F355" s="101" t="s">
        <v>917</v>
      </c>
      <c r="G355" s="101" t="s">
        <v>67</v>
      </c>
      <c r="H355" s="101" t="s">
        <v>49</v>
      </c>
      <c r="I355" s="101" t="s">
        <v>1266</v>
      </c>
      <c r="J355" s="103">
        <v>20</v>
      </c>
      <c r="K355" s="103">
        <v>1030</v>
      </c>
      <c r="L355" s="103">
        <v>20600</v>
      </c>
      <c r="M355" s="103">
        <v>2.5750000000000002</v>
      </c>
      <c r="N355" s="103">
        <v>51.5</v>
      </c>
      <c r="O355" s="103">
        <v>0</v>
      </c>
      <c r="P355" s="103">
        <v>0</v>
      </c>
      <c r="Q355" s="103">
        <v>1032.575</v>
      </c>
      <c r="R355" s="103">
        <v>20651.5</v>
      </c>
      <c r="S355" s="101" t="s">
        <v>1368</v>
      </c>
    </row>
    <row r="356" spans="1:19" ht="25.5">
      <c r="A356" s="101" t="s">
        <v>1778</v>
      </c>
      <c r="B356" s="102">
        <v>44391</v>
      </c>
      <c r="C356" s="101" t="s">
        <v>1779</v>
      </c>
      <c r="D356" s="102">
        <v>44391</v>
      </c>
      <c r="E356" s="101" t="s">
        <v>1365</v>
      </c>
      <c r="F356" s="101" t="s">
        <v>917</v>
      </c>
      <c r="G356" s="101" t="s">
        <v>67</v>
      </c>
      <c r="H356" s="101" t="s">
        <v>49</v>
      </c>
      <c r="I356" s="101" t="s">
        <v>1069</v>
      </c>
      <c r="J356" s="103">
        <v>20</v>
      </c>
      <c r="K356" s="103">
        <v>1118</v>
      </c>
      <c r="L356" s="103">
        <v>22360</v>
      </c>
      <c r="M356" s="103">
        <v>2.7949999999999999</v>
      </c>
      <c r="N356" s="103">
        <v>55.9</v>
      </c>
      <c r="O356" s="103">
        <v>0</v>
      </c>
      <c r="P356" s="103">
        <v>0</v>
      </c>
      <c r="Q356" s="103">
        <v>1120.7950000000001</v>
      </c>
      <c r="R356" s="103">
        <v>22415.9</v>
      </c>
      <c r="S356" s="101" t="s">
        <v>1368</v>
      </c>
    </row>
    <row r="357" spans="1:19" ht="25.5">
      <c r="A357" s="101" t="s">
        <v>1780</v>
      </c>
      <c r="B357" s="102">
        <v>44391</v>
      </c>
      <c r="C357" s="101" t="s">
        <v>1781</v>
      </c>
      <c r="D357" s="102">
        <v>44391</v>
      </c>
      <c r="E357" s="101" t="s">
        <v>1365</v>
      </c>
      <c r="F357" s="101" t="s">
        <v>97</v>
      </c>
      <c r="G357" s="101" t="s">
        <v>1028</v>
      </c>
      <c r="H357" s="101" t="s">
        <v>107</v>
      </c>
      <c r="I357" s="101" t="s">
        <v>1266</v>
      </c>
      <c r="J357" s="103">
        <v>200</v>
      </c>
      <c r="K357" s="103">
        <v>1030</v>
      </c>
      <c r="L357" s="103">
        <v>206000</v>
      </c>
      <c r="M357" s="103">
        <v>2.5750000000000002</v>
      </c>
      <c r="N357" s="103">
        <v>515</v>
      </c>
      <c r="O357" s="103">
        <v>0</v>
      </c>
      <c r="P357" s="103">
        <v>0</v>
      </c>
      <c r="Q357" s="103">
        <v>1032.575</v>
      </c>
      <c r="R357" s="103">
        <v>206515</v>
      </c>
      <c r="S357" s="101" t="s">
        <v>1368</v>
      </c>
    </row>
    <row r="358" spans="1:19" ht="25.5">
      <c r="A358" s="101" t="s">
        <v>1780</v>
      </c>
      <c r="B358" s="102">
        <v>44391</v>
      </c>
      <c r="C358" s="101" t="s">
        <v>1781</v>
      </c>
      <c r="D358" s="102">
        <v>44391</v>
      </c>
      <c r="E358" s="101" t="s">
        <v>1365</v>
      </c>
      <c r="F358" s="101" t="s">
        <v>97</v>
      </c>
      <c r="G358" s="101" t="s">
        <v>1028</v>
      </c>
      <c r="H358" s="101" t="s">
        <v>107</v>
      </c>
      <c r="I358" s="101" t="s">
        <v>1072</v>
      </c>
      <c r="J358" s="103">
        <v>100</v>
      </c>
      <c r="K358" s="103">
        <v>1176</v>
      </c>
      <c r="L358" s="103">
        <v>117600</v>
      </c>
      <c r="M358" s="103">
        <v>2.94</v>
      </c>
      <c r="N358" s="103">
        <v>294</v>
      </c>
      <c r="O358" s="103">
        <v>0</v>
      </c>
      <c r="P358" s="103">
        <v>0</v>
      </c>
      <c r="Q358" s="103">
        <v>1178.94</v>
      </c>
      <c r="R358" s="103">
        <v>117894</v>
      </c>
      <c r="S358" s="101" t="s">
        <v>1368</v>
      </c>
    </row>
    <row r="359" spans="1:19" ht="25.5">
      <c r="A359" s="101" t="s">
        <v>1782</v>
      </c>
      <c r="B359" s="102">
        <v>44391</v>
      </c>
      <c r="C359" s="101" t="s">
        <v>1783</v>
      </c>
      <c r="D359" s="102">
        <v>44391</v>
      </c>
      <c r="E359" s="101" t="s">
        <v>1365</v>
      </c>
      <c r="F359" s="101" t="s">
        <v>102</v>
      </c>
      <c r="G359" s="101" t="s">
        <v>949</v>
      </c>
      <c r="H359" s="101" t="s">
        <v>107</v>
      </c>
      <c r="I359" s="101" t="s">
        <v>1266</v>
      </c>
      <c r="J359" s="103">
        <v>40</v>
      </c>
      <c r="K359" s="103">
        <v>1030</v>
      </c>
      <c r="L359" s="103">
        <v>41200</v>
      </c>
      <c r="M359" s="103">
        <v>2.5750000000000002</v>
      </c>
      <c r="N359" s="103">
        <v>103</v>
      </c>
      <c r="O359" s="103">
        <v>0</v>
      </c>
      <c r="P359" s="103">
        <v>0</v>
      </c>
      <c r="Q359" s="103">
        <v>1032.575</v>
      </c>
      <c r="R359" s="103">
        <v>41303</v>
      </c>
      <c r="S359" s="101" t="s">
        <v>1368</v>
      </c>
    </row>
    <row r="360" spans="1:19" ht="25.5">
      <c r="A360" s="101" t="s">
        <v>1782</v>
      </c>
      <c r="B360" s="102">
        <v>44391</v>
      </c>
      <c r="C360" s="101" t="s">
        <v>1783</v>
      </c>
      <c r="D360" s="102">
        <v>44391</v>
      </c>
      <c r="E360" s="101" t="s">
        <v>1365</v>
      </c>
      <c r="F360" s="101" t="s">
        <v>102</v>
      </c>
      <c r="G360" s="101" t="s">
        <v>949</v>
      </c>
      <c r="H360" s="101" t="s">
        <v>107</v>
      </c>
      <c r="I360" s="101" t="s">
        <v>1072</v>
      </c>
      <c r="J360" s="103">
        <v>80</v>
      </c>
      <c r="K360" s="103">
        <v>1176</v>
      </c>
      <c r="L360" s="103">
        <v>94080</v>
      </c>
      <c r="M360" s="103">
        <v>2.94</v>
      </c>
      <c r="N360" s="103">
        <v>235.2</v>
      </c>
      <c r="O360" s="103">
        <v>0</v>
      </c>
      <c r="P360" s="103">
        <v>0</v>
      </c>
      <c r="Q360" s="103">
        <v>1178.94</v>
      </c>
      <c r="R360" s="103">
        <v>94315.199999999997</v>
      </c>
      <c r="S360" s="101" t="s">
        <v>1368</v>
      </c>
    </row>
    <row r="361" spans="1:19" ht="25.5">
      <c r="A361" s="101" t="s">
        <v>1782</v>
      </c>
      <c r="B361" s="102">
        <v>44391</v>
      </c>
      <c r="C361" s="101" t="s">
        <v>1783</v>
      </c>
      <c r="D361" s="102">
        <v>44391</v>
      </c>
      <c r="E361" s="101" t="s">
        <v>1365</v>
      </c>
      <c r="F361" s="101" t="s">
        <v>102</v>
      </c>
      <c r="G361" s="101" t="s">
        <v>949</v>
      </c>
      <c r="H361" s="101" t="s">
        <v>107</v>
      </c>
      <c r="I361" s="101" t="s">
        <v>1219</v>
      </c>
      <c r="J361" s="103">
        <v>100</v>
      </c>
      <c r="K361" s="103">
        <v>1064</v>
      </c>
      <c r="L361" s="103">
        <v>106400</v>
      </c>
      <c r="M361" s="103">
        <v>2.66</v>
      </c>
      <c r="N361" s="103">
        <v>266</v>
      </c>
      <c r="O361" s="103">
        <v>0</v>
      </c>
      <c r="P361" s="103">
        <v>0</v>
      </c>
      <c r="Q361" s="103">
        <v>1066.6600000000001</v>
      </c>
      <c r="R361" s="103">
        <v>106666</v>
      </c>
      <c r="S361" s="101" t="s">
        <v>1368</v>
      </c>
    </row>
    <row r="362" spans="1:19" ht="25.5">
      <c r="A362" s="101" t="s">
        <v>1784</v>
      </c>
      <c r="B362" s="102">
        <v>44391</v>
      </c>
      <c r="C362" s="101" t="s">
        <v>1785</v>
      </c>
      <c r="D362" s="102">
        <v>44391</v>
      </c>
      <c r="E362" s="101" t="s">
        <v>1365</v>
      </c>
      <c r="F362" s="101" t="s">
        <v>101</v>
      </c>
      <c r="G362" s="101" t="s">
        <v>949</v>
      </c>
      <c r="H362" s="101" t="s">
        <v>107</v>
      </c>
      <c r="I362" s="101" t="s">
        <v>1071</v>
      </c>
      <c r="J362" s="103">
        <v>100</v>
      </c>
      <c r="K362" s="103">
        <v>1118</v>
      </c>
      <c r="L362" s="103">
        <v>111800</v>
      </c>
      <c r="M362" s="103">
        <v>2.7949999999999999</v>
      </c>
      <c r="N362" s="103">
        <v>279.5</v>
      </c>
      <c r="O362" s="103">
        <v>0</v>
      </c>
      <c r="P362" s="103">
        <v>0</v>
      </c>
      <c r="Q362" s="103">
        <v>1120.7950000000001</v>
      </c>
      <c r="R362" s="103">
        <v>112079.5</v>
      </c>
      <c r="S362" s="101" t="s">
        <v>1368</v>
      </c>
    </row>
    <row r="363" spans="1:19" ht="25.5">
      <c r="A363" s="101" t="s">
        <v>1786</v>
      </c>
      <c r="B363" s="102">
        <v>44391</v>
      </c>
      <c r="C363" s="101" t="s">
        <v>1787</v>
      </c>
      <c r="D363" s="102">
        <v>44391</v>
      </c>
      <c r="E363" s="101" t="s">
        <v>1365</v>
      </c>
      <c r="F363" s="101" t="s">
        <v>98</v>
      </c>
      <c r="G363" s="101" t="s">
        <v>1028</v>
      </c>
      <c r="H363" s="101" t="s">
        <v>107</v>
      </c>
      <c r="I363" s="101" t="s">
        <v>1266</v>
      </c>
      <c r="J363" s="103">
        <v>60</v>
      </c>
      <c r="K363" s="103">
        <v>1030</v>
      </c>
      <c r="L363" s="103">
        <v>61800</v>
      </c>
      <c r="M363" s="103">
        <v>2.5750000000000002</v>
      </c>
      <c r="N363" s="103">
        <v>154.5</v>
      </c>
      <c r="O363" s="103">
        <v>0</v>
      </c>
      <c r="P363" s="103">
        <v>0</v>
      </c>
      <c r="Q363" s="103">
        <v>1032.575</v>
      </c>
      <c r="R363" s="103">
        <v>61954.5</v>
      </c>
      <c r="S363" s="101" t="s">
        <v>1368</v>
      </c>
    </row>
    <row r="364" spans="1:19" ht="25.5">
      <c r="A364" s="101" t="s">
        <v>1788</v>
      </c>
      <c r="B364" s="102">
        <v>44391</v>
      </c>
      <c r="C364" s="101" t="s">
        <v>1789</v>
      </c>
      <c r="D364" s="102">
        <v>44391</v>
      </c>
      <c r="E364" s="101" t="s">
        <v>1365</v>
      </c>
      <c r="F364" s="101" t="s">
        <v>55</v>
      </c>
      <c r="G364" s="101" t="s">
        <v>49</v>
      </c>
      <c r="H364" s="101" t="s">
        <v>49</v>
      </c>
      <c r="I364" s="101" t="s">
        <v>1268</v>
      </c>
      <c r="J364" s="103">
        <v>20</v>
      </c>
      <c r="K364" s="103">
        <v>1303</v>
      </c>
      <c r="L364" s="103">
        <v>26060</v>
      </c>
      <c r="M364" s="103">
        <v>3.2574999999999998</v>
      </c>
      <c r="N364" s="103">
        <v>65.150000000000006</v>
      </c>
      <c r="O364" s="103">
        <v>0</v>
      </c>
      <c r="P364" s="103">
        <v>0</v>
      </c>
      <c r="Q364" s="103">
        <v>1306.2574999999999</v>
      </c>
      <c r="R364" s="103">
        <v>26125.15</v>
      </c>
      <c r="S364" s="101" t="s">
        <v>1368</v>
      </c>
    </row>
    <row r="365" spans="1:19" ht="25.5">
      <c r="A365" s="101" t="s">
        <v>1788</v>
      </c>
      <c r="B365" s="102">
        <v>44391</v>
      </c>
      <c r="C365" s="101" t="s">
        <v>1789</v>
      </c>
      <c r="D365" s="102">
        <v>44391</v>
      </c>
      <c r="E365" s="101" t="s">
        <v>1365</v>
      </c>
      <c r="F365" s="101" t="s">
        <v>55</v>
      </c>
      <c r="G365" s="101" t="s">
        <v>49</v>
      </c>
      <c r="H365" s="101" t="s">
        <v>49</v>
      </c>
      <c r="I365" s="101" t="s">
        <v>1072</v>
      </c>
      <c r="J365" s="103">
        <v>20</v>
      </c>
      <c r="K365" s="103">
        <v>1176</v>
      </c>
      <c r="L365" s="103">
        <v>23520</v>
      </c>
      <c r="M365" s="103">
        <v>2.94</v>
      </c>
      <c r="N365" s="103">
        <v>58.8</v>
      </c>
      <c r="O365" s="103">
        <v>0</v>
      </c>
      <c r="P365" s="103">
        <v>0</v>
      </c>
      <c r="Q365" s="103">
        <v>1178.94</v>
      </c>
      <c r="R365" s="103">
        <v>23578.799999999999</v>
      </c>
      <c r="S365" s="101" t="s">
        <v>1368</v>
      </c>
    </row>
    <row r="366" spans="1:19" ht="25.5">
      <c r="A366" s="101" t="s">
        <v>1788</v>
      </c>
      <c r="B366" s="102">
        <v>44391</v>
      </c>
      <c r="C366" s="101" t="s">
        <v>1789</v>
      </c>
      <c r="D366" s="102">
        <v>44391</v>
      </c>
      <c r="E366" s="101" t="s">
        <v>1365</v>
      </c>
      <c r="F366" s="101" t="s">
        <v>55</v>
      </c>
      <c r="G366" s="101" t="s">
        <v>49</v>
      </c>
      <c r="H366" s="101" t="s">
        <v>49</v>
      </c>
      <c r="I366" s="101" t="s">
        <v>1266</v>
      </c>
      <c r="J366" s="103">
        <v>20</v>
      </c>
      <c r="K366" s="103">
        <v>1030</v>
      </c>
      <c r="L366" s="103">
        <v>20600</v>
      </c>
      <c r="M366" s="103">
        <v>2.5750000000000002</v>
      </c>
      <c r="N366" s="103">
        <v>51.5</v>
      </c>
      <c r="O366" s="103">
        <v>0</v>
      </c>
      <c r="P366" s="103">
        <v>0</v>
      </c>
      <c r="Q366" s="103">
        <v>1032.575</v>
      </c>
      <c r="R366" s="103">
        <v>20651.5</v>
      </c>
      <c r="S366" s="101" t="s">
        <v>1368</v>
      </c>
    </row>
    <row r="367" spans="1:19" ht="25.5">
      <c r="A367" s="101" t="s">
        <v>1788</v>
      </c>
      <c r="B367" s="102">
        <v>44391</v>
      </c>
      <c r="C367" s="101" t="s">
        <v>1789</v>
      </c>
      <c r="D367" s="102">
        <v>44391</v>
      </c>
      <c r="E367" s="101" t="s">
        <v>1365</v>
      </c>
      <c r="F367" s="101" t="s">
        <v>55</v>
      </c>
      <c r="G367" s="101" t="s">
        <v>49</v>
      </c>
      <c r="H367" s="101" t="s">
        <v>49</v>
      </c>
      <c r="I367" s="101" t="s">
        <v>1071</v>
      </c>
      <c r="J367" s="103">
        <v>20</v>
      </c>
      <c r="K367" s="103">
        <v>1118</v>
      </c>
      <c r="L367" s="103">
        <v>22360</v>
      </c>
      <c r="M367" s="103">
        <v>2.7949999999999999</v>
      </c>
      <c r="N367" s="103">
        <v>55.9</v>
      </c>
      <c r="O367" s="103">
        <v>0</v>
      </c>
      <c r="P367" s="103">
        <v>0</v>
      </c>
      <c r="Q367" s="103">
        <v>1120.7950000000001</v>
      </c>
      <c r="R367" s="103">
        <v>22415.9</v>
      </c>
      <c r="S367" s="101" t="s">
        <v>1368</v>
      </c>
    </row>
    <row r="368" spans="1:19" ht="25.5">
      <c r="A368" s="101" t="s">
        <v>1788</v>
      </c>
      <c r="B368" s="102">
        <v>44391</v>
      </c>
      <c r="C368" s="101" t="s">
        <v>1789</v>
      </c>
      <c r="D368" s="102">
        <v>44391</v>
      </c>
      <c r="E368" s="101" t="s">
        <v>1365</v>
      </c>
      <c r="F368" s="101" t="s">
        <v>55</v>
      </c>
      <c r="G368" s="101" t="s">
        <v>49</v>
      </c>
      <c r="H368" s="101" t="s">
        <v>49</v>
      </c>
      <c r="I368" s="101" t="s">
        <v>1219</v>
      </c>
      <c r="J368" s="103">
        <v>20</v>
      </c>
      <c r="K368" s="103">
        <v>1064</v>
      </c>
      <c r="L368" s="103">
        <v>21280</v>
      </c>
      <c r="M368" s="103">
        <v>2.66</v>
      </c>
      <c r="N368" s="103">
        <v>53.2</v>
      </c>
      <c r="O368" s="103">
        <v>0</v>
      </c>
      <c r="P368" s="103">
        <v>0</v>
      </c>
      <c r="Q368" s="103">
        <v>1066.6600000000001</v>
      </c>
      <c r="R368" s="103">
        <v>21333.200000000001</v>
      </c>
      <c r="S368" s="101" t="s">
        <v>1368</v>
      </c>
    </row>
    <row r="369" spans="1:19" ht="25.5">
      <c r="A369" s="101" t="s">
        <v>1790</v>
      </c>
      <c r="B369" s="102">
        <v>44391</v>
      </c>
      <c r="C369" s="101" t="s">
        <v>1791</v>
      </c>
      <c r="D369" s="102">
        <v>44391</v>
      </c>
      <c r="E369" s="101" t="s">
        <v>1365</v>
      </c>
      <c r="F369" s="101" t="s">
        <v>54</v>
      </c>
      <c r="G369" s="101" t="s">
        <v>49</v>
      </c>
      <c r="H369" s="101" t="s">
        <v>49</v>
      </c>
      <c r="I369" s="101" t="s">
        <v>1266</v>
      </c>
      <c r="J369" s="103">
        <v>40</v>
      </c>
      <c r="K369" s="103">
        <v>1030</v>
      </c>
      <c r="L369" s="103">
        <v>41200</v>
      </c>
      <c r="M369" s="103">
        <v>2.5750000000000002</v>
      </c>
      <c r="N369" s="103">
        <v>103</v>
      </c>
      <c r="O369" s="103">
        <v>0</v>
      </c>
      <c r="P369" s="103">
        <v>0</v>
      </c>
      <c r="Q369" s="103">
        <v>1032.575</v>
      </c>
      <c r="R369" s="103">
        <v>41303</v>
      </c>
      <c r="S369" s="101" t="s">
        <v>1368</v>
      </c>
    </row>
    <row r="370" spans="1:19" ht="25.5">
      <c r="A370" s="101" t="s">
        <v>1792</v>
      </c>
      <c r="B370" s="102">
        <v>44391</v>
      </c>
      <c r="C370" s="101" t="s">
        <v>1793</v>
      </c>
      <c r="D370" s="102">
        <v>44391</v>
      </c>
      <c r="E370" s="101" t="s">
        <v>1365</v>
      </c>
      <c r="F370" s="101" t="s">
        <v>53</v>
      </c>
      <c r="G370" s="101" t="s">
        <v>49</v>
      </c>
      <c r="H370" s="101" t="s">
        <v>49</v>
      </c>
      <c r="I370" s="101" t="s">
        <v>1266</v>
      </c>
      <c r="J370" s="103">
        <v>20</v>
      </c>
      <c r="K370" s="103">
        <v>1030</v>
      </c>
      <c r="L370" s="103">
        <v>20600</v>
      </c>
      <c r="M370" s="103">
        <v>2.5750000000000002</v>
      </c>
      <c r="N370" s="103">
        <v>51.5</v>
      </c>
      <c r="O370" s="103">
        <v>0</v>
      </c>
      <c r="P370" s="103">
        <v>0</v>
      </c>
      <c r="Q370" s="103">
        <v>1032.575</v>
      </c>
      <c r="R370" s="103">
        <v>20651.5</v>
      </c>
      <c r="S370" s="101" t="s">
        <v>1368</v>
      </c>
    </row>
    <row r="371" spans="1:19" ht="25.5">
      <c r="A371" s="101" t="s">
        <v>1794</v>
      </c>
      <c r="B371" s="102">
        <v>44391</v>
      </c>
      <c r="C371" s="101" t="s">
        <v>1795</v>
      </c>
      <c r="D371" s="102">
        <v>44391</v>
      </c>
      <c r="E371" s="101" t="s">
        <v>1365</v>
      </c>
      <c r="F371" s="101" t="s">
        <v>104</v>
      </c>
      <c r="G371" s="101" t="s">
        <v>1376</v>
      </c>
      <c r="H371" s="101" t="s">
        <v>107</v>
      </c>
      <c r="I371" s="101" t="s">
        <v>1268</v>
      </c>
      <c r="J371" s="103">
        <v>80</v>
      </c>
      <c r="K371" s="103">
        <v>1303</v>
      </c>
      <c r="L371" s="103">
        <v>104240</v>
      </c>
      <c r="M371" s="103">
        <v>3.2574999999999998</v>
      </c>
      <c r="N371" s="103">
        <v>260.60000000000002</v>
      </c>
      <c r="O371" s="103">
        <v>0</v>
      </c>
      <c r="P371" s="103">
        <v>0</v>
      </c>
      <c r="Q371" s="103">
        <v>1306.2574999999999</v>
      </c>
      <c r="R371" s="103">
        <v>104500.6</v>
      </c>
      <c r="S371" s="101" t="s">
        <v>1368</v>
      </c>
    </row>
    <row r="372" spans="1:19" ht="25.5">
      <c r="A372" s="101" t="s">
        <v>1794</v>
      </c>
      <c r="B372" s="102">
        <v>44391</v>
      </c>
      <c r="C372" s="101" t="s">
        <v>1795</v>
      </c>
      <c r="D372" s="102">
        <v>44391</v>
      </c>
      <c r="E372" s="101" t="s">
        <v>1365</v>
      </c>
      <c r="F372" s="101" t="s">
        <v>104</v>
      </c>
      <c r="G372" s="101" t="s">
        <v>1376</v>
      </c>
      <c r="H372" s="101" t="s">
        <v>107</v>
      </c>
      <c r="I372" s="101" t="s">
        <v>1072</v>
      </c>
      <c r="J372" s="103">
        <v>40</v>
      </c>
      <c r="K372" s="103">
        <v>1176</v>
      </c>
      <c r="L372" s="103">
        <v>47040</v>
      </c>
      <c r="M372" s="103">
        <v>2.94</v>
      </c>
      <c r="N372" s="103">
        <v>117.6</v>
      </c>
      <c r="O372" s="103">
        <v>0</v>
      </c>
      <c r="P372" s="103">
        <v>0</v>
      </c>
      <c r="Q372" s="103">
        <v>1178.94</v>
      </c>
      <c r="R372" s="103">
        <v>47157.599999999999</v>
      </c>
      <c r="S372" s="101" t="s">
        <v>1368</v>
      </c>
    </row>
    <row r="373" spans="1:19" ht="25.5">
      <c r="A373" s="101" t="s">
        <v>1796</v>
      </c>
      <c r="B373" s="102">
        <v>44391</v>
      </c>
      <c r="C373" s="101" t="s">
        <v>1797</v>
      </c>
      <c r="D373" s="102">
        <v>44391</v>
      </c>
      <c r="E373" s="101" t="s">
        <v>1365</v>
      </c>
      <c r="F373" s="101" t="s">
        <v>1332</v>
      </c>
      <c r="G373" s="101" t="s">
        <v>107</v>
      </c>
      <c r="H373" s="101" t="s">
        <v>107</v>
      </c>
      <c r="I373" s="101" t="s">
        <v>1219</v>
      </c>
      <c r="J373" s="103">
        <v>100</v>
      </c>
      <c r="K373" s="103">
        <v>1064</v>
      </c>
      <c r="L373" s="103">
        <v>106400</v>
      </c>
      <c r="M373" s="103">
        <v>2.66</v>
      </c>
      <c r="N373" s="103">
        <v>266</v>
      </c>
      <c r="O373" s="103">
        <v>0</v>
      </c>
      <c r="P373" s="103">
        <v>0</v>
      </c>
      <c r="Q373" s="103">
        <v>1066.6600000000001</v>
      </c>
      <c r="R373" s="103">
        <v>106666</v>
      </c>
      <c r="S373" s="101" t="s">
        <v>1368</v>
      </c>
    </row>
    <row r="374" spans="1:19" ht="25.5">
      <c r="A374" s="101" t="s">
        <v>1796</v>
      </c>
      <c r="B374" s="102">
        <v>44391</v>
      </c>
      <c r="C374" s="101" t="s">
        <v>1797</v>
      </c>
      <c r="D374" s="102">
        <v>44391</v>
      </c>
      <c r="E374" s="101" t="s">
        <v>1365</v>
      </c>
      <c r="F374" s="101" t="s">
        <v>1332</v>
      </c>
      <c r="G374" s="101" t="s">
        <v>107</v>
      </c>
      <c r="H374" s="101" t="s">
        <v>107</v>
      </c>
      <c r="I374" s="101" t="s">
        <v>1071</v>
      </c>
      <c r="J374" s="103">
        <v>63</v>
      </c>
      <c r="K374" s="103">
        <v>1118</v>
      </c>
      <c r="L374" s="103">
        <v>70434</v>
      </c>
      <c r="M374" s="103">
        <v>2.7949999999999999</v>
      </c>
      <c r="N374" s="103">
        <v>176.08500000000001</v>
      </c>
      <c r="O374" s="103">
        <v>0</v>
      </c>
      <c r="P374" s="103">
        <v>0</v>
      </c>
      <c r="Q374" s="103">
        <v>1120.7950000000001</v>
      </c>
      <c r="R374" s="103">
        <v>70610.085000000006</v>
      </c>
      <c r="S374" s="101" t="s">
        <v>1368</v>
      </c>
    </row>
    <row r="375" spans="1:19" ht="25.5">
      <c r="A375" s="101" t="s">
        <v>1798</v>
      </c>
      <c r="B375" s="102">
        <v>44391</v>
      </c>
      <c r="C375" s="101" t="s">
        <v>1799</v>
      </c>
      <c r="D375" s="102">
        <v>44391</v>
      </c>
      <c r="E375" s="101" t="s">
        <v>1365</v>
      </c>
      <c r="F375" s="101" t="s">
        <v>5</v>
      </c>
      <c r="G375" s="101" t="s">
        <v>1383</v>
      </c>
      <c r="H375" s="101" t="s">
        <v>107</v>
      </c>
      <c r="I375" s="101" t="s">
        <v>1071</v>
      </c>
      <c r="J375" s="103">
        <v>30</v>
      </c>
      <c r="K375" s="103">
        <v>1118</v>
      </c>
      <c r="L375" s="103">
        <v>33540</v>
      </c>
      <c r="M375" s="103">
        <v>2.7949999999999999</v>
      </c>
      <c r="N375" s="103">
        <v>83.85</v>
      </c>
      <c r="O375" s="103">
        <v>0</v>
      </c>
      <c r="P375" s="103">
        <v>0</v>
      </c>
      <c r="Q375" s="103">
        <v>1120.7950000000001</v>
      </c>
      <c r="R375" s="103">
        <v>33623.85</v>
      </c>
      <c r="S375" s="101" t="s">
        <v>1368</v>
      </c>
    </row>
    <row r="376" spans="1:19" ht="25.5">
      <c r="A376" s="101" t="s">
        <v>1798</v>
      </c>
      <c r="B376" s="102">
        <v>44391</v>
      </c>
      <c r="C376" s="101" t="s">
        <v>1799</v>
      </c>
      <c r="D376" s="102">
        <v>44391</v>
      </c>
      <c r="E376" s="101" t="s">
        <v>1365</v>
      </c>
      <c r="F376" s="101" t="s">
        <v>5</v>
      </c>
      <c r="G376" s="101" t="s">
        <v>1383</v>
      </c>
      <c r="H376" s="101" t="s">
        <v>107</v>
      </c>
      <c r="I376" s="101" t="s">
        <v>1219</v>
      </c>
      <c r="J376" s="103">
        <v>30</v>
      </c>
      <c r="K376" s="103">
        <v>1064</v>
      </c>
      <c r="L376" s="103">
        <v>31920</v>
      </c>
      <c r="M376" s="103">
        <v>2.66</v>
      </c>
      <c r="N376" s="103">
        <v>79.8</v>
      </c>
      <c r="O376" s="103">
        <v>0</v>
      </c>
      <c r="P376" s="103">
        <v>0</v>
      </c>
      <c r="Q376" s="103">
        <v>1066.6600000000001</v>
      </c>
      <c r="R376" s="103">
        <v>31999.8</v>
      </c>
      <c r="S376" s="101" t="s">
        <v>1368</v>
      </c>
    </row>
    <row r="377" spans="1:19" ht="25.5">
      <c r="A377" s="101" t="s">
        <v>1800</v>
      </c>
      <c r="B377" s="102">
        <v>44391</v>
      </c>
      <c r="C377" s="101" t="s">
        <v>1801</v>
      </c>
      <c r="D377" s="102">
        <v>44391</v>
      </c>
      <c r="E377" s="101" t="s">
        <v>1365</v>
      </c>
      <c r="F377" s="101" t="s">
        <v>112</v>
      </c>
      <c r="G377" s="101" t="s">
        <v>1390</v>
      </c>
      <c r="H377" s="101" t="s">
        <v>22</v>
      </c>
      <c r="I377" s="101" t="s">
        <v>1220</v>
      </c>
      <c r="J377" s="103">
        <v>40</v>
      </c>
      <c r="K377" s="103">
        <v>1205</v>
      </c>
      <c r="L377" s="103">
        <v>48200</v>
      </c>
      <c r="M377" s="103">
        <v>3.0125000000000002</v>
      </c>
      <c r="N377" s="103">
        <v>120.5</v>
      </c>
      <c r="O377" s="103">
        <v>0</v>
      </c>
      <c r="P377" s="103">
        <v>0</v>
      </c>
      <c r="Q377" s="103">
        <v>1208.0125</v>
      </c>
      <c r="R377" s="103">
        <v>48320.5</v>
      </c>
      <c r="S377" s="101" t="s">
        <v>1368</v>
      </c>
    </row>
    <row r="378" spans="1:19" ht="25.5">
      <c r="A378" s="101" t="s">
        <v>1800</v>
      </c>
      <c r="B378" s="102">
        <v>44391</v>
      </c>
      <c r="C378" s="101" t="s">
        <v>1801</v>
      </c>
      <c r="D378" s="102">
        <v>44391</v>
      </c>
      <c r="E378" s="101" t="s">
        <v>1365</v>
      </c>
      <c r="F378" s="101" t="s">
        <v>112</v>
      </c>
      <c r="G378" s="101" t="s">
        <v>1390</v>
      </c>
      <c r="H378" s="101" t="s">
        <v>22</v>
      </c>
      <c r="I378" s="101" t="s">
        <v>1266</v>
      </c>
      <c r="J378" s="103">
        <v>40</v>
      </c>
      <c r="K378" s="103">
        <v>1030</v>
      </c>
      <c r="L378" s="103">
        <v>41200</v>
      </c>
      <c r="M378" s="103">
        <v>2.5750000000000002</v>
      </c>
      <c r="N378" s="103">
        <v>103</v>
      </c>
      <c r="O378" s="103">
        <v>0</v>
      </c>
      <c r="P378" s="103">
        <v>0</v>
      </c>
      <c r="Q378" s="103">
        <v>1032.575</v>
      </c>
      <c r="R378" s="103">
        <v>41303</v>
      </c>
      <c r="S378" s="101" t="s">
        <v>1368</v>
      </c>
    </row>
    <row r="379" spans="1:19" ht="25.5">
      <c r="A379" s="101" t="s">
        <v>1800</v>
      </c>
      <c r="B379" s="102">
        <v>44391</v>
      </c>
      <c r="C379" s="101" t="s">
        <v>1801</v>
      </c>
      <c r="D379" s="102">
        <v>44391</v>
      </c>
      <c r="E379" s="101" t="s">
        <v>1365</v>
      </c>
      <c r="F379" s="101" t="s">
        <v>112</v>
      </c>
      <c r="G379" s="101" t="s">
        <v>1390</v>
      </c>
      <c r="H379" s="101" t="s">
        <v>22</v>
      </c>
      <c r="I379" s="101" t="s">
        <v>1219</v>
      </c>
      <c r="J379" s="103">
        <v>140</v>
      </c>
      <c r="K379" s="103">
        <v>1064</v>
      </c>
      <c r="L379" s="103">
        <v>148960</v>
      </c>
      <c r="M379" s="103">
        <v>2.66</v>
      </c>
      <c r="N379" s="103">
        <v>372.4</v>
      </c>
      <c r="O379" s="103">
        <v>0</v>
      </c>
      <c r="P379" s="103">
        <v>0</v>
      </c>
      <c r="Q379" s="103">
        <v>1066.6600000000001</v>
      </c>
      <c r="R379" s="103">
        <v>149332.4</v>
      </c>
      <c r="S379" s="101" t="s">
        <v>1368</v>
      </c>
    </row>
    <row r="380" spans="1:19" ht="25.5">
      <c r="A380" s="101" t="s">
        <v>1802</v>
      </c>
      <c r="B380" s="102">
        <v>44391</v>
      </c>
      <c r="C380" s="101" t="s">
        <v>1803</v>
      </c>
      <c r="D380" s="102">
        <v>44391</v>
      </c>
      <c r="E380" s="101" t="s">
        <v>1070</v>
      </c>
      <c r="F380" s="101" t="s">
        <v>1073</v>
      </c>
      <c r="G380" s="101" t="s">
        <v>1070</v>
      </c>
      <c r="H380" s="101" t="s">
        <v>1070</v>
      </c>
      <c r="I380" s="101" t="s">
        <v>1069</v>
      </c>
      <c r="J380" s="103">
        <v>5</v>
      </c>
      <c r="K380" s="103">
        <v>1134</v>
      </c>
      <c r="L380" s="103">
        <v>5670</v>
      </c>
      <c r="M380" s="103">
        <v>2.835</v>
      </c>
      <c r="N380" s="103">
        <v>14.175000000000001</v>
      </c>
      <c r="O380" s="103">
        <v>0</v>
      </c>
      <c r="P380" s="103">
        <v>0</v>
      </c>
      <c r="Q380" s="103">
        <v>1136.835</v>
      </c>
      <c r="R380" s="103">
        <v>5684.1750000000002</v>
      </c>
      <c r="S380" s="101" t="s">
        <v>1368</v>
      </c>
    </row>
    <row r="381" spans="1:19" ht="25.5">
      <c r="A381" s="101" t="s">
        <v>1804</v>
      </c>
      <c r="B381" s="102">
        <v>44391</v>
      </c>
      <c r="C381" s="101" t="s">
        <v>1805</v>
      </c>
      <c r="D381" s="102">
        <v>44391</v>
      </c>
      <c r="E381" s="101" t="s">
        <v>1365</v>
      </c>
      <c r="F381" s="101" t="s">
        <v>100</v>
      </c>
      <c r="G381" s="101" t="s">
        <v>1029</v>
      </c>
      <c r="H381" s="101" t="s">
        <v>107</v>
      </c>
      <c r="I381" s="101" t="s">
        <v>1071</v>
      </c>
      <c r="J381" s="103">
        <v>147</v>
      </c>
      <c r="K381" s="103">
        <v>1118</v>
      </c>
      <c r="L381" s="103">
        <v>164346</v>
      </c>
      <c r="M381" s="103">
        <v>2.7949999999999999</v>
      </c>
      <c r="N381" s="103">
        <v>410.86500000000001</v>
      </c>
      <c r="O381" s="103">
        <v>0</v>
      </c>
      <c r="P381" s="103">
        <v>0</v>
      </c>
      <c r="Q381" s="103">
        <v>1120.7950000000001</v>
      </c>
      <c r="R381" s="103">
        <v>164756.86499999999</v>
      </c>
      <c r="S381" s="101" t="s">
        <v>1368</v>
      </c>
    </row>
    <row r="382" spans="1:19" ht="25.5">
      <c r="A382" s="101" t="s">
        <v>1806</v>
      </c>
      <c r="B382" s="102">
        <v>44391</v>
      </c>
      <c r="C382" s="101" t="s">
        <v>1807</v>
      </c>
      <c r="D382" s="102">
        <v>44391</v>
      </c>
      <c r="E382" s="101" t="s">
        <v>1365</v>
      </c>
      <c r="F382" s="101" t="s">
        <v>61</v>
      </c>
      <c r="G382" s="101" t="s">
        <v>1370</v>
      </c>
      <c r="H382" s="101" t="s">
        <v>49</v>
      </c>
      <c r="I382" s="101" t="s">
        <v>1071</v>
      </c>
      <c r="J382" s="103">
        <v>100</v>
      </c>
      <c r="K382" s="103">
        <v>1118</v>
      </c>
      <c r="L382" s="103">
        <v>111800</v>
      </c>
      <c r="M382" s="103">
        <v>2.7949999999999999</v>
      </c>
      <c r="N382" s="103">
        <v>279.5</v>
      </c>
      <c r="O382" s="103">
        <v>0</v>
      </c>
      <c r="P382" s="103">
        <v>0</v>
      </c>
      <c r="Q382" s="103">
        <v>1120.7950000000001</v>
      </c>
      <c r="R382" s="103">
        <v>112079.5</v>
      </c>
      <c r="S382" s="101" t="s">
        <v>1368</v>
      </c>
    </row>
    <row r="383" spans="1:19" ht="25.5">
      <c r="A383" s="101" t="s">
        <v>1806</v>
      </c>
      <c r="B383" s="102">
        <v>44391</v>
      </c>
      <c r="C383" s="101" t="s">
        <v>1807</v>
      </c>
      <c r="D383" s="102">
        <v>44391</v>
      </c>
      <c r="E383" s="101" t="s">
        <v>1365</v>
      </c>
      <c r="F383" s="101" t="s">
        <v>61</v>
      </c>
      <c r="G383" s="101" t="s">
        <v>1370</v>
      </c>
      <c r="H383" s="101" t="s">
        <v>49</v>
      </c>
      <c r="I383" s="101" t="s">
        <v>1072</v>
      </c>
      <c r="J383" s="103">
        <v>20</v>
      </c>
      <c r="K383" s="103">
        <v>1176</v>
      </c>
      <c r="L383" s="103">
        <v>23520</v>
      </c>
      <c r="M383" s="103">
        <v>2.94</v>
      </c>
      <c r="N383" s="103">
        <v>58.8</v>
      </c>
      <c r="O383" s="103">
        <v>0</v>
      </c>
      <c r="P383" s="103">
        <v>0</v>
      </c>
      <c r="Q383" s="103">
        <v>1178.94</v>
      </c>
      <c r="R383" s="103">
        <v>23578.799999999999</v>
      </c>
      <c r="S383" s="101" t="s">
        <v>1368</v>
      </c>
    </row>
    <row r="384" spans="1:19" ht="25.5">
      <c r="A384" s="101" t="s">
        <v>1808</v>
      </c>
      <c r="B384" s="102">
        <v>44391</v>
      </c>
      <c r="C384" s="101" t="s">
        <v>1809</v>
      </c>
      <c r="D384" s="102">
        <v>44391</v>
      </c>
      <c r="E384" s="101" t="s">
        <v>1365</v>
      </c>
      <c r="F384" s="101" t="s">
        <v>99</v>
      </c>
      <c r="G384" s="101" t="s">
        <v>107</v>
      </c>
      <c r="H384" s="101" t="s">
        <v>107</v>
      </c>
      <c r="I384" s="101" t="s">
        <v>1071</v>
      </c>
      <c r="J384" s="103">
        <v>410</v>
      </c>
      <c r="K384" s="103">
        <v>1118</v>
      </c>
      <c r="L384" s="103">
        <v>458380</v>
      </c>
      <c r="M384" s="103">
        <v>2.7949999999999999</v>
      </c>
      <c r="N384" s="103">
        <v>1145.95</v>
      </c>
      <c r="O384" s="103">
        <v>0</v>
      </c>
      <c r="P384" s="103">
        <v>0</v>
      </c>
      <c r="Q384" s="103">
        <v>1120.7950000000001</v>
      </c>
      <c r="R384" s="103">
        <v>459525.95</v>
      </c>
      <c r="S384" s="101" t="s">
        <v>1368</v>
      </c>
    </row>
    <row r="385" spans="1:19" ht="25.5">
      <c r="A385" s="101" t="s">
        <v>1808</v>
      </c>
      <c r="B385" s="102">
        <v>44391</v>
      </c>
      <c r="C385" s="101" t="s">
        <v>1809</v>
      </c>
      <c r="D385" s="102">
        <v>44391</v>
      </c>
      <c r="E385" s="101" t="s">
        <v>1365</v>
      </c>
      <c r="F385" s="101" t="s">
        <v>99</v>
      </c>
      <c r="G385" s="101" t="s">
        <v>107</v>
      </c>
      <c r="H385" s="101" t="s">
        <v>107</v>
      </c>
      <c r="I385" s="101" t="s">
        <v>1266</v>
      </c>
      <c r="J385" s="103">
        <v>40</v>
      </c>
      <c r="K385" s="103">
        <v>1030</v>
      </c>
      <c r="L385" s="103">
        <v>41200</v>
      </c>
      <c r="M385" s="103">
        <v>2.5750000000000002</v>
      </c>
      <c r="N385" s="103">
        <v>103</v>
      </c>
      <c r="O385" s="103">
        <v>0</v>
      </c>
      <c r="P385" s="103">
        <v>0</v>
      </c>
      <c r="Q385" s="103">
        <v>1032.575</v>
      </c>
      <c r="R385" s="103">
        <v>41303</v>
      </c>
      <c r="S385" s="101" t="s">
        <v>1368</v>
      </c>
    </row>
    <row r="386" spans="1:19" ht="25.5">
      <c r="A386" s="101" t="s">
        <v>1810</v>
      </c>
      <c r="B386" s="102">
        <v>44391</v>
      </c>
      <c r="C386" s="101" t="s">
        <v>1811</v>
      </c>
      <c r="D386" s="102">
        <v>44391</v>
      </c>
      <c r="E386" s="101" t="s">
        <v>1365</v>
      </c>
      <c r="F386" s="101" t="s">
        <v>1374</v>
      </c>
      <c r="G386" s="101" t="s">
        <v>1369</v>
      </c>
      <c r="H386" s="101" t="s">
        <v>1367</v>
      </c>
      <c r="I386" s="101" t="s">
        <v>1219</v>
      </c>
      <c r="J386" s="103">
        <v>20</v>
      </c>
      <c r="K386" s="103">
        <v>1064</v>
      </c>
      <c r="L386" s="103">
        <v>21280</v>
      </c>
      <c r="M386" s="103">
        <v>2.66</v>
      </c>
      <c r="N386" s="103">
        <v>53.2</v>
      </c>
      <c r="O386" s="103">
        <v>0</v>
      </c>
      <c r="P386" s="103">
        <v>0</v>
      </c>
      <c r="Q386" s="103">
        <v>1066.6600000000001</v>
      </c>
      <c r="R386" s="103">
        <v>21333.200000000001</v>
      </c>
      <c r="S386" s="101" t="s">
        <v>1368</v>
      </c>
    </row>
    <row r="387" spans="1:19" ht="25.5">
      <c r="A387" s="101" t="s">
        <v>1810</v>
      </c>
      <c r="B387" s="102">
        <v>44391</v>
      </c>
      <c r="C387" s="101" t="s">
        <v>1811</v>
      </c>
      <c r="D387" s="102">
        <v>44391</v>
      </c>
      <c r="E387" s="101" t="s">
        <v>1365</v>
      </c>
      <c r="F387" s="101" t="s">
        <v>1374</v>
      </c>
      <c r="G387" s="101" t="s">
        <v>1369</v>
      </c>
      <c r="H387" s="101" t="s">
        <v>1367</v>
      </c>
      <c r="I387" s="101" t="s">
        <v>1071</v>
      </c>
      <c r="J387" s="103">
        <v>20</v>
      </c>
      <c r="K387" s="103">
        <v>1118</v>
      </c>
      <c r="L387" s="103">
        <v>22360</v>
      </c>
      <c r="M387" s="103">
        <v>2.7949999999999999</v>
      </c>
      <c r="N387" s="103">
        <v>55.9</v>
      </c>
      <c r="O387" s="103">
        <v>0</v>
      </c>
      <c r="P387" s="103">
        <v>0</v>
      </c>
      <c r="Q387" s="103">
        <v>1120.7950000000001</v>
      </c>
      <c r="R387" s="103">
        <v>22415.9</v>
      </c>
      <c r="S387" s="101" t="s">
        <v>1368</v>
      </c>
    </row>
    <row r="388" spans="1:19" ht="25.5">
      <c r="A388" s="101" t="s">
        <v>1810</v>
      </c>
      <c r="B388" s="102">
        <v>44391</v>
      </c>
      <c r="C388" s="101" t="s">
        <v>1811</v>
      </c>
      <c r="D388" s="102">
        <v>44391</v>
      </c>
      <c r="E388" s="101" t="s">
        <v>1365</v>
      </c>
      <c r="F388" s="101" t="s">
        <v>1374</v>
      </c>
      <c r="G388" s="101" t="s">
        <v>1369</v>
      </c>
      <c r="H388" s="101" t="s">
        <v>1367</v>
      </c>
      <c r="I388" s="101" t="s">
        <v>1266</v>
      </c>
      <c r="J388" s="103">
        <v>20</v>
      </c>
      <c r="K388" s="103">
        <v>1030</v>
      </c>
      <c r="L388" s="103">
        <v>20600</v>
      </c>
      <c r="M388" s="103">
        <v>2.5750000000000002</v>
      </c>
      <c r="N388" s="103">
        <v>51.5</v>
      </c>
      <c r="O388" s="103">
        <v>0</v>
      </c>
      <c r="P388" s="103">
        <v>0</v>
      </c>
      <c r="Q388" s="103">
        <v>1032.575</v>
      </c>
      <c r="R388" s="103">
        <v>20651.5</v>
      </c>
      <c r="S388" s="101" t="s">
        <v>1368</v>
      </c>
    </row>
    <row r="389" spans="1:19" ht="25.5">
      <c r="A389" s="101" t="s">
        <v>1810</v>
      </c>
      <c r="B389" s="102">
        <v>44391</v>
      </c>
      <c r="C389" s="101" t="s">
        <v>1811</v>
      </c>
      <c r="D389" s="102">
        <v>44391</v>
      </c>
      <c r="E389" s="101" t="s">
        <v>1365</v>
      </c>
      <c r="F389" s="101" t="s">
        <v>1374</v>
      </c>
      <c r="G389" s="101" t="s">
        <v>1369</v>
      </c>
      <c r="H389" s="101" t="s">
        <v>1367</v>
      </c>
      <c r="I389" s="101" t="s">
        <v>1072</v>
      </c>
      <c r="J389" s="103">
        <v>20</v>
      </c>
      <c r="K389" s="103">
        <v>1176</v>
      </c>
      <c r="L389" s="103">
        <v>23520</v>
      </c>
      <c r="M389" s="103">
        <v>2.94</v>
      </c>
      <c r="N389" s="103">
        <v>58.8</v>
      </c>
      <c r="O389" s="103">
        <v>0</v>
      </c>
      <c r="P389" s="103">
        <v>0</v>
      </c>
      <c r="Q389" s="103">
        <v>1178.94</v>
      </c>
      <c r="R389" s="103">
        <v>23578.799999999999</v>
      </c>
      <c r="S389" s="101" t="s">
        <v>1368</v>
      </c>
    </row>
    <row r="390" spans="1:19" ht="25.5">
      <c r="A390" s="101" t="s">
        <v>1810</v>
      </c>
      <c r="B390" s="102">
        <v>44391</v>
      </c>
      <c r="C390" s="101" t="s">
        <v>1811</v>
      </c>
      <c r="D390" s="102">
        <v>44391</v>
      </c>
      <c r="E390" s="101" t="s">
        <v>1365</v>
      </c>
      <c r="F390" s="101" t="s">
        <v>1374</v>
      </c>
      <c r="G390" s="101" t="s">
        <v>1369</v>
      </c>
      <c r="H390" s="101" t="s">
        <v>1367</v>
      </c>
      <c r="I390" s="101" t="s">
        <v>1069</v>
      </c>
      <c r="J390" s="103">
        <v>20</v>
      </c>
      <c r="K390" s="103">
        <v>1118</v>
      </c>
      <c r="L390" s="103">
        <v>22360</v>
      </c>
      <c r="M390" s="103">
        <v>2.7949999999999999</v>
      </c>
      <c r="N390" s="103">
        <v>55.9</v>
      </c>
      <c r="O390" s="103">
        <v>0</v>
      </c>
      <c r="P390" s="103">
        <v>0</v>
      </c>
      <c r="Q390" s="103">
        <v>1120.7950000000001</v>
      </c>
      <c r="R390" s="103">
        <v>22415.9</v>
      </c>
      <c r="S390" s="101" t="s">
        <v>1368</v>
      </c>
    </row>
    <row r="391" spans="1:19" ht="25.5">
      <c r="A391" s="101" t="s">
        <v>1812</v>
      </c>
      <c r="B391" s="102">
        <v>44391</v>
      </c>
      <c r="C391" s="101" t="s">
        <v>1813</v>
      </c>
      <c r="D391" s="102">
        <v>44391</v>
      </c>
      <c r="E391" s="101" t="s">
        <v>1365</v>
      </c>
      <c r="F391" s="101" t="s">
        <v>87</v>
      </c>
      <c r="G391" s="101" t="s">
        <v>950</v>
      </c>
      <c r="H391" s="101" t="s">
        <v>1367</v>
      </c>
      <c r="I391" s="101" t="s">
        <v>1219</v>
      </c>
      <c r="J391" s="103">
        <v>140</v>
      </c>
      <c r="K391" s="103">
        <v>1064</v>
      </c>
      <c r="L391" s="103">
        <v>148960</v>
      </c>
      <c r="M391" s="103">
        <v>2.66</v>
      </c>
      <c r="N391" s="103">
        <v>372.4</v>
      </c>
      <c r="O391" s="103">
        <v>0</v>
      </c>
      <c r="P391" s="103">
        <v>0</v>
      </c>
      <c r="Q391" s="103">
        <v>1066.6600000000001</v>
      </c>
      <c r="R391" s="103">
        <v>149332.4</v>
      </c>
      <c r="S391" s="101" t="s">
        <v>1368</v>
      </c>
    </row>
    <row r="392" spans="1:19" ht="25.5">
      <c r="A392" s="101" t="s">
        <v>1814</v>
      </c>
      <c r="B392" s="102">
        <v>44391</v>
      </c>
      <c r="C392" s="101" t="s">
        <v>1815</v>
      </c>
      <c r="D392" s="102">
        <v>44391</v>
      </c>
      <c r="E392" s="101" t="s">
        <v>1365</v>
      </c>
      <c r="F392" s="101" t="s">
        <v>84</v>
      </c>
      <c r="G392" s="101" t="s">
        <v>952</v>
      </c>
      <c r="H392" s="101" t="s">
        <v>1367</v>
      </c>
      <c r="I392" s="101" t="s">
        <v>1220</v>
      </c>
      <c r="J392" s="103">
        <v>30</v>
      </c>
      <c r="K392" s="103">
        <v>1205</v>
      </c>
      <c r="L392" s="103">
        <v>36150</v>
      </c>
      <c r="M392" s="103">
        <v>3.0125000000000002</v>
      </c>
      <c r="N392" s="103">
        <v>90.375</v>
      </c>
      <c r="O392" s="103">
        <v>0</v>
      </c>
      <c r="P392" s="103">
        <v>0</v>
      </c>
      <c r="Q392" s="103">
        <v>1208.0125</v>
      </c>
      <c r="R392" s="103">
        <v>36240.375</v>
      </c>
      <c r="S392" s="101" t="s">
        <v>1368</v>
      </c>
    </row>
    <row r="393" spans="1:19" ht="25.5">
      <c r="A393" s="101" t="s">
        <v>1816</v>
      </c>
      <c r="B393" s="102">
        <v>44391</v>
      </c>
      <c r="C393" s="101" t="s">
        <v>1817</v>
      </c>
      <c r="D393" s="102">
        <v>44391</v>
      </c>
      <c r="E393" s="101" t="s">
        <v>1365</v>
      </c>
      <c r="F393" s="101" t="s">
        <v>16</v>
      </c>
      <c r="G393" s="101" t="s">
        <v>17</v>
      </c>
      <c r="H393" s="101" t="s">
        <v>12</v>
      </c>
      <c r="I393" s="101" t="s">
        <v>1219</v>
      </c>
      <c r="J393" s="103">
        <v>90</v>
      </c>
      <c r="K393" s="103">
        <v>1064</v>
      </c>
      <c r="L393" s="103">
        <v>95760</v>
      </c>
      <c r="M393" s="103">
        <v>2.66</v>
      </c>
      <c r="N393" s="103">
        <v>239.4</v>
      </c>
      <c r="O393" s="103">
        <v>0</v>
      </c>
      <c r="P393" s="103">
        <v>0</v>
      </c>
      <c r="Q393" s="103">
        <v>1066.6600000000001</v>
      </c>
      <c r="R393" s="103">
        <v>95999.4</v>
      </c>
      <c r="S393" s="101" t="s">
        <v>1368</v>
      </c>
    </row>
    <row r="394" spans="1:19" ht="25.5">
      <c r="A394" s="101" t="s">
        <v>1816</v>
      </c>
      <c r="B394" s="102">
        <v>44391</v>
      </c>
      <c r="C394" s="101" t="s">
        <v>1817</v>
      </c>
      <c r="D394" s="102">
        <v>44391</v>
      </c>
      <c r="E394" s="101" t="s">
        <v>1365</v>
      </c>
      <c r="F394" s="101" t="s">
        <v>16</v>
      </c>
      <c r="G394" s="101" t="s">
        <v>17</v>
      </c>
      <c r="H394" s="101" t="s">
        <v>12</v>
      </c>
      <c r="I394" s="101" t="s">
        <v>1072</v>
      </c>
      <c r="J394" s="103">
        <v>40</v>
      </c>
      <c r="K394" s="103">
        <v>1176</v>
      </c>
      <c r="L394" s="103">
        <v>47040</v>
      </c>
      <c r="M394" s="103">
        <v>2.94</v>
      </c>
      <c r="N394" s="103">
        <v>117.6</v>
      </c>
      <c r="O394" s="103">
        <v>0</v>
      </c>
      <c r="P394" s="103">
        <v>0</v>
      </c>
      <c r="Q394" s="103">
        <v>1178.94</v>
      </c>
      <c r="R394" s="103">
        <v>47157.599999999999</v>
      </c>
      <c r="S394" s="101" t="s">
        <v>1368</v>
      </c>
    </row>
    <row r="395" spans="1:19" ht="25.5">
      <c r="A395" s="101" t="s">
        <v>1816</v>
      </c>
      <c r="B395" s="102">
        <v>44391</v>
      </c>
      <c r="C395" s="101" t="s">
        <v>1817</v>
      </c>
      <c r="D395" s="102">
        <v>44391</v>
      </c>
      <c r="E395" s="101" t="s">
        <v>1365</v>
      </c>
      <c r="F395" s="101" t="s">
        <v>16</v>
      </c>
      <c r="G395" s="101" t="s">
        <v>17</v>
      </c>
      <c r="H395" s="101" t="s">
        <v>12</v>
      </c>
      <c r="I395" s="101" t="s">
        <v>1266</v>
      </c>
      <c r="J395" s="103">
        <v>60</v>
      </c>
      <c r="K395" s="103">
        <v>1030</v>
      </c>
      <c r="L395" s="103">
        <v>61800</v>
      </c>
      <c r="M395" s="103">
        <v>2.5750000000000002</v>
      </c>
      <c r="N395" s="103">
        <v>154.5</v>
      </c>
      <c r="O395" s="103">
        <v>0</v>
      </c>
      <c r="P395" s="103">
        <v>0</v>
      </c>
      <c r="Q395" s="103">
        <v>1032.575</v>
      </c>
      <c r="R395" s="103">
        <v>61954.5</v>
      </c>
      <c r="S395" s="101" t="s">
        <v>1368</v>
      </c>
    </row>
    <row r="396" spans="1:19" ht="25.5">
      <c r="A396" s="101" t="s">
        <v>1816</v>
      </c>
      <c r="B396" s="102">
        <v>44391</v>
      </c>
      <c r="C396" s="101" t="s">
        <v>1817</v>
      </c>
      <c r="D396" s="102">
        <v>44391</v>
      </c>
      <c r="E396" s="101" t="s">
        <v>1365</v>
      </c>
      <c r="F396" s="101" t="s">
        <v>16</v>
      </c>
      <c r="G396" s="101" t="s">
        <v>17</v>
      </c>
      <c r="H396" s="101" t="s">
        <v>12</v>
      </c>
      <c r="I396" s="101" t="s">
        <v>1220</v>
      </c>
      <c r="J396" s="103">
        <v>40</v>
      </c>
      <c r="K396" s="103">
        <v>1205</v>
      </c>
      <c r="L396" s="103">
        <v>48200</v>
      </c>
      <c r="M396" s="103">
        <v>3.0125000000000002</v>
      </c>
      <c r="N396" s="103">
        <v>120.5</v>
      </c>
      <c r="O396" s="103">
        <v>0</v>
      </c>
      <c r="P396" s="103">
        <v>0</v>
      </c>
      <c r="Q396" s="103">
        <v>1208.0125</v>
      </c>
      <c r="R396" s="103">
        <v>48320.5</v>
      </c>
      <c r="S396" s="101" t="s">
        <v>1368</v>
      </c>
    </row>
    <row r="397" spans="1:19" ht="25.5">
      <c r="A397" s="101" t="s">
        <v>1816</v>
      </c>
      <c r="B397" s="102">
        <v>44391</v>
      </c>
      <c r="C397" s="101" t="s">
        <v>1817</v>
      </c>
      <c r="D397" s="102">
        <v>44391</v>
      </c>
      <c r="E397" s="101" t="s">
        <v>1365</v>
      </c>
      <c r="F397" s="101" t="s">
        <v>16</v>
      </c>
      <c r="G397" s="101" t="s">
        <v>17</v>
      </c>
      <c r="H397" s="101" t="s">
        <v>12</v>
      </c>
      <c r="I397" s="101" t="s">
        <v>1268</v>
      </c>
      <c r="J397" s="103">
        <v>20</v>
      </c>
      <c r="K397" s="103">
        <v>1303</v>
      </c>
      <c r="L397" s="103">
        <v>26060</v>
      </c>
      <c r="M397" s="103">
        <v>3.2574999999999998</v>
      </c>
      <c r="N397" s="103">
        <v>65.150000000000006</v>
      </c>
      <c r="O397" s="103">
        <v>0</v>
      </c>
      <c r="P397" s="103">
        <v>0</v>
      </c>
      <c r="Q397" s="103">
        <v>1306.2574999999999</v>
      </c>
      <c r="R397" s="103">
        <v>26125.15</v>
      </c>
      <c r="S397" s="101" t="s">
        <v>1368</v>
      </c>
    </row>
    <row r="398" spans="1:19" ht="25.5">
      <c r="A398" s="101" t="s">
        <v>1816</v>
      </c>
      <c r="B398" s="102">
        <v>44391</v>
      </c>
      <c r="C398" s="101" t="s">
        <v>1817</v>
      </c>
      <c r="D398" s="102">
        <v>44391</v>
      </c>
      <c r="E398" s="101" t="s">
        <v>1365</v>
      </c>
      <c r="F398" s="101" t="s">
        <v>16</v>
      </c>
      <c r="G398" s="101" t="s">
        <v>17</v>
      </c>
      <c r="H398" s="101" t="s">
        <v>12</v>
      </c>
      <c r="I398" s="101" t="s">
        <v>1069</v>
      </c>
      <c r="J398" s="103">
        <v>100</v>
      </c>
      <c r="K398" s="103">
        <v>1118</v>
      </c>
      <c r="L398" s="103">
        <v>111800</v>
      </c>
      <c r="M398" s="103">
        <v>2.7949999999999999</v>
      </c>
      <c r="N398" s="103">
        <v>279.5</v>
      </c>
      <c r="O398" s="103">
        <v>0</v>
      </c>
      <c r="P398" s="103">
        <v>0</v>
      </c>
      <c r="Q398" s="103">
        <v>1120.7950000000001</v>
      </c>
      <c r="R398" s="103">
        <v>112079.5</v>
      </c>
      <c r="S398" s="101" t="s">
        <v>1368</v>
      </c>
    </row>
    <row r="399" spans="1:19" ht="25.5">
      <c r="A399" s="101" t="s">
        <v>2329</v>
      </c>
      <c r="B399" s="102">
        <v>44392</v>
      </c>
      <c r="C399" s="101" t="s">
        <v>2330</v>
      </c>
      <c r="D399" s="102">
        <v>44392</v>
      </c>
      <c r="E399" s="101" t="s">
        <v>1365</v>
      </c>
      <c r="F399" s="101" t="s">
        <v>78</v>
      </c>
      <c r="G399" s="101" t="s">
        <v>1381</v>
      </c>
      <c r="H399" s="101" t="s">
        <v>22</v>
      </c>
      <c r="I399" s="101" t="s">
        <v>1069</v>
      </c>
      <c r="J399" s="103">
        <v>200</v>
      </c>
      <c r="K399" s="103">
        <v>1118</v>
      </c>
      <c r="L399" s="103">
        <v>223600</v>
      </c>
      <c r="M399" s="103">
        <v>2.7949999999999999</v>
      </c>
      <c r="N399" s="103">
        <v>559</v>
      </c>
      <c r="O399" s="103">
        <v>0</v>
      </c>
      <c r="P399" s="103">
        <v>0</v>
      </c>
      <c r="Q399" s="103">
        <v>1120.7950000000001</v>
      </c>
      <c r="R399" s="103">
        <v>224159</v>
      </c>
      <c r="S399" s="101" t="s">
        <v>1368</v>
      </c>
    </row>
    <row r="400" spans="1:19" ht="25.5">
      <c r="A400" s="101" t="s">
        <v>2329</v>
      </c>
      <c r="B400" s="102">
        <v>44392</v>
      </c>
      <c r="C400" s="101" t="s">
        <v>2330</v>
      </c>
      <c r="D400" s="102">
        <v>44392</v>
      </c>
      <c r="E400" s="101" t="s">
        <v>1365</v>
      </c>
      <c r="F400" s="101" t="s">
        <v>78</v>
      </c>
      <c r="G400" s="101" t="s">
        <v>1381</v>
      </c>
      <c r="H400" s="101" t="s">
        <v>22</v>
      </c>
      <c r="I400" s="101" t="s">
        <v>1266</v>
      </c>
      <c r="J400" s="103">
        <v>200</v>
      </c>
      <c r="K400" s="103">
        <v>1030</v>
      </c>
      <c r="L400" s="103">
        <v>206000</v>
      </c>
      <c r="M400" s="103">
        <v>2.5750000000000002</v>
      </c>
      <c r="N400" s="103">
        <v>515</v>
      </c>
      <c r="O400" s="103">
        <v>0</v>
      </c>
      <c r="P400" s="103">
        <v>0</v>
      </c>
      <c r="Q400" s="103">
        <v>1032.575</v>
      </c>
      <c r="R400" s="103">
        <v>206515</v>
      </c>
      <c r="S400" s="101" t="s">
        <v>1368</v>
      </c>
    </row>
    <row r="401" spans="1:19" ht="25.5">
      <c r="A401" s="101" t="s">
        <v>2331</v>
      </c>
      <c r="B401" s="102">
        <v>44392</v>
      </c>
      <c r="C401" s="101" t="s">
        <v>2332</v>
      </c>
      <c r="D401" s="102">
        <v>44392</v>
      </c>
      <c r="E401" s="101" t="s">
        <v>1365</v>
      </c>
      <c r="F401" s="101" t="s">
        <v>24</v>
      </c>
      <c r="G401" s="101" t="s">
        <v>1024</v>
      </c>
      <c r="H401" s="101" t="s">
        <v>22</v>
      </c>
      <c r="I401" s="101" t="s">
        <v>1268</v>
      </c>
      <c r="J401" s="103">
        <v>20</v>
      </c>
      <c r="K401" s="103">
        <v>1303</v>
      </c>
      <c r="L401" s="103">
        <v>26060</v>
      </c>
      <c r="M401" s="103">
        <v>3.2574999999999998</v>
      </c>
      <c r="N401" s="103">
        <v>65.150000000000006</v>
      </c>
      <c r="O401" s="103">
        <v>0</v>
      </c>
      <c r="P401" s="103">
        <v>0</v>
      </c>
      <c r="Q401" s="103">
        <v>1306.2574999999999</v>
      </c>
      <c r="R401" s="103">
        <v>26125.15</v>
      </c>
      <c r="S401" s="101" t="s">
        <v>1368</v>
      </c>
    </row>
    <row r="402" spans="1:19" ht="25.5">
      <c r="A402" s="101" t="s">
        <v>2331</v>
      </c>
      <c r="B402" s="102">
        <v>44392</v>
      </c>
      <c r="C402" s="101" t="s">
        <v>2332</v>
      </c>
      <c r="D402" s="102">
        <v>44392</v>
      </c>
      <c r="E402" s="101" t="s">
        <v>1365</v>
      </c>
      <c r="F402" s="101" t="s">
        <v>24</v>
      </c>
      <c r="G402" s="101" t="s">
        <v>1024</v>
      </c>
      <c r="H402" s="101" t="s">
        <v>22</v>
      </c>
      <c r="I402" s="101" t="s">
        <v>1072</v>
      </c>
      <c r="J402" s="103">
        <v>20</v>
      </c>
      <c r="K402" s="103">
        <v>1176</v>
      </c>
      <c r="L402" s="103">
        <v>23520</v>
      </c>
      <c r="M402" s="103">
        <v>2.94</v>
      </c>
      <c r="N402" s="103">
        <v>58.8</v>
      </c>
      <c r="O402" s="103">
        <v>0</v>
      </c>
      <c r="P402" s="103">
        <v>0</v>
      </c>
      <c r="Q402" s="103">
        <v>1178.94</v>
      </c>
      <c r="R402" s="103">
        <v>23578.799999999999</v>
      </c>
      <c r="S402" s="101" t="s">
        <v>1368</v>
      </c>
    </row>
    <row r="403" spans="1:19" ht="25.5">
      <c r="A403" s="101" t="s">
        <v>2333</v>
      </c>
      <c r="B403" s="102">
        <v>44392</v>
      </c>
      <c r="C403" s="101" t="s">
        <v>2334</v>
      </c>
      <c r="D403" s="102">
        <v>44392</v>
      </c>
      <c r="E403" s="101" t="s">
        <v>1384</v>
      </c>
      <c r="F403" s="101" t="s">
        <v>1405</v>
      </c>
      <c r="G403" s="101" t="s">
        <v>1398</v>
      </c>
      <c r="H403" s="101" t="s">
        <v>1384</v>
      </c>
      <c r="I403" s="101" t="s">
        <v>1071</v>
      </c>
      <c r="J403" s="103">
        <v>1</v>
      </c>
      <c r="K403" s="103">
        <v>1134</v>
      </c>
      <c r="L403" s="103">
        <v>1134</v>
      </c>
      <c r="M403" s="103">
        <v>0</v>
      </c>
      <c r="N403" s="103">
        <v>0</v>
      </c>
      <c r="O403" s="103">
        <v>0</v>
      </c>
      <c r="P403" s="103">
        <v>0</v>
      </c>
      <c r="Q403" s="103">
        <v>1134</v>
      </c>
      <c r="R403" s="103">
        <v>1134</v>
      </c>
      <c r="S403" s="101" t="s">
        <v>1368</v>
      </c>
    </row>
    <row r="404" spans="1:19" ht="25.5">
      <c r="A404" s="101" t="s">
        <v>2335</v>
      </c>
      <c r="B404" s="102">
        <v>44392</v>
      </c>
      <c r="C404" s="101" t="s">
        <v>2336</v>
      </c>
      <c r="D404" s="102">
        <v>44392</v>
      </c>
      <c r="E404" s="101" t="s">
        <v>1365</v>
      </c>
      <c r="F404" s="101" t="s">
        <v>20</v>
      </c>
      <c r="G404" s="101" t="s">
        <v>984</v>
      </c>
      <c r="H404" s="101" t="s">
        <v>12</v>
      </c>
      <c r="I404" s="101" t="s">
        <v>1219</v>
      </c>
      <c r="J404" s="103">
        <v>200</v>
      </c>
      <c r="K404" s="103">
        <v>1064</v>
      </c>
      <c r="L404" s="103">
        <v>212800</v>
      </c>
      <c r="M404" s="103">
        <v>2.66</v>
      </c>
      <c r="N404" s="103">
        <v>532</v>
      </c>
      <c r="O404" s="103">
        <v>0</v>
      </c>
      <c r="P404" s="103">
        <v>0</v>
      </c>
      <c r="Q404" s="103">
        <v>1066.6600000000001</v>
      </c>
      <c r="R404" s="103">
        <v>213332</v>
      </c>
      <c r="S404" s="101" t="s">
        <v>1368</v>
      </c>
    </row>
    <row r="405" spans="1:19" ht="25.5">
      <c r="A405" s="101" t="s">
        <v>2335</v>
      </c>
      <c r="B405" s="102">
        <v>44392</v>
      </c>
      <c r="C405" s="101" t="s">
        <v>2336</v>
      </c>
      <c r="D405" s="102">
        <v>44392</v>
      </c>
      <c r="E405" s="101" t="s">
        <v>1365</v>
      </c>
      <c r="F405" s="101" t="s">
        <v>20</v>
      </c>
      <c r="G405" s="101" t="s">
        <v>984</v>
      </c>
      <c r="H405" s="101" t="s">
        <v>12</v>
      </c>
      <c r="I405" s="101" t="s">
        <v>1071</v>
      </c>
      <c r="J405" s="103">
        <v>100</v>
      </c>
      <c r="K405" s="103">
        <v>1118</v>
      </c>
      <c r="L405" s="103">
        <v>111800</v>
      </c>
      <c r="M405" s="103">
        <v>2.7949999999999999</v>
      </c>
      <c r="N405" s="103">
        <v>279.5</v>
      </c>
      <c r="O405" s="103">
        <v>0</v>
      </c>
      <c r="P405" s="103">
        <v>0</v>
      </c>
      <c r="Q405" s="103">
        <v>1120.7950000000001</v>
      </c>
      <c r="R405" s="103">
        <v>112079.5</v>
      </c>
      <c r="S405" s="101" t="s">
        <v>1368</v>
      </c>
    </row>
    <row r="406" spans="1:19" ht="25.5">
      <c r="A406" s="101" t="s">
        <v>2335</v>
      </c>
      <c r="B406" s="102">
        <v>44392</v>
      </c>
      <c r="C406" s="101" t="s">
        <v>2336</v>
      </c>
      <c r="D406" s="102">
        <v>44392</v>
      </c>
      <c r="E406" s="101" t="s">
        <v>1365</v>
      </c>
      <c r="F406" s="101" t="s">
        <v>20</v>
      </c>
      <c r="G406" s="101" t="s">
        <v>984</v>
      </c>
      <c r="H406" s="101" t="s">
        <v>12</v>
      </c>
      <c r="I406" s="101" t="s">
        <v>1220</v>
      </c>
      <c r="J406" s="103">
        <v>40</v>
      </c>
      <c r="K406" s="103">
        <v>1205</v>
      </c>
      <c r="L406" s="103">
        <v>48200</v>
      </c>
      <c r="M406" s="103">
        <v>3.012</v>
      </c>
      <c r="N406" s="103">
        <v>120.48</v>
      </c>
      <c r="O406" s="103">
        <v>0</v>
      </c>
      <c r="P406" s="103">
        <v>0</v>
      </c>
      <c r="Q406" s="103">
        <v>1208.0125</v>
      </c>
      <c r="R406" s="103">
        <v>48320.5</v>
      </c>
      <c r="S406" s="101" t="s">
        <v>1368</v>
      </c>
    </row>
    <row r="407" spans="1:19" ht="25.5">
      <c r="A407" s="101" t="s">
        <v>2337</v>
      </c>
      <c r="B407" s="102">
        <v>44392</v>
      </c>
      <c r="C407" s="101" t="s">
        <v>2338</v>
      </c>
      <c r="D407" s="102">
        <v>44392</v>
      </c>
      <c r="E407" s="101" t="s">
        <v>1365</v>
      </c>
      <c r="F407" s="101" t="s">
        <v>63</v>
      </c>
      <c r="G407" s="101" t="s">
        <v>989</v>
      </c>
      <c r="H407" s="101" t="s">
        <v>49</v>
      </c>
      <c r="I407" s="101" t="s">
        <v>1268</v>
      </c>
      <c r="J407" s="103">
        <v>80</v>
      </c>
      <c r="K407" s="103">
        <v>1303</v>
      </c>
      <c r="L407" s="103">
        <v>104240</v>
      </c>
      <c r="M407" s="103">
        <v>3.258</v>
      </c>
      <c r="N407" s="103">
        <v>260.64</v>
      </c>
      <c r="O407" s="103">
        <v>0</v>
      </c>
      <c r="P407" s="103">
        <v>0</v>
      </c>
      <c r="Q407" s="103">
        <v>1306.2574999999999</v>
      </c>
      <c r="R407" s="103">
        <v>104500.6</v>
      </c>
      <c r="S407" s="101" t="s">
        <v>1368</v>
      </c>
    </row>
    <row r="408" spans="1:19" ht="25.5">
      <c r="A408" s="101" t="s">
        <v>2337</v>
      </c>
      <c r="B408" s="102">
        <v>44392</v>
      </c>
      <c r="C408" s="101" t="s">
        <v>2338</v>
      </c>
      <c r="D408" s="102">
        <v>44392</v>
      </c>
      <c r="E408" s="101" t="s">
        <v>1365</v>
      </c>
      <c r="F408" s="101" t="s">
        <v>63</v>
      </c>
      <c r="G408" s="101" t="s">
        <v>989</v>
      </c>
      <c r="H408" s="101" t="s">
        <v>49</v>
      </c>
      <c r="I408" s="101" t="s">
        <v>1266</v>
      </c>
      <c r="J408" s="103">
        <v>40</v>
      </c>
      <c r="K408" s="103">
        <v>1030</v>
      </c>
      <c r="L408" s="103">
        <v>41200</v>
      </c>
      <c r="M408" s="103">
        <v>2.5750000000000002</v>
      </c>
      <c r="N408" s="103">
        <v>103</v>
      </c>
      <c r="O408" s="103">
        <v>0</v>
      </c>
      <c r="P408" s="103">
        <v>0</v>
      </c>
      <c r="Q408" s="103">
        <v>1032.575</v>
      </c>
      <c r="R408" s="103">
        <v>41303</v>
      </c>
      <c r="S408" s="101" t="s">
        <v>1368</v>
      </c>
    </row>
    <row r="409" spans="1:19" ht="25.5">
      <c r="A409" s="101" t="s">
        <v>2337</v>
      </c>
      <c r="B409" s="102">
        <v>44392</v>
      </c>
      <c r="C409" s="101" t="s">
        <v>2338</v>
      </c>
      <c r="D409" s="102">
        <v>44392</v>
      </c>
      <c r="E409" s="101" t="s">
        <v>1365</v>
      </c>
      <c r="F409" s="101" t="s">
        <v>63</v>
      </c>
      <c r="G409" s="101" t="s">
        <v>989</v>
      </c>
      <c r="H409" s="101" t="s">
        <v>49</v>
      </c>
      <c r="I409" s="101" t="s">
        <v>1072</v>
      </c>
      <c r="J409" s="103">
        <v>300</v>
      </c>
      <c r="K409" s="103">
        <v>1176</v>
      </c>
      <c r="L409" s="103">
        <v>352800</v>
      </c>
      <c r="M409" s="103">
        <v>2.94</v>
      </c>
      <c r="N409" s="103">
        <v>882</v>
      </c>
      <c r="O409" s="103">
        <v>0</v>
      </c>
      <c r="P409" s="103">
        <v>0</v>
      </c>
      <c r="Q409" s="103">
        <v>1178.94</v>
      </c>
      <c r="R409" s="103">
        <v>353682</v>
      </c>
      <c r="S409" s="101" t="s">
        <v>1368</v>
      </c>
    </row>
    <row r="410" spans="1:19" ht="25.5">
      <c r="A410" s="101" t="s">
        <v>2337</v>
      </c>
      <c r="B410" s="102">
        <v>44392</v>
      </c>
      <c r="C410" s="101" t="s">
        <v>2338</v>
      </c>
      <c r="D410" s="102">
        <v>44392</v>
      </c>
      <c r="E410" s="101" t="s">
        <v>1365</v>
      </c>
      <c r="F410" s="101" t="s">
        <v>63</v>
      </c>
      <c r="G410" s="101" t="s">
        <v>989</v>
      </c>
      <c r="H410" s="101" t="s">
        <v>49</v>
      </c>
      <c r="I410" s="101" t="s">
        <v>1220</v>
      </c>
      <c r="J410" s="103">
        <v>100</v>
      </c>
      <c r="K410" s="103">
        <v>1205</v>
      </c>
      <c r="L410" s="103">
        <v>120500</v>
      </c>
      <c r="M410" s="103">
        <v>3.012</v>
      </c>
      <c r="N410" s="103">
        <v>301.2</v>
      </c>
      <c r="O410" s="103">
        <v>0</v>
      </c>
      <c r="P410" s="103">
        <v>0</v>
      </c>
      <c r="Q410" s="103">
        <v>1208.0125</v>
      </c>
      <c r="R410" s="103">
        <v>120801.25</v>
      </c>
      <c r="S410" s="101" t="s">
        <v>1368</v>
      </c>
    </row>
    <row r="411" spans="1:19" ht="25.5">
      <c r="A411" s="101" t="s">
        <v>2337</v>
      </c>
      <c r="B411" s="102">
        <v>44392</v>
      </c>
      <c r="C411" s="101" t="s">
        <v>2338</v>
      </c>
      <c r="D411" s="102">
        <v>44392</v>
      </c>
      <c r="E411" s="101" t="s">
        <v>1365</v>
      </c>
      <c r="F411" s="101" t="s">
        <v>63</v>
      </c>
      <c r="G411" s="101" t="s">
        <v>989</v>
      </c>
      <c r="H411" s="101" t="s">
        <v>49</v>
      </c>
      <c r="I411" s="101" t="s">
        <v>1219</v>
      </c>
      <c r="J411" s="103">
        <v>300</v>
      </c>
      <c r="K411" s="103">
        <v>1064</v>
      </c>
      <c r="L411" s="103">
        <v>319200</v>
      </c>
      <c r="M411" s="103">
        <v>2.66</v>
      </c>
      <c r="N411" s="103">
        <v>798</v>
      </c>
      <c r="O411" s="103">
        <v>0</v>
      </c>
      <c r="P411" s="103">
        <v>0</v>
      </c>
      <c r="Q411" s="103">
        <v>1066.6600000000001</v>
      </c>
      <c r="R411" s="103">
        <v>319998</v>
      </c>
      <c r="S411" s="101" t="s">
        <v>1368</v>
      </c>
    </row>
    <row r="412" spans="1:19" ht="25.5">
      <c r="A412" s="101" t="s">
        <v>2337</v>
      </c>
      <c r="B412" s="102">
        <v>44392</v>
      </c>
      <c r="C412" s="101" t="s">
        <v>2338</v>
      </c>
      <c r="D412" s="102">
        <v>44392</v>
      </c>
      <c r="E412" s="101" t="s">
        <v>1365</v>
      </c>
      <c r="F412" s="101" t="s">
        <v>63</v>
      </c>
      <c r="G412" s="101" t="s">
        <v>989</v>
      </c>
      <c r="H412" s="101" t="s">
        <v>49</v>
      </c>
      <c r="I412" s="101" t="s">
        <v>1071</v>
      </c>
      <c r="J412" s="103">
        <v>200</v>
      </c>
      <c r="K412" s="103">
        <v>1118</v>
      </c>
      <c r="L412" s="103">
        <v>223600</v>
      </c>
      <c r="M412" s="103">
        <v>2.7949999999999999</v>
      </c>
      <c r="N412" s="103">
        <v>559</v>
      </c>
      <c r="O412" s="103">
        <v>0</v>
      </c>
      <c r="P412" s="103">
        <v>0</v>
      </c>
      <c r="Q412" s="103">
        <v>1120.7950000000001</v>
      </c>
      <c r="R412" s="103">
        <v>224159</v>
      </c>
      <c r="S412" s="101" t="s">
        <v>1368</v>
      </c>
    </row>
    <row r="413" spans="1:19" ht="25.5">
      <c r="A413" s="101" t="s">
        <v>2339</v>
      </c>
      <c r="B413" s="102">
        <v>44392</v>
      </c>
      <c r="C413" s="101" t="s">
        <v>2340</v>
      </c>
      <c r="D413" s="102">
        <v>44392</v>
      </c>
      <c r="E413" s="101" t="s">
        <v>1365</v>
      </c>
      <c r="F413" s="101" t="s">
        <v>65</v>
      </c>
      <c r="G413" s="101" t="s">
        <v>989</v>
      </c>
      <c r="H413" s="101" t="s">
        <v>49</v>
      </c>
      <c r="I413" s="101" t="s">
        <v>1072</v>
      </c>
      <c r="J413" s="103">
        <v>200</v>
      </c>
      <c r="K413" s="103">
        <v>1176</v>
      </c>
      <c r="L413" s="103">
        <v>235200</v>
      </c>
      <c r="M413" s="103">
        <v>2.94</v>
      </c>
      <c r="N413" s="103">
        <v>588</v>
      </c>
      <c r="O413" s="103">
        <v>0</v>
      </c>
      <c r="P413" s="103">
        <v>0</v>
      </c>
      <c r="Q413" s="103">
        <v>1178.94</v>
      </c>
      <c r="R413" s="103">
        <v>235788</v>
      </c>
      <c r="S413" s="101" t="s">
        <v>1368</v>
      </c>
    </row>
    <row r="414" spans="1:19" ht="25.5">
      <c r="A414" s="101" t="s">
        <v>2339</v>
      </c>
      <c r="B414" s="102">
        <v>44392</v>
      </c>
      <c r="C414" s="101" t="s">
        <v>2340</v>
      </c>
      <c r="D414" s="102">
        <v>44392</v>
      </c>
      <c r="E414" s="101" t="s">
        <v>1365</v>
      </c>
      <c r="F414" s="101" t="s">
        <v>65</v>
      </c>
      <c r="G414" s="101" t="s">
        <v>989</v>
      </c>
      <c r="H414" s="101" t="s">
        <v>49</v>
      </c>
      <c r="I414" s="101" t="s">
        <v>1071</v>
      </c>
      <c r="J414" s="103">
        <v>200</v>
      </c>
      <c r="K414" s="103">
        <v>1118</v>
      </c>
      <c r="L414" s="103">
        <v>223600</v>
      </c>
      <c r="M414" s="103">
        <v>2.7949999999999999</v>
      </c>
      <c r="N414" s="103">
        <v>559</v>
      </c>
      <c r="O414" s="103">
        <v>0</v>
      </c>
      <c r="P414" s="103">
        <v>0</v>
      </c>
      <c r="Q414" s="103">
        <v>1120.7950000000001</v>
      </c>
      <c r="R414" s="103">
        <v>224159</v>
      </c>
      <c r="S414" s="101" t="s">
        <v>1368</v>
      </c>
    </row>
    <row r="415" spans="1:19" ht="25.5">
      <c r="A415" s="101" t="s">
        <v>2339</v>
      </c>
      <c r="B415" s="102">
        <v>44392</v>
      </c>
      <c r="C415" s="101" t="s">
        <v>2340</v>
      </c>
      <c r="D415" s="102">
        <v>44392</v>
      </c>
      <c r="E415" s="101" t="s">
        <v>1365</v>
      </c>
      <c r="F415" s="101" t="s">
        <v>65</v>
      </c>
      <c r="G415" s="101" t="s">
        <v>989</v>
      </c>
      <c r="H415" s="101" t="s">
        <v>49</v>
      </c>
      <c r="I415" s="101" t="s">
        <v>1266</v>
      </c>
      <c r="J415" s="103">
        <v>20</v>
      </c>
      <c r="K415" s="103">
        <v>1030</v>
      </c>
      <c r="L415" s="103">
        <v>20600</v>
      </c>
      <c r="M415" s="103">
        <v>2.5750000000000002</v>
      </c>
      <c r="N415" s="103">
        <v>51.5</v>
      </c>
      <c r="O415" s="103">
        <v>0</v>
      </c>
      <c r="P415" s="103">
        <v>0</v>
      </c>
      <c r="Q415" s="103">
        <v>1032.575</v>
      </c>
      <c r="R415" s="103">
        <v>20651.5</v>
      </c>
      <c r="S415" s="101" t="s">
        <v>1368</v>
      </c>
    </row>
    <row r="416" spans="1:19" ht="25.5">
      <c r="A416" s="101" t="s">
        <v>2339</v>
      </c>
      <c r="B416" s="102">
        <v>44392</v>
      </c>
      <c r="C416" s="101" t="s">
        <v>2340</v>
      </c>
      <c r="D416" s="102">
        <v>44392</v>
      </c>
      <c r="E416" s="101" t="s">
        <v>1365</v>
      </c>
      <c r="F416" s="101" t="s">
        <v>65</v>
      </c>
      <c r="G416" s="101" t="s">
        <v>989</v>
      </c>
      <c r="H416" s="101" t="s">
        <v>49</v>
      </c>
      <c r="I416" s="101" t="s">
        <v>1220</v>
      </c>
      <c r="J416" s="103">
        <v>200</v>
      </c>
      <c r="K416" s="103">
        <v>1205</v>
      </c>
      <c r="L416" s="103">
        <v>241000</v>
      </c>
      <c r="M416" s="103">
        <v>3.012</v>
      </c>
      <c r="N416" s="103">
        <v>602.4</v>
      </c>
      <c r="O416" s="103">
        <v>0</v>
      </c>
      <c r="P416" s="103">
        <v>0</v>
      </c>
      <c r="Q416" s="103">
        <v>1208.0125</v>
      </c>
      <c r="R416" s="103">
        <v>241602.5</v>
      </c>
      <c r="S416" s="101" t="s">
        <v>1368</v>
      </c>
    </row>
    <row r="417" spans="1:19" ht="25.5">
      <c r="A417" s="101" t="s">
        <v>2339</v>
      </c>
      <c r="B417" s="102">
        <v>44392</v>
      </c>
      <c r="C417" s="101" t="s">
        <v>2340</v>
      </c>
      <c r="D417" s="102">
        <v>44392</v>
      </c>
      <c r="E417" s="101" t="s">
        <v>1365</v>
      </c>
      <c r="F417" s="101" t="s">
        <v>65</v>
      </c>
      <c r="G417" s="101" t="s">
        <v>989</v>
      </c>
      <c r="H417" s="101" t="s">
        <v>49</v>
      </c>
      <c r="I417" s="101" t="s">
        <v>1219</v>
      </c>
      <c r="J417" s="103">
        <v>300</v>
      </c>
      <c r="K417" s="103">
        <v>1064</v>
      </c>
      <c r="L417" s="103">
        <v>319200</v>
      </c>
      <c r="M417" s="103">
        <v>2.66</v>
      </c>
      <c r="N417" s="103">
        <v>798</v>
      </c>
      <c r="O417" s="103">
        <v>0</v>
      </c>
      <c r="P417" s="103">
        <v>0</v>
      </c>
      <c r="Q417" s="103">
        <v>1066.6600000000001</v>
      </c>
      <c r="R417" s="103">
        <v>319998</v>
      </c>
      <c r="S417" s="101" t="s">
        <v>1368</v>
      </c>
    </row>
    <row r="418" spans="1:19" ht="25.5">
      <c r="A418" s="101" t="s">
        <v>2341</v>
      </c>
      <c r="B418" s="102">
        <v>44392</v>
      </c>
      <c r="C418" s="101" t="s">
        <v>2342</v>
      </c>
      <c r="D418" s="102">
        <v>44392</v>
      </c>
      <c r="E418" s="101" t="s">
        <v>1365</v>
      </c>
      <c r="F418" s="101" t="s">
        <v>66</v>
      </c>
      <c r="G418" s="101" t="s">
        <v>67</v>
      </c>
      <c r="H418" s="101" t="s">
        <v>49</v>
      </c>
      <c r="I418" s="101" t="s">
        <v>1069</v>
      </c>
      <c r="J418" s="103">
        <v>40</v>
      </c>
      <c r="K418" s="103">
        <v>1118</v>
      </c>
      <c r="L418" s="103">
        <v>44720</v>
      </c>
      <c r="M418" s="103">
        <v>2.7949999999999999</v>
      </c>
      <c r="N418" s="103">
        <v>111.8</v>
      </c>
      <c r="O418" s="103">
        <v>0</v>
      </c>
      <c r="P418" s="103">
        <v>0</v>
      </c>
      <c r="Q418" s="103">
        <v>1120.7950000000001</v>
      </c>
      <c r="R418" s="103">
        <v>44831.8</v>
      </c>
      <c r="S418" s="101" t="s">
        <v>1368</v>
      </c>
    </row>
    <row r="419" spans="1:19" ht="25.5">
      <c r="A419" s="101" t="s">
        <v>2341</v>
      </c>
      <c r="B419" s="102">
        <v>44392</v>
      </c>
      <c r="C419" s="101" t="s">
        <v>2342</v>
      </c>
      <c r="D419" s="102">
        <v>44392</v>
      </c>
      <c r="E419" s="101" t="s">
        <v>1365</v>
      </c>
      <c r="F419" s="101" t="s">
        <v>66</v>
      </c>
      <c r="G419" s="101" t="s">
        <v>67</v>
      </c>
      <c r="H419" s="101" t="s">
        <v>49</v>
      </c>
      <c r="I419" s="101" t="s">
        <v>1072</v>
      </c>
      <c r="J419" s="103">
        <v>40</v>
      </c>
      <c r="K419" s="103">
        <v>1176</v>
      </c>
      <c r="L419" s="103">
        <v>47040</v>
      </c>
      <c r="M419" s="103">
        <v>2.94</v>
      </c>
      <c r="N419" s="103">
        <v>117.6</v>
      </c>
      <c r="O419" s="103">
        <v>0</v>
      </c>
      <c r="P419" s="103">
        <v>0</v>
      </c>
      <c r="Q419" s="103">
        <v>1178.94</v>
      </c>
      <c r="R419" s="103">
        <v>47157.599999999999</v>
      </c>
      <c r="S419" s="101" t="s">
        <v>1368</v>
      </c>
    </row>
    <row r="420" spans="1:19" ht="25.5">
      <c r="A420" s="101" t="s">
        <v>2341</v>
      </c>
      <c r="B420" s="102">
        <v>44392</v>
      </c>
      <c r="C420" s="101" t="s">
        <v>2342</v>
      </c>
      <c r="D420" s="102">
        <v>44392</v>
      </c>
      <c r="E420" s="101" t="s">
        <v>1365</v>
      </c>
      <c r="F420" s="101" t="s">
        <v>66</v>
      </c>
      <c r="G420" s="101" t="s">
        <v>67</v>
      </c>
      <c r="H420" s="101" t="s">
        <v>49</v>
      </c>
      <c r="I420" s="101" t="s">
        <v>1268</v>
      </c>
      <c r="J420" s="103">
        <v>20</v>
      </c>
      <c r="K420" s="103">
        <v>1303</v>
      </c>
      <c r="L420" s="103">
        <v>26060</v>
      </c>
      <c r="M420" s="103">
        <v>3.258</v>
      </c>
      <c r="N420" s="103">
        <v>65.16</v>
      </c>
      <c r="O420" s="103">
        <v>0</v>
      </c>
      <c r="P420" s="103">
        <v>0</v>
      </c>
      <c r="Q420" s="103">
        <v>1306.2574999999999</v>
      </c>
      <c r="R420" s="103">
        <v>26125.15</v>
      </c>
      <c r="S420" s="101" t="s">
        <v>1368</v>
      </c>
    </row>
    <row r="421" spans="1:19" ht="25.5">
      <c r="A421" s="101" t="s">
        <v>2341</v>
      </c>
      <c r="B421" s="102">
        <v>44392</v>
      </c>
      <c r="C421" s="101" t="s">
        <v>2342</v>
      </c>
      <c r="D421" s="102">
        <v>44392</v>
      </c>
      <c r="E421" s="101" t="s">
        <v>1365</v>
      </c>
      <c r="F421" s="101" t="s">
        <v>66</v>
      </c>
      <c r="G421" s="101" t="s">
        <v>67</v>
      </c>
      <c r="H421" s="101" t="s">
        <v>49</v>
      </c>
      <c r="I421" s="101" t="s">
        <v>1266</v>
      </c>
      <c r="J421" s="103">
        <v>72</v>
      </c>
      <c r="K421" s="103">
        <v>1030</v>
      </c>
      <c r="L421" s="103">
        <v>74160</v>
      </c>
      <c r="M421" s="103">
        <v>2.5750000000000002</v>
      </c>
      <c r="N421" s="103">
        <v>185.4</v>
      </c>
      <c r="O421" s="103">
        <v>0</v>
      </c>
      <c r="P421" s="103">
        <v>0</v>
      </c>
      <c r="Q421" s="103">
        <v>1032.575</v>
      </c>
      <c r="R421" s="103">
        <v>74345.399999999994</v>
      </c>
      <c r="S421" s="101" t="s">
        <v>1368</v>
      </c>
    </row>
    <row r="422" spans="1:19" ht="25.5">
      <c r="A422" s="101" t="s">
        <v>2343</v>
      </c>
      <c r="B422" s="102">
        <v>44392</v>
      </c>
      <c r="C422" s="101" t="s">
        <v>2344</v>
      </c>
      <c r="D422" s="102">
        <v>44392</v>
      </c>
      <c r="E422" s="101" t="s">
        <v>1365</v>
      </c>
      <c r="F422" s="101" t="s">
        <v>917</v>
      </c>
      <c r="G422" s="101" t="s">
        <v>67</v>
      </c>
      <c r="H422" s="101" t="s">
        <v>49</v>
      </c>
      <c r="I422" s="101" t="s">
        <v>1069</v>
      </c>
      <c r="J422" s="103">
        <v>100</v>
      </c>
      <c r="K422" s="103">
        <v>1118</v>
      </c>
      <c r="L422" s="103">
        <v>111800</v>
      </c>
      <c r="M422" s="103">
        <v>2.7949999999999999</v>
      </c>
      <c r="N422" s="103">
        <v>279.5</v>
      </c>
      <c r="O422" s="103">
        <v>0</v>
      </c>
      <c r="P422" s="103">
        <v>0</v>
      </c>
      <c r="Q422" s="103">
        <v>1120.7950000000001</v>
      </c>
      <c r="R422" s="103">
        <v>112079.5</v>
      </c>
      <c r="S422" s="101" t="s">
        <v>1368</v>
      </c>
    </row>
    <row r="423" spans="1:19" ht="25.5">
      <c r="A423" s="101" t="s">
        <v>2343</v>
      </c>
      <c r="B423" s="102">
        <v>44392</v>
      </c>
      <c r="C423" s="101" t="s">
        <v>2344</v>
      </c>
      <c r="D423" s="102">
        <v>44392</v>
      </c>
      <c r="E423" s="101" t="s">
        <v>1365</v>
      </c>
      <c r="F423" s="101" t="s">
        <v>917</v>
      </c>
      <c r="G423" s="101" t="s">
        <v>67</v>
      </c>
      <c r="H423" s="101" t="s">
        <v>49</v>
      </c>
      <c r="I423" s="101" t="s">
        <v>1072</v>
      </c>
      <c r="J423" s="103">
        <v>60</v>
      </c>
      <c r="K423" s="103">
        <v>1176</v>
      </c>
      <c r="L423" s="103">
        <v>70560</v>
      </c>
      <c r="M423" s="103">
        <v>2.94</v>
      </c>
      <c r="N423" s="103">
        <v>176.4</v>
      </c>
      <c r="O423" s="103">
        <v>0</v>
      </c>
      <c r="P423" s="103">
        <v>0</v>
      </c>
      <c r="Q423" s="103">
        <v>1178.94</v>
      </c>
      <c r="R423" s="103">
        <v>70736.399999999994</v>
      </c>
      <c r="S423" s="101" t="s">
        <v>1368</v>
      </c>
    </row>
    <row r="424" spans="1:19" ht="25.5">
      <c r="A424" s="101" t="s">
        <v>2343</v>
      </c>
      <c r="B424" s="102">
        <v>44392</v>
      </c>
      <c r="C424" s="101" t="s">
        <v>2344</v>
      </c>
      <c r="D424" s="102">
        <v>44392</v>
      </c>
      <c r="E424" s="101" t="s">
        <v>1365</v>
      </c>
      <c r="F424" s="101" t="s">
        <v>917</v>
      </c>
      <c r="G424" s="101" t="s">
        <v>67</v>
      </c>
      <c r="H424" s="101" t="s">
        <v>49</v>
      </c>
      <c r="I424" s="101" t="s">
        <v>1266</v>
      </c>
      <c r="J424" s="103">
        <v>100</v>
      </c>
      <c r="K424" s="103">
        <v>1030</v>
      </c>
      <c r="L424" s="103">
        <v>103000</v>
      </c>
      <c r="M424" s="103">
        <v>2.5750000000000002</v>
      </c>
      <c r="N424" s="103">
        <v>257.5</v>
      </c>
      <c r="O424" s="103">
        <v>0</v>
      </c>
      <c r="P424" s="103">
        <v>0</v>
      </c>
      <c r="Q424" s="103">
        <v>1032.575</v>
      </c>
      <c r="R424" s="103">
        <v>103257.5</v>
      </c>
      <c r="S424" s="101" t="s">
        <v>1368</v>
      </c>
    </row>
    <row r="425" spans="1:19" ht="25.5">
      <c r="A425" s="101" t="s">
        <v>2345</v>
      </c>
      <c r="B425" s="102">
        <v>44392</v>
      </c>
      <c r="C425" s="101" t="s">
        <v>2346</v>
      </c>
      <c r="D425" s="102">
        <v>44392</v>
      </c>
      <c r="E425" s="101" t="s">
        <v>1070</v>
      </c>
      <c r="F425" s="101" t="s">
        <v>2347</v>
      </c>
      <c r="G425" s="101" t="s">
        <v>1070</v>
      </c>
      <c r="H425" s="101" t="s">
        <v>1070</v>
      </c>
      <c r="I425" s="101" t="s">
        <v>1069</v>
      </c>
      <c r="J425" s="103">
        <v>10</v>
      </c>
      <c r="K425" s="103">
        <v>1134</v>
      </c>
      <c r="L425" s="103">
        <v>11340</v>
      </c>
      <c r="M425" s="103">
        <v>2.835</v>
      </c>
      <c r="N425" s="103">
        <v>28.35</v>
      </c>
      <c r="O425" s="103">
        <v>0</v>
      </c>
      <c r="P425" s="103">
        <v>0</v>
      </c>
      <c r="Q425" s="103">
        <v>1136.835</v>
      </c>
      <c r="R425" s="103">
        <v>11368.35</v>
      </c>
      <c r="S425" s="101" t="s">
        <v>1368</v>
      </c>
    </row>
    <row r="426" spans="1:19" ht="25.5">
      <c r="A426" s="101" t="s">
        <v>2348</v>
      </c>
      <c r="B426" s="102">
        <v>44392</v>
      </c>
      <c r="C426" s="101" t="s">
        <v>2349</v>
      </c>
      <c r="D426" s="102">
        <v>44392</v>
      </c>
      <c r="E426" s="101" t="s">
        <v>1070</v>
      </c>
      <c r="F426" s="101" t="s">
        <v>1293</v>
      </c>
      <c r="G426" s="101" t="s">
        <v>1070</v>
      </c>
      <c r="H426" s="101" t="s">
        <v>1070</v>
      </c>
      <c r="I426" s="101" t="s">
        <v>1069</v>
      </c>
      <c r="J426" s="103">
        <v>2</v>
      </c>
      <c r="K426" s="103">
        <v>1134</v>
      </c>
      <c r="L426" s="103">
        <v>2268</v>
      </c>
      <c r="M426" s="103">
        <v>2.835</v>
      </c>
      <c r="N426" s="103">
        <v>5.67</v>
      </c>
      <c r="O426" s="103">
        <v>0</v>
      </c>
      <c r="P426" s="103">
        <v>0</v>
      </c>
      <c r="Q426" s="103">
        <v>1136.835</v>
      </c>
      <c r="R426" s="103">
        <v>2273.67</v>
      </c>
      <c r="S426" s="101" t="s">
        <v>1368</v>
      </c>
    </row>
    <row r="427" spans="1:19" ht="25.5">
      <c r="A427" s="101" t="s">
        <v>2348</v>
      </c>
      <c r="B427" s="102">
        <v>44392</v>
      </c>
      <c r="C427" s="101" t="s">
        <v>2349</v>
      </c>
      <c r="D427" s="102">
        <v>44392</v>
      </c>
      <c r="E427" s="101" t="s">
        <v>1070</v>
      </c>
      <c r="F427" s="101" t="s">
        <v>1293</v>
      </c>
      <c r="G427" s="101" t="s">
        <v>1070</v>
      </c>
      <c r="H427" s="101" t="s">
        <v>1070</v>
      </c>
      <c r="I427" s="101" t="s">
        <v>1071</v>
      </c>
      <c r="J427" s="103">
        <v>2</v>
      </c>
      <c r="K427" s="103">
        <v>1134</v>
      </c>
      <c r="L427" s="103">
        <v>2268</v>
      </c>
      <c r="M427" s="103">
        <v>2.835</v>
      </c>
      <c r="N427" s="103">
        <v>5.67</v>
      </c>
      <c r="O427" s="103">
        <v>0</v>
      </c>
      <c r="P427" s="103">
        <v>0</v>
      </c>
      <c r="Q427" s="103">
        <v>1136.835</v>
      </c>
      <c r="R427" s="103">
        <v>2273.67</v>
      </c>
      <c r="S427" s="101" t="s">
        <v>1368</v>
      </c>
    </row>
    <row r="428" spans="1:19" ht="25.5">
      <c r="A428" s="101" t="s">
        <v>2348</v>
      </c>
      <c r="B428" s="102">
        <v>44392</v>
      </c>
      <c r="C428" s="101" t="s">
        <v>2349</v>
      </c>
      <c r="D428" s="102">
        <v>44392</v>
      </c>
      <c r="E428" s="101" t="s">
        <v>1070</v>
      </c>
      <c r="F428" s="101" t="s">
        <v>1293</v>
      </c>
      <c r="G428" s="101" t="s">
        <v>1070</v>
      </c>
      <c r="H428" s="101" t="s">
        <v>1070</v>
      </c>
      <c r="I428" s="101" t="s">
        <v>1268</v>
      </c>
      <c r="J428" s="103">
        <v>2</v>
      </c>
      <c r="K428" s="103">
        <v>1321.5</v>
      </c>
      <c r="L428" s="103">
        <v>2643</v>
      </c>
      <c r="M428" s="103">
        <v>3.3037999999999998</v>
      </c>
      <c r="N428" s="103">
        <v>6.6075999999999997</v>
      </c>
      <c r="O428" s="103">
        <v>0</v>
      </c>
      <c r="P428" s="103">
        <v>0</v>
      </c>
      <c r="Q428" s="103">
        <v>1324.8037999999999</v>
      </c>
      <c r="R428" s="103">
        <v>2649.6075999999998</v>
      </c>
      <c r="S428" s="101" t="s">
        <v>1368</v>
      </c>
    </row>
    <row r="429" spans="1:19" ht="25.5">
      <c r="A429" s="101" t="s">
        <v>2350</v>
      </c>
      <c r="B429" s="102">
        <v>44392</v>
      </c>
      <c r="C429" s="101" t="s">
        <v>2351</v>
      </c>
      <c r="D429" s="102">
        <v>44392</v>
      </c>
      <c r="E429" s="101" t="s">
        <v>1070</v>
      </c>
      <c r="F429" s="101" t="s">
        <v>2352</v>
      </c>
      <c r="G429" s="101" t="s">
        <v>1070</v>
      </c>
      <c r="H429" s="101" t="s">
        <v>1070</v>
      </c>
      <c r="I429" s="101" t="s">
        <v>1268</v>
      </c>
      <c r="J429" s="103">
        <v>2</v>
      </c>
      <c r="K429" s="103">
        <v>1321.5</v>
      </c>
      <c r="L429" s="103">
        <v>2643</v>
      </c>
      <c r="M429" s="103">
        <v>3.3037999999999998</v>
      </c>
      <c r="N429" s="103">
        <v>6.6075999999999997</v>
      </c>
      <c r="O429" s="103">
        <v>0</v>
      </c>
      <c r="P429" s="103">
        <v>0</v>
      </c>
      <c r="Q429" s="103">
        <v>1324.8037999999999</v>
      </c>
      <c r="R429" s="103">
        <v>2649.6075999999998</v>
      </c>
      <c r="S429" s="101" t="s">
        <v>1368</v>
      </c>
    </row>
    <row r="430" spans="1:19" ht="25.5">
      <c r="A430" s="101" t="s">
        <v>2353</v>
      </c>
      <c r="B430" s="102">
        <v>44392</v>
      </c>
      <c r="C430" s="101" t="s">
        <v>2354</v>
      </c>
      <c r="D430" s="102">
        <v>44392</v>
      </c>
      <c r="E430" s="101" t="s">
        <v>1070</v>
      </c>
      <c r="F430" s="101" t="s">
        <v>2355</v>
      </c>
      <c r="G430" s="101" t="s">
        <v>1070</v>
      </c>
      <c r="H430" s="101" t="s">
        <v>1070</v>
      </c>
      <c r="I430" s="101" t="s">
        <v>1072</v>
      </c>
      <c r="J430" s="103">
        <v>3</v>
      </c>
      <c r="K430" s="103">
        <v>1193</v>
      </c>
      <c r="L430" s="103">
        <v>3579</v>
      </c>
      <c r="M430" s="103">
        <v>2.9824999999999999</v>
      </c>
      <c r="N430" s="103">
        <v>8.9474999999999998</v>
      </c>
      <c r="O430" s="103">
        <v>0</v>
      </c>
      <c r="P430" s="103">
        <v>0</v>
      </c>
      <c r="Q430" s="103">
        <v>1195.9825000000001</v>
      </c>
      <c r="R430" s="103">
        <v>3587.9475000000002</v>
      </c>
      <c r="S430" s="101" t="s">
        <v>1368</v>
      </c>
    </row>
    <row r="431" spans="1:19" ht="25.5">
      <c r="A431" s="101" t="s">
        <v>2353</v>
      </c>
      <c r="B431" s="102">
        <v>44392</v>
      </c>
      <c r="C431" s="101" t="s">
        <v>2354</v>
      </c>
      <c r="D431" s="102">
        <v>44392</v>
      </c>
      <c r="E431" s="101" t="s">
        <v>1070</v>
      </c>
      <c r="F431" s="101" t="s">
        <v>2355</v>
      </c>
      <c r="G431" s="101" t="s">
        <v>1070</v>
      </c>
      <c r="H431" s="101" t="s">
        <v>1070</v>
      </c>
      <c r="I431" s="101" t="s">
        <v>1268</v>
      </c>
      <c r="J431" s="103">
        <v>2</v>
      </c>
      <c r="K431" s="103">
        <v>1321.5</v>
      </c>
      <c r="L431" s="103">
        <v>2643</v>
      </c>
      <c r="M431" s="103">
        <v>3.3037999999999998</v>
      </c>
      <c r="N431" s="103">
        <v>6.6075999999999997</v>
      </c>
      <c r="O431" s="103">
        <v>0</v>
      </c>
      <c r="P431" s="103">
        <v>0</v>
      </c>
      <c r="Q431" s="103">
        <v>1324.8037999999999</v>
      </c>
      <c r="R431" s="103">
        <v>2649.6075999999998</v>
      </c>
      <c r="S431" s="101" t="s">
        <v>1368</v>
      </c>
    </row>
    <row r="432" spans="1:19" ht="25.5">
      <c r="A432" s="101" t="s">
        <v>2353</v>
      </c>
      <c r="B432" s="102">
        <v>44392</v>
      </c>
      <c r="C432" s="101" t="s">
        <v>2354</v>
      </c>
      <c r="D432" s="102">
        <v>44392</v>
      </c>
      <c r="E432" s="101" t="s">
        <v>1070</v>
      </c>
      <c r="F432" s="101" t="s">
        <v>2355</v>
      </c>
      <c r="G432" s="101" t="s">
        <v>1070</v>
      </c>
      <c r="H432" s="101" t="s">
        <v>1070</v>
      </c>
      <c r="I432" s="101" t="s">
        <v>1266</v>
      </c>
      <c r="J432" s="103">
        <v>3</v>
      </c>
      <c r="K432" s="103">
        <v>1045</v>
      </c>
      <c r="L432" s="103">
        <v>3135</v>
      </c>
      <c r="M432" s="103">
        <v>2.6124999999999998</v>
      </c>
      <c r="N432" s="103">
        <v>7.8375000000000004</v>
      </c>
      <c r="O432" s="103">
        <v>0</v>
      </c>
      <c r="P432" s="103">
        <v>0</v>
      </c>
      <c r="Q432" s="103">
        <v>1047.6125</v>
      </c>
      <c r="R432" s="103">
        <v>3142.8375000000001</v>
      </c>
      <c r="S432" s="101" t="s">
        <v>1368</v>
      </c>
    </row>
    <row r="433" spans="1:19" ht="25.5">
      <c r="A433" s="101" t="s">
        <v>2353</v>
      </c>
      <c r="B433" s="102">
        <v>44392</v>
      </c>
      <c r="C433" s="101" t="s">
        <v>2354</v>
      </c>
      <c r="D433" s="102">
        <v>44392</v>
      </c>
      <c r="E433" s="101" t="s">
        <v>1070</v>
      </c>
      <c r="F433" s="101" t="s">
        <v>2355</v>
      </c>
      <c r="G433" s="101" t="s">
        <v>1070</v>
      </c>
      <c r="H433" s="101" t="s">
        <v>1070</v>
      </c>
      <c r="I433" s="101" t="s">
        <v>1219</v>
      </c>
      <c r="J433" s="103">
        <v>3</v>
      </c>
      <c r="K433" s="103">
        <v>1079.5</v>
      </c>
      <c r="L433" s="103">
        <v>3238.5</v>
      </c>
      <c r="M433" s="103">
        <v>2.6987999999999999</v>
      </c>
      <c r="N433" s="103">
        <v>8.0963999999999992</v>
      </c>
      <c r="O433" s="103">
        <v>0</v>
      </c>
      <c r="P433" s="103">
        <v>0</v>
      </c>
      <c r="Q433" s="103">
        <v>1082.1987999999999</v>
      </c>
      <c r="R433" s="103">
        <v>3246.5963999999999</v>
      </c>
      <c r="S433" s="101" t="s">
        <v>1368</v>
      </c>
    </row>
    <row r="434" spans="1:19" ht="25.5">
      <c r="A434" s="101" t="s">
        <v>2353</v>
      </c>
      <c r="B434" s="102">
        <v>44392</v>
      </c>
      <c r="C434" s="101" t="s">
        <v>2354</v>
      </c>
      <c r="D434" s="102">
        <v>44392</v>
      </c>
      <c r="E434" s="101" t="s">
        <v>1070</v>
      </c>
      <c r="F434" s="101" t="s">
        <v>2355</v>
      </c>
      <c r="G434" s="101" t="s">
        <v>1070</v>
      </c>
      <c r="H434" s="101" t="s">
        <v>1070</v>
      </c>
      <c r="I434" s="101" t="s">
        <v>1069</v>
      </c>
      <c r="J434" s="103">
        <v>3</v>
      </c>
      <c r="K434" s="103">
        <v>1134</v>
      </c>
      <c r="L434" s="103">
        <v>3402</v>
      </c>
      <c r="M434" s="103">
        <v>2.835</v>
      </c>
      <c r="N434" s="103">
        <v>8.5050000000000008</v>
      </c>
      <c r="O434" s="103">
        <v>0</v>
      </c>
      <c r="P434" s="103">
        <v>0</v>
      </c>
      <c r="Q434" s="103">
        <v>1136.835</v>
      </c>
      <c r="R434" s="103">
        <v>3410.5050000000001</v>
      </c>
      <c r="S434" s="101" t="s">
        <v>1368</v>
      </c>
    </row>
    <row r="435" spans="1:19" ht="25.5">
      <c r="A435" s="101" t="s">
        <v>2353</v>
      </c>
      <c r="B435" s="102">
        <v>44392</v>
      </c>
      <c r="C435" s="101" t="s">
        <v>2354</v>
      </c>
      <c r="D435" s="102">
        <v>44392</v>
      </c>
      <c r="E435" s="101" t="s">
        <v>1070</v>
      </c>
      <c r="F435" s="101" t="s">
        <v>2355</v>
      </c>
      <c r="G435" s="101" t="s">
        <v>1070</v>
      </c>
      <c r="H435" s="101" t="s">
        <v>1070</v>
      </c>
      <c r="I435" s="101" t="s">
        <v>1071</v>
      </c>
      <c r="J435" s="103">
        <v>2</v>
      </c>
      <c r="K435" s="103">
        <v>1134</v>
      </c>
      <c r="L435" s="103">
        <v>2268</v>
      </c>
      <c r="M435" s="103">
        <v>2.835</v>
      </c>
      <c r="N435" s="103">
        <v>5.67</v>
      </c>
      <c r="O435" s="103">
        <v>0</v>
      </c>
      <c r="P435" s="103">
        <v>0</v>
      </c>
      <c r="Q435" s="103">
        <v>1136.835</v>
      </c>
      <c r="R435" s="103">
        <v>2273.67</v>
      </c>
      <c r="S435" s="101" t="s">
        <v>1368</v>
      </c>
    </row>
    <row r="436" spans="1:19" ht="25.5">
      <c r="A436" s="101" t="s">
        <v>2353</v>
      </c>
      <c r="B436" s="102">
        <v>44392</v>
      </c>
      <c r="C436" s="101" t="s">
        <v>2354</v>
      </c>
      <c r="D436" s="102">
        <v>44392</v>
      </c>
      <c r="E436" s="101" t="s">
        <v>1070</v>
      </c>
      <c r="F436" s="101" t="s">
        <v>2355</v>
      </c>
      <c r="G436" s="101" t="s">
        <v>1070</v>
      </c>
      <c r="H436" s="101" t="s">
        <v>1070</v>
      </c>
      <c r="I436" s="101" t="s">
        <v>1220</v>
      </c>
      <c r="J436" s="103">
        <v>2</v>
      </c>
      <c r="K436" s="103">
        <v>1222.5</v>
      </c>
      <c r="L436" s="103">
        <v>2445</v>
      </c>
      <c r="M436" s="103">
        <v>3.0562999999999998</v>
      </c>
      <c r="N436" s="103">
        <v>6.1125999999999996</v>
      </c>
      <c r="O436" s="103">
        <v>0</v>
      </c>
      <c r="P436" s="103">
        <v>0</v>
      </c>
      <c r="Q436" s="103">
        <v>1225.5563</v>
      </c>
      <c r="R436" s="103">
        <v>2451.1125999999999</v>
      </c>
      <c r="S436" s="101" t="s">
        <v>1368</v>
      </c>
    </row>
    <row r="437" spans="1:19" ht="25.5">
      <c r="A437" s="101" t="s">
        <v>2356</v>
      </c>
      <c r="B437" s="102">
        <v>44392</v>
      </c>
      <c r="C437" s="101" t="s">
        <v>2357</v>
      </c>
      <c r="D437" s="102">
        <v>44392</v>
      </c>
      <c r="E437" s="101" t="s">
        <v>1365</v>
      </c>
      <c r="F437" s="101" t="s">
        <v>95</v>
      </c>
      <c r="G437" s="101" t="s">
        <v>1371</v>
      </c>
      <c r="H437" s="101" t="s">
        <v>107</v>
      </c>
      <c r="I437" s="101" t="s">
        <v>1268</v>
      </c>
      <c r="J437" s="103">
        <v>20</v>
      </c>
      <c r="K437" s="103">
        <v>1303</v>
      </c>
      <c r="L437" s="103">
        <v>26060</v>
      </c>
      <c r="M437" s="103">
        <v>3.2574999999999998</v>
      </c>
      <c r="N437" s="103">
        <v>65.150000000000006</v>
      </c>
      <c r="O437" s="103">
        <v>0</v>
      </c>
      <c r="P437" s="103">
        <v>0</v>
      </c>
      <c r="Q437" s="103">
        <v>1306.2574999999999</v>
      </c>
      <c r="R437" s="103">
        <v>26125.15</v>
      </c>
      <c r="S437" s="101" t="s">
        <v>1368</v>
      </c>
    </row>
    <row r="438" spans="1:19" ht="25.5">
      <c r="A438" s="101" t="s">
        <v>2356</v>
      </c>
      <c r="B438" s="102">
        <v>44392</v>
      </c>
      <c r="C438" s="101" t="s">
        <v>2357</v>
      </c>
      <c r="D438" s="102">
        <v>44392</v>
      </c>
      <c r="E438" s="101" t="s">
        <v>1365</v>
      </c>
      <c r="F438" s="101" t="s">
        <v>95</v>
      </c>
      <c r="G438" s="101" t="s">
        <v>1371</v>
      </c>
      <c r="H438" s="101" t="s">
        <v>107</v>
      </c>
      <c r="I438" s="101" t="s">
        <v>1219</v>
      </c>
      <c r="J438" s="103">
        <v>20</v>
      </c>
      <c r="K438" s="103">
        <v>1064</v>
      </c>
      <c r="L438" s="103">
        <v>21280</v>
      </c>
      <c r="M438" s="103">
        <v>2.66</v>
      </c>
      <c r="N438" s="103">
        <v>53.2</v>
      </c>
      <c r="O438" s="103">
        <v>0</v>
      </c>
      <c r="P438" s="103">
        <v>0</v>
      </c>
      <c r="Q438" s="103">
        <v>1066.6600000000001</v>
      </c>
      <c r="R438" s="103">
        <v>21333.200000000001</v>
      </c>
      <c r="S438" s="101" t="s">
        <v>1368</v>
      </c>
    </row>
    <row r="439" spans="1:19" ht="25.5">
      <c r="A439" s="101" t="s">
        <v>2356</v>
      </c>
      <c r="B439" s="102">
        <v>44392</v>
      </c>
      <c r="C439" s="101" t="s">
        <v>2357</v>
      </c>
      <c r="D439" s="102">
        <v>44392</v>
      </c>
      <c r="E439" s="101" t="s">
        <v>1365</v>
      </c>
      <c r="F439" s="101" t="s">
        <v>95</v>
      </c>
      <c r="G439" s="101" t="s">
        <v>1371</v>
      </c>
      <c r="H439" s="101" t="s">
        <v>107</v>
      </c>
      <c r="I439" s="101" t="s">
        <v>1220</v>
      </c>
      <c r="J439" s="103">
        <v>30</v>
      </c>
      <c r="K439" s="103">
        <v>1205</v>
      </c>
      <c r="L439" s="103">
        <v>36150</v>
      </c>
      <c r="M439" s="103">
        <v>3.0125000000000002</v>
      </c>
      <c r="N439" s="103">
        <v>90.375</v>
      </c>
      <c r="O439" s="103">
        <v>0</v>
      </c>
      <c r="P439" s="103">
        <v>0</v>
      </c>
      <c r="Q439" s="103">
        <v>1208.0125</v>
      </c>
      <c r="R439" s="103">
        <v>36240.375</v>
      </c>
      <c r="S439" s="101" t="s">
        <v>1368</v>
      </c>
    </row>
    <row r="440" spans="1:19" ht="25.5">
      <c r="A440" s="101" t="s">
        <v>2358</v>
      </c>
      <c r="B440" s="102">
        <v>44392</v>
      </c>
      <c r="C440" s="101" t="s">
        <v>2359</v>
      </c>
      <c r="D440" s="102">
        <v>44392</v>
      </c>
      <c r="E440" s="101" t="s">
        <v>1365</v>
      </c>
      <c r="F440" s="101" t="s">
        <v>104</v>
      </c>
      <c r="G440" s="101" t="s">
        <v>1376</v>
      </c>
      <c r="H440" s="101" t="s">
        <v>107</v>
      </c>
      <c r="I440" s="101" t="s">
        <v>1071</v>
      </c>
      <c r="J440" s="103">
        <v>60</v>
      </c>
      <c r="K440" s="103">
        <v>1118</v>
      </c>
      <c r="L440" s="103">
        <v>67080</v>
      </c>
      <c r="M440" s="103">
        <v>2.7949999999999999</v>
      </c>
      <c r="N440" s="103">
        <v>167.7</v>
      </c>
      <c r="O440" s="103">
        <v>0</v>
      </c>
      <c r="P440" s="103">
        <v>0</v>
      </c>
      <c r="Q440" s="103">
        <v>1120.7950000000001</v>
      </c>
      <c r="R440" s="103">
        <v>67247.7</v>
      </c>
      <c r="S440" s="101" t="s">
        <v>1368</v>
      </c>
    </row>
    <row r="441" spans="1:19" ht="25.5">
      <c r="A441" s="101" t="s">
        <v>2358</v>
      </c>
      <c r="B441" s="102">
        <v>44392</v>
      </c>
      <c r="C441" s="101" t="s">
        <v>2359</v>
      </c>
      <c r="D441" s="102">
        <v>44392</v>
      </c>
      <c r="E441" s="101" t="s">
        <v>1365</v>
      </c>
      <c r="F441" s="101" t="s">
        <v>104</v>
      </c>
      <c r="G441" s="101" t="s">
        <v>1376</v>
      </c>
      <c r="H441" s="101" t="s">
        <v>107</v>
      </c>
      <c r="I441" s="101" t="s">
        <v>1220</v>
      </c>
      <c r="J441" s="103">
        <v>40</v>
      </c>
      <c r="K441" s="103">
        <v>1205</v>
      </c>
      <c r="L441" s="103">
        <v>48200</v>
      </c>
      <c r="M441" s="103">
        <v>3.0125000000000002</v>
      </c>
      <c r="N441" s="103">
        <v>120.5</v>
      </c>
      <c r="O441" s="103">
        <v>0</v>
      </c>
      <c r="P441" s="103">
        <v>0</v>
      </c>
      <c r="Q441" s="103">
        <v>1208.0125</v>
      </c>
      <c r="R441" s="103">
        <v>48320.5</v>
      </c>
      <c r="S441" s="101" t="s">
        <v>1368</v>
      </c>
    </row>
    <row r="442" spans="1:19" ht="25.5">
      <c r="A442" s="101" t="s">
        <v>2358</v>
      </c>
      <c r="B442" s="102">
        <v>44392</v>
      </c>
      <c r="C442" s="101" t="s">
        <v>2359</v>
      </c>
      <c r="D442" s="102">
        <v>44392</v>
      </c>
      <c r="E442" s="101" t="s">
        <v>1365</v>
      </c>
      <c r="F442" s="101" t="s">
        <v>104</v>
      </c>
      <c r="G442" s="101" t="s">
        <v>1376</v>
      </c>
      <c r="H442" s="101" t="s">
        <v>107</v>
      </c>
      <c r="I442" s="101" t="s">
        <v>1219</v>
      </c>
      <c r="J442" s="103">
        <v>60</v>
      </c>
      <c r="K442" s="103">
        <v>1064</v>
      </c>
      <c r="L442" s="103">
        <v>63840</v>
      </c>
      <c r="M442" s="103">
        <v>2.66</v>
      </c>
      <c r="N442" s="103">
        <v>159.6</v>
      </c>
      <c r="O442" s="103">
        <v>0</v>
      </c>
      <c r="P442" s="103">
        <v>0</v>
      </c>
      <c r="Q442" s="103">
        <v>1066.6600000000001</v>
      </c>
      <c r="R442" s="103">
        <v>63999.6</v>
      </c>
      <c r="S442" s="101" t="s">
        <v>1368</v>
      </c>
    </row>
    <row r="443" spans="1:19" ht="25.5">
      <c r="A443" s="101" t="s">
        <v>2360</v>
      </c>
      <c r="B443" s="102">
        <v>44392</v>
      </c>
      <c r="C443" s="101" t="s">
        <v>2361</v>
      </c>
      <c r="D443" s="102">
        <v>44392</v>
      </c>
      <c r="E443" s="101" t="s">
        <v>1365</v>
      </c>
      <c r="F443" s="101" t="s">
        <v>105</v>
      </c>
      <c r="G443" s="101" t="s">
        <v>1376</v>
      </c>
      <c r="H443" s="101" t="s">
        <v>107</v>
      </c>
      <c r="I443" s="101" t="s">
        <v>1220</v>
      </c>
      <c r="J443" s="103">
        <v>100</v>
      </c>
      <c r="K443" s="103">
        <v>1205</v>
      </c>
      <c r="L443" s="103">
        <v>120500</v>
      </c>
      <c r="M443" s="103">
        <v>3.0125000000000002</v>
      </c>
      <c r="N443" s="103">
        <v>301.25</v>
      </c>
      <c r="O443" s="103">
        <v>0</v>
      </c>
      <c r="P443" s="103">
        <v>0</v>
      </c>
      <c r="Q443" s="103">
        <v>1208.0125</v>
      </c>
      <c r="R443" s="103">
        <v>120801.25</v>
      </c>
      <c r="S443" s="101" t="s">
        <v>1368</v>
      </c>
    </row>
    <row r="444" spans="1:19" ht="25.5">
      <c r="A444" s="101" t="s">
        <v>2362</v>
      </c>
      <c r="B444" s="102">
        <v>44392</v>
      </c>
      <c r="C444" s="101" t="s">
        <v>2363</v>
      </c>
      <c r="D444" s="102">
        <v>44392</v>
      </c>
      <c r="E444" s="101" t="s">
        <v>1365</v>
      </c>
      <c r="F444" s="101" t="s">
        <v>99</v>
      </c>
      <c r="G444" s="101" t="s">
        <v>107</v>
      </c>
      <c r="H444" s="101" t="s">
        <v>107</v>
      </c>
      <c r="I444" s="101" t="s">
        <v>1219</v>
      </c>
      <c r="J444" s="103">
        <v>500</v>
      </c>
      <c r="K444" s="103">
        <v>1064</v>
      </c>
      <c r="L444" s="103">
        <v>532000</v>
      </c>
      <c r="M444" s="103">
        <v>2.66</v>
      </c>
      <c r="N444" s="103">
        <v>1330</v>
      </c>
      <c r="O444" s="103">
        <v>0</v>
      </c>
      <c r="P444" s="103">
        <v>0</v>
      </c>
      <c r="Q444" s="103">
        <v>1066.6600000000001</v>
      </c>
      <c r="R444" s="103">
        <v>533330</v>
      </c>
      <c r="S444" s="101" t="s">
        <v>1368</v>
      </c>
    </row>
    <row r="445" spans="1:19" ht="25.5">
      <c r="A445" s="101" t="s">
        <v>2362</v>
      </c>
      <c r="B445" s="102">
        <v>44392</v>
      </c>
      <c r="C445" s="101" t="s">
        <v>2363</v>
      </c>
      <c r="D445" s="102">
        <v>44392</v>
      </c>
      <c r="E445" s="101" t="s">
        <v>1365</v>
      </c>
      <c r="F445" s="101" t="s">
        <v>99</v>
      </c>
      <c r="G445" s="101" t="s">
        <v>107</v>
      </c>
      <c r="H445" s="101" t="s">
        <v>107</v>
      </c>
      <c r="I445" s="101" t="s">
        <v>1072</v>
      </c>
      <c r="J445" s="103">
        <v>100</v>
      </c>
      <c r="K445" s="103">
        <v>1176</v>
      </c>
      <c r="L445" s="103">
        <v>117600</v>
      </c>
      <c r="M445" s="103">
        <v>2.94</v>
      </c>
      <c r="N445" s="103">
        <v>294</v>
      </c>
      <c r="O445" s="103">
        <v>0</v>
      </c>
      <c r="P445" s="103">
        <v>0</v>
      </c>
      <c r="Q445" s="103">
        <v>1178.94</v>
      </c>
      <c r="R445" s="103">
        <v>117894</v>
      </c>
      <c r="S445" s="101" t="s">
        <v>1368</v>
      </c>
    </row>
    <row r="446" spans="1:19" ht="25.5">
      <c r="A446" s="101" t="s">
        <v>2362</v>
      </c>
      <c r="B446" s="102">
        <v>44392</v>
      </c>
      <c r="C446" s="101" t="s">
        <v>2363</v>
      </c>
      <c r="D446" s="102">
        <v>44392</v>
      </c>
      <c r="E446" s="101" t="s">
        <v>1365</v>
      </c>
      <c r="F446" s="101" t="s">
        <v>99</v>
      </c>
      <c r="G446" s="101" t="s">
        <v>107</v>
      </c>
      <c r="H446" s="101" t="s">
        <v>107</v>
      </c>
      <c r="I446" s="101" t="s">
        <v>1220</v>
      </c>
      <c r="J446" s="103">
        <v>200</v>
      </c>
      <c r="K446" s="103">
        <v>1205</v>
      </c>
      <c r="L446" s="103">
        <v>241000</v>
      </c>
      <c r="M446" s="103">
        <v>3.0125000000000002</v>
      </c>
      <c r="N446" s="103">
        <v>602.5</v>
      </c>
      <c r="O446" s="103">
        <v>0</v>
      </c>
      <c r="P446" s="103">
        <v>0</v>
      </c>
      <c r="Q446" s="103">
        <v>1208.0125</v>
      </c>
      <c r="R446" s="103">
        <v>241602.5</v>
      </c>
      <c r="S446" s="101" t="s">
        <v>1368</v>
      </c>
    </row>
    <row r="447" spans="1:19" ht="25.5">
      <c r="A447" s="101" t="s">
        <v>2364</v>
      </c>
      <c r="B447" s="102">
        <v>44392</v>
      </c>
      <c r="C447" s="101" t="s">
        <v>2365</v>
      </c>
      <c r="D447" s="102">
        <v>44392</v>
      </c>
      <c r="E447" s="101" t="s">
        <v>1365</v>
      </c>
      <c r="F447" s="101" t="s">
        <v>100</v>
      </c>
      <c r="G447" s="101" t="s">
        <v>1029</v>
      </c>
      <c r="H447" s="101" t="s">
        <v>107</v>
      </c>
      <c r="I447" s="101" t="s">
        <v>1266</v>
      </c>
      <c r="J447" s="103">
        <v>100</v>
      </c>
      <c r="K447" s="103">
        <v>1030</v>
      </c>
      <c r="L447" s="103">
        <v>103000</v>
      </c>
      <c r="M447" s="103">
        <v>2.5750000000000002</v>
      </c>
      <c r="N447" s="103">
        <v>257.5</v>
      </c>
      <c r="O447" s="103">
        <v>0</v>
      </c>
      <c r="P447" s="103">
        <v>0</v>
      </c>
      <c r="Q447" s="103">
        <v>1032.575</v>
      </c>
      <c r="R447" s="103">
        <v>103257.5</v>
      </c>
      <c r="S447" s="101" t="s">
        <v>1368</v>
      </c>
    </row>
    <row r="448" spans="1:19" ht="25.5">
      <c r="A448" s="101" t="s">
        <v>2364</v>
      </c>
      <c r="B448" s="102">
        <v>44392</v>
      </c>
      <c r="C448" s="101" t="s">
        <v>2365</v>
      </c>
      <c r="D448" s="102">
        <v>44392</v>
      </c>
      <c r="E448" s="101" t="s">
        <v>1365</v>
      </c>
      <c r="F448" s="101" t="s">
        <v>100</v>
      </c>
      <c r="G448" s="101" t="s">
        <v>1029</v>
      </c>
      <c r="H448" s="101" t="s">
        <v>107</v>
      </c>
      <c r="I448" s="101" t="s">
        <v>1069</v>
      </c>
      <c r="J448" s="103">
        <v>100</v>
      </c>
      <c r="K448" s="103">
        <v>1118</v>
      </c>
      <c r="L448" s="103">
        <v>111800</v>
      </c>
      <c r="M448" s="103">
        <v>2.7949999999999999</v>
      </c>
      <c r="N448" s="103">
        <v>279.5</v>
      </c>
      <c r="O448" s="103">
        <v>0</v>
      </c>
      <c r="P448" s="103">
        <v>0</v>
      </c>
      <c r="Q448" s="103">
        <v>1120.7950000000001</v>
      </c>
      <c r="R448" s="103">
        <v>112079.5</v>
      </c>
      <c r="S448" s="101" t="s">
        <v>1368</v>
      </c>
    </row>
    <row r="449" spans="1:19" ht="25.5">
      <c r="A449" s="101" t="s">
        <v>2364</v>
      </c>
      <c r="B449" s="102">
        <v>44392</v>
      </c>
      <c r="C449" s="101" t="s">
        <v>2365</v>
      </c>
      <c r="D449" s="102">
        <v>44392</v>
      </c>
      <c r="E449" s="101" t="s">
        <v>1365</v>
      </c>
      <c r="F449" s="101" t="s">
        <v>100</v>
      </c>
      <c r="G449" s="101" t="s">
        <v>1029</v>
      </c>
      <c r="H449" s="101" t="s">
        <v>107</v>
      </c>
      <c r="I449" s="101" t="s">
        <v>1072</v>
      </c>
      <c r="J449" s="103">
        <v>100</v>
      </c>
      <c r="K449" s="103">
        <v>1176</v>
      </c>
      <c r="L449" s="103">
        <v>117600</v>
      </c>
      <c r="M449" s="103">
        <v>2.94</v>
      </c>
      <c r="N449" s="103">
        <v>294</v>
      </c>
      <c r="O449" s="103">
        <v>0</v>
      </c>
      <c r="P449" s="103">
        <v>0</v>
      </c>
      <c r="Q449" s="103">
        <v>1178.94</v>
      </c>
      <c r="R449" s="103">
        <v>117894</v>
      </c>
      <c r="S449" s="101" t="s">
        <v>1368</v>
      </c>
    </row>
    <row r="450" spans="1:19" ht="25.5">
      <c r="A450" s="101" t="s">
        <v>2366</v>
      </c>
      <c r="B450" s="102">
        <v>44392</v>
      </c>
      <c r="C450" s="101" t="s">
        <v>2367</v>
      </c>
      <c r="D450" s="102">
        <v>44392</v>
      </c>
      <c r="E450" s="101" t="s">
        <v>1365</v>
      </c>
      <c r="F450" s="101" t="s">
        <v>96</v>
      </c>
      <c r="G450" s="101" t="s">
        <v>1371</v>
      </c>
      <c r="H450" s="101" t="s">
        <v>107</v>
      </c>
      <c r="I450" s="101" t="s">
        <v>1220</v>
      </c>
      <c r="J450" s="103">
        <v>113</v>
      </c>
      <c r="K450" s="103">
        <v>1205</v>
      </c>
      <c r="L450" s="103">
        <v>136165</v>
      </c>
      <c r="M450" s="103">
        <v>3.0125000000000002</v>
      </c>
      <c r="N450" s="103">
        <v>340.41250000000002</v>
      </c>
      <c r="O450" s="103">
        <v>0</v>
      </c>
      <c r="P450" s="103">
        <v>0</v>
      </c>
      <c r="Q450" s="103">
        <v>1208.0125</v>
      </c>
      <c r="R450" s="103">
        <v>136505.41250000001</v>
      </c>
      <c r="S450" s="101" t="s">
        <v>1368</v>
      </c>
    </row>
    <row r="451" spans="1:19" ht="25.5">
      <c r="A451" s="101" t="s">
        <v>2366</v>
      </c>
      <c r="B451" s="102">
        <v>44392</v>
      </c>
      <c r="C451" s="101" t="s">
        <v>2367</v>
      </c>
      <c r="D451" s="102">
        <v>44392</v>
      </c>
      <c r="E451" s="101" t="s">
        <v>1365</v>
      </c>
      <c r="F451" s="101" t="s">
        <v>96</v>
      </c>
      <c r="G451" s="101" t="s">
        <v>1371</v>
      </c>
      <c r="H451" s="101" t="s">
        <v>107</v>
      </c>
      <c r="I451" s="101" t="s">
        <v>1219</v>
      </c>
      <c r="J451" s="103">
        <v>100</v>
      </c>
      <c r="K451" s="103">
        <v>1064</v>
      </c>
      <c r="L451" s="103">
        <v>106400</v>
      </c>
      <c r="M451" s="103">
        <v>2.66</v>
      </c>
      <c r="N451" s="103">
        <v>266</v>
      </c>
      <c r="O451" s="103">
        <v>0</v>
      </c>
      <c r="P451" s="103">
        <v>0</v>
      </c>
      <c r="Q451" s="103">
        <v>1066.6600000000001</v>
      </c>
      <c r="R451" s="103">
        <v>106666</v>
      </c>
      <c r="S451" s="101" t="s">
        <v>1368</v>
      </c>
    </row>
    <row r="452" spans="1:19" ht="25.5">
      <c r="A452" s="101" t="s">
        <v>2366</v>
      </c>
      <c r="B452" s="102">
        <v>44392</v>
      </c>
      <c r="C452" s="101" t="s">
        <v>2367</v>
      </c>
      <c r="D452" s="102">
        <v>44392</v>
      </c>
      <c r="E452" s="101" t="s">
        <v>1365</v>
      </c>
      <c r="F452" s="101" t="s">
        <v>96</v>
      </c>
      <c r="G452" s="101" t="s">
        <v>1371</v>
      </c>
      <c r="H452" s="101" t="s">
        <v>107</v>
      </c>
      <c r="I452" s="101" t="s">
        <v>1268</v>
      </c>
      <c r="J452" s="103">
        <v>140</v>
      </c>
      <c r="K452" s="103">
        <v>1303</v>
      </c>
      <c r="L452" s="103">
        <v>182420</v>
      </c>
      <c r="M452" s="103">
        <v>3.2574999999999998</v>
      </c>
      <c r="N452" s="103">
        <v>456.05</v>
      </c>
      <c r="O452" s="103">
        <v>0</v>
      </c>
      <c r="P452" s="103">
        <v>0</v>
      </c>
      <c r="Q452" s="103">
        <v>1306.2574999999999</v>
      </c>
      <c r="R452" s="103">
        <v>182876.05</v>
      </c>
      <c r="S452" s="101" t="s">
        <v>1368</v>
      </c>
    </row>
    <row r="453" spans="1:19" ht="25.5">
      <c r="A453" s="101" t="s">
        <v>2368</v>
      </c>
      <c r="B453" s="102">
        <v>44392</v>
      </c>
      <c r="C453" s="101" t="s">
        <v>2369</v>
      </c>
      <c r="D453" s="102">
        <v>44392</v>
      </c>
      <c r="E453" s="101" t="s">
        <v>1365</v>
      </c>
      <c r="F453" s="101" t="s">
        <v>10</v>
      </c>
      <c r="G453" s="101" t="s">
        <v>1377</v>
      </c>
      <c r="H453" s="101" t="s">
        <v>107</v>
      </c>
      <c r="I453" s="101" t="s">
        <v>1220</v>
      </c>
      <c r="J453" s="103">
        <v>100</v>
      </c>
      <c r="K453" s="103">
        <v>1205</v>
      </c>
      <c r="L453" s="103">
        <v>120500</v>
      </c>
      <c r="M453" s="103">
        <v>3.0125000000000002</v>
      </c>
      <c r="N453" s="103">
        <v>301.25</v>
      </c>
      <c r="O453" s="103">
        <v>0</v>
      </c>
      <c r="P453" s="103">
        <v>0</v>
      </c>
      <c r="Q453" s="103">
        <v>1208.0125</v>
      </c>
      <c r="R453" s="103">
        <v>120801.25</v>
      </c>
      <c r="S453" s="101" t="s">
        <v>1368</v>
      </c>
    </row>
    <row r="454" spans="1:19" ht="25.5">
      <c r="A454" s="101" t="s">
        <v>2368</v>
      </c>
      <c r="B454" s="102">
        <v>44392</v>
      </c>
      <c r="C454" s="101" t="s">
        <v>2369</v>
      </c>
      <c r="D454" s="102">
        <v>44392</v>
      </c>
      <c r="E454" s="101" t="s">
        <v>1365</v>
      </c>
      <c r="F454" s="101" t="s">
        <v>10</v>
      </c>
      <c r="G454" s="101" t="s">
        <v>1377</v>
      </c>
      <c r="H454" s="101" t="s">
        <v>107</v>
      </c>
      <c r="I454" s="101" t="s">
        <v>1268</v>
      </c>
      <c r="J454" s="103">
        <v>100</v>
      </c>
      <c r="K454" s="103">
        <v>1303</v>
      </c>
      <c r="L454" s="103">
        <v>130300</v>
      </c>
      <c r="M454" s="103">
        <v>3.2574999999999998</v>
      </c>
      <c r="N454" s="103">
        <v>325.75</v>
      </c>
      <c r="O454" s="103">
        <v>0</v>
      </c>
      <c r="P454" s="103">
        <v>0</v>
      </c>
      <c r="Q454" s="103">
        <v>1306.2574999999999</v>
      </c>
      <c r="R454" s="103">
        <v>130625.75</v>
      </c>
      <c r="S454" s="101" t="s">
        <v>1368</v>
      </c>
    </row>
    <row r="455" spans="1:19" ht="25.5">
      <c r="A455" s="101" t="s">
        <v>2368</v>
      </c>
      <c r="B455" s="102">
        <v>44392</v>
      </c>
      <c r="C455" s="101" t="s">
        <v>2369</v>
      </c>
      <c r="D455" s="102">
        <v>44392</v>
      </c>
      <c r="E455" s="101" t="s">
        <v>1365</v>
      </c>
      <c r="F455" s="101" t="s">
        <v>10</v>
      </c>
      <c r="G455" s="101" t="s">
        <v>1377</v>
      </c>
      <c r="H455" s="101" t="s">
        <v>107</v>
      </c>
      <c r="I455" s="101" t="s">
        <v>1219</v>
      </c>
      <c r="J455" s="103">
        <v>300</v>
      </c>
      <c r="K455" s="103">
        <v>1064</v>
      </c>
      <c r="L455" s="103">
        <v>319200</v>
      </c>
      <c r="M455" s="103">
        <v>2.66</v>
      </c>
      <c r="N455" s="103">
        <v>798</v>
      </c>
      <c r="O455" s="103">
        <v>0</v>
      </c>
      <c r="P455" s="103">
        <v>0</v>
      </c>
      <c r="Q455" s="103">
        <v>1066.6600000000001</v>
      </c>
      <c r="R455" s="103">
        <v>319998</v>
      </c>
      <c r="S455" s="101" t="s">
        <v>1368</v>
      </c>
    </row>
    <row r="456" spans="1:19" ht="25.5">
      <c r="A456" s="101" t="s">
        <v>2368</v>
      </c>
      <c r="B456" s="102">
        <v>44392</v>
      </c>
      <c r="C456" s="101" t="s">
        <v>2369</v>
      </c>
      <c r="D456" s="102">
        <v>44392</v>
      </c>
      <c r="E456" s="101" t="s">
        <v>1365</v>
      </c>
      <c r="F456" s="101" t="s">
        <v>10</v>
      </c>
      <c r="G456" s="101" t="s">
        <v>1377</v>
      </c>
      <c r="H456" s="101" t="s">
        <v>107</v>
      </c>
      <c r="I456" s="101" t="s">
        <v>1071</v>
      </c>
      <c r="J456" s="103">
        <v>300</v>
      </c>
      <c r="K456" s="103">
        <v>1118</v>
      </c>
      <c r="L456" s="103">
        <v>335400</v>
      </c>
      <c r="M456" s="103">
        <v>2.7949999999999999</v>
      </c>
      <c r="N456" s="103">
        <v>838.5</v>
      </c>
      <c r="O456" s="103">
        <v>0</v>
      </c>
      <c r="P456" s="103">
        <v>0</v>
      </c>
      <c r="Q456" s="103">
        <v>1120.7950000000001</v>
      </c>
      <c r="R456" s="103">
        <v>336238.5</v>
      </c>
      <c r="S456" s="101" t="s">
        <v>1368</v>
      </c>
    </row>
    <row r="457" spans="1:19" ht="25.5">
      <c r="A457" s="101" t="s">
        <v>2368</v>
      </c>
      <c r="B457" s="102">
        <v>44392</v>
      </c>
      <c r="C457" s="101" t="s">
        <v>2369</v>
      </c>
      <c r="D457" s="102">
        <v>44392</v>
      </c>
      <c r="E457" s="101" t="s">
        <v>1365</v>
      </c>
      <c r="F457" s="101" t="s">
        <v>10</v>
      </c>
      <c r="G457" s="101" t="s">
        <v>1377</v>
      </c>
      <c r="H457" s="101" t="s">
        <v>107</v>
      </c>
      <c r="I457" s="101" t="s">
        <v>1072</v>
      </c>
      <c r="J457" s="103">
        <v>100</v>
      </c>
      <c r="K457" s="103">
        <v>1176</v>
      </c>
      <c r="L457" s="103">
        <v>117600</v>
      </c>
      <c r="M457" s="103">
        <v>2.94</v>
      </c>
      <c r="N457" s="103">
        <v>294</v>
      </c>
      <c r="O457" s="103">
        <v>0</v>
      </c>
      <c r="P457" s="103">
        <v>0</v>
      </c>
      <c r="Q457" s="103">
        <v>1178.94</v>
      </c>
      <c r="R457" s="103">
        <v>117894</v>
      </c>
      <c r="S457" s="101" t="s">
        <v>1368</v>
      </c>
    </row>
    <row r="458" spans="1:19" ht="25.5">
      <c r="A458" s="101" t="s">
        <v>2370</v>
      </c>
      <c r="B458" s="102">
        <v>44392</v>
      </c>
      <c r="C458" s="101" t="s">
        <v>2371</v>
      </c>
      <c r="D458" s="102">
        <v>44392</v>
      </c>
      <c r="E458" s="101" t="s">
        <v>1365</v>
      </c>
      <c r="F458" s="101" t="s">
        <v>848</v>
      </c>
      <c r="G458" s="101" t="s">
        <v>1377</v>
      </c>
      <c r="H458" s="101" t="s">
        <v>107</v>
      </c>
      <c r="I458" s="101" t="s">
        <v>1268</v>
      </c>
      <c r="J458" s="103">
        <v>20</v>
      </c>
      <c r="K458" s="103">
        <v>1303</v>
      </c>
      <c r="L458" s="103">
        <v>26060</v>
      </c>
      <c r="M458" s="103">
        <v>3.2574999999999998</v>
      </c>
      <c r="N458" s="103">
        <v>65.150000000000006</v>
      </c>
      <c r="O458" s="103">
        <v>0</v>
      </c>
      <c r="P458" s="103">
        <v>0</v>
      </c>
      <c r="Q458" s="103">
        <v>1306.2574999999999</v>
      </c>
      <c r="R458" s="103">
        <v>26125.15</v>
      </c>
      <c r="S458" s="101" t="s">
        <v>1368</v>
      </c>
    </row>
    <row r="459" spans="1:19" ht="25.5">
      <c r="A459" s="101" t="s">
        <v>2370</v>
      </c>
      <c r="B459" s="102">
        <v>44392</v>
      </c>
      <c r="C459" s="101" t="s">
        <v>2371</v>
      </c>
      <c r="D459" s="102">
        <v>44392</v>
      </c>
      <c r="E459" s="101" t="s">
        <v>1365</v>
      </c>
      <c r="F459" s="101" t="s">
        <v>848</v>
      </c>
      <c r="G459" s="101" t="s">
        <v>1377</v>
      </c>
      <c r="H459" s="101" t="s">
        <v>107</v>
      </c>
      <c r="I459" s="101" t="s">
        <v>1072</v>
      </c>
      <c r="J459" s="103">
        <v>40</v>
      </c>
      <c r="K459" s="103">
        <v>1176</v>
      </c>
      <c r="L459" s="103">
        <v>47040</v>
      </c>
      <c r="M459" s="103">
        <v>2.94</v>
      </c>
      <c r="N459" s="103">
        <v>117.6</v>
      </c>
      <c r="O459" s="103">
        <v>0</v>
      </c>
      <c r="P459" s="103">
        <v>0</v>
      </c>
      <c r="Q459" s="103">
        <v>1178.94</v>
      </c>
      <c r="R459" s="103">
        <v>47157.599999999999</v>
      </c>
      <c r="S459" s="101" t="s">
        <v>1368</v>
      </c>
    </row>
    <row r="460" spans="1:19" ht="25.5">
      <c r="A460" s="101" t="s">
        <v>2370</v>
      </c>
      <c r="B460" s="102">
        <v>44392</v>
      </c>
      <c r="C460" s="101" t="s">
        <v>2371</v>
      </c>
      <c r="D460" s="102">
        <v>44392</v>
      </c>
      <c r="E460" s="101" t="s">
        <v>1365</v>
      </c>
      <c r="F460" s="101" t="s">
        <v>848</v>
      </c>
      <c r="G460" s="101" t="s">
        <v>1377</v>
      </c>
      <c r="H460" s="101" t="s">
        <v>107</v>
      </c>
      <c r="I460" s="101" t="s">
        <v>1071</v>
      </c>
      <c r="J460" s="103">
        <v>40</v>
      </c>
      <c r="K460" s="103">
        <v>1118</v>
      </c>
      <c r="L460" s="103">
        <v>44720</v>
      </c>
      <c r="M460" s="103">
        <v>2.7949999999999999</v>
      </c>
      <c r="N460" s="103">
        <v>111.8</v>
      </c>
      <c r="O460" s="103">
        <v>0</v>
      </c>
      <c r="P460" s="103">
        <v>0</v>
      </c>
      <c r="Q460" s="103">
        <v>1120.7950000000001</v>
      </c>
      <c r="R460" s="103">
        <v>44831.8</v>
      </c>
      <c r="S460" s="101" t="s">
        <v>1368</v>
      </c>
    </row>
    <row r="461" spans="1:19" ht="25.5">
      <c r="A461" s="101" t="s">
        <v>2372</v>
      </c>
      <c r="B461" s="102">
        <v>44392</v>
      </c>
      <c r="C461" s="101" t="s">
        <v>2373</v>
      </c>
      <c r="D461" s="102">
        <v>44392</v>
      </c>
      <c r="E461" s="101" t="s">
        <v>1365</v>
      </c>
      <c r="F461" s="101" t="s">
        <v>1300</v>
      </c>
      <c r="G461" s="101" t="s">
        <v>107</v>
      </c>
      <c r="H461" s="101" t="s">
        <v>107</v>
      </c>
      <c r="I461" s="101" t="s">
        <v>1219</v>
      </c>
      <c r="J461" s="103">
        <v>80</v>
      </c>
      <c r="K461" s="103">
        <v>1064</v>
      </c>
      <c r="L461" s="103">
        <v>85120</v>
      </c>
      <c r="M461" s="103">
        <v>2.66</v>
      </c>
      <c r="N461" s="103">
        <v>212.8</v>
      </c>
      <c r="O461" s="103">
        <v>0</v>
      </c>
      <c r="P461" s="103">
        <v>0</v>
      </c>
      <c r="Q461" s="103">
        <v>1066.6600000000001</v>
      </c>
      <c r="R461" s="103">
        <v>85332.800000000003</v>
      </c>
      <c r="S461" s="101" t="s">
        <v>1368</v>
      </c>
    </row>
    <row r="462" spans="1:19" ht="25.5">
      <c r="A462" s="101" t="s">
        <v>2374</v>
      </c>
      <c r="B462" s="102">
        <v>44392</v>
      </c>
      <c r="C462" s="101" t="s">
        <v>2375</v>
      </c>
      <c r="D462" s="102">
        <v>44392</v>
      </c>
      <c r="E462" s="101" t="s">
        <v>1365</v>
      </c>
      <c r="F462" s="101" t="s">
        <v>1</v>
      </c>
      <c r="G462" s="101" t="s">
        <v>982</v>
      </c>
      <c r="H462" s="101" t="s">
        <v>107</v>
      </c>
      <c r="I462" s="101" t="s">
        <v>1266</v>
      </c>
      <c r="J462" s="103">
        <v>20</v>
      </c>
      <c r="K462" s="103">
        <v>1030</v>
      </c>
      <c r="L462" s="103">
        <v>20600</v>
      </c>
      <c r="M462" s="103">
        <v>2.5750000000000002</v>
      </c>
      <c r="N462" s="103">
        <v>51.5</v>
      </c>
      <c r="O462" s="103">
        <v>0</v>
      </c>
      <c r="P462" s="103">
        <v>0</v>
      </c>
      <c r="Q462" s="103">
        <v>1032.575</v>
      </c>
      <c r="R462" s="103">
        <v>20651.5</v>
      </c>
      <c r="S462" s="101" t="s">
        <v>1368</v>
      </c>
    </row>
    <row r="463" spans="1:19" ht="25.5">
      <c r="A463" s="101" t="s">
        <v>2374</v>
      </c>
      <c r="B463" s="102">
        <v>44392</v>
      </c>
      <c r="C463" s="101" t="s">
        <v>2375</v>
      </c>
      <c r="D463" s="102">
        <v>44392</v>
      </c>
      <c r="E463" s="101" t="s">
        <v>1365</v>
      </c>
      <c r="F463" s="101" t="s">
        <v>1</v>
      </c>
      <c r="G463" s="101" t="s">
        <v>982</v>
      </c>
      <c r="H463" s="101" t="s">
        <v>107</v>
      </c>
      <c r="I463" s="101" t="s">
        <v>1069</v>
      </c>
      <c r="J463" s="103">
        <v>20</v>
      </c>
      <c r="K463" s="103">
        <v>1118</v>
      </c>
      <c r="L463" s="103">
        <v>22360</v>
      </c>
      <c r="M463" s="103">
        <v>2.7949999999999999</v>
      </c>
      <c r="N463" s="103">
        <v>55.9</v>
      </c>
      <c r="O463" s="103">
        <v>0</v>
      </c>
      <c r="P463" s="103">
        <v>0</v>
      </c>
      <c r="Q463" s="103">
        <v>1120.7950000000001</v>
      </c>
      <c r="R463" s="103">
        <v>22415.9</v>
      </c>
      <c r="S463" s="101" t="s">
        <v>1368</v>
      </c>
    </row>
    <row r="464" spans="1:19" ht="25.5">
      <c r="A464" s="101" t="s">
        <v>2374</v>
      </c>
      <c r="B464" s="102">
        <v>44392</v>
      </c>
      <c r="C464" s="101" t="s">
        <v>2375</v>
      </c>
      <c r="D464" s="102">
        <v>44392</v>
      </c>
      <c r="E464" s="101" t="s">
        <v>1365</v>
      </c>
      <c r="F464" s="101" t="s">
        <v>1</v>
      </c>
      <c r="G464" s="101" t="s">
        <v>982</v>
      </c>
      <c r="H464" s="101" t="s">
        <v>107</v>
      </c>
      <c r="I464" s="101" t="s">
        <v>1220</v>
      </c>
      <c r="J464" s="103">
        <v>100</v>
      </c>
      <c r="K464" s="103">
        <v>1205</v>
      </c>
      <c r="L464" s="103">
        <v>120500</v>
      </c>
      <c r="M464" s="103">
        <v>3.0125000000000002</v>
      </c>
      <c r="N464" s="103">
        <v>301.25</v>
      </c>
      <c r="O464" s="103">
        <v>0</v>
      </c>
      <c r="P464" s="103">
        <v>0</v>
      </c>
      <c r="Q464" s="103">
        <v>1208.0125</v>
      </c>
      <c r="R464" s="103">
        <v>120801.25</v>
      </c>
      <c r="S464" s="101" t="s">
        <v>1368</v>
      </c>
    </row>
    <row r="465" spans="1:19" ht="25.5">
      <c r="A465" s="101" t="s">
        <v>2374</v>
      </c>
      <c r="B465" s="102">
        <v>44392</v>
      </c>
      <c r="C465" s="101" t="s">
        <v>2375</v>
      </c>
      <c r="D465" s="102">
        <v>44392</v>
      </c>
      <c r="E465" s="101" t="s">
        <v>1365</v>
      </c>
      <c r="F465" s="101" t="s">
        <v>1</v>
      </c>
      <c r="G465" s="101" t="s">
        <v>982</v>
      </c>
      <c r="H465" s="101" t="s">
        <v>107</v>
      </c>
      <c r="I465" s="101" t="s">
        <v>1268</v>
      </c>
      <c r="J465" s="103">
        <v>100</v>
      </c>
      <c r="K465" s="103">
        <v>1303</v>
      </c>
      <c r="L465" s="103">
        <v>130300</v>
      </c>
      <c r="M465" s="103">
        <v>3.2574999999999998</v>
      </c>
      <c r="N465" s="103">
        <v>325.75</v>
      </c>
      <c r="O465" s="103">
        <v>0</v>
      </c>
      <c r="P465" s="103">
        <v>0</v>
      </c>
      <c r="Q465" s="103">
        <v>1306.2574999999999</v>
      </c>
      <c r="R465" s="103">
        <v>130625.75</v>
      </c>
      <c r="S465" s="101" t="s">
        <v>1368</v>
      </c>
    </row>
    <row r="466" spans="1:19" ht="25.5">
      <c r="A466" s="101" t="s">
        <v>2374</v>
      </c>
      <c r="B466" s="102">
        <v>44392</v>
      </c>
      <c r="C466" s="101" t="s">
        <v>2375</v>
      </c>
      <c r="D466" s="102">
        <v>44392</v>
      </c>
      <c r="E466" s="101" t="s">
        <v>1365</v>
      </c>
      <c r="F466" s="101" t="s">
        <v>1</v>
      </c>
      <c r="G466" s="101" t="s">
        <v>982</v>
      </c>
      <c r="H466" s="101" t="s">
        <v>107</v>
      </c>
      <c r="I466" s="101" t="s">
        <v>1072</v>
      </c>
      <c r="J466" s="103">
        <v>100</v>
      </c>
      <c r="K466" s="103">
        <v>1176</v>
      </c>
      <c r="L466" s="103">
        <v>117600</v>
      </c>
      <c r="M466" s="103">
        <v>2.94</v>
      </c>
      <c r="N466" s="103">
        <v>294</v>
      </c>
      <c r="O466" s="103">
        <v>0</v>
      </c>
      <c r="P466" s="103">
        <v>0</v>
      </c>
      <c r="Q466" s="103">
        <v>1178.94</v>
      </c>
      <c r="R466" s="103">
        <v>117894</v>
      </c>
      <c r="S466" s="101" t="s">
        <v>1368</v>
      </c>
    </row>
    <row r="467" spans="1:19" ht="25.5">
      <c r="A467" s="101" t="s">
        <v>2376</v>
      </c>
      <c r="B467" s="102">
        <v>44392</v>
      </c>
      <c r="C467" s="101" t="s">
        <v>2377</v>
      </c>
      <c r="D467" s="102">
        <v>44392</v>
      </c>
      <c r="E467" s="101" t="s">
        <v>1365</v>
      </c>
      <c r="F467" s="101" t="s">
        <v>8</v>
      </c>
      <c r="G467" s="101" t="s">
        <v>982</v>
      </c>
      <c r="H467" s="101" t="s">
        <v>107</v>
      </c>
      <c r="I467" s="101" t="s">
        <v>1072</v>
      </c>
      <c r="J467" s="103">
        <v>100</v>
      </c>
      <c r="K467" s="103">
        <v>1176</v>
      </c>
      <c r="L467" s="103">
        <v>117600</v>
      </c>
      <c r="M467" s="103">
        <v>2.94</v>
      </c>
      <c r="N467" s="103">
        <v>294</v>
      </c>
      <c r="O467" s="103">
        <v>0</v>
      </c>
      <c r="P467" s="103">
        <v>0</v>
      </c>
      <c r="Q467" s="103">
        <v>1178.94</v>
      </c>
      <c r="R467" s="103">
        <v>117894</v>
      </c>
      <c r="S467" s="101" t="s">
        <v>1368</v>
      </c>
    </row>
    <row r="468" spans="1:19" ht="25.5">
      <c r="A468" s="101" t="s">
        <v>2378</v>
      </c>
      <c r="B468" s="102">
        <v>44392</v>
      </c>
      <c r="C468" s="101" t="s">
        <v>2379</v>
      </c>
      <c r="D468" s="102">
        <v>44392</v>
      </c>
      <c r="E468" s="101" t="s">
        <v>1365</v>
      </c>
      <c r="F468" s="101" t="s">
        <v>980</v>
      </c>
      <c r="G468" s="101" t="s">
        <v>982</v>
      </c>
      <c r="H468" s="101" t="s">
        <v>107</v>
      </c>
      <c r="I468" s="101" t="s">
        <v>1071</v>
      </c>
      <c r="J468" s="103">
        <v>50</v>
      </c>
      <c r="K468" s="103">
        <v>1118</v>
      </c>
      <c r="L468" s="103">
        <v>55900</v>
      </c>
      <c r="M468" s="103">
        <v>2.7949999999999999</v>
      </c>
      <c r="N468" s="103">
        <v>139.75</v>
      </c>
      <c r="O468" s="103">
        <v>0</v>
      </c>
      <c r="P468" s="103">
        <v>0</v>
      </c>
      <c r="Q468" s="103">
        <v>1120.7950000000001</v>
      </c>
      <c r="R468" s="103">
        <v>56039.75</v>
      </c>
      <c r="S468" s="101" t="s">
        <v>1368</v>
      </c>
    </row>
    <row r="469" spans="1:19" ht="25.5">
      <c r="A469" s="101" t="s">
        <v>2378</v>
      </c>
      <c r="B469" s="102">
        <v>44392</v>
      </c>
      <c r="C469" s="101" t="s">
        <v>2379</v>
      </c>
      <c r="D469" s="102">
        <v>44392</v>
      </c>
      <c r="E469" s="101" t="s">
        <v>1365</v>
      </c>
      <c r="F469" s="101" t="s">
        <v>980</v>
      </c>
      <c r="G469" s="101" t="s">
        <v>982</v>
      </c>
      <c r="H469" s="101" t="s">
        <v>107</v>
      </c>
      <c r="I469" s="101" t="s">
        <v>1069</v>
      </c>
      <c r="J469" s="103">
        <v>80</v>
      </c>
      <c r="K469" s="103">
        <v>1118</v>
      </c>
      <c r="L469" s="103">
        <v>89440</v>
      </c>
      <c r="M469" s="103">
        <v>2.7949999999999999</v>
      </c>
      <c r="N469" s="103">
        <v>223.6</v>
      </c>
      <c r="O469" s="103">
        <v>0</v>
      </c>
      <c r="P469" s="103">
        <v>0</v>
      </c>
      <c r="Q469" s="103">
        <v>1120.7950000000001</v>
      </c>
      <c r="R469" s="103">
        <v>89663.6</v>
      </c>
      <c r="S469" s="101" t="s">
        <v>1368</v>
      </c>
    </row>
    <row r="470" spans="1:19" ht="25.5">
      <c r="A470" s="101" t="s">
        <v>2378</v>
      </c>
      <c r="B470" s="102">
        <v>44392</v>
      </c>
      <c r="C470" s="101" t="s">
        <v>2379</v>
      </c>
      <c r="D470" s="102">
        <v>44392</v>
      </c>
      <c r="E470" s="101" t="s">
        <v>1365</v>
      </c>
      <c r="F470" s="101" t="s">
        <v>980</v>
      </c>
      <c r="G470" s="101" t="s">
        <v>982</v>
      </c>
      <c r="H470" s="101" t="s">
        <v>107</v>
      </c>
      <c r="I470" s="101" t="s">
        <v>1072</v>
      </c>
      <c r="J470" s="103">
        <v>60</v>
      </c>
      <c r="K470" s="103">
        <v>1176</v>
      </c>
      <c r="L470" s="103">
        <v>70560</v>
      </c>
      <c r="M470" s="103">
        <v>2.94</v>
      </c>
      <c r="N470" s="103">
        <v>176.4</v>
      </c>
      <c r="O470" s="103">
        <v>0</v>
      </c>
      <c r="P470" s="103">
        <v>0</v>
      </c>
      <c r="Q470" s="103">
        <v>1178.94</v>
      </c>
      <c r="R470" s="103">
        <v>70736.399999999994</v>
      </c>
      <c r="S470" s="101" t="s">
        <v>1368</v>
      </c>
    </row>
    <row r="471" spans="1:19" ht="25.5">
      <c r="A471" s="101" t="s">
        <v>2378</v>
      </c>
      <c r="B471" s="102">
        <v>44392</v>
      </c>
      <c r="C471" s="101" t="s">
        <v>2379</v>
      </c>
      <c r="D471" s="102">
        <v>44392</v>
      </c>
      <c r="E471" s="101" t="s">
        <v>1365</v>
      </c>
      <c r="F471" s="101" t="s">
        <v>980</v>
      </c>
      <c r="G471" s="101" t="s">
        <v>982</v>
      </c>
      <c r="H471" s="101" t="s">
        <v>107</v>
      </c>
      <c r="I471" s="101" t="s">
        <v>1220</v>
      </c>
      <c r="J471" s="103">
        <v>100</v>
      </c>
      <c r="K471" s="103">
        <v>1205</v>
      </c>
      <c r="L471" s="103">
        <v>120500</v>
      </c>
      <c r="M471" s="103">
        <v>3.0125000000000002</v>
      </c>
      <c r="N471" s="103">
        <v>301.25</v>
      </c>
      <c r="O471" s="103">
        <v>0</v>
      </c>
      <c r="P471" s="103">
        <v>0</v>
      </c>
      <c r="Q471" s="103">
        <v>1208.0125</v>
      </c>
      <c r="R471" s="103">
        <v>120801.25</v>
      </c>
      <c r="S471" s="101" t="s">
        <v>1368</v>
      </c>
    </row>
    <row r="472" spans="1:19" ht="25.5">
      <c r="A472" s="101" t="s">
        <v>2380</v>
      </c>
      <c r="B472" s="102">
        <v>44392</v>
      </c>
      <c r="C472" s="101" t="s">
        <v>2381</v>
      </c>
      <c r="D472" s="102">
        <v>44392</v>
      </c>
      <c r="E472" s="101" t="s">
        <v>1365</v>
      </c>
      <c r="F472" s="101" t="s">
        <v>1332</v>
      </c>
      <c r="G472" s="101" t="s">
        <v>107</v>
      </c>
      <c r="H472" s="101" t="s">
        <v>107</v>
      </c>
      <c r="I472" s="101" t="s">
        <v>1072</v>
      </c>
      <c r="J472" s="103">
        <v>20</v>
      </c>
      <c r="K472" s="103">
        <v>1176</v>
      </c>
      <c r="L472" s="103">
        <v>23520</v>
      </c>
      <c r="M472" s="103">
        <v>2.94</v>
      </c>
      <c r="N472" s="103">
        <v>58.8</v>
      </c>
      <c r="O472" s="103">
        <v>0</v>
      </c>
      <c r="P472" s="103">
        <v>0</v>
      </c>
      <c r="Q472" s="103">
        <v>1178.94</v>
      </c>
      <c r="R472" s="103">
        <v>23578.799999999999</v>
      </c>
      <c r="S472" s="101" t="s">
        <v>1368</v>
      </c>
    </row>
    <row r="473" spans="1:19" ht="25.5">
      <c r="A473" s="101" t="s">
        <v>2380</v>
      </c>
      <c r="B473" s="102">
        <v>44392</v>
      </c>
      <c r="C473" s="101" t="s">
        <v>2381</v>
      </c>
      <c r="D473" s="102">
        <v>44392</v>
      </c>
      <c r="E473" s="101" t="s">
        <v>1365</v>
      </c>
      <c r="F473" s="101" t="s">
        <v>1332</v>
      </c>
      <c r="G473" s="101" t="s">
        <v>107</v>
      </c>
      <c r="H473" s="101" t="s">
        <v>107</v>
      </c>
      <c r="I473" s="101" t="s">
        <v>1268</v>
      </c>
      <c r="J473" s="103">
        <v>20</v>
      </c>
      <c r="K473" s="103">
        <v>1303</v>
      </c>
      <c r="L473" s="103">
        <v>26060</v>
      </c>
      <c r="M473" s="103">
        <v>3.2574999999999998</v>
      </c>
      <c r="N473" s="103">
        <v>65.150000000000006</v>
      </c>
      <c r="O473" s="103">
        <v>0</v>
      </c>
      <c r="P473" s="103">
        <v>0</v>
      </c>
      <c r="Q473" s="103">
        <v>1306.2574999999999</v>
      </c>
      <c r="R473" s="103">
        <v>26125.15</v>
      </c>
      <c r="S473" s="101" t="s">
        <v>1368</v>
      </c>
    </row>
    <row r="474" spans="1:19" ht="25.5">
      <c r="A474" s="101" t="s">
        <v>2382</v>
      </c>
      <c r="B474" s="102">
        <v>44392</v>
      </c>
      <c r="C474" s="101" t="s">
        <v>2383</v>
      </c>
      <c r="D474" s="102">
        <v>44392</v>
      </c>
      <c r="E474" s="101" t="s">
        <v>1365</v>
      </c>
      <c r="F474" s="101" t="s">
        <v>5</v>
      </c>
      <c r="G474" s="101" t="s">
        <v>1383</v>
      </c>
      <c r="H474" s="101" t="s">
        <v>107</v>
      </c>
      <c r="I474" s="101" t="s">
        <v>1266</v>
      </c>
      <c r="J474" s="103">
        <v>20</v>
      </c>
      <c r="K474" s="103">
        <v>1030</v>
      </c>
      <c r="L474" s="103">
        <v>20600</v>
      </c>
      <c r="M474" s="103">
        <v>2.5750000000000002</v>
      </c>
      <c r="N474" s="103">
        <v>51.5</v>
      </c>
      <c r="O474" s="103">
        <v>0</v>
      </c>
      <c r="P474" s="103">
        <v>0</v>
      </c>
      <c r="Q474" s="103">
        <v>1032.575</v>
      </c>
      <c r="R474" s="103">
        <v>20651.5</v>
      </c>
      <c r="S474" s="101" t="s">
        <v>1368</v>
      </c>
    </row>
    <row r="475" spans="1:19" ht="25.5">
      <c r="A475" s="101" t="s">
        <v>2382</v>
      </c>
      <c r="B475" s="102">
        <v>44392</v>
      </c>
      <c r="C475" s="101" t="s">
        <v>2383</v>
      </c>
      <c r="D475" s="102">
        <v>44392</v>
      </c>
      <c r="E475" s="101" t="s">
        <v>1365</v>
      </c>
      <c r="F475" s="101" t="s">
        <v>5</v>
      </c>
      <c r="G475" s="101" t="s">
        <v>1383</v>
      </c>
      <c r="H475" s="101" t="s">
        <v>107</v>
      </c>
      <c r="I475" s="101" t="s">
        <v>1220</v>
      </c>
      <c r="J475" s="103">
        <v>40</v>
      </c>
      <c r="K475" s="103">
        <v>1205</v>
      </c>
      <c r="L475" s="103">
        <v>48200</v>
      </c>
      <c r="M475" s="103">
        <v>3.0125000000000002</v>
      </c>
      <c r="N475" s="103">
        <v>120.5</v>
      </c>
      <c r="O475" s="103">
        <v>0</v>
      </c>
      <c r="P475" s="103">
        <v>0</v>
      </c>
      <c r="Q475" s="103">
        <v>1208.0125</v>
      </c>
      <c r="R475" s="103">
        <v>48320.5</v>
      </c>
      <c r="S475" s="101" t="s">
        <v>1368</v>
      </c>
    </row>
    <row r="476" spans="1:19" ht="25.5">
      <c r="A476" s="101" t="s">
        <v>2382</v>
      </c>
      <c r="B476" s="102">
        <v>44392</v>
      </c>
      <c r="C476" s="101" t="s">
        <v>2383</v>
      </c>
      <c r="D476" s="102">
        <v>44392</v>
      </c>
      <c r="E476" s="101" t="s">
        <v>1365</v>
      </c>
      <c r="F476" s="101" t="s">
        <v>5</v>
      </c>
      <c r="G476" s="101" t="s">
        <v>1383</v>
      </c>
      <c r="H476" s="101" t="s">
        <v>107</v>
      </c>
      <c r="I476" s="101" t="s">
        <v>1069</v>
      </c>
      <c r="J476" s="103">
        <v>10</v>
      </c>
      <c r="K476" s="103">
        <v>1118</v>
      </c>
      <c r="L476" s="103">
        <v>11180</v>
      </c>
      <c r="M476" s="103">
        <v>2.7949999999999999</v>
      </c>
      <c r="N476" s="103">
        <v>27.95</v>
      </c>
      <c r="O476" s="103">
        <v>0</v>
      </c>
      <c r="P476" s="103">
        <v>0</v>
      </c>
      <c r="Q476" s="103">
        <v>1120.7950000000001</v>
      </c>
      <c r="R476" s="103">
        <v>11207.95</v>
      </c>
      <c r="S476" s="101" t="s">
        <v>1368</v>
      </c>
    </row>
    <row r="477" spans="1:19" ht="25.5">
      <c r="A477" s="101" t="s">
        <v>2382</v>
      </c>
      <c r="B477" s="102">
        <v>44392</v>
      </c>
      <c r="C477" s="101" t="s">
        <v>2383</v>
      </c>
      <c r="D477" s="102">
        <v>44392</v>
      </c>
      <c r="E477" s="101" t="s">
        <v>1365</v>
      </c>
      <c r="F477" s="101" t="s">
        <v>5</v>
      </c>
      <c r="G477" s="101" t="s">
        <v>1383</v>
      </c>
      <c r="H477" s="101" t="s">
        <v>107</v>
      </c>
      <c r="I477" s="101" t="s">
        <v>1219</v>
      </c>
      <c r="J477" s="103">
        <v>20</v>
      </c>
      <c r="K477" s="103">
        <v>1064</v>
      </c>
      <c r="L477" s="103">
        <v>21280</v>
      </c>
      <c r="M477" s="103">
        <v>2.66</v>
      </c>
      <c r="N477" s="103">
        <v>53.2</v>
      </c>
      <c r="O477" s="103">
        <v>0</v>
      </c>
      <c r="P477" s="103">
        <v>0</v>
      </c>
      <c r="Q477" s="103">
        <v>1066.6600000000001</v>
      </c>
      <c r="R477" s="103">
        <v>21333.200000000001</v>
      </c>
      <c r="S477" s="101" t="s">
        <v>1368</v>
      </c>
    </row>
    <row r="478" spans="1:19" ht="25.5">
      <c r="A478" s="101" t="s">
        <v>2384</v>
      </c>
      <c r="B478" s="102">
        <v>44392</v>
      </c>
      <c r="C478" s="101" t="s">
        <v>2385</v>
      </c>
      <c r="D478" s="102">
        <v>44392</v>
      </c>
      <c r="E478" s="101" t="s">
        <v>1365</v>
      </c>
      <c r="F478" s="101" t="s">
        <v>98</v>
      </c>
      <c r="G478" s="101" t="s">
        <v>1028</v>
      </c>
      <c r="H478" s="101" t="s">
        <v>107</v>
      </c>
      <c r="I478" s="101" t="s">
        <v>1266</v>
      </c>
      <c r="J478" s="103">
        <v>100</v>
      </c>
      <c r="K478" s="103">
        <v>1030</v>
      </c>
      <c r="L478" s="103">
        <v>103000</v>
      </c>
      <c r="M478" s="103">
        <v>2.5750000000000002</v>
      </c>
      <c r="N478" s="103">
        <v>257.5</v>
      </c>
      <c r="O478" s="103">
        <v>0</v>
      </c>
      <c r="P478" s="103">
        <v>0</v>
      </c>
      <c r="Q478" s="103">
        <v>1032.575</v>
      </c>
      <c r="R478" s="103">
        <v>103257.5</v>
      </c>
      <c r="S478" s="101" t="s">
        <v>1368</v>
      </c>
    </row>
    <row r="479" spans="1:19" ht="25.5">
      <c r="A479" s="101" t="s">
        <v>2386</v>
      </c>
      <c r="B479" s="102">
        <v>44392</v>
      </c>
      <c r="C479" s="101" t="s">
        <v>2387</v>
      </c>
      <c r="D479" s="102">
        <v>44392</v>
      </c>
      <c r="E479" s="101" t="s">
        <v>1365</v>
      </c>
      <c r="F479" s="101" t="s">
        <v>103</v>
      </c>
      <c r="G479" s="101" t="s">
        <v>949</v>
      </c>
      <c r="H479" s="101" t="s">
        <v>107</v>
      </c>
      <c r="I479" s="101" t="s">
        <v>1220</v>
      </c>
      <c r="J479" s="103">
        <v>40</v>
      </c>
      <c r="K479" s="103">
        <v>1205</v>
      </c>
      <c r="L479" s="103">
        <v>48200</v>
      </c>
      <c r="M479" s="103">
        <v>3.0125000000000002</v>
      </c>
      <c r="N479" s="103">
        <v>120.5</v>
      </c>
      <c r="O479" s="103">
        <v>0</v>
      </c>
      <c r="P479" s="103">
        <v>0</v>
      </c>
      <c r="Q479" s="103">
        <v>1208.0125</v>
      </c>
      <c r="R479" s="103">
        <v>48320.5</v>
      </c>
      <c r="S479" s="101" t="s">
        <v>1368</v>
      </c>
    </row>
    <row r="480" spans="1:19" ht="25.5">
      <c r="A480" s="101" t="s">
        <v>2386</v>
      </c>
      <c r="B480" s="102">
        <v>44392</v>
      </c>
      <c r="C480" s="101" t="s">
        <v>2387</v>
      </c>
      <c r="D480" s="102">
        <v>44392</v>
      </c>
      <c r="E480" s="101" t="s">
        <v>1365</v>
      </c>
      <c r="F480" s="101" t="s">
        <v>103</v>
      </c>
      <c r="G480" s="101" t="s">
        <v>949</v>
      </c>
      <c r="H480" s="101" t="s">
        <v>107</v>
      </c>
      <c r="I480" s="101" t="s">
        <v>1268</v>
      </c>
      <c r="J480" s="103">
        <v>80</v>
      </c>
      <c r="K480" s="103">
        <v>1303</v>
      </c>
      <c r="L480" s="103">
        <v>104240</v>
      </c>
      <c r="M480" s="103">
        <v>3.2574999999999998</v>
      </c>
      <c r="N480" s="103">
        <v>260.60000000000002</v>
      </c>
      <c r="O480" s="103">
        <v>0</v>
      </c>
      <c r="P480" s="103">
        <v>0</v>
      </c>
      <c r="Q480" s="103">
        <v>1306.2574999999999</v>
      </c>
      <c r="R480" s="103">
        <v>104500.6</v>
      </c>
      <c r="S480" s="101" t="s">
        <v>1368</v>
      </c>
    </row>
    <row r="481" spans="1:19" ht="25.5">
      <c r="A481" s="101" t="s">
        <v>2386</v>
      </c>
      <c r="B481" s="102">
        <v>44392</v>
      </c>
      <c r="C481" s="101" t="s">
        <v>2387</v>
      </c>
      <c r="D481" s="102">
        <v>44392</v>
      </c>
      <c r="E481" s="101" t="s">
        <v>1365</v>
      </c>
      <c r="F481" s="101" t="s">
        <v>103</v>
      </c>
      <c r="G481" s="101" t="s">
        <v>949</v>
      </c>
      <c r="H481" s="101" t="s">
        <v>107</v>
      </c>
      <c r="I481" s="101" t="s">
        <v>1072</v>
      </c>
      <c r="J481" s="103">
        <v>78</v>
      </c>
      <c r="K481" s="103">
        <v>1176</v>
      </c>
      <c r="L481" s="103">
        <v>91728</v>
      </c>
      <c r="M481" s="103">
        <v>2.94</v>
      </c>
      <c r="N481" s="103">
        <v>229.32</v>
      </c>
      <c r="O481" s="103">
        <v>0</v>
      </c>
      <c r="P481" s="103">
        <v>0</v>
      </c>
      <c r="Q481" s="103">
        <v>1178.94</v>
      </c>
      <c r="R481" s="103">
        <v>91957.32</v>
      </c>
      <c r="S481" s="101" t="s">
        <v>1368</v>
      </c>
    </row>
    <row r="482" spans="1:19" ht="25.5">
      <c r="A482" s="101" t="s">
        <v>2386</v>
      </c>
      <c r="B482" s="102">
        <v>44392</v>
      </c>
      <c r="C482" s="101" t="s">
        <v>2387</v>
      </c>
      <c r="D482" s="102">
        <v>44392</v>
      </c>
      <c r="E482" s="101" t="s">
        <v>1365</v>
      </c>
      <c r="F482" s="101" t="s">
        <v>103</v>
      </c>
      <c r="G482" s="101" t="s">
        <v>949</v>
      </c>
      <c r="H482" s="101" t="s">
        <v>107</v>
      </c>
      <c r="I482" s="101" t="s">
        <v>1219</v>
      </c>
      <c r="J482" s="103">
        <v>80</v>
      </c>
      <c r="K482" s="103">
        <v>1064</v>
      </c>
      <c r="L482" s="103">
        <v>85120</v>
      </c>
      <c r="M482" s="103">
        <v>2.66</v>
      </c>
      <c r="N482" s="103">
        <v>212.8</v>
      </c>
      <c r="O482" s="103">
        <v>0</v>
      </c>
      <c r="P482" s="103">
        <v>0</v>
      </c>
      <c r="Q482" s="103">
        <v>1066.6600000000001</v>
      </c>
      <c r="R482" s="103">
        <v>85332.800000000003</v>
      </c>
      <c r="S482" s="101" t="s">
        <v>1368</v>
      </c>
    </row>
    <row r="483" spans="1:19" ht="25.5">
      <c r="A483" s="101" t="s">
        <v>2388</v>
      </c>
      <c r="B483" s="102">
        <v>44392</v>
      </c>
      <c r="C483" s="101" t="s">
        <v>2389</v>
      </c>
      <c r="D483" s="102">
        <v>44392</v>
      </c>
      <c r="E483" s="101" t="s">
        <v>1365</v>
      </c>
      <c r="F483" s="101" t="s">
        <v>101</v>
      </c>
      <c r="G483" s="101" t="s">
        <v>949</v>
      </c>
      <c r="H483" s="101" t="s">
        <v>107</v>
      </c>
      <c r="I483" s="101" t="s">
        <v>1072</v>
      </c>
      <c r="J483" s="103">
        <v>100</v>
      </c>
      <c r="K483" s="103">
        <v>1176</v>
      </c>
      <c r="L483" s="103">
        <v>117600</v>
      </c>
      <c r="M483" s="103">
        <v>2.94</v>
      </c>
      <c r="N483" s="103">
        <v>294</v>
      </c>
      <c r="O483" s="103">
        <v>0</v>
      </c>
      <c r="P483" s="103">
        <v>0</v>
      </c>
      <c r="Q483" s="103">
        <v>1178.94</v>
      </c>
      <c r="R483" s="103">
        <v>117894</v>
      </c>
      <c r="S483" s="101" t="s">
        <v>1368</v>
      </c>
    </row>
    <row r="484" spans="1:19" ht="25.5">
      <c r="A484" s="101" t="s">
        <v>2388</v>
      </c>
      <c r="B484" s="102">
        <v>44392</v>
      </c>
      <c r="C484" s="101" t="s">
        <v>2389</v>
      </c>
      <c r="D484" s="102">
        <v>44392</v>
      </c>
      <c r="E484" s="101" t="s">
        <v>1365</v>
      </c>
      <c r="F484" s="101" t="s">
        <v>101</v>
      </c>
      <c r="G484" s="101" t="s">
        <v>949</v>
      </c>
      <c r="H484" s="101" t="s">
        <v>107</v>
      </c>
      <c r="I484" s="101" t="s">
        <v>1219</v>
      </c>
      <c r="J484" s="103">
        <v>100</v>
      </c>
      <c r="K484" s="103">
        <v>1064</v>
      </c>
      <c r="L484" s="103">
        <v>106400</v>
      </c>
      <c r="M484" s="103">
        <v>2.66</v>
      </c>
      <c r="N484" s="103">
        <v>266</v>
      </c>
      <c r="O484" s="103">
        <v>0</v>
      </c>
      <c r="P484" s="103">
        <v>0</v>
      </c>
      <c r="Q484" s="103">
        <v>1066.6600000000001</v>
      </c>
      <c r="R484" s="103">
        <v>106666</v>
      </c>
      <c r="S484" s="101" t="s">
        <v>1368</v>
      </c>
    </row>
    <row r="485" spans="1:19" ht="25.5">
      <c r="A485" s="101" t="s">
        <v>2390</v>
      </c>
      <c r="B485" s="102">
        <v>44392</v>
      </c>
      <c r="C485" s="101" t="s">
        <v>2391</v>
      </c>
      <c r="D485" s="102">
        <v>44392</v>
      </c>
      <c r="E485" s="101" t="s">
        <v>1365</v>
      </c>
      <c r="F485" s="101" t="s">
        <v>102</v>
      </c>
      <c r="G485" s="101" t="s">
        <v>949</v>
      </c>
      <c r="H485" s="101" t="s">
        <v>107</v>
      </c>
      <c r="I485" s="101" t="s">
        <v>1219</v>
      </c>
      <c r="J485" s="103">
        <v>200</v>
      </c>
      <c r="K485" s="103">
        <v>1064</v>
      </c>
      <c r="L485" s="103">
        <v>212800</v>
      </c>
      <c r="M485" s="103">
        <v>2.66</v>
      </c>
      <c r="N485" s="103">
        <v>532</v>
      </c>
      <c r="O485" s="103">
        <v>0</v>
      </c>
      <c r="P485" s="103">
        <v>0</v>
      </c>
      <c r="Q485" s="103">
        <v>1066.6600000000001</v>
      </c>
      <c r="R485" s="103">
        <v>213332</v>
      </c>
      <c r="S485" s="101" t="s">
        <v>1368</v>
      </c>
    </row>
    <row r="486" spans="1:19" ht="25.5">
      <c r="A486" s="101" t="s">
        <v>2390</v>
      </c>
      <c r="B486" s="102">
        <v>44392</v>
      </c>
      <c r="C486" s="101" t="s">
        <v>2391</v>
      </c>
      <c r="D486" s="102">
        <v>44392</v>
      </c>
      <c r="E486" s="101" t="s">
        <v>1365</v>
      </c>
      <c r="F486" s="101" t="s">
        <v>102</v>
      </c>
      <c r="G486" s="101" t="s">
        <v>949</v>
      </c>
      <c r="H486" s="101" t="s">
        <v>107</v>
      </c>
      <c r="I486" s="101" t="s">
        <v>1071</v>
      </c>
      <c r="J486" s="103">
        <v>200</v>
      </c>
      <c r="K486" s="103">
        <v>1118</v>
      </c>
      <c r="L486" s="103">
        <v>223600</v>
      </c>
      <c r="M486" s="103">
        <v>2.7949999999999999</v>
      </c>
      <c r="N486" s="103">
        <v>559</v>
      </c>
      <c r="O486" s="103">
        <v>0</v>
      </c>
      <c r="P486" s="103">
        <v>0</v>
      </c>
      <c r="Q486" s="103">
        <v>1120.7950000000001</v>
      </c>
      <c r="R486" s="103">
        <v>224159</v>
      </c>
      <c r="S486" s="101" t="s">
        <v>1368</v>
      </c>
    </row>
    <row r="487" spans="1:19" ht="25.5">
      <c r="A487" s="101" t="s">
        <v>2392</v>
      </c>
      <c r="B487" s="102">
        <v>44392</v>
      </c>
      <c r="C487" s="101" t="s">
        <v>2393</v>
      </c>
      <c r="D487" s="102">
        <v>44392</v>
      </c>
      <c r="E487" s="101" t="s">
        <v>1365</v>
      </c>
      <c r="F487" s="101" t="s">
        <v>64</v>
      </c>
      <c r="G487" s="101" t="s">
        <v>1391</v>
      </c>
      <c r="H487" s="101" t="s">
        <v>49</v>
      </c>
      <c r="I487" s="101" t="s">
        <v>1219</v>
      </c>
      <c r="J487" s="103">
        <v>40</v>
      </c>
      <c r="K487" s="103">
        <v>1064</v>
      </c>
      <c r="L487" s="103">
        <v>42560</v>
      </c>
      <c r="M487" s="103">
        <v>2.66</v>
      </c>
      <c r="N487" s="103">
        <v>106.4</v>
      </c>
      <c r="O487" s="103">
        <v>0</v>
      </c>
      <c r="P487" s="103">
        <v>0</v>
      </c>
      <c r="Q487" s="103">
        <v>1066.6600000000001</v>
      </c>
      <c r="R487" s="103">
        <v>42666.400000000001</v>
      </c>
      <c r="S487" s="101" t="s">
        <v>1368</v>
      </c>
    </row>
    <row r="488" spans="1:19" ht="25.5">
      <c r="A488" s="101" t="s">
        <v>2392</v>
      </c>
      <c r="B488" s="102">
        <v>44392</v>
      </c>
      <c r="C488" s="101" t="s">
        <v>2393</v>
      </c>
      <c r="D488" s="102">
        <v>44392</v>
      </c>
      <c r="E488" s="101" t="s">
        <v>1365</v>
      </c>
      <c r="F488" s="101" t="s">
        <v>64</v>
      </c>
      <c r="G488" s="101" t="s">
        <v>1391</v>
      </c>
      <c r="H488" s="101" t="s">
        <v>49</v>
      </c>
      <c r="I488" s="101" t="s">
        <v>1268</v>
      </c>
      <c r="J488" s="103">
        <v>40</v>
      </c>
      <c r="K488" s="103">
        <v>1303</v>
      </c>
      <c r="L488" s="103">
        <v>52120</v>
      </c>
      <c r="M488" s="103">
        <v>3.2574999999999998</v>
      </c>
      <c r="N488" s="103">
        <v>130.30000000000001</v>
      </c>
      <c r="O488" s="103">
        <v>0</v>
      </c>
      <c r="P488" s="103">
        <v>0</v>
      </c>
      <c r="Q488" s="103">
        <v>1306.2574999999999</v>
      </c>
      <c r="R488" s="103">
        <v>52250.3</v>
      </c>
      <c r="S488" s="101" t="s">
        <v>1368</v>
      </c>
    </row>
    <row r="489" spans="1:19" ht="25.5">
      <c r="A489" s="101" t="s">
        <v>2392</v>
      </c>
      <c r="B489" s="102">
        <v>44392</v>
      </c>
      <c r="C489" s="101" t="s">
        <v>2393</v>
      </c>
      <c r="D489" s="102">
        <v>44392</v>
      </c>
      <c r="E489" s="101" t="s">
        <v>1365</v>
      </c>
      <c r="F489" s="101" t="s">
        <v>64</v>
      </c>
      <c r="G489" s="101" t="s">
        <v>1391</v>
      </c>
      <c r="H489" s="101" t="s">
        <v>49</v>
      </c>
      <c r="I489" s="101" t="s">
        <v>1266</v>
      </c>
      <c r="J489" s="103">
        <v>40</v>
      </c>
      <c r="K489" s="103">
        <v>1030</v>
      </c>
      <c r="L489" s="103">
        <v>41200</v>
      </c>
      <c r="M489" s="103">
        <v>2.5750000000000002</v>
      </c>
      <c r="N489" s="103">
        <v>103</v>
      </c>
      <c r="O489" s="103">
        <v>0</v>
      </c>
      <c r="P489" s="103">
        <v>0</v>
      </c>
      <c r="Q489" s="103">
        <v>1032.575</v>
      </c>
      <c r="R489" s="103">
        <v>41303</v>
      </c>
      <c r="S489" s="101" t="s">
        <v>1368</v>
      </c>
    </row>
    <row r="490" spans="1:19" ht="25.5">
      <c r="A490" s="101" t="s">
        <v>2392</v>
      </c>
      <c r="B490" s="102">
        <v>44392</v>
      </c>
      <c r="C490" s="101" t="s">
        <v>2393</v>
      </c>
      <c r="D490" s="102">
        <v>44392</v>
      </c>
      <c r="E490" s="101" t="s">
        <v>1365</v>
      </c>
      <c r="F490" s="101" t="s">
        <v>64</v>
      </c>
      <c r="G490" s="101" t="s">
        <v>1391</v>
      </c>
      <c r="H490" s="101" t="s">
        <v>49</v>
      </c>
      <c r="I490" s="101" t="s">
        <v>1072</v>
      </c>
      <c r="J490" s="103">
        <v>60</v>
      </c>
      <c r="K490" s="103">
        <v>1176</v>
      </c>
      <c r="L490" s="103">
        <v>70560</v>
      </c>
      <c r="M490" s="103">
        <v>2.94</v>
      </c>
      <c r="N490" s="103">
        <v>176.4</v>
      </c>
      <c r="O490" s="103">
        <v>0</v>
      </c>
      <c r="P490" s="103">
        <v>0</v>
      </c>
      <c r="Q490" s="103">
        <v>1178.94</v>
      </c>
      <c r="R490" s="103">
        <v>70736.399999999994</v>
      </c>
      <c r="S490" s="101" t="s">
        <v>1368</v>
      </c>
    </row>
    <row r="491" spans="1:19" ht="25.5">
      <c r="A491" s="101" t="s">
        <v>2394</v>
      </c>
      <c r="B491" s="102">
        <v>44392</v>
      </c>
      <c r="C491" s="101" t="s">
        <v>2395</v>
      </c>
      <c r="D491" s="102">
        <v>44392</v>
      </c>
      <c r="E491" s="101" t="s">
        <v>1365</v>
      </c>
      <c r="F491" s="101" t="s">
        <v>2396</v>
      </c>
      <c r="G491" s="101" t="s">
        <v>2397</v>
      </c>
      <c r="H491" s="101" t="s">
        <v>12</v>
      </c>
      <c r="I491" s="101" t="s">
        <v>1268</v>
      </c>
      <c r="J491" s="103">
        <v>10</v>
      </c>
      <c r="K491" s="103">
        <v>1303</v>
      </c>
      <c r="L491" s="103">
        <v>13030</v>
      </c>
      <c r="M491" s="103">
        <v>3.258</v>
      </c>
      <c r="N491" s="103">
        <v>32.58</v>
      </c>
      <c r="O491" s="103">
        <v>0</v>
      </c>
      <c r="P491" s="103">
        <v>0</v>
      </c>
      <c r="Q491" s="103">
        <v>1306.2574999999999</v>
      </c>
      <c r="R491" s="103">
        <v>13062.575000000001</v>
      </c>
      <c r="S491" s="101" t="s">
        <v>1368</v>
      </c>
    </row>
    <row r="492" spans="1:19" ht="25.5">
      <c r="A492" s="101" t="s">
        <v>2398</v>
      </c>
      <c r="B492" s="102">
        <v>44392</v>
      </c>
      <c r="C492" s="101" t="s">
        <v>2399</v>
      </c>
      <c r="D492" s="102">
        <v>44392</v>
      </c>
      <c r="E492" s="101" t="s">
        <v>1365</v>
      </c>
      <c r="F492" s="101" t="s">
        <v>1330</v>
      </c>
      <c r="G492" s="101" t="s">
        <v>59</v>
      </c>
      <c r="H492" s="101" t="s">
        <v>49</v>
      </c>
      <c r="I492" s="101" t="s">
        <v>1072</v>
      </c>
      <c r="J492" s="103">
        <v>40</v>
      </c>
      <c r="K492" s="103">
        <v>1176</v>
      </c>
      <c r="L492" s="103">
        <v>47040</v>
      </c>
      <c r="M492" s="103">
        <v>2.94</v>
      </c>
      <c r="N492" s="103">
        <v>117.6</v>
      </c>
      <c r="O492" s="103">
        <v>0</v>
      </c>
      <c r="P492" s="103">
        <v>0</v>
      </c>
      <c r="Q492" s="103">
        <v>1178.94</v>
      </c>
      <c r="R492" s="103">
        <v>47157.599999999999</v>
      </c>
      <c r="S492" s="101" t="s">
        <v>1368</v>
      </c>
    </row>
    <row r="493" spans="1:19" ht="25.5">
      <c r="A493" s="101" t="s">
        <v>2398</v>
      </c>
      <c r="B493" s="102">
        <v>44392</v>
      </c>
      <c r="C493" s="101" t="s">
        <v>2399</v>
      </c>
      <c r="D493" s="102">
        <v>44392</v>
      </c>
      <c r="E493" s="101" t="s">
        <v>1365</v>
      </c>
      <c r="F493" s="101" t="s">
        <v>1330</v>
      </c>
      <c r="G493" s="101" t="s">
        <v>59</v>
      </c>
      <c r="H493" s="101" t="s">
        <v>49</v>
      </c>
      <c r="I493" s="101" t="s">
        <v>1219</v>
      </c>
      <c r="J493" s="103">
        <v>40</v>
      </c>
      <c r="K493" s="103">
        <v>1064</v>
      </c>
      <c r="L493" s="103">
        <v>42560</v>
      </c>
      <c r="M493" s="103">
        <v>2.66</v>
      </c>
      <c r="N493" s="103">
        <v>106.4</v>
      </c>
      <c r="O493" s="103">
        <v>0</v>
      </c>
      <c r="P493" s="103">
        <v>0</v>
      </c>
      <c r="Q493" s="103">
        <v>1066.6600000000001</v>
      </c>
      <c r="R493" s="103">
        <v>42666.400000000001</v>
      </c>
      <c r="S493" s="101" t="s">
        <v>1368</v>
      </c>
    </row>
    <row r="494" spans="1:19" ht="25.5">
      <c r="A494" s="101" t="s">
        <v>2398</v>
      </c>
      <c r="B494" s="102">
        <v>44392</v>
      </c>
      <c r="C494" s="101" t="s">
        <v>2399</v>
      </c>
      <c r="D494" s="102">
        <v>44392</v>
      </c>
      <c r="E494" s="101" t="s">
        <v>1365</v>
      </c>
      <c r="F494" s="101" t="s">
        <v>1330</v>
      </c>
      <c r="G494" s="101" t="s">
        <v>59</v>
      </c>
      <c r="H494" s="101" t="s">
        <v>49</v>
      </c>
      <c r="I494" s="101" t="s">
        <v>1220</v>
      </c>
      <c r="J494" s="103">
        <v>40</v>
      </c>
      <c r="K494" s="103">
        <v>1205</v>
      </c>
      <c r="L494" s="103">
        <v>48200</v>
      </c>
      <c r="M494" s="103">
        <v>3.0125000000000002</v>
      </c>
      <c r="N494" s="103">
        <v>120.5</v>
      </c>
      <c r="O494" s="103">
        <v>0</v>
      </c>
      <c r="P494" s="103">
        <v>0</v>
      </c>
      <c r="Q494" s="103">
        <v>1208.0125</v>
      </c>
      <c r="R494" s="103">
        <v>48320.5</v>
      </c>
      <c r="S494" s="101" t="s">
        <v>1368</v>
      </c>
    </row>
    <row r="495" spans="1:19" ht="25.5">
      <c r="A495" s="101" t="s">
        <v>2400</v>
      </c>
      <c r="B495" s="102">
        <v>44392</v>
      </c>
      <c r="C495" s="101" t="s">
        <v>2401</v>
      </c>
      <c r="D495" s="102">
        <v>44392</v>
      </c>
      <c r="E495" s="101" t="s">
        <v>1365</v>
      </c>
      <c r="F495" s="101" t="s">
        <v>62</v>
      </c>
      <c r="G495" s="101" t="s">
        <v>67</v>
      </c>
      <c r="H495" s="101" t="s">
        <v>49</v>
      </c>
      <c r="I495" s="101" t="s">
        <v>1268</v>
      </c>
      <c r="J495" s="103">
        <v>60</v>
      </c>
      <c r="K495" s="103">
        <v>1303</v>
      </c>
      <c r="L495" s="103">
        <v>78180</v>
      </c>
      <c r="M495" s="103">
        <v>3.258</v>
      </c>
      <c r="N495" s="103">
        <v>195.48</v>
      </c>
      <c r="O495" s="103">
        <v>0</v>
      </c>
      <c r="P495" s="103">
        <v>0</v>
      </c>
      <c r="Q495" s="103">
        <v>1306.2574999999999</v>
      </c>
      <c r="R495" s="103">
        <v>78375.45</v>
      </c>
      <c r="S495" s="101" t="s">
        <v>1368</v>
      </c>
    </row>
    <row r="496" spans="1:19" ht="25.5">
      <c r="A496" s="101" t="s">
        <v>2400</v>
      </c>
      <c r="B496" s="102">
        <v>44392</v>
      </c>
      <c r="C496" s="101" t="s">
        <v>2401</v>
      </c>
      <c r="D496" s="102">
        <v>44392</v>
      </c>
      <c r="E496" s="101" t="s">
        <v>1365</v>
      </c>
      <c r="F496" s="101" t="s">
        <v>62</v>
      </c>
      <c r="G496" s="101" t="s">
        <v>67</v>
      </c>
      <c r="H496" s="101" t="s">
        <v>49</v>
      </c>
      <c r="I496" s="101" t="s">
        <v>1072</v>
      </c>
      <c r="J496" s="103">
        <v>150</v>
      </c>
      <c r="K496" s="103">
        <v>1176</v>
      </c>
      <c r="L496" s="103">
        <v>176400</v>
      </c>
      <c r="M496" s="103">
        <v>2.94</v>
      </c>
      <c r="N496" s="103">
        <v>441</v>
      </c>
      <c r="O496" s="103">
        <v>0</v>
      </c>
      <c r="P496" s="103">
        <v>0</v>
      </c>
      <c r="Q496" s="103">
        <v>1178.94</v>
      </c>
      <c r="R496" s="103">
        <v>176841</v>
      </c>
      <c r="S496" s="101" t="s">
        <v>1368</v>
      </c>
    </row>
    <row r="497" spans="1:19" ht="25.5">
      <c r="A497" s="101" t="s">
        <v>2400</v>
      </c>
      <c r="B497" s="102">
        <v>44392</v>
      </c>
      <c r="C497" s="101" t="s">
        <v>2401</v>
      </c>
      <c r="D497" s="102">
        <v>44392</v>
      </c>
      <c r="E497" s="101" t="s">
        <v>1365</v>
      </c>
      <c r="F497" s="101" t="s">
        <v>62</v>
      </c>
      <c r="G497" s="101" t="s">
        <v>67</v>
      </c>
      <c r="H497" s="101" t="s">
        <v>49</v>
      </c>
      <c r="I497" s="101" t="s">
        <v>1069</v>
      </c>
      <c r="J497" s="103">
        <v>40</v>
      </c>
      <c r="K497" s="103">
        <v>1118</v>
      </c>
      <c r="L497" s="103">
        <v>44720</v>
      </c>
      <c r="M497" s="103">
        <v>2.7949999999999999</v>
      </c>
      <c r="N497" s="103">
        <v>111.8</v>
      </c>
      <c r="O497" s="103">
        <v>0</v>
      </c>
      <c r="P497" s="103">
        <v>0</v>
      </c>
      <c r="Q497" s="103">
        <v>1120.7950000000001</v>
      </c>
      <c r="R497" s="103">
        <v>44831.8</v>
      </c>
      <c r="S497" s="101" t="s">
        <v>1368</v>
      </c>
    </row>
    <row r="498" spans="1:19" ht="25.5">
      <c r="A498" s="101" t="s">
        <v>2402</v>
      </c>
      <c r="B498" s="102">
        <v>44392</v>
      </c>
      <c r="C498" s="101" t="s">
        <v>2403</v>
      </c>
      <c r="D498" s="102">
        <v>44392</v>
      </c>
      <c r="E498" s="101" t="s">
        <v>1070</v>
      </c>
      <c r="F498" s="101" t="s">
        <v>1217</v>
      </c>
      <c r="G498" s="101" t="s">
        <v>1070</v>
      </c>
      <c r="H498" s="101" t="s">
        <v>1070</v>
      </c>
      <c r="I498" s="101" t="s">
        <v>1069</v>
      </c>
      <c r="J498" s="103">
        <v>2</v>
      </c>
      <c r="K498" s="103">
        <v>1134</v>
      </c>
      <c r="L498" s="103">
        <v>2268</v>
      </c>
      <c r="M498" s="103">
        <v>2.835</v>
      </c>
      <c r="N498" s="103">
        <v>5.67</v>
      </c>
      <c r="O498" s="103">
        <v>0</v>
      </c>
      <c r="P498" s="103">
        <v>0</v>
      </c>
      <c r="Q498" s="103">
        <v>1136.835</v>
      </c>
      <c r="R498" s="103">
        <v>2273.67</v>
      </c>
      <c r="S498" s="101" t="s">
        <v>1368</v>
      </c>
    </row>
    <row r="499" spans="1:19" ht="25.5">
      <c r="A499" s="101" t="s">
        <v>2404</v>
      </c>
      <c r="B499" s="102">
        <v>44392</v>
      </c>
      <c r="C499" s="101" t="s">
        <v>2405</v>
      </c>
      <c r="D499" s="102">
        <v>44392</v>
      </c>
      <c r="E499" s="101" t="s">
        <v>1365</v>
      </c>
      <c r="F499" s="101" t="s">
        <v>61</v>
      </c>
      <c r="G499" s="101" t="s">
        <v>1370</v>
      </c>
      <c r="H499" s="101" t="s">
        <v>49</v>
      </c>
      <c r="I499" s="101" t="s">
        <v>1220</v>
      </c>
      <c r="J499" s="103">
        <v>40</v>
      </c>
      <c r="K499" s="103">
        <v>1205</v>
      </c>
      <c r="L499" s="103">
        <v>48200</v>
      </c>
      <c r="M499" s="103">
        <v>3.012</v>
      </c>
      <c r="N499" s="103">
        <v>120.48</v>
      </c>
      <c r="O499" s="103">
        <v>0</v>
      </c>
      <c r="P499" s="103">
        <v>0</v>
      </c>
      <c r="Q499" s="103">
        <v>1208.0125</v>
      </c>
      <c r="R499" s="103">
        <v>48320.5</v>
      </c>
      <c r="S499" s="101" t="s">
        <v>1368</v>
      </c>
    </row>
    <row r="500" spans="1:19" ht="25.5">
      <c r="A500" s="101" t="s">
        <v>2404</v>
      </c>
      <c r="B500" s="102">
        <v>44392</v>
      </c>
      <c r="C500" s="101" t="s">
        <v>2405</v>
      </c>
      <c r="D500" s="102">
        <v>44392</v>
      </c>
      <c r="E500" s="101" t="s">
        <v>1365</v>
      </c>
      <c r="F500" s="101" t="s">
        <v>61</v>
      </c>
      <c r="G500" s="101" t="s">
        <v>1370</v>
      </c>
      <c r="H500" s="101" t="s">
        <v>49</v>
      </c>
      <c r="I500" s="101" t="s">
        <v>1069</v>
      </c>
      <c r="J500" s="103">
        <v>22</v>
      </c>
      <c r="K500" s="103">
        <v>1118</v>
      </c>
      <c r="L500" s="103">
        <v>24596</v>
      </c>
      <c r="M500" s="103">
        <v>2.7949999999999999</v>
      </c>
      <c r="N500" s="103">
        <v>61.49</v>
      </c>
      <c r="O500" s="103">
        <v>0</v>
      </c>
      <c r="P500" s="103">
        <v>0</v>
      </c>
      <c r="Q500" s="103">
        <v>1120.7950000000001</v>
      </c>
      <c r="R500" s="103">
        <v>24657.49</v>
      </c>
      <c r="S500" s="101" t="s">
        <v>1368</v>
      </c>
    </row>
    <row r="501" spans="1:19" ht="25.5">
      <c r="A501" s="101" t="s">
        <v>2404</v>
      </c>
      <c r="B501" s="102">
        <v>44392</v>
      </c>
      <c r="C501" s="101" t="s">
        <v>2405</v>
      </c>
      <c r="D501" s="102">
        <v>44392</v>
      </c>
      <c r="E501" s="101" t="s">
        <v>1365</v>
      </c>
      <c r="F501" s="101" t="s">
        <v>61</v>
      </c>
      <c r="G501" s="101" t="s">
        <v>1370</v>
      </c>
      <c r="H501" s="101" t="s">
        <v>49</v>
      </c>
      <c r="I501" s="101" t="s">
        <v>1071</v>
      </c>
      <c r="J501" s="103">
        <v>200</v>
      </c>
      <c r="K501" s="103">
        <v>1118</v>
      </c>
      <c r="L501" s="103">
        <v>223600</v>
      </c>
      <c r="M501" s="103">
        <v>2.7949999999999999</v>
      </c>
      <c r="N501" s="103">
        <v>559</v>
      </c>
      <c r="O501" s="103">
        <v>0</v>
      </c>
      <c r="P501" s="103">
        <v>0</v>
      </c>
      <c r="Q501" s="103">
        <v>1120.7950000000001</v>
      </c>
      <c r="R501" s="103">
        <v>224159</v>
      </c>
      <c r="S501" s="101" t="s">
        <v>1368</v>
      </c>
    </row>
    <row r="502" spans="1:19" ht="25.5">
      <c r="A502" s="101" t="s">
        <v>2404</v>
      </c>
      <c r="B502" s="102">
        <v>44392</v>
      </c>
      <c r="C502" s="101" t="s">
        <v>2405</v>
      </c>
      <c r="D502" s="102">
        <v>44392</v>
      </c>
      <c r="E502" s="101" t="s">
        <v>1365</v>
      </c>
      <c r="F502" s="101" t="s">
        <v>61</v>
      </c>
      <c r="G502" s="101" t="s">
        <v>1370</v>
      </c>
      <c r="H502" s="101" t="s">
        <v>49</v>
      </c>
      <c r="I502" s="101" t="s">
        <v>1219</v>
      </c>
      <c r="J502" s="103">
        <v>100</v>
      </c>
      <c r="K502" s="103">
        <v>1064</v>
      </c>
      <c r="L502" s="103">
        <v>106400</v>
      </c>
      <c r="M502" s="103">
        <v>2.66</v>
      </c>
      <c r="N502" s="103">
        <v>266</v>
      </c>
      <c r="O502" s="103">
        <v>0</v>
      </c>
      <c r="P502" s="103">
        <v>0</v>
      </c>
      <c r="Q502" s="103">
        <v>1066.6600000000001</v>
      </c>
      <c r="R502" s="103">
        <v>106666</v>
      </c>
      <c r="S502" s="101" t="s">
        <v>1368</v>
      </c>
    </row>
    <row r="503" spans="1:19" ht="25.5">
      <c r="A503" s="101" t="s">
        <v>2406</v>
      </c>
      <c r="B503" s="102">
        <v>44392</v>
      </c>
      <c r="C503" s="101" t="s">
        <v>2407</v>
      </c>
      <c r="D503" s="102">
        <v>44392</v>
      </c>
      <c r="E503" s="101" t="s">
        <v>1365</v>
      </c>
      <c r="F503" s="101" t="s">
        <v>956</v>
      </c>
      <c r="G503" s="101" t="s">
        <v>1370</v>
      </c>
      <c r="H503" s="101" t="s">
        <v>49</v>
      </c>
      <c r="I503" s="101" t="s">
        <v>1069</v>
      </c>
      <c r="J503" s="103">
        <v>40</v>
      </c>
      <c r="K503" s="103">
        <v>1118</v>
      </c>
      <c r="L503" s="103">
        <v>44720</v>
      </c>
      <c r="M503" s="103">
        <v>2.7949999999999999</v>
      </c>
      <c r="N503" s="103">
        <v>111.8</v>
      </c>
      <c r="O503" s="103">
        <v>0</v>
      </c>
      <c r="P503" s="103">
        <v>0</v>
      </c>
      <c r="Q503" s="103">
        <v>1120.7950000000001</v>
      </c>
      <c r="R503" s="103">
        <v>44831.8</v>
      </c>
      <c r="S503" s="101" t="s">
        <v>1368</v>
      </c>
    </row>
    <row r="504" spans="1:19" ht="25.5">
      <c r="A504" s="101" t="s">
        <v>2406</v>
      </c>
      <c r="B504" s="102">
        <v>44392</v>
      </c>
      <c r="C504" s="101" t="s">
        <v>2407</v>
      </c>
      <c r="D504" s="102">
        <v>44392</v>
      </c>
      <c r="E504" s="101" t="s">
        <v>1365</v>
      </c>
      <c r="F504" s="101" t="s">
        <v>956</v>
      </c>
      <c r="G504" s="101" t="s">
        <v>1370</v>
      </c>
      <c r="H504" s="101" t="s">
        <v>49</v>
      </c>
      <c r="I504" s="101" t="s">
        <v>1071</v>
      </c>
      <c r="J504" s="103">
        <v>114</v>
      </c>
      <c r="K504" s="103">
        <v>1118</v>
      </c>
      <c r="L504" s="103">
        <v>127452</v>
      </c>
      <c r="M504" s="103">
        <v>2.7949999999999999</v>
      </c>
      <c r="N504" s="103">
        <v>318.63</v>
      </c>
      <c r="O504" s="103">
        <v>0</v>
      </c>
      <c r="P504" s="103">
        <v>0</v>
      </c>
      <c r="Q504" s="103">
        <v>1120.7950000000001</v>
      </c>
      <c r="R504" s="103">
        <v>127770.63</v>
      </c>
      <c r="S504" s="101" t="s">
        <v>1368</v>
      </c>
    </row>
    <row r="505" spans="1:19" ht="25.5">
      <c r="A505" s="101" t="s">
        <v>2406</v>
      </c>
      <c r="B505" s="102">
        <v>44392</v>
      </c>
      <c r="C505" s="101" t="s">
        <v>2407</v>
      </c>
      <c r="D505" s="102">
        <v>44392</v>
      </c>
      <c r="E505" s="101" t="s">
        <v>1365</v>
      </c>
      <c r="F505" s="101" t="s">
        <v>956</v>
      </c>
      <c r="G505" s="101" t="s">
        <v>1370</v>
      </c>
      <c r="H505" s="101" t="s">
        <v>49</v>
      </c>
      <c r="I505" s="101" t="s">
        <v>1268</v>
      </c>
      <c r="J505" s="103">
        <v>40</v>
      </c>
      <c r="K505" s="103">
        <v>1303</v>
      </c>
      <c r="L505" s="103">
        <v>52120</v>
      </c>
      <c r="M505" s="103">
        <v>3.258</v>
      </c>
      <c r="N505" s="103">
        <v>130.32</v>
      </c>
      <c r="O505" s="103">
        <v>0</v>
      </c>
      <c r="P505" s="103">
        <v>0</v>
      </c>
      <c r="Q505" s="103">
        <v>1306.2574999999999</v>
      </c>
      <c r="R505" s="103">
        <v>52250.3</v>
      </c>
      <c r="S505" s="101" t="s">
        <v>1368</v>
      </c>
    </row>
    <row r="506" spans="1:19" ht="25.5">
      <c r="A506" s="101" t="s">
        <v>2406</v>
      </c>
      <c r="B506" s="102">
        <v>44392</v>
      </c>
      <c r="C506" s="101" t="s">
        <v>2407</v>
      </c>
      <c r="D506" s="102">
        <v>44392</v>
      </c>
      <c r="E506" s="101" t="s">
        <v>1365</v>
      </c>
      <c r="F506" s="101" t="s">
        <v>956</v>
      </c>
      <c r="G506" s="101" t="s">
        <v>1370</v>
      </c>
      <c r="H506" s="101" t="s">
        <v>49</v>
      </c>
      <c r="I506" s="101" t="s">
        <v>1266</v>
      </c>
      <c r="J506" s="103">
        <v>40</v>
      </c>
      <c r="K506" s="103">
        <v>1030</v>
      </c>
      <c r="L506" s="103">
        <v>41200</v>
      </c>
      <c r="M506" s="103">
        <v>2.5750000000000002</v>
      </c>
      <c r="N506" s="103">
        <v>103</v>
      </c>
      <c r="O506" s="103">
        <v>0</v>
      </c>
      <c r="P506" s="103">
        <v>0</v>
      </c>
      <c r="Q506" s="103">
        <v>1032.575</v>
      </c>
      <c r="R506" s="103">
        <v>41303</v>
      </c>
      <c r="S506" s="101" t="s">
        <v>1368</v>
      </c>
    </row>
    <row r="507" spans="1:19" ht="25.5">
      <c r="A507" s="101" t="s">
        <v>2406</v>
      </c>
      <c r="B507" s="102">
        <v>44392</v>
      </c>
      <c r="C507" s="101" t="s">
        <v>2407</v>
      </c>
      <c r="D507" s="102">
        <v>44392</v>
      </c>
      <c r="E507" s="101" t="s">
        <v>1365</v>
      </c>
      <c r="F507" s="101" t="s">
        <v>956</v>
      </c>
      <c r="G507" s="101" t="s">
        <v>1370</v>
      </c>
      <c r="H507" s="101" t="s">
        <v>49</v>
      </c>
      <c r="I507" s="101" t="s">
        <v>1220</v>
      </c>
      <c r="J507" s="103">
        <v>100</v>
      </c>
      <c r="K507" s="103">
        <v>1205</v>
      </c>
      <c r="L507" s="103">
        <v>120500</v>
      </c>
      <c r="M507" s="103">
        <v>3.012</v>
      </c>
      <c r="N507" s="103">
        <v>301.2</v>
      </c>
      <c r="O507" s="103">
        <v>0</v>
      </c>
      <c r="P507" s="103">
        <v>0</v>
      </c>
      <c r="Q507" s="103">
        <v>1208.0125</v>
      </c>
      <c r="R507" s="103">
        <v>120801.25</v>
      </c>
      <c r="S507" s="101" t="s">
        <v>1368</v>
      </c>
    </row>
    <row r="508" spans="1:19" ht="25.5">
      <c r="A508" s="101" t="s">
        <v>2406</v>
      </c>
      <c r="B508" s="102">
        <v>44392</v>
      </c>
      <c r="C508" s="101" t="s">
        <v>2407</v>
      </c>
      <c r="D508" s="102">
        <v>44392</v>
      </c>
      <c r="E508" s="101" t="s">
        <v>1365</v>
      </c>
      <c r="F508" s="101" t="s">
        <v>956</v>
      </c>
      <c r="G508" s="101" t="s">
        <v>1370</v>
      </c>
      <c r="H508" s="101" t="s">
        <v>49</v>
      </c>
      <c r="I508" s="101" t="s">
        <v>1072</v>
      </c>
      <c r="J508" s="103">
        <v>100</v>
      </c>
      <c r="K508" s="103">
        <v>1176</v>
      </c>
      <c r="L508" s="103">
        <v>117600</v>
      </c>
      <c r="M508" s="103">
        <v>2.94</v>
      </c>
      <c r="N508" s="103">
        <v>294</v>
      </c>
      <c r="O508" s="103">
        <v>0</v>
      </c>
      <c r="P508" s="103">
        <v>0</v>
      </c>
      <c r="Q508" s="103">
        <v>1178.94</v>
      </c>
      <c r="R508" s="103">
        <v>117894</v>
      </c>
      <c r="S508" s="101" t="s">
        <v>1368</v>
      </c>
    </row>
    <row r="509" spans="1:19" ht="25.5">
      <c r="A509" s="101" t="s">
        <v>2408</v>
      </c>
      <c r="B509" s="102">
        <v>44392</v>
      </c>
      <c r="C509" s="101" t="s">
        <v>2409</v>
      </c>
      <c r="D509" s="102">
        <v>44392</v>
      </c>
      <c r="E509" s="101" t="s">
        <v>1365</v>
      </c>
      <c r="F509" s="101" t="s">
        <v>60</v>
      </c>
      <c r="G509" s="101" t="s">
        <v>59</v>
      </c>
      <c r="H509" s="101" t="s">
        <v>49</v>
      </c>
      <c r="I509" s="101" t="s">
        <v>1220</v>
      </c>
      <c r="J509" s="103">
        <v>60</v>
      </c>
      <c r="K509" s="103">
        <v>1205</v>
      </c>
      <c r="L509" s="103">
        <v>72300</v>
      </c>
      <c r="M509" s="103">
        <v>3.012</v>
      </c>
      <c r="N509" s="103">
        <v>180.72</v>
      </c>
      <c r="O509" s="103">
        <v>0</v>
      </c>
      <c r="P509" s="103">
        <v>0</v>
      </c>
      <c r="Q509" s="103">
        <v>1208.0125</v>
      </c>
      <c r="R509" s="103">
        <v>72480.75</v>
      </c>
      <c r="S509" s="101" t="s">
        <v>1368</v>
      </c>
    </row>
    <row r="510" spans="1:19" ht="25.5">
      <c r="A510" s="101" t="s">
        <v>2408</v>
      </c>
      <c r="B510" s="102">
        <v>44392</v>
      </c>
      <c r="C510" s="101" t="s">
        <v>2409</v>
      </c>
      <c r="D510" s="102">
        <v>44392</v>
      </c>
      <c r="E510" s="101" t="s">
        <v>1365</v>
      </c>
      <c r="F510" s="101" t="s">
        <v>60</v>
      </c>
      <c r="G510" s="101" t="s">
        <v>59</v>
      </c>
      <c r="H510" s="101" t="s">
        <v>49</v>
      </c>
      <c r="I510" s="101" t="s">
        <v>1266</v>
      </c>
      <c r="J510" s="103">
        <v>100</v>
      </c>
      <c r="K510" s="103">
        <v>1030</v>
      </c>
      <c r="L510" s="103">
        <v>103000</v>
      </c>
      <c r="M510" s="103">
        <v>2.5750000000000002</v>
      </c>
      <c r="N510" s="103">
        <v>257.5</v>
      </c>
      <c r="O510" s="103">
        <v>0</v>
      </c>
      <c r="P510" s="103">
        <v>0</v>
      </c>
      <c r="Q510" s="103">
        <v>1032.575</v>
      </c>
      <c r="R510" s="103">
        <v>103257.5</v>
      </c>
      <c r="S510" s="101" t="s">
        <v>1368</v>
      </c>
    </row>
    <row r="511" spans="1:19" ht="25.5">
      <c r="A511" s="101" t="s">
        <v>2408</v>
      </c>
      <c r="B511" s="102">
        <v>44392</v>
      </c>
      <c r="C511" s="101" t="s">
        <v>2409</v>
      </c>
      <c r="D511" s="102">
        <v>44392</v>
      </c>
      <c r="E511" s="101" t="s">
        <v>1365</v>
      </c>
      <c r="F511" s="101" t="s">
        <v>60</v>
      </c>
      <c r="G511" s="101" t="s">
        <v>59</v>
      </c>
      <c r="H511" s="101" t="s">
        <v>49</v>
      </c>
      <c r="I511" s="101" t="s">
        <v>1219</v>
      </c>
      <c r="J511" s="103">
        <v>100</v>
      </c>
      <c r="K511" s="103">
        <v>1064</v>
      </c>
      <c r="L511" s="103">
        <v>106400</v>
      </c>
      <c r="M511" s="103">
        <v>2.66</v>
      </c>
      <c r="N511" s="103">
        <v>266</v>
      </c>
      <c r="O511" s="103">
        <v>0</v>
      </c>
      <c r="P511" s="103">
        <v>0</v>
      </c>
      <c r="Q511" s="103">
        <v>1066.6600000000001</v>
      </c>
      <c r="R511" s="103">
        <v>106666</v>
      </c>
      <c r="S511" s="101" t="s">
        <v>1368</v>
      </c>
    </row>
    <row r="512" spans="1:19" ht="25.5">
      <c r="A512" s="101" t="s">
        <v>2408</v>
      </c>
      <c r="B512" s="102">
        <v>44392</v>
      </c>
      <c r="C512" s="101" t="s">
        <v>2409</v>
      </c>
      <c r="D512" s="102">
        <v>44392</v>
      </c>
      <c r="E512" s="101" t="s">
        <v>1365</v>
      </c>
      <c r="F512" s="101" t="s">
        <v>60</v>
      </c>
      <c r="G512" s="101" t="s">
        <v>59</v>
      </c>
      <c r="H512" s="101" t="s">
        <v>49</v>
      </c>
      <c r="I512" s="101" t="s">
        <v>1072</v>
      </c>
      <c r="J512" s="103">
        <v>100</v>
      </c>
      <c r="K512" s="103">
        <v>1176</v>
      </c>
      <c r="L512" s="103">
        <v>117600</v>
      </c>
      <c r="M512" s="103">
        <v>2.94</v>
      </c>
      <c r="N512" s="103">
        <v>294</v>
      </c>
      <c r="O512" s="103">
        <v>0</v>
      </c>
      <c r="P512" s="103">
        <v>0</v>
      </c>
      <c r="Q512" s="103">
        <v>1178.94</v>
      </c>
      <c r="R512" s="103">
        <v>117894</v>
      </c>
      <c r="S512" s="101" t="s">
        <v>1368</v>
      </c>
    </row>
    <row r="513" spans="1:19" ht="25.5">
      <c r="A513" s="101" t="s">
        <v>2408</v>
      </c>
      <c r="B513" s="102">
        <v>44392</v>
      </c>
      <c r="C513" s="101" t="s">
        <v>2409</v>
      </c>
      <c r="D513" s="102">
        <v>44392</v>
      </c>
      <c r="E513" s="101" t="s">
        <v>1365</v>
      </c>
      <c r="F513" s="101" t="s">
        <v>60</v>
      </c>
      <c r="G513" s="101" t="s">
        <v>59</v>
      </c>
      <c r="H513" s="101" t="s">
        <v>49</v>
      </c>
      <c r="I513" s="101" t="s">
        <v>1268</v>
      </c>
      <c r="J513" s="103">
        <v>60</v>
      </c>
      <c r="K513" s="103">
        <v>1303</v>
      </c>
      <c r="L513" s="103">
        <v>78180</v>
      </c>
      <c r="M513" s="103">
        <v>3.258</v>
      </c>
      <c r="N513" s="103">
        <v>195.48</v>
      </c>
      <c r="O513" s="103">
        <v>0</v>
      </c>
      <c r="P513" s="103">
        <v>0</v>
      </c>
      <c r="Q513" s="103">
        <v>1306.2574999999999</v>
      </c>
      <c r="R513" s="103">
        <v>78375.45</v>
      </c>
      <c r="S513" s="101" t="s">
        <v>1368</v>
      </c>
    </row>
    <row r="514" spans="1:19" ht="25.5">
      <c r="A514" s="101" t="s">
        <v>2408</v>
      </c>
      <c r="B514" s="102">
        <v>44392</v>
      </c>
      <c r="C514" s="101" t="s">
        <v>2409</v>
      </c>
      <c r="D514" s="102">
        <v>44392</v>
      </c>
      <c r="E514" s="101" t="s">
        <v>1365</v>
      </c>
      <c r="F514" s="101" t="s">
        <v>60</v>
      </c>
      <c r="G514" s="101" t="s">
        <v>59</v>
      </c>
      <c r="H514" s="101" t="s">
        <v>49</v>
      </c>
      <c r="I514" s="101" t="s">
        <v>1071</v>
      </c>
      <c r="J514" s="103">
        <v>100</v>
      </c>
      <c r="K514" s="103">
        <v>1118</v>
      </c>
      <c r="L514" s="103">
        <v>111800</v>
      </c>
      <c r="M514" s="103">
        <v>2.7949999999999999</v>
      </c>
      <c r="N514" s="103">
        <v>279.5</v>
      </c>
      <c r="O514" s="103">
        <v>0</v>
      </c>
      <c r="P514" s="103">
        <v>0</v>
      </c>
      <c r="Q514" s="103">
        <v>1120.7950000000001</v>
      </c>
      <c r="R514" s="103">
        <v>112079.5</v>
      </c>
      <c r="S514" s="101" t="s">
        <v>1368</v>
      </c>
    </row>
    <row r="515" spans="1:19" ht="25.5">
      <c r="A515" s="101" t="s">
        <v>2408</v>
      </c>
      <c r="B515" s="102">
        <v>44392</v>
      </c>
      <c r="C515" s="101" t="s">
        <v>2409</v>
      </c>
      <c r="D515" s="102">
        <v>44392</v>
      </c>
      <c r="E515" s="101" t="s">
        <v>1365</v>
      </c>
      <c r="F515" s="101" t="s">
        <v>60</v>
      </c>
      <c r="G515" s="101" t="s">
        <v>59</v>
      </c>
      <c r="H515" s="101" t="s">
        <v>49</v>
      </c>
      <c r="I515" s="101" t="s">
        <v>1069</v>
      </c>
      <c r="J515" s="103">
        <v>80</v>
      </c>
      <c r="K515" s="103">
        <v>1118</v>
      </c>
      <c r="L515" s="103">
        <v>89440</v>
      </c>
      <c r="M515" s="103">
        <v>2.7949999999999999</v>
      </c>
      <c r="N515" s="103">
        <v>223.6</v>
      </c>
      <c r="O515" s="103">
        <v>0</v>
      </c>
      <c r="P515" s="103">
        <v>0</v>
      </c>
      <c r="Q515" s="103">
        <v>1120.7950000000001</v>
      </c>
      <c r="R515" s="103">
        <v>89663.6</v>
      </c>
      <c r="S515" s="101" t="s">
        <v>1368</v>
      </c>
    </row>
    <row r="516" spans="1:19" ht="25.5">
      <c r="A516" s="101" t="s">
        <v>2410</v>
      </c>
      <c r="B516" s="102">
        <v>44392</v>
      </c>
      <c r="C516" s="101" t="s">
        <v>2411</v>
      </c>
      <c r="D516" s="102">
        <v>44392</v>
      </c>
      <c r="E516" s="101" t="s">
        <v>1365</v>
      </c>
      <c r="F516" s="101" t="s">
        <v>55</v>
      </c>
      <c r="G516" s="101" t="s">
        <v>49</v>
      </c>
      <c r="H516" s="101" t="s">
        <v>49</v>
      </c>
      <c r="I516" s="101" t="s">
        <v>1071</v>
      </c>
      <c r="J516" s="103">
        <v>80</v>
      </c>
      <c r="K516" s="103">
        <v>1118</v>
      </c>
      <c r="L516" s="103">
        <v>89440</v>
      </c>
      <c r="M516" s="103">
        <v>2.7949999999999999</v>
      </c>
      <c r="N516" s="103">
        <v>223.6</v>
      </c>
      <c r="O516" s="103">
        <v>0</v>
      </c>
      <c r="P516" s="103">
        <v>0</v>
      </c>
      <c r="Q516" s="103">
        <v>1120.7950000000001</v>
      </c>
      <c r="R516" s="103">
        <v>89663.6</v>
      </c>
      <c r="S516" s="101" t="s">
        <v>1368</v>
      </c>
    </row>
    <row r="517" spans="1:19" ht="25.5">
      <c r="A517" s="101" t="s">
        <v>2410</v>
      </c>
      <c r="B517" s="102">
        <v>44392</v>
      </c>
      <c r="C517" s="101" t="s">
        <v>2411</v>
      </c>
      <c r="D517" s="102">
        <v>44392</v>
      </c>
      <c r="E517" s="101" t="s">
        <v>1365</v>
      </c>
      <c r="F517" s="101" t="s">
        <v>55</v>
      </c>
      <c r="G517" s="101" t="s">
        <v>49</v>
      </c>
      <c r="H517" s="101" t="s">
        <v>49</v>
      </c>
      <c r="I517" s="101" t="s">
        <v>1072</v>
      </c>
      <c r="J517" s="103">
        <v>40</v>
      </c>
      <c r="K517" s="103">
        <v>1176</v>
      </c>
      <c r="L517" s="103">
        <v>47040</v>
      </c>
      <c r="M517" s="103">
        <v>2.94</v>
      </c>
      <c r="N517" s="103">
        <v>117.6</v>
      </c>
      <c r="O517" s="103">
        <v>0</v>
      </c>
      <c r="P517" s="103">
        <v>0</v>
      </c>
      <c r="Q517" s="103">
        <v>1178.94</v>
      </c>
      <c r="R517" s="103">
        <v>47157.599999999999</v>
      </c>
      <c r="S517" s="101" t="s">
        <v>1368</v>
      </c>
    </row>
    <row r="518" spans="1:19" ht="25.5">
      <c r="A518" s="101" t="s">
        <v>2410</v>
      </c>
      <c r="B518" s="102">
        <v>44392</v>
      </c>
      <c r="C518" s="101" t="s">
        <v>2411</v>
      </c>
      <c r="D518" s="102">
        <v>44392</v>
      </c>
      <c r="E518" s="101" t="s">
        <v>1365</v>
      </c>
      <c r="F518" s="101" t="s">
        <v>55</v>
      </c>
      <c r="G518" s="101" t="s">
        <v>49</v>
      </c>
      <c r="H518" s="101" t="s">
        <v>49</v>
      </c>
      <c r="I518" s="101" t="s">
        <v>1219</v>
      </c>
      <c r="J518" s="103">
        <v>80</v>
      </c>
      <c r="K518" s="103">
        <v>1064</v>
      </c>
      <c r="L518" s="103">
        <v>85120</v>
      </c>
      <c r="M518" s="103">
        <v>2.66</v>
      </c>
      <c r="N518" s="103">
        <v>212.8</v>
      </c>
      <c r="O518" s="103">
        <v>0</v>
      </c>
      <c r="P518" s="103">
        <v>0</v>
      </c>
      <c r="Q518" s="103">
        <v>1066.6600000000001</v>
      </c>
      <c r="R518" s="103">
        <v>85332.800000000003</v>
      </c>
      <c r="S518" s="101" t="s">
        <v>1368</v>
      </c>
    </row>
    <row r="519" spans="1:19" ht="25.5">
      <c r="A519" s="101" t="s">
        <v>2410</v>
      </c>
      <c r="B519" s="102">
        <v>44392</v>
      </c>
      <c r="C519" s="101" t="s">
        <v>2411</v>
      </c>
      <c r="D519" s="102">
        <v>44392</v>
      </c>
      <c r="E519" s="101" t="s">
        <v>1365</v>
      </c>
      <c r="F519" s="101" t="s">
        <v>55</v>
      </c>
      <c r="G519" s="101" t="s">
        <v>49</v>
      </c>
      <c r="H519" s="101" t="s">
        <v>49</v>
      </c>
      <c r="I519" s="101" t="s">
        <v>1220</v>
      </c>
      <c r="J519" s="103">
        <v>20</v>
      </c>
      <c r="K519" s="103">
        <v>1205</v>
      </c>
      <c r="L519" s="103">
        <v>24100</v>
      </c>
      <c r="M519" s="103">
        <v>3.012</v>
      </c>
      <c r="N519" s="103">
        <v>60.24</v>
      </c>
      <c r="O519" s="103">
        <v>0</v>
      </c>
      <c r="P519" s="103">
        <v>0</v>
      </c>
      <c r="Q519" s="103">
        <v>1208.0125</v>
      </c>
      <c r="R519" s="103">
        <v>24160.25</v>
      </c>
      <c r="S519" s="101" t="s">
        <v>1368</v>
      </c>
    </row>
    <row r="520" spans="1:19" ht="25.5">
      <c r="A520" s="101" t="s">
        <v>2410</v>
      </c>
      <c r="B520" s="102">
        <v>44392</v>
      </c>
      <c r="C520" s="101" t="s">
        <v>2411</v>
      </c>
      <c r="D520" s="102">
        <v>44392</v>
      </c>
      <c r="E520" s="101" t="s">
        <v>1365</v>
      </c>
      <c r="F520" s="101" t="s">
        <v>55</v>
      </c>
      <c r="G520" s="101" t="s">
        <v>49</v>
      </c>
      <c r="H520" s="101" t="s">
        <v>49</v>
      </c>
      <c r="I520" s="101" t="s">
        <v>1268</v>
      </c>
      <c r="J520" s="103">
        <v>40</v>
      </c>
      <c r="K520" s="103">
        <v>1303</v>
      </c>
      <c r="L520" s="103">
        <v>52120</v>
      </c>
      <c r="M520" s="103">
        <v>3.258</v>
      </c>
      <c r="N520" s="103">
        <v>130.32</v>
      </c>
      <c r="O520" s="103">
        <v>0</v>
      </c>
      <c r="P520" s="103">
        <v>0</v>
      </c>
      <c r="Q520" s="103">
        <v>1306.2574999999999</v>
      </c>
      <c r="R520" s="103">
        <v>52250.3</v>
      </c>
      <c r="S520" s="101" t="s">
        <v>1368</v>
      </c>
    </row>
    <row r="521" spans="1:19" ht="25.5">
      <c r="A521" s="101" t="s">
        <v>2410</v>
      </c>
      <c r="B521" s="102">
        <v>44392</v>
      </c>
      <c r="C521" s="101" t="s">
        <v>2411</v>
      </c>
      <c r="D521" s="102">
        <v>44392</v>
      </c>
      <c r="E521" s="101" t="s">
        <v>1365</v>
      </c>
      <c r="F521" s="101" t="s">
        <v>55</v>
      </c>
      <c r="G521" s="101" t="s">
        <v>49</v>
      </c>
      <c r="H521" s="101" t="s">
        <v>49</v>
      </c>
      <c r="I521" s="101" t="s">
        <v>1069</v>
      </c>
      <c r="J521" s="103">
        <v>40</v>
      </c>
      <c r="K521" s="103">
        <v>1118</v>
      </c>
      <c r="L521" s="103">
        <v>44720</v>
      </c>
      <c r="M521" s="103">
        <v>2.7949999999999999</v>
      </c>
      <c r="N521" s="103">
        <v>111.8</v>
      </c>
      <c r="O521" s="103">
        <v>0</v>
      </c>
      <c r="P521" s="103">
        <v>0</v>
      </c>
      <c r="Q521" s="103">
        <v>1120.7950000000001</v>
      </c>
      <c r="R521" s="103">
        <v>44831.8</v>
      </c>
      <c r="S521" s="101" t="s">
        <v>1368</v>
      </c>
    </row>
    <row r="522" spans="1:19" ht="25.5">
      <c r="A522" s="101" t="s">
        <v>2412</v>
      </c>
      <c r="B522" s="102">
        <v>44392</v>
      </c>
      <c r="C522" s="101" t="s">
        <v>2413</v>
      </c>
      <c r="D522" s="102">
        <v>44392</v>
      </c>
      <c r="E522" s="101" t="s">
        <v>1365</v>
      </c>
      <c r="F522" s="101" t="s">
        <v>2</v>
      </c>
      <c r="G522" s="101" t="s">
        <v>981</v>
      </c>
      <c r="H522" s="101" t="s">
        <v>22</v>
      </c>
      <c r="I522" s="101" t="s">
        <v>1266</v>
      </c>
      <c r="J522" s="103">
        <v>40</v>
      </c>
      <c r="K522" s="103">
        <v>1030</v>
      </c>
      <c r="L522" s="103">
        <v>41200</v>
      </c>
      <c r="M522" s="103">
        <v>2.5750000000000002</v>
      </c>
      <c r="N522" s="103">
        <v>103</v>
      </c>
      <c r="O522" s="103">
        <v>0</v>
      </c>
      <c r="P522" s="103">
        <v>0</v>
      </c>
      <c r="Q522" s="103">
        <v>1032.575</v>
      </c>
      <c r="R522" s="103">
        <v>41303</v>
      </c>
      <c r="S522" s="101" t="s">
        <v>1368</v>
      </c>
    </row>
    <row r="523" spans="1:19" ht="25.5">
      <c r="A523" s="101" t="s">
        <v>2412</v>
      </c>
      <c r="B523" s="102">
        <v>44392</v>
      </c>
      <c r="C523" s="101" t="s">
        <v>2413</v>
      </c>
      <c r="D523" s="102">
        <v>44392</v>
      </c>
      <c r="E523" s="101" t="s">
        <v>1365</v>
      </c>
      <c r="F523" s="101" t="s">
        <v>2</v>
      </c>
      <c r="G523" s="101" t="s">
        <v>981</v>
      </c>
      <c r="H523" s="101" t="s">
        <v>22</v>
      </c>
      <c r="I523" s="101" t="s">
        <v>1072</v>
      </c>
      <c r="J523" s="103">
        <v>100</v>
      </c>
      <c r="K523" s="103">
        <v>1176</v>
      </c>
      <c r="L523" s="103">
        <v>117600</v>
      </c>
      <c r="M523" s="103">
        <v>2.94</v>
      </c>
      <c r="N523" s="103">
        <v>294</v>
      </c>
      <c r="O523" s="103">
        <v>0</v>
      </c>
      <c r="P523" s="103">
        <v>0</v>
      </c>
      <c r="Q523" s="103">
        <v>1178.94</v>
      </c>
      <c r="R523" s="103">
        <v>117894</v>
      </c>
      <c r="S523" s="101" t="s">
        <v>1368</v>
      </c>
    </row>
    <row r="524" spans="1:19" ht="25.5">
      <c r="A524" s="101" t="s">
        <v>2412</v>
      </c>
      <c r="B524" s="102">
        <v>44392</v>
      </c>
      <c r="C524" s="101" t="s">
        <v>2413</v>
      </c>
      <c r="D524" s="102">
        <v>44392</v>
      </c>
      <c r="E524" s="101" t="s">
        <v>1365</v>
      </c>
      <c r="F524" s="101" t="s">
        <v>2</v>
      </c>
      <c r="G524" s="101" t="s">
        <v>981</v>
      </c>
      <c r="H524" s="101" t="s">
        <v>22</v>
      </c>
      <c r="I524" s="101" t="s">
        <v>1219</v>
      </c>
      <c r="J524" s="103">
        <v>100</v>
      </c>
      <c r="K524" s="103">
        <v>1064</v>
      </c>
      <c r="L524" s="103">
        <v>106400</v>
      </c>
      <c r="M524" s="103">
        <v>2.66</v>
      </c>
      <c r="N524" s="103">
        <v>266</v>
      </c>
      <c r="O524" s="103">
        <v>0</v>
      </c>
      <c r="P524" s="103">
        <v>0</v>
      </c>
      <c r="Q524" s="103">
        <v>1066.6600000000001</v>
      </c>
      <c r="R524" s="103">
        <v>106666</v>
      </c>
      <c r="S524" s="101" t="s">
        <v>1368</v>
      </c>
    </row>
    <row r="525" spans="1:19" ht="25.5">
      <c r="A525" s="101" t="s">
        <v>2412</v>
      </c>
      <c r="B525" s="102">
        <v>44392</v>
      </c>
      <c r="C525" s="101" t="s">
        <v>2413</v>
      </c>
      <c r="D525" s="102">
        <v>44392</v>
      </c>
      <c r="E525" s="101" t="s">
        <v>1365</v>
      </c>
      <c r="F525" s="101" t="s">
        <v>2</v>
      </c>
      <c r="G525" s="101" t="s">
        <v>981</v>
      </c>
      <c r="H525" s="101" t="s">
        <v>22</v>
      </c>
      <c r="I525" s="101" t="s">
        <v>1071</v>
      </c>
      <c r="J525" s="103">
        <v>100</v>
      </c>
      <c r="K525" s="103">
        <v>1118</v>
      </c>
      <c r="L525" s="103">
        <v>111800</v>
      </c>
      <c r="M525" s="103">
        <v>2.7949999999999999</v>
      </c>
      <c r="N525" s="103">
        <v>279.5</v>
      </c>
      <c r="O525" s="103">
        <v>0</v>
      </c>
      <c r="P525" s="103">
        <v>0</v>
      </c>
      <c r="Q525" s="103">
        <v>1120.7950000000001</v>
      </c>
      <c r="R525" s="103">
        <v>112079.5</v>
      </c>
      <c r="S525" s="101" t="s">
        <v>1368</v>
      </c>
    </row>
    <row r="526" spans="1:19" ht="25.5">
      <c r="A526" s="101" t="s">
        <v>2414</v>
      </c>
      <c r="B526" s="102">
        <v>44392</v>
      </c>
      <c r="C526" s="101" t="s">
        <v>2415</v>
      </c>
      <c r="D526" s="102">
        <v>44392</v>
      </c>
      <c r="E526" s="101" t="s">
        <v>1365</v>
      </c>
      <c r="F526" s="101" t="s">
        <v>72</v>
      </c>
      <c r="G526" s="101" t="s">
        <v>1381</v>
      </c>
      <c r="H526" s="101" t="s">
        <v>22</v>
      </c>
      <c r="I526" s="101" t="s">
        <v>1071</v>
      </c>
      <c r="J526" s="103">
        <v>100</v>
      </c>
      <c r="K526" s="103">
        <v>1118</v>
      </c>
      <c r="L526" s="103">
        <v>111800</v>
      </c>
      <c r="M526" s="103">
        <v>2.7949999999999999</v>
      </c>
      <c r="N526" s="103">
        <v>279.5</v>
      </c>
      <c r="O526" s="103">
        <v>0</v>
      </c>
      <c r="P526" s="103">
        <v>0</v>
      </c>
      <c r="Q526" s="103">
        <v>1120.7950000000001</v>
      </c>
      <c r="R526" s="103">
        <v>112079.5</v>
      </c>
      <c r="S526" s="101" t="s">
        <v>1368</v>
      </c>
    </row>
    <row r="527" spans="1:19" ht="25.5">
      <c r="A527" s="101" t="s">
        <v>2414</v>
      </c>
      <c r="B527" s="102">
        <v>44392</v>
      </c>
      <c r="C527" s="101" t="s">
        <v>2415</v>
      </c>
      <c r="D527" s="102">
        <v>44392</v>
      </c>
      <c r="E527" s="101" t="s">
        <v>1365</v>
      </c>
      <c r="F527" s="101" t="s">
        <v>72</v>
      </c>
      <c r="G527" s="101" t="s">
        <v>1381</v>
      </c>
      <c r="H527" s="101" t="s">
        <v>22</v>
      </c>
      <c r="I527" s="101" t="s">
        <v>1266</v>
      </c>
      <c r="J527" s="103">
        <v>40</v>
      </c>
      <c r="K527" s="103">
        <v>1030</v>
      </c>
      <c r="L527" s="103">
        <v>41200</v>
      </c>
      <c r="M527" s="103">
        <v>2.5750000000000002</v>
      </c>
      <c r="N527" s="103">
        <v>103</v>
      </c>
      <c r="O527" s="103">
        <v>0</v>
      </c>
      <c r="P527" s="103">
        <v>0</v>
      </c>
      <c r="Q527" s="103">
        <v>1032.575</v>
      </c>
      <c r="R527" s="103">
        <v>41303</v>
      </c>
      <c r="S527" s="101" t="s">
        <v>1368</v>
      </c>
    </row>
    <row r="528" spans="1:19" ht="25.5">
      <c r="A528" s="101" t="s">
        <v>2414</v>
      </c>
      <c r="B528" s="102">
        <v>44392</v>
      </c>
      <c r="C528" s="101" t="s">
        <v>2415</v>
      </c>
      <c r="D528" s="102">
        <v>44392</v>
      </c>
      <c r="E528" s="101" t="s">
        <v>1365</v>
      </c>
      <c r="F528" s="101" t="s">
        <v>72</v>
      </c>
      <c r="G528" s="101" t="s">
        <v>1381</v>
      </c>
      <c r="H528" s="101" t="s">
        <v>22</v>
      </c>
      <c r="I528" s="101" t="s">
        <v>1069</v>
      </c>
      <c r="J528" s="103">
        <v>40</v>
      </c>
      <c r="K528" s="103">
        <v>1118</v>
      </c>
      <c r="L528" s="103">
        <v>44720</v>
      </c>
      <c r="M528" s="103">
        <v>2.7949999999999999</v>
      </c>
      <c r="N528" s="103">
        <v>111.8</v>
      </c>
      <c r="O528" s="103">
        <v>0</v>
      </c>
      <c r="P528" s="103">
        <v>0</v>
      </c>
      <c r="Q528" s="103">
        <v>1120.7950000000001</v>
      </c>
      <c r="R528" s="103">
        <v>44831.8</v>
      </c>
      <c r="S528" s="101" t="s">
        <v>1368</v>
      </c>
    </row>
    <row r="529" spans="1:19" ht="25.5">
      <c r="A529" s="101" t="s">
        <v>2416</v>
      </c>
      <c r="B529" s="102">
        <v>44392</v>
      </c>
      <c r="C529" s="101" t="s">
        <v>2417</v>
      </c>
      <c r="D529" s="102">
        <v>44392</v>
      </c>
      <c r="E529" s="101" t="s">
        <v>1365</v>
      </c>
      <c r="F529" s="101" t="s">
        <v>18</v>
      </c>
      <c r="G529" s="101" t="s">
        <v>984</v>
      </c>
      <c r="H529" s="101" t="s">
        <v>22</v>
      </c>
      <c r="I529" s="101" t="s">
        <v>1219</v>
      </c>
      <c r="J529" s="103">
        <v>40</v>
      </c>
      <c r="K529" s="103">
        <v>1064</v>
      </c>
      <c r="L529" s="103">
        <v>42560</v>
      </c>
      <c r="M529" s="103">
        <v>2.66</v>
      </c>
      <c r="N529" s="103">
        <v>106.4</v>
      </c>
      <c r="O529" s="103">
        <v>0</v>
      </c>
      <c r="P529" s="103">
        <v>0</v>
      </c>
      <c r="Q529" s="103">
        <v>1066.6600000000001</v>
      </c>
      <c r="R529" s="103">
        <v>42666.400000000001</v>
      </c>
      <c r="S529" s="101" t="s">
        <v>1368</v>
      </c>
    </row>
    <row r="530" spans="1:19" ht="25.5">
      <c r="A530" s="101" t="s">
        <v>2416</v>
      </c>
      <c r="B530" s="102">
        <v>44392</v>
      </c>
      <c r="C530" s="101" t="s">
        <v>2417</v>
      </c>
      <c r="D530" s="102">
        <v>44392</v>
      </c>
      <c r="E530" s="101" t="s">
        <v>1365</v>
      </c>
      <c r="F530" s="101" t="s">
        <v>18</v>
      </c>
      <c r="G530" s="101" t="s">
        <v>984</v>
      </c>
      <c r="H530" s="101" t="s">
        <v>22</v>
      </c>
      <c r="I530" s="101" t="s">
        <v>1072</v>
      </c>
      <c r="J530" s="103">
        <v>20</v>
      </c>
      <c r="K530" s="103">
        <v>1176</v>
      </c>
      <c r="L530" s="103">
        <v>23520</v>
      </c>
      <c r="M530" s="103">
        <v>2.94</v>
      </c>
      <c r="N530" s="103">
        <v>58.8</v>
      </c>
      <c r="O530" s="103">
        <v>0</v>
      </c>
      <c r="P530" s="103">
        <v>0</v>
      </c>
      <c r="Q530" s="103">
        <v>1178.94</v>
      </c>
      <c r="R530" s="103">
        <v>23578.799999999999</v>
      </c>
      <c r="S530" s="101" t="s">
        <v>1368</v>
      </c>
    </row>
    <row r="531" spans="1:19" ht="25.5">
      <c r="A531" s="101" t="s">
        <v>2416</v>
      </c>
      <c r="B531" s="102">
        <v>44392</v>
      </c>
      <c r="C531" s="101" t="s">
        <v>2417</v>
      </c>
      <c r="D531" s="102">
        <v>44392</v>
      </c>
      <c r="E531" s="101" t="s">
        <v>1365</v>
      </c>
      <c r="F531" s="101" t="s">
        <v>18</v>
      </c>
      <c r="G531" s="101" t="s">
        <v>984</v>
      </c>
      <c r="H531" s="101" t="s">
        <v>22</v>
      </c>
      <c r="I531" s="101" t="s">
        <v>1266</v>
      </c>
      <c r="J531" s="103">
        <v>20</v>
      </c>
      <c r="K531" s="103">
        <v>1030</v>
      </c>
      <c r="L531" s="103">
        <v>20600</v>
      </c>
      <c r="M531" s="103">
        <v>2.5750000000000002</v>
      </c>
      <c r="N531" s="103">
        <v>51.5</v>
      </c>
      <c r="O531" s="103">
        <v>0</v>
      </c>
      <c r="P531" s="103">
        <v>0</v>
      </c>
      <c r="Q531" s="103">
        <v>1032.575</v>
      </c>
      <c r="R531" s="103">
        <v>20651.5</v>
      </c>
      <c r="S531" s="101" t="s">
        <v>1368</v>
      </c>
    </row>
    <row r="532" spans="1:19" ht="25.5">
      <c r="A532" s="101" t="s">
        <v>2418</v>
      </c>
      <c r="B532" s="102">
        <v>44392</v>
      </c>
      <c r="C532" s="101" t="s">
        <v>2419</v>
      </c>
      <c r="D532" s="102">
        <v>44392</v>
      </c>
      <c r="E532" s="101" t="s">
        <v>1365</v>
      </c>
      <c r="F532" s="101" t="s">
        <v>82</v>
      </c>
      <c r="G532" s="101" t="s">
        <v>1366</v>
      </c>
      <c r="H532" s="101" t="s">
        <v>1367</v>
      </c>
      <c r="I532" s="101" t="s">
        <v>1266</v>
      </c>
      <c r="J532" s="103">
        <v>20</v>
      </c>
      <c r="K532" s="103">
        <v>1030</v>
      </c>
      <c r="L532" s="103">
        <v>20600</v>
      </c>
      <c r="M532" s="103">
        <v>2.5750000000000002</v>
      </c>
      <c r="N532" s="103">
        <v>51.5</v>
      </c>
      <c r="O532" s="103">
        <v>0</v>
      </c>
      <c r="P532" s="103">
        <v>0</v>
      </c>
      <c r="Q532" s="103">
        <v>1032.575</v>
      </c>
      <c r="R532" s="103">
        <v>20651.5</v>
      </c>
      <c r="S532" s="101" t="s">
        <v>1368</v>
      </c>
    </row>
    <row r="533" spans="1:19" ht="25.5">
      <c r="A533" s="101" t="s">
        <v>2418</v>
      </c>
      <c r="B533" s="102">
        <v>44392</v>
      </c>
      <c r="C533" s="101" t="s">
        <v>2419</v>
      </c>
      <c r="D533" s="102">
        <v>44392</v>
      </c>
      <c r="E533" s="101" t="s">
        <v>1365</v>
      </c>
      <c r="F533" s="101" t="s">
        <v>82</v>
      </c>
      <c r="G533" s="101" t="s">
        <v>1366</v>
      </c>
      <c r="H533" s="101" t="s">
        <v>1367</v>
      </c>
      <c r="I533" s="101" t="s">
        <v>1219</v>
      </c>
      <c r="J533" s="103">
        <v>20</v>
      </c>
      <c r="K533" s="103">
        <v>1064</v>
      </c>
      <c r="L533" s="103">
        <v>21280</v>
      </c>
      <c r="M533" s="103">
        <v>2.66</v>
      </c>
      <c r="N533" s="103">
        <v>53.2</v>
      </c>
      <c r="O533" s="103">
        <v>0</v>
      </c>
      <c r="P533" s="103">
        <v>0</v>
      </c>
      <c r="Q533" s="103">
        <v>1066.6600000000001</v>
      </c>
      <c r="R533" s="103">
        <v>21333.200000000001</v>
      </c>
      <c r="S533" s="101" t="s">
        <v>1368</v>
      </c>
    </row>
    <row r="534" spans="1:19" ht="25.5">
      <c r="A534" s="101" t="s">
        <v>2420</v>
      </c>
      <c r="B534" s="102">
        <v>44392</v>
      </c>
      <c r="C534" s="101" t="s">
        <v>2421</v>
      </c>
      <c r="D534" s="102">
        <v>44392</v>
      </c>
      <c r="E534" s="101" t="s">
        <v>1365</v>
      </c>
      <c r="F534" s="101" t="s">
        <v>1277</v>
      </c>
      <c r="G534" s="101" t="s">
        <v>52</v>
      </c>
      <c r="H534" s="101" t="s">
        <v>49</v>
      </c>
      <c r="I534" s="101" t="s">
        <v>1219</v>
      </c>
      <c r="J534" s="103">
        <v>100</v>
      </c>
      <c r="K534" s="103">
        <v>1064</v>
      </c>
      <c r="L534" s="103">
        <v>106400</v>
      </c>
      <c r="M534" s="103">
        <v>2.66</v>
      </c>
      <c r="N534" s="103">
        <v>266</v>
      </c>
      <c r="O534" s="103">
        <v>0</v>
      </c>
      <c r="P534" s="103">
        <v>0</v>
      </c>
      <c r="Q534" s="103">
        <v>1066.6600000000001</v>
      </c>
      <c r="R534" s="103">
        <v>106666</v>
      </c>
      <c r="S534" s="101" t="s">
        <v>1368</v>
      </c>
    </row>
    <row r="535" spans="1:19" ht="25.5">
      <c r="A535" s="101" t="s">
        <v>2420</v>
      </c>
      <c r="B535" s="102">
        <v>44392</v>
      </c>
      <c r="C535" s="101" t="s">
        <v>2421</v>
      </c>
      <c r="D535" s="102">
        <v>44392</v>
      </c>
      <c r="E535" s="101" t="s">
        <v>1365</v>
      </c>
      <c r="F535" s="101" t="s">
        <v>1277</v>
      </c>
      <c r="G535" s="101" t="s">
        <v>52</v>
      </c>
      <c r="H535" s="101" t="s">
        <v>49</v>
      </c>
      <c r="I535" s="101" t="s">
        <v>1071</v>
      </c>
      <c r="J535" s="103">
        <v>100</v>
      </c>
      <c r="K535" s="103">
        <v>1118</v>
      </c>
      <c r="L535" s="103">
        <v>111800</v>
      </c>
      <c r="M535" s="103">
        <v>2.7949999999999999</v>
      </c>
      <c r="N535" s="103">
        <v>279.5</v>
      </c>
      <c r="O535" s="103">
        <v>0</v>
      </c>
      <c r="P535" s="103">
        <v>0</v>
      </c>
      <c r="Q535" s="103">
        <v>1120.7950000000001</v>
      </c>
      <c r="R535" s="103">
        <v>112079.5</v>
      </c>
      <c r="S535" s="101" t="s">
        <v>1368</v>
      </c>
    </row>
    <row r="536" spans="1:19" ht="25.5">
      <c r="A536" s="101" t="s">
        <v>2420</v>
      </c>
      <c r="B536" s="102">
        <v>44392</v>
      </c>
      <c r="C536" s="101" t="s">
        <v>2421</v>
      </c>
      <c r="D536" s="102">
        <v>44392</v>
      </c>
      <c r="E536" s="101" t="s">
        <v>1365</v>
      </c>
      <c r="F536" s="101" t="s">
        <v>1277</v>
      </c>
      <c r="G536" s="101" t="s">
        <v>52</v>
      </c>
      <c r="H536" s="101" t="s">
        <v>49</v>
      </c>
      <c r="I536" s="101" t="s">
        <v>1072</v>
      </c>
      <c r="J536" s="103">
        <v>80</v>
      </c>
      <c r="K536" s="103">
        <v>1176</v>
      </c>
      <c r="L536" s="103">
        <v>94080</v>
      </c>
      <c r="M536" s="103">
        <v>2.94</v>
      </c>
      <c r="N536" s="103">
        <v>235.2</v>
      </c>
      <c r="O536" s="103">
        <v>0</v>
      </c>
      <c r="P536" s="103">
        <v>0</v>
      </c>
      <c r="Q536" s="103">
        <v>1178.94</v>
      </c>
      <c r="R536" s="103">
        <v>94315.199999999997</v>
      </c>
      <c r="S536" s="101" t="s">
        <v>1368</v>
      </c>
    </row>
    <row r="537" spans="1:19" ht="25.5">
      <c r="A537" s="101" t="s">
        <v>2420</v>
      </c>
      <c r="B537" s="102">
        <v>44392</v>
      </c>
      <c r="C537" s="101" t="s">
        <v>2421</v>
      </c>
      <c r="D537" s="102">
        <v>44392</v>
      </c>
      <c r="E537" s="101" t="s">
        <v>1365</v>
      </c>
      <c r="F537" s="101" t="s">
        <v>1277</v>
      </c>
      <c r="G537" s="101" t="s">
        <v>52</v>
      </c>
      <c r="H537" s="101" t="s">
        <v>49</v>
      </c>
      <c r="I537" s="101" t="s">
        <v>1268</v>
      </c>
      <c r="J537" s="103">
        <v>60</v>
      </c>
      <c r="K537" s="103">
        <v>1303</v>
      </c>
      <c r="L537" s="103">
        <v>78180</v>
      </c>
      <c r="M537" s="103">
        <v>3.258</v>
      </c>
      <c r="N537" s="103">
        <v>195.48</v>
      </c>
      <c r="O537" s="103">
        <v>0</v>
      </c>
      <c r="P537" s="103">
        <v>0</v>
      </c>
      <c r="Q537" s="103">
        <v>1306.2574999999999</v>
      </c>
      <c r="R537" s="103">
        <v>78375.45</v>
      </c>
      <c r="S537" s="101" t="s">
        <v>1368</v>
      </c>
    </row>
    <row r="538" spans="1:19" ht="25.5">
      <c r="A538" s="101" t="s">
        <v>2422</v>
      </c>
      <c r="B538" s="102">
        <v>44392</v>
      </c>
      <c r="C538" s="101" t="s">
        <v>2423</v>
      </c>
      <c r="D538" s="102">
        <v>44392</v>
      </c>
      <c r="E538" s="101" t="s">
        <v>1365</v>
      </c>
      <c r="F538" s="101" t="s">
        <v>16</v>
      </c>
      <c r="G538" s="101" t="s">
        <v>17</v>
      </c>
      <c r="H538" s="101" t="s">
        <v>12</v>
      </c>
      <c r="I538" s="101" t="s">
        <v>1069</v>
      </c>
      <c r="J538" s="103">
        <v>40</v>
      </c>
      <c r="K538" s="103">
        <v>1118</v>
      </c>
      <c r="L538" s="103">
        <v>44720</v>
      </c>
      <c r="M538" s="103">
        <v>2.7949999999999999</v>
      </c>
      <c r="N538" s="103">
        <v>111.8</v>
      </c>
      <c r="O538" s="103">
        <v>0</v>
      </c>
      <c r="P538" s="103">
        <v>0</v>
      </c>
      <c r="Q538" s="103">
        <v>1120.7950000000001</v>
      </c>
      <c r="R538" s="103">
        <v>44831.8</v>
      </c>
      <c r="S538" s="101" t="s">
        <v>1368</v>
      </c>
    </row>
    <row r="539" spans="1:19" ht="25.5">
      <c r="A539" s="101" t="s">
        <v>2422</v>
      </c>
      <c r="B539" s="102">
        <v>44392</v>
      </c>
      <c r="C539" s="101" t="s">
        <v>2423</v>
      </c>
      <c r="D539" s="102">
        <v>44392</v>
      </c>
      <c r="E539" s="101" t="s">
        <v>1365</v>
      </c>
      <c r="F539" s="101" t="s">
        <v>16</v>
      </c>
      <c r="G539" s="101" t="s">
        <v>17</v>
      </c>
      <c r="H539" s="101" t="s">
        <v>12</v>
      </c>
      <c r="I539" s="101" t="s">
        <v>1071</v>
      </c>
      <c r="J539" s="103">
        <v>60</v>
      </c>
      <c r="K539" s="103">
        <v>1118</v>
      </c>
      <c r="L539" s="103">
        <v>67080</v>
      </c>
      <c r="M539" s="103">
        <v>2.7949999999999999</v>
      </c>
      <c r="N539" s="103">
        <v>167.7</v>
      </c>
      <c r="O539" s="103">
        <v>0</v>
      </c>
      <c r="P539" s="103">
        <v>0</v>
      </c>
      <c r="Q539" s="103">
        <v>1120.7950000000001</v>
      </c>
      <c r="R539" s="103">
        <v>67247.7</v>
      </c>
      <c r="S539" s="101" t="s">
        <v>1368</v>
      </c>
    </row>
    <row r="540" spans="1:19" ht="25.5">
      <c r="A540" s="101" t="s">
        <v>2422</v>
      </c>
      <c r="B540" s="102">
        <v>44392</v>
      </c>
      <c r="C540" s="101" t="s">
        <v>2423</v>
      </c>
      <c r="D540" s="102">
        <v>44392</v>
      </c>
      <c r="E540" s="101" t="s">
        <v>1365</v>
      </c>
      <c r="F540" s="101" t="s">
        <v>16</v>
      </c>
      <c r="G540" s="101" t="s">
        <v>17</v>
      </c>
      <c r="H540" s="101" t="s">
        <v>12</v>
      </c>
      <c r="I540" s="101" t="s">
        <v>1266</v>
      </c>
      <c r="J540" s="103">
        <v>60</v>
      </c>
      <c r="K540" s="103">
        <v>1030</v>
      </c>
      <c r="L540" s="103">
        <v>61800</v>
      </c>
      <c r="M540" s="103">
        <v>2.5750000000000002</v>
      </c>
      <c r="N540" s="103">
        <v>154.5</v>
      </c>
      <c r="O540" s="103">
        <v>0</v>
      </c>
      <c r="P540" s="103">
        <v>0</v>
      </c>
      <c r="Q540" s="103">
        <v>1032.575</v>
      </c>
      <c r="R540" s="103">
        <v>61954.5</v>
      </c>
      <c r="S540" s="101" t="s">
        <v>1368</v>
      </c>
    </row>
    <row r="541" spans="1:19" ht="25.5">
      <c r="A541" s="101" t="s">
        <v>2557</v>
      </c>
      <c r="B541" s="102">
        <v>44392</v>
      </c>
      <c r="C541" s="101" t="s">
        <v>2558</v>
      </c>
      <c r="D541" s="102">
        <v>44392</v>
      </c>
      <c r="E541" s="101" t="s">
        <v>1365</v>
      </c>
      <c r="F541" s="101" t="s">
        <v>898</v>
      </c>
      <c r="G541" s="101" t="s">
        <v>1372</v>
      </c>
      <c r="H541" s="101" t="s">
        <v>22</v>
      </c>
      <c r="I541" s="101" t="s">
        <v>1219</v>
      </c>
      <c r="J541" s="103">
        <v>30</v>
      </c>
      <c r="K541" s="103">
        <v>1064</v>
      </c>
      <c r="L541" s="103">
        <v>31920</v>
      </c>
      <c r="M541" s="103">
        <v>2.66</v>
      </c>
      <c r="N541" s="103">
        <v>79.8</v>
      </c>
      <c r="O541" s="103">
        <v>0</v>
      </c>
      <c r="P541" s="103">
        <v>0</v>
      </c>
      <c r="Q541" s="103">
        <v>1066.6600000000001</v>
      </c>
      <c r="R541" s="103">
        <v>31999.8</v>
      </c>
      <c r="S541" s="101" t="s">
        <v>1368</v>
      </c>
    </row>
    <row r="542" spans="1:19" ht="25.5">
      <c r="A542" s="101" t="s">
        <v>2559</v>
      </c>
      <c r="B542" s="102">
        <v>44392</v>
      </c>
      <c r="C542" s="101" t="s">
        <v>2560</v>
      </c>
      <c r="D542" s="102">
        <v>44392</v>
      </c>
      <c r="E542" s="101" t="s">
        <v>1365</v>
      </c>
      <c r="F542" s="101" t="s">
        <v>3</v>
      </c>
      <c r="G542" s="101" t="s">
        <v>981</v>
      </c>
      <c r="H542" s="101" t="s">
        <v>22</v>
      </c>
      <c r="I542" s="101" t="s">
        <v>1268</v>
      </c>
      <c r="J542" s="103">
        <v>20</v>
      </c>
      <c r="K542" s="103">
        <v>1303</v>
      </c>
      <c r="L542" s="103">
        <v>26060</v>
      </c>
      <c r="M542" s="103">
        <v>3.2574999999999998</v>
      </c>
      <c r="N542" s="103">
        <v>65.150000000000006</v>
      </c>
      <c r="O542" s="103">
        <v>0</v>
      </c>
      <c r="P542" s="103">
        <v>0</v>
      </c>
      <c r="Q542" s="103">
        <v>1306.2574999999999</v>
      </c>
      <c r="R542" s="103">
        <v>26125.15</v>
      </c>
      <c r="S542" s="101" t="s">
        <v>1368</v>
      </c>
    </row>
    <row r="543" spans="1:19" ht="25.5">
      <c r="A543" s="101" t="s">
        <v>2559</v>
      </c>
      <c r="B543" s="102">
        <v>44392</v>
      </c>
      <c r="C543" s="101" t="s">
        <v>2560</v>
      </c>
      <c r="D543" s="102">
        <v>44392</v>
      </c>
      <c r="E543" s="101" t="s">
        <v>1365</v>
      </c>
      <c r="F543" s="101" t="s">
        <v>3</v>
      </c>
      <c r="G543" s="101" t="s">
        <v>981</v>
      </c>
      <c r="H543" s="101" t="s">
        <v>22</v>
      </c>
      <c r="I543" s="101" t="s">
        <v>1071</v>
      </c>
      <c r="J543" s="103">
        <v>20</v>
      </c>
      <c r="K543" s="103">
        <v>1118</v>
      </c>
      <c r="L543" s="103">
        <v>22360</v>
      </c>
      <c r="M543" s="103">
        <v>2.7949999999999999</v>
      </c>
      <c r="N543" s="103">
        <v>55.9</v>
      </c>
      <c r="O543" s="103">
        <v>0</v>
      </c>
      <c r="P543" s="103">
        <v>0</v>
      </c>
      <c r="Q543" s="103">
        <v>1120.7950000000001</v>
      </c>
      <c r="R543" s="103">
        <v>22415.9</v>
      </c>
      <c r="S543" s="101" t="s">
        <v>1368</v>
      </c>
    </row>
    <row r="544" spans="1:19" ht="25.5">
      <c r="A544" s="101" t="s">
        <v>2559</v>
      </c>
      <c r="B544" s="102">
        <v>44392</v>
      </c>
      <c r="C544" s="101" t="s">
        <v>2560</v>
      </c>
      <c r="D544" s="102">
        <v>44392</v>
      </c>
      <c r="E544" s="101" t="s">
        <v>1365</v>
      </c>
      <c r="F544" s="101" t="s">
        <v>3</v>
      </c>
      <c r="G544" s="101" t="s">
        <v>981</v>
      </c>
      <c r="H544" s="101" t="s">
        <v>22</v>
      </c>
      <c r="I544" s="101" t="s">
        <v>1219</v>
      </c>
      <c r="J544" s="103">
        <v>40</v>
      </c>
      <c r="K544" s="103">
        <v>1064</v>
      </c>
      <c r="L544" s="103">
        <v>42560</v>
      </c>
      <c r="M544" s="103">
        <v>2.66</v>
      </c>
      <c r="N544" s="103">
        <v>106.4</v>
      </c>
      <c r="O544" s="103">
        <v>0</v>
      </c>
      <c r="P544" s="103">
        <v>0</v>
      </c>
      <c r="Q544" s="103">
        <v>1066.6600000000001</v>
      </c>
      <c r="R544" s="103">
        <v>42666.400000000001</v>
      </c>
      <c r="S544" s="101" t="s">
        <v>1368</v>
      </c>
    </row>
    <row r="545" spans="1:19" ht="25.5">
      <c r="A545" s="101" t="s">
        <v>2561</v>
      </c>
      <c r="B545" s="102">
        <v>44392</v>
      </c>
      <c r="C545" s="101" t="s">
        <v>2562</v>
      </c>
      <c r="D545" s="102">
        <v>44392</v>
      </c>
      <c r="E545" s="101" t="s">
        <v>1365</v>
      </c>
      <c r="F545" s="101" t="s">
        <v>1379</v>
      </c>
      <c r="G545" s="101" t="s">
        <v>1380</v>
      </c>
      <c r="H545" s="101" t="s">
        <v>49</v>
      </c>
      <c r="I545" s="101" t="s">
        <v>1071</v>
      </c>
      <c r="J545" s="103">
        <v>100</v>
      </c>
      <c r="K545" s="103">
        <v>1118</v>
      </c>
      <c r="L545" s="103">
        <v>111800</v>
      </c>
      <c r="M545" s="103">
        <v>2.7949999999999999</v>
      </c>
      <c r="N545" s="103">
        <v>279.5</v>
      </c>
      <c r="O545" s="103">
        <v>0</v>
      </c>
      <c r="P545" s="103">
        <v>0</v>
      </c>
      <c r="Q545" s="103">
        <v>1120.7950000000001</v>
      </c>
      <c r="R545" s="103">
        <v>112079.5</v>
      </c>
      <c r="S545" s="101" t="s">
        <v>1368</v>
      </c>
    </row>
    <row r="546" spans="1:19" ht="25.5">
      <c r="A546" s="101" t="s">
        <v>2561</v>
      </c>
      <c r="B546" s="102">
        <v>44392</v>
      </c>
      <c r="C546" s="101" t="s">
        <v>2562</v>
      </c>
      <c r="D546" s="102">
        <v>44392</v>
      </c>
      <c r="E546" s="101" t="s">
        <v>1365</v>
      </c>
      <c r="F546" s="101" t="s">
        <v>1379</v>
      </c>
      <c r="G546" s="101" t="s">
        <v>1380</v>
      </c>
      <c r="H546" s="101" t="s">
        <v>49</v>
      </c>
      <c r="I546" s="101" t="s">
        <v>1072</v>
      </c>
      <c r="J546" s="103">
        <v>20</v>
      </c>
      <c r="K546" s="103">
        <v>1176</v>
      </c>
      <c r="L546" s="103">
        <v>23520</v>
      </c>
      <c r="M546" s="103">
        <v>2.94</v>
      </c>
      <c r="N546" s="103">
        <v>58.8</v>
      </c>
      <c r="O546" s="103">
        <v>0</v>
      </c>
      <c r="P546" s="103">
        <v>0</v>
      </c>
      <c r="Q546" s="103">
        <v>1178.94</v>
      </c>
      <c r="R546" s="103">
        <v>23578.799999999999</v>
      </c>
      <c r="S546" s="101" t="s">
        <v>1368</v>
      </c>
    </row>
    <row r="547" spans="1:19" ht="25.5">
      <c r="A547" s="101" t="s">
        <v>2561</v>
      </c>
      <c r="B547" s="102">
        <v>44392</v>
      </c>
      <c r="C547" s="101" t="s">
        <v>2562</v>
      </c>
      <c r="D547" s="102">
        <v>44392</v>
      </c>
      <c r="E547" s="101" t="s">
        <v>1365</v>
      </c>
      <c r="F547" s="101" t="s">
        <v>1379</v>
      </c>
      <c r="G547" s="101" t="s">
        <v>1380</v>
      </c>
      <c r="H547" s="101" t="s">
        <v>49</v>
      </c>
      <c r="I547" s="101" t="s">
        <v>1069</v>
      </c>
      <c r="J547" s="103">
        <v>60</v>
      </c>
      <c r="K547" s="103">
        <v>1118</v>
      </c>
      <c r="L547" s="103">
        <v>67080</v>
      </c>
      <c r="M547" s="103">
        <v>2.7949999999999999</v>
      </c>
      <c r="N547" s="103">
        <v>167.7</v>
      </c>
      <c r="O547" s="103">
        <v>0</v>
      </c>
      <c r="P547" s="103">
        <v>0</v>
      </c>
      <c r="Q547" s="103">
        <v>1120.7950000000001</v>
      </c>
      <c r="R547" s="103">
        <v>67247.7</v>
      </c>
      <c r="S547" s="101" t="s">
        <v>1368</v>
      </c>
    </row>
    <row r="548" spans="1:19" ht="25.5">
      <c r="A548" s="101" t="s">
        <v>2561</v>
      </c>
      <c r="B548" s="102">
        <v>44392</v>
      </c>
      <c r="C548" s="101" t="s">
        <v>2562</v>
      </c>
      <c r="D548" s="102">
        <v>44392</v>
      </c>
      <c r="E548" s="101" t="s">
        <v>1365</v>
      </c>
      <c r="F548" s="101" t="s">
        <v>1379</v>
      </c>
      <c r="G548" s="101" t="s">
        <v>1380</v>
      </c>
      <c r="H548" s="101" t="s">
        <v>49</v>
      </c>
      <c r="I548" s="101" t="s">
        <v>1266</v>
      </c>
      <c r="J548" s="103">
        <v>80</v>
      </c>
      <c r="K548" s="103">
        <v>1030</v>
      </c>
      <c r="L548" s="103">
        <v>82400</v>
      </c>
      <c r="M548" s="103">
        <v>2.5750000000000002</v>
      </c>
      <c r="N548" s="103">
        <v>206</v>
      </c>
      <c r="O548" s="103">
        <v>0</v>
      </c>
      <c r="P548" s="103">
        <v>0</v>
      </c>
      <c r="Q548" s="103">
        <v>1032.575</v>
      </c>
      <c r="R548" s="103">
        <v>82606</v>
      </c>
      <c r="S548" s="101" t="s">
        <v>1368</v>
      </c>
    </row>
    <row r="549" spans="1:19" ht="25.5">
      <c r="A549" s="101" t="s">
        <v>2561</v>
      </c>
      <c r="B549" s="102">
        <v>44392</v>
      </c>
      <c r="C549" s="101" t="s">
        <v>2562</v>
      </c>
      <c r="D549" s="102">
        <v>44392</v>
      </c>
      <c r="E549" s="101" t="s">
        <v>1365</v>
      </c>
      <c r="F549" s="101" t="s">
        <v>1379</v>
      </c>
      <c r="G549" s="101" t="s">
        <v>1380</v>
      </c>
      <c r="H549" s="101" t="s">
        <v>49</v>
      </c>
      <c r="I549" s="101" t="s">
        <v>1219</v>
      </c>
      <c r="J549" s="103">
        <v>40</v>
      </c>
      <c r="K549" s="103">
        <v>1064</v>
      </c>
      <c r="L549" s="103">
        <v>42560</v>
      </c>
      <c r="M549" s="103">
        <v>2.66</v>
      </c>
      <c r="N549" s="103">
        <v>106.4</v>
      </c>
      <c r="O549" s="103">
        <v>0</v>
      </c>
      <c r="P549" s="103">
        <v>0</v>
      </c>
      <c r="Q549" s="103">
        <v>1066.6600000000001</v>
      </c>
      <c r="R549" s="103">
        <v>42666.400000000001</v>
      </c>
      <c r="S549" s="101" t="s">
        <v>1368</v>
      </c>
    </row>
    <row r="550" spans="1:19" ht="25.5">
      <c r="A550" s="101" t="s">
        <v>2561</v>
      </c>
      <c r="B550" s="102">
        <v>44392</v>
      </c>
      <c r="C550" s="101" t="s">
        <v>2562</v>
      </c>
      <c r="D550" s="102">
        <v>44392</v>
      </c>
      <c r="E550" s="101" t="s">
        <v>1365</v>
      </c>
      <c r="F550" s="101" t="s">
        <v>1379</v>
      </c>
      <c r="G550" s="101" t="s">
        <v>1380</v>
      </c>
      <c r="H550" s="101" t="s">
        <v>49</v>
      </c>
      <c r="I550" s="101" t="s">
        <v>1220</v>
      </c>
      <c r="J550" s="103">
        <v>30</v>
      </c>
      <c r="K550" s="103">
        <v>1205</v>
      </c>
      <c r="L550" s="103">
        <v>36150</v>
      </c>
      <c r="M550" s="103">
        <v>3.0125000000000002</v>
      </c>
      <c r="N550" s="103">
        <v>90.375</v>
      </c>
      <c r="O550" s="103">
        <v>0</v>
      </c>
      <c r="P550" s="103">
        <v>0</v>
      </c>
      <c r="Q550" s="103">
        <v>1208.0125</v>
      </c>
      <c r="R550" s="103">
        <v>36240.375</v>
      </c>
      <c r="S550" s="101" t="s">
        <v>1368</v>
      </c>
    </row>
    <row r="551" spans="1:19" ht="25.5">
      <c r="A551" s="101" t="s">
        <v>2563</v>
      </c>
      <c r="B551" s="102">
        <v>44392</v>
      </c>
      <c r="C551" s="101" t="s">
        <v>2564</v>
      </c>
      <c r="D551" s="102">
        <v>44392</v>
      </c>
      <c r="E551" s="101" t="s">
        <v>1365</v>
      </c>
      <c r="F551" s="101" t="s">
        <v>53</v>
      </c>
      <c r="G551" s="101" t="s">
        <v>49</v>
      </c>
      <c r="H551" s="101" t="s">
        <v>49</v>
      </c>
      <c r="I551" s="101" t="s">
        <v>1072</v>
      </c>
      <c r="J551" s="103">
        <v>100</v>
      </c>
      <c r="K551" s="103">
        <v>1176</v>
      </c>
      <c r="L551" s="103">
        <v>117600</v>
      </c>
      <c r="M551" s="103">
        <v>2.94</v>
      </c>
      <c r="N551" s="103">
        <v>294</v>
      </c>
      <c r="O551" s="103">
        <v>0</v>
      </c>
      <c r="P551" s="103">
        <v>0</v>
      </c>
      <c r="Q551" s="103">
        <v>1178.94</v>
      </c>
      <c r="R551" s="103">
        <v>117894</v>
      </c>
      <c r="S551" s="101" t="s">
        <v>1368</v>
      </c>
    </row>
    <row r="552" spans="1:19" ht="25.5">
      <c r="A552" s="101" t="s">
        <v>2563</v>
      </c>
      <c r="B552" s="102">
        <v>44392</v>
      </c>
      <c r="C552" s="101" t="s">
        <v>2564</v>
      </c>
      <c r="D552" s="102">
        <v>44392</v>
      </c>
      <c r="E552" s="101" t="s">
        <v>1365</v>
      </c>
      <c r="F552" s="101" t="s">
        <v>53</v>
      </c>
      <c r="G552" s="101" t="s">
        <v>49</v>
      </c>
      <c r="H552" s="101" t="s">
        <v>49</v>
      </c>
      <c r="I552" s="101" t="s">
        <v>1266</v>
      </c>
      <c r="J552" s="103">
        <v>200</v>
      </c>
      <c r="K552" s="103">
        <v>1030</v>
      </c>
      <c r="L552" s="103">
        <v>206000</v>
      </c>
      <c r="M552" s="103">
        <v>2.5750000000000002</v>
      </c>
      <c r="N552" s="103">
        <v>515</v>
      </c>
      <c r="O552" s="103">
        <v>0</v>
      </c>
      <c r="P552" s="103">
        <v>0</v>
      </c>
      <c r="Q552" s="103">
        <v>1032.575</v>
      </c>
      <c r="R552" s="103">
        <v>206515</v>
      </c>
      <c r="S552" s="101" t="s">
        <v>1368</v>
      </c>
    </row>
    <row r="553" spans="1:19" ht="25.5">
      <c r="A553" s="101" t="s">
        <v>2563</v>
      </c>
      <c r="B553" s="102">
        <v>44392</v>
      </c>
      <c r="C553" s="101" t="s">
        <v>2564</v>
      </c>
      <c r="D553" s="102">
        <v>44392</v>
      </c>
      <c r="E553" s="101" t="s">
        <v>1365</v>
      </c>
      <c r="F553" s="101" t="s">
        <v>53</v>
      </c>
      <c r="G553" s="101" t="s">
        <v>49</v>
      </c>
      <c r="H553" s="101" t="s">
        <v>49</v>
      </c>
      <c r="I553" s="101" t="s">
        <v>1069</v>
      </c>
      <c r="J553" s="103">
        <v>233</v>
      </c>
      <c r="K553" s="103">
        <v>1118</v>
      </c>
      <c r="L553" s="103">
        <v>260494</v>
      </c>
      <c r="M553" s="103">
        <v>2.7949999999999999</v>
      </c>
      <c r="N553" s="103">
        <v>651.23500000000001</v>
      </c>
      <c r="O553" s="103">
        <v>0</v>
      </c>
      <c r="P553" s="103">
        <v>0</v>
      </c>
      <c r="Q553" s="103">
        <v>1120.7950000000001</v>
      </c>
      <c r="R553" s="103">
        <v>261145.23499999999</v>
      </c>
      <c r="S553" s="101" t="s">
        <v>1368</v>
      </c>
    </row>
    <row r="554" spans="1:19" ht="25.5">
      <c r="A554" s="101" t="s">
        <v>2563</v>
      </c>
      <c r="B554" s="102">
        <v>44392</v>
      </c>
      <c r="C554" s="101" t="s">
        <v>2564</v>
      </c>
      <c r="D554" s="102">
        <v>44392</v>
      </c>
      <c r="E554" s="101" t="s">
        <v>1365</v>
      </c>
      <c r="F554" s="101" t="s">
        <v>53</v>
      </c>
      <c r="G554" s="101" t="s">
        <v>49</v>
      </c>
      <c r="H554" s="101" t="s">
        <v>49</v>
      </c>
      <c r="I554" s="101" t="s">
        <v>1071</v>
      </c>
      <c r="J554" s="103">
        <v>250</v>
      </c>
      <c r="K554" s="103">
        <v>1118</v>
      </c>
      <c r="L554" s="103">
        <v>279500</v>
      </c>
      <c r="M554" s="103">
        <v>2.7949999999999999</v>
      </c>
      <c r="N554" s="103">
        <v>698.75</v>
      </c>
      <c r="O554" s="103">
        <v>0</v>
      </c>
      <c r="P554" s="103">
        <v>0</v>
      </c>
      <c r="Q554" s="103">
        <v>1120.7950000000001</v>
      </c>
      <c r="R554" s="103">
        <v>280198.75</v>
      </c>
      <c r="S554" s="101" t="s">
        <v>1368</v>
      </c>
    </row>
    <row r="555" spans="1:19" ht="25.5">
      <c r="A555" s="101" t="s">
        <v>2563</v>
      </c>
      <c r="B555" s="102">
        <v>44392</v>
      </c>
      <c r="C555" s="101" t="s">
        <v>2564</v>
      </c>
      <c r="D555" s="102">
        <v>44392</v>
      </c>
      <c r="E555" s="101" t="s">
        <v>1365</v>
      </c>
      <c r="F555" s="101" t="s">
        <v>53</v>
      </c>
      <c r="G555" s="101" t="s">
        <v>49</v>
      </c>
      <c r="H555" s="101" t="s">
        <v>49</v>
      </c>
      <c r="I555" s="101" t="s">
        <v>1220</v>
      </c>
      <c r="J555" s="103">
        <v>40</v>
      </c>
      <c r="K555" s="103">
        <v>1205</v>
      </c>
      <c r="L555" s="103">
        <v>48200</v>
      </c>
      <c r="M555" s="103">
        <v>3.0125000000000002</v>
      </c>
      <c r="N555" s="103">
        <v>120.5</v>
      </c>
      <c r="O555" s="103">
        <v>0</v>
      </c>
      <c r="P555" s="103">
        <v>0</v>
      </c>
      <c r="Q555" s="103">
        <v>1208.0125</v>
      </c>
      <c r="R555" s="103">
        <v>48320.5</v>
      </c>
      <c r="S555" s="101" t="s">
        <v>1368</v>
      </c>
    </row>
    <row r="556" spans="1:19" ht="25.5">
      <c r="A556" s="101" t="s">
        <v>2563</v>
      </c>
      <c r="B556" s="102">
        <v>44392</v>
      </c>
      <c r="C556" s="101" t="s">
        <v>2564</v>
      </c>
      <c r="D556" s="102">
        <v>44392</v>
      </c>
      <c r="E556" s="101" t="s">
        <v>1365</v>
      </c>
      <c r="F556" s="101" t="s">
        <v>53</v>
      </c>
      <c r="G556" s="101" t="s">
        <v>49</v>
      </c>
      <c r="H556" s="101" t="s">
        <v>49</v>
      </c>
      <c r="I556" s="101" t="s">
        <v>1219</v>
      </c>
      <c r="J556" s="103">
        <v>80</v>
      </c>
      <c r="K556" s="103">
        <v>1064</v>
      </c>
      <c r="L556" s="103">
        <v>85120</v>
      </c>
      <c r="M556" s="103">
        <v>2.66</v>
      </c>
      <c r="N556" s="103">
        <v>212.8</v>
      </c>
      <c r="O556" s="103">
        <v>0</v>
      </c>
      <c r="P556" s="103">
        <v>0</v>
      </c>
      <c r="Q556" s="103">
        <v>1066.6600000000001</v>
      </c>
      <c r="R556" s="103">
        <v>85332.800000000003</v>
      </c>
      <c r="S556" s="101" t="s">
        <v>1368</v>
      </c>
    </row>
    <row r="557" spans="1:19" ht="25.5">
      <c r="A557" s="101" t="s">
        <v>2565</v>
      </c>
      <c r="B557" s="102">
        <v>44392</v>
      </c>
      <c r="C557" s="101" t="s">
        <v>2566</v>
      </c>
      <c r="D557" s="102">
        <v>44392</v>
      </c>
      <c r="E557" s="101" t="s">
        <v>1365</v>
      </c>
      <c r="F557" s="101" t="s">
        <v>901</v>
      </c>
      <c r="G557" s="101" t="s">
        <v>1375</v>
      </c>
      <c r="H557" s="101" t="s">
        <v>49</v>
      </c>
      <c r="I557" s="101" t="s">
        <v>1219</v>
      </c>
      <c r="J557" s="103">
        <v>260</v>
      </c>
      <c r="K557" s="103">
        <v>1064</v>
      </c>
      <c r="L557" s="103">
        <v>276640</v>
      </c>
      <c r="M557" s="103">
        <v>2.66</v>
      </c>
      <c r="N557" s="103">
        <v>691.6</v>
      </c>
      <c r="O557" s="103">
        <v>0</v>
      </c>
      <c r="P557" s="103">
        <v>0</v>
      </c>
      <c r="Q557" s="103">
        <v>1066.6600000000001</v>
      </c>
      <c r="R557" s="103">
        <v>277331.59999999998</v>
      </c>
      <c r="S557" s="101" t="s">
        <v>1368</v>
      </c>
    </row>
    <row r="558" spans="1:19" ht="25.5">
      <c r="A558" s="101" t="s">
        <v>2565</v>
      </c>
      <c r="B558" s="102">
        <v>44392</v>
      </c>
      <c r="C558" s="101" t="s">
        <v>2566</v>
      </c>
      <c r="D558" s="102">
        <v>44392</v>
      </c>
      <c r="E558" s="101" t="s">
        <v>1365</v>
      </c>
      <c r="F558" s="101" t="s">
        <v>901</v>
      </c>
      <c r="G558" s="101" t="s">
        <v>1375</v>
      </c>
      <c r="H558" s="101" t="s">
        <v>49</v>
      </c>
      <c r="I558" s="101" t="s">
        <v>1071</v>
      </c>
      <c r="J558" s="103">
        <v>100</v>
      </c>
      <c r="K558" s="103">
        <v>1118</v>
      </c>
      <c r="L558" s="103">
        <v>111800</v>
      </c>
      <c r="M558" s="103">
        <v>2.7949999999999999</v>
      </c>
      <c r="N558" s="103">
        <v>279.5</v>
      </c>
      <c r="O558" s="103">
        <v>0</v>
      </c>
      <c r="P558" s="103">
        <v>0</v>
      </c>
      <c r="Q558" s="103">
        <v>1120.7950000000001</v>
      </c>
      <c r="R558" s="103">
        <v>112079.5</v>
      </c>
      <c r="S558" s="101" t="s">
        <v>1368</v>
      </c>
    </row>
    <row r="559" spans="1:19" ht="25.5">
      <c r="A559" s="101" t="s">
        <v>2565</v>
      </c>
      <c r="B559" s="102">
        <v>44392</v>
      </c>
      <c r="C559" s="101" t="s">
        <v>2566</v>
      </c>
      <c r="D559" s="102">
        <v>44392</v>
      </c>
      <c r="E559" s="101" t="s">
        <v>1365</v>
      </c>
      <c r="F559" s="101" t="s">
        <v>901</v>
      </c>
      <c r="G559" s="101" t="s">
        <v>1375</v>
      </c>
      <c r="H559" s="101" t="s">
        <v>49</v>
      </c>
      <c r="I559" s="101" t="s">
        <v>1069</v>
      </c>
      <c r="J559" s="103">
        <v>100</v>
      </c>
      <c r="K559" s="103">
        <v>1118</v>
      </c>
      <c r="L559" s="103">
        <v>111800</v>
      </c>
      <c r="M559" s="103">
        <v>2.7949999999999999</v>
      </c>
      <c r="N559" s="103">
        <v>279.5</v>
      </c>
      <c r="O559" s="103">
        <v>0</v>
      </c>
      <c r="P559" s="103">
        <v>0</v>
      </c>
      <c r="Q559" s="103">
        <v>1120.7950000000001</v>
      </c>
      <c r="R559" s="103">
        <v>112079.5</v>
      </c>
      <c r="S559" s="101" t="s">
        <v>1368</v>
      </c>
    </row>
    <row r="560" spans="1:19" ht="25.5">
      <c r="A560" s="101" t="s">
        <v>2565</v>
      </c>
      <c r="B560" s="102">
        <v>44392</v>
      </c>
      <c r="C560" s="101" t="s">
        <v>2566</v>
      </c>
      <c r="D560" s="102">
        <v>44392</v>
      </c>
      <c r="E560" s="101" t="s">
        <v>1365</v>
      </c>
      <c r="F560" s="101" t="s">
        <v>901</v>
      </c>
      <c r="G560" s="101" t="s">
        <v>1375</v>
      </c>
      <c r="H560" s="101" t="s">
        <v>49</v>
      </c>
      <c r="I560" s="101" t="s">
        <v>1220</v>
      </c>
      <c r="J560" s="103">
        <v>100</v>
      </c>
      <c r="K560" s="103">
        <v>1205</v>
      </c>
      <c r="L560" s="103">
        <v>120500</v>
      </c>
      <c r="M560" s="103">
        <v>3.0125000000000002</v>
      </c>
      <c r="N560" s="103">
        <v>301.25</v>
      </c>
      <c r="O560" s="103">
        <v>0</v>
      </c>
      <c r="P560" s="103">
        <v>0</v>
      </c>
      <c r="Q560" s="103">
        <v>1208.0125</v>
      </c>
      <c r="R560" s="103">
        <v>120801.25</v>
      </c>
      <c r="S560" s="101" t="s">
        <v>1368</v>
      </c>
    </row>
    <row r="561" spans="1:19" ht="25.5">
      <c r="A561" s="101" t="s">
        <v>2565</v>
      </c>
      <c r="B561" s="102">
        <v>44392</v>
      </c>
      <c r="C561" s="101" t="s">
        <v>2566</v>
      </c>
      <c r="D561" s="102">
        <v>44392</v>
      </c>
      <c r="E561" s="101" t="s">
        <v>1365</v>
      </c>
      <c r="F561" s="101" t="s">
        <v>901</v>
      </c>
      <c r="G561" s="101" t="s">
        <v>1375</v>
      </c>
      <c r="H561" s="101" t="s">
        <v>49</v>
      </c>
      <c r="I561" s="101" t="s">
        <v>1072</v>
      </c>
      <c r="J561" s="103">
        <v>200</v>
      </c>
      <c r="K561" s="103">
        <v>1176</v>
      </c>
      <c r="L561" s="103">
        <v>235200</v>
      </c>
      <c r="M561" s="103">
        <v>2.94</v>
      </c>
      <c r="N561" s="103">
        <v>588</v>
      </c>
      <c r="O561" s="103">
        <v>0</v>
      </c>
      <c r="P561" s="103">
        <v>0</v>
      </c>
      <c r="Q561" s="103">
        <v>1178.94</v>
      </c>
      <c r="R561" s="103">
        <v>235788</v>
      </c>
      <c r="S561" s="101" t="s">
        <v>1368</v>
      </c>
    </row>
    <row r="562" spans="1:19" ht="25.5">
      <c r="A562" s="101" t="s">
        <v>2567</v>
      </c>
      <c r="B562" s="102">
        <v>44392</v>
      </c>
      <c r="C562" s="101" t="s">
        <v>2568</v>
      </c>
      <c r="D562" s="102">
        <v>44392</v>
      </c>
      <c r="E562" s="101" t="s">
        <v>1365</v>
      </c>
      <c r="F562" s="101" t="s">
        <v>51</v>
      </c>
      <c r="G562" s="101" t="s">
        <v>52</v>
      </c>
      <c r="H562" s="101" t="s">
        <v>49</v>
      </c>
      <c r="I562" s="101" t="s">
        <v>1268</v>
      </c>
      <c r="J562" s="103">
        <v>40</v>
      </c>
      <c r="K562" s="103">
        <v>1303</v>
      </c>
      <c r="L562" s="103">
        <v>52120</v>
      </c>
      <c r="M562" s="103">
        <v>3.2574999999999998</v>
      </c>
      <c r="N562" s="103">
        <v>130.30000000000001</v>
      </c>
      <c r="O562" s="103">
        <v>0</v>
      </c>
      <c r="P562" s="103">
        <v>0</v>
      </c>
      <c r="Q562" s="103">
        <v>1306.2574999999999</v>
      </c>
      <c r="R562" s="103">
        <v>52250.3</v>
      </c>
      <c r="S562" s="101" t="s">
        <v>1368</v>
      </c>
    </row>
    <row r="563" spans="1:19" ht="25.5">
      <c r="A563" s="101" t="s">
        <v>2567</v>
      </c>
      <c r="B563" s="102">
        <v>44392</v>
      </c>
      <c r="C563" s="101" t="s">
        <v>2568</v>
      </c>
      <c r="D563" s="102">
        <v>44392</v>
      </c>
      <c r="E563" s="101" t="s">
        <v>1365</v>
      </c>
      <c r="F563" s="101" t="s">
        <v>51</v>
      </c>
      <c r="G563" s="101" t="s">
        <v>52</v>
      </c>
      <c r="H563" s="101" t="s">
        <v>49</v>
      </c>
      <c r="I563" s="101" t="s">
        <v>1266</v>
      </c>
      <c r="J563" s="103">
        <v>160</v>
      </c>
      <c r="K563" s="103">
        <v>1030</v>
      </c>
      <c r="L563" s="103">
        <v>164800</v>
      </c>
      <c r="M563" s="103">
        <v>2.5750000000000002</v>
      </c>
      <c r="N563" s="103">
        <v>412</v>
      </c>
      <c r="O563" s="103">
        <v>0</v>
      </c>
      <c r="P563" s="103">
        <v>0</v>
      </c>
      <c r="Q563" s="103">
        <v>1032.575</v>
      </c>
      <c r="R563" s="103">
        <v>165212</v>
      </c>
      <c r="S563" s="101" t="s">
        <v>1368</v>
      </c>
    </row>
    <row r="564" spans="1:19" ht="25.5">
      <c r="A564" s="101" t="s">
        <v>2567</v>
      </c>
      <c r="B564" s="102">
        <v>44392</v>
      </c>
      <c r="C564" s="101" t="s">
        <v>2568</v>
      </c>
      <c r="D564" s="102">
        <v>44392</v>
      </c>
      <c r="E564" s="101" t="s">
        <v>1365</v>
      </c>
      <c r="F564" s="101" t="s">
        <v>51</v>
      </c>
      <c r="G564" s="101" t="s">
        <v>52</v>
      </c>
      <c r="H564" s="101" t="s">
        <v>49</v>
      </c>
      <c r="I564" s="101" t="s">
        <v>1071</v>
      </c>
      <c r="J564" s="103">
        <v>100</v>
      </c>
      <c r="K564" s="103">
        <v>1118</v>
      </c>
      <c r="L564" s="103">
        <v>111800</v>
      </c>
      <c r="M564" s="103">
        <v>2.7949999999999999</v>
      </c>
      <c r="N564" s="103">
        <v>279.5</v>
      </c>
      <c r="O564" s="103">
        <v>0</v>
      </c>
      <c r="P564" s="103">
        <v>0</v>
      </c>
      <c r="Q564" s="103">
        <v>1120.7950000000001</v>
      </c>
      <c r="R564" s="103">
        <v>112079.5</v>
      </c>
      <c r="S564" s="101" t="s">
        <v>1368</v>
      </c>
    </row>
    <row r="565" spans="1:19" ht="25.5">
      <c r="A565" s="101" t="s">
        <v>2567</v>
      </c>
      <c r="B565" s="102">
        <v>44392</v>
      </c>
      <c r="C565" s="101" t="s">
        <v>2568</v>
      </c>
      <c r="D565" s="102">
        <v>44392</v>
      </c>
      <c r="E565" s="101" t="s">
        <v>1365</v>
      </c>
      <c r="F565" s="101" t="s">
        <v>51</v>
      </c>
      <c r="G565" s="101" t="s">
        <v>52</v>
      </c>
      <c r="H565" s="101" t="s">
        <v>49</v>
      </c>
      <c r="I565" s="101" t="s">
        <v>1069</v>
      </c>
      <c r="J565" s="103">
        <v>40</v>
      </c>
      <c r="K565" s="103">
        <v>1118</v>
      </c>
      <c r="L565" s="103">
        <v>44720</v>
      </c>
      <c r="M565" s="103">
        <v>2.7949999999999999</v>
      </c>
      <c r="N565" s="103">
        <v>111.8</v>
      </c>
      <c r="O565" s="103">
        <v>0</v>
      </c>
      <c r="P565" s="103">
        <v>0</v>
      </c>
      <c r="Q565" s="103">
        <v>1120.7950000000001</v>
      </c>
      <c r="R565" s="103">
        <v>44831.8</v>
      </c>
      <c r="S565" s="101" t="s">
        <v>1368</v>
      </c>
    </row>
    <row r="566" spans="1:19" ht="25.5">
      <c r="A566" s="101" t="s">
        <v>2567</v>
      </c>
      <c r="B566" s="102">
        <v>44392</v>
      </c>
      <c r="C566" s="101" t="s">
        <v>2568</v>
      </c>
      <c r="D566" s="102">
        <v>44392</v>
      </c>
      <c r="E566" s="101" t="s">
        <v>1365</v>
      </c>
      <c r="F566" s="101" t="s">
        <v>51</v>
      </c>
      <c r="G566" s="101" t="s">
        <v>52</v>
      </c>
      <c r="H566" s="101" t="s">
        <v>49</v>
      </c>
      <c r="I566" s="101" t="s">
        <v>1219</v>
      </c>
      <c r="J566" s="103">
        <v>200</v>
      </c>
      <c r="K566" s="103">
        <v>1064</v>
      </c>
      <c r="L566" s="103">
        <v>212800</v>
      </c>
      <c r="M566" s="103">
        <v>2.66</v>
      </c>
      <c r="N566" s="103">
        <v>532</v>
      </c>
      <c r="O566" s="103">
        <v>0</v>
      </c>
      <c r="P566" s="103">
        <v>0</v>
      </c>
      <c r="Q566" s="103">
        <v>1066.6600000000001</v>
      </c>
      <c r="R566" s="103">
        <v>213332</v>
      </c>
      <c r="S566" s="101" t="s">
        <v>1368</v>
      </c>
    </row>
    <row r="567" spans="1:19" ht="25.5">
      <c r="A567" s="101" t="s">
        <v>2567</v>
      </c>
      <c r="B567" s="102">
        <v>44392</v>
      </c>
      <c r="C567" s="101" t="s">
        <v>2568</v>
      </c>
      <c r="D567" s="102">
        <v>44392</v>
      </c>
      <c r="E567" s="101" t="s">
        <v>1365</v>
      </c>
      <c r="F567" s="101" t="s">
        <v>51</v>
      </c>
      <c r="G567" s="101" t="s">
        <v>52</v>
      </c>
      <c r="H567" s="101" t="s">
        <v>49</v>
      </c>
      <c r="I567" s="101" t="s">
        <v>1220</v>
      </c>
      <c r="J567" s="103">
        <v>40</v>
      </c>
      <c r="K567" s="103">
        <v>1205</v>
      </c>
      <c r="L567" s="103">
        <v>48200</v>
      </c>
      <c r="M567" s="103">
        <v>3.0125000000000002</v>
      </c>
      <c r="N567" s="103">
        <v>120.5</v>
      </c>
      <c r="O567" s="103">
        <v>0</v>
      </c>
      <c r="P567" s="103">
        <v>0</v>
      </c>
      <c r="Q567" s="103">
        <v>1208.0125</v>
      </c>
      <c r="R567" s="103">
        <v>48320.5</v>
      </c>
      <c r="S567" s="101" t="s">
        <v>1368</v>
      </c>
    </row>
    <row r="568" spans="1:19" ht="25.5">
      <c r="A568" s="101" t="s">
        <v>2569</v>
      </c>
      <c r="B568" s="102">
        <v>44392</v>
      </c>
      <c r="C568" s="101" t="s">
        <v>2570</v>
      </c>
      <c r="D568" s="102">
        <v>44392</v>
      </c>
      <c r="E568" s="101" t="s">
        <v>1365</v>
      </c>
      <c r="F568" s="101" t="s">
        <v>54</v>
      </c>
      <c r="G568" s="101" t="s">
        <v>49</v>
      </c>
      <c r="H568" s="101" t="s">
        <v>49</v>
      </c>
      <c r="I568" s="101" t="s">
        <v>1071</v>
      </c>
      <c r="J568" s="103">
        <v>100</v>
      </c>
      <c r="K568" s="103">
        <v>1118</v>
      </c>
      <c r="L568" s="103">
        <v>111800</v>
      </c>
      <c r="M568" s="103">
        <v>2.7949999999999999</v>
      </c>
      <c r="N568" s="103">
        <v>279.5</v>
      </c>
      <c r="O568" s="103">
        <v>0</v>
      </c>
      <c r="P568" s="103">
        <v>0</v>
      </c>
      <c r="Q568" s="103">
        <v>1120.7950000000001</v>
      </c>
      <c r="R568" s="103">
        <v>112079.5</v>
      </c>
      <c r="S568" s="101" t="s">
        <v>1368</v>
      </c>
    </row>
    <row r="569" spans="1:19" ht="25.5">
      <c r="A569" s="101" t="s">
        <v>2569</v>
      </c>
      <c r="B569" s="102">
        <v>44392</v>
      </c>
      <c r="C569" s="101" t="s">
        <v>2570</v>
      </c>
      <c r="D569" s="102">
        <v>44392</v>
      </c>
      <c r="E569" s="101" t="s">
        <v>1365</v>
      </c>
      <c r="F569" s="101" t="s">
        <v>54</v>
      </c>
      <c r="G569" s="101" t="s">
        <v>49</v>
      </c>
      <c r="H569" s="101" t="s">
        <v>49</v>
      </c>
      <c r="I569" s="101" t="s">
        <v>1069</v>
      </c>
      <c r="J569" s="103">
        <v>100</v>
      </c>
      <c r="K569" s="103">
        <v>1118</v>
      </c>
      <c r="L569" s="103">
        <v>111800</v>
      </c>
      <c r="M569" s="103">
        <v>2.7949999999999999</v>
      </c>
      <c r="N569" s="103">
        <v>279.5</v>
      </c>
      <c r="O569" s="103">
        <v>0</v>
      </c>
      <c r="P569" s="103">
        <v>0</v>
      </c>
      <c r="Q569" s="103">
        <v>1120.7950000000001</v>
      </c>
      <c r="R569" s="103">
        <v>112079.5</v>
      </c>
      <c r="S569" s="101" t="s">
        <v>1368</v>
      </c>
    </row>
    <row r="570" spans="1:19" ht="25.5">
      <c r="A570" s="101" t="s">
        <v>2569</v>
      </c>
      <c r="B570" s="102">
        <v>44392</v>
      </c>
      <c r="C570" s="101" t="s">
        <v>2570</v>
      </c>
      <c r="D570" s="102">
        <v>44392</v>
      </c>
      <c r="E570" s="101" t="s">
        <v>1365</v>
      </c>
      <c r="F570" s="101" t="s">
        <v>54</v>
      </c>
      <c r="G570" s="101" t="s">
        <v>49</v>
      </c>
      <c r="H570" s="101" t="s">
        <v>49</v>
      </c>
      <c r="I570" s="101" t="s">
        <v>1268</v>
      </c>
      <c r="J570" s="103">
        <v>160</v>
      </c>
      <c r="K570" s="103">
        <v>1303</v>
      </c>
      <c r="L570" s="103">
        <v>208480</v>
      </c>
      <c r="M570" s="103">
        <v>3.2574999999999998</v>
      </c>
      <c r="N570" s="103">
        <v>521.20000000000005</v>
      </c>
      <c r="O570" s="103">
        <v>0</v>
      </c>
      <c r="P570" s="103">
        <v>0</v>
      </c>
      <c r="Q570" s="103">
        <v>1306.2574999999999</v>
      </c>
      <c r="R570" s="103">
        <v>209001.2</v>
      </c>
      <c r="S570" s="101" t="s">
        <v>1368</v>
      </c>
    </row>
    <row r="571" spans="1:19" ht="25.5">
      <c r="A571" s="101" t="s">
        <v>2569</v>
      </c>
      <c r="B571" s="102">
        <v>44392</v>
      </c>
      <c r="C571" s="101" t="s">
        <v>2570</v>
      </c>
      <c r="D571" s="102">
        <v>44392</v>
      </c>
      <c r="E571" s="101" t="s">
        <v>1365</v>
      </c>
      <c r="F571" s="101" t="s">
        <v>54</v>
      </c>
      <c r="G571" s="101" t="s">
        <v>49</v>
      </c>
      <c r="H571" s="101" t="s">
        <v>49</v>
      </c>
      <c r="I571" s="101" t="s">
        <v>1220</v>
      </c>
      <c r="J571" s="103">
        <v>40</v>
      </c>
      <c r="K571" s="103">
        <v>1205</v>
      </c>
      <c r="L571" s="103">
        <v>48200</v>
      </c>
      <c r="M571" s="103">
        <v>3.0125000000000002</v>
      </c>
      <c r="N571" s="103">
        <v>120.5</v>
      </c>
      <c r="O571" s="103">
        <v>0</v>
      </c>
      <c r="P571" s="103">
        <v>0</v>
      </c>
      <c r="Q571" s="103">
        <v>1208.0125</v>
      </c>
      <c r="R571" s="103">
        <v>48320.5</v>
      </c>
      <c r="S571" s="101" t="s">
        <v>1368</v>
      </c>
    </row>
    <row r="572" spans="1:19" ht="25.5">
      <c r="A572" s="101" t="s">
        <v>2569</v>
      </c>
      <c r="B572" s="102">
        <v>44392</v>
      </c>
      <c r="C572" s="101" t="s">
        <v>2570</v>
      </c>
      <c r="D572" s="102">
        <v>44392</v>
      </c>
      <c r="E572" s="101" t="s">
        <v>1365</v>
      </c>
      <c r="F572" s="101" t="s">
        <v>54</v>
      </c>
      <c r="G572" s="101" t="s">
        <v>49</v>
      </c>
      <c r="H572" s="101" t="s">
        <v>49</v>
      </c>
      <c r="I572" s="101" t="s">
        <v>1072</v>
      </c>
      <c r="J572" s="103">
        <v>100</v>
      </c>
      <c r="K572" s="103">
        <v>1176</v>
      </c>
      <c r="L572" s="103">
        <v>117600</v>
      </c>
      <c r="M572" s="103">
        <v>2.94</v>
      </c>
      <c r="N572" s="103">
        <v>294</v>
      </c>
      <c r="O572" s="103">
        <v>0</v>
      </c>
      <c r="P572" s="103">
        <v>0</v>
      </c>
      <c r="Q572" s="103">
        <v>1178.94</v>
      </c>
      <c r="R572" s="103">
        <v>117894</v>
      </c>
      <c r="S572" s="101" t="s">
        <v>1368</v>
      </c>
    </row>
    <row r="573" spans="1:19" ht="25.5">
      <c r="A573" s="101" t="s">
        <v>2569</v>
      </c>
      <c r="B573" s="102">
        <v>44392</v>
      </c>
      <c r="C573" s="101" t="s">
        <v>2570</v>
      </c>
      <c r="D573" s="102">
        <v>44392</v>
      </c>
      <c r="E573" s="101" t="s">
        <v>1365</v>
      </c>
      <c r="F573" s="101" t="s">
        <v>54</v>
      </c>
      <c r="G573" s="101" t="s">
        <v>49</v>
      </c>
      <c r="H573" s="101" t="s">
        <v>49</v>
      </c>
      <c r="I573" s="101" t="s">
        <v>1266</v>
      </c>
      <c r="J573" s="103">
        <v>260</v>
      </c>
      <c r="K573" s="103">
        <v>1030</v>
      </c>
      <c r="L573" s="103">
        <v>267800</v>
      </c>
      <c r="M573" s="103">
        <v>2.5750000000000002</v>
      </c>
      <c r="N573" s="103">
        <v>669.5</v>
      </c>
      <c r="O573" s="103">
        <v>0</v>
      </c>
      <c r="P573" s="103">
        <v>0</v>
      </c>
      <c r="Q573" s="103">
        <v>1032.575</v>
      </c>
      <c r="R573" s="103">
        <v>268469.5</v>
      </c>
      <c r="S573" s="101" t="s">
        <v>1368</v>
      </c>
    </row>
    <row r="574" spans="1:19" ht="25.5">
      <c r="A574" s="101" t="s">
        <v>2571</v>
      </c>
      <c r="B574" s="102">
        <v>44392</v>
      </c>
      <c r="C574" s="101" t="s">
        <v>2572</v>
      </c>
      <c r="D574" s="102">
        <v>44392</v>
      </c>
      <c r="E574" s="101" t="s">
        <v>1365</v>
      </c>
      <c r="F574" s="101" t="s">
        <v>48</v>
      </c>
      <c r="G574" s="101" t="s">
        <v>988</v>
      </c>
      <c r="H574" s="101" t="s">
        <v>49</v>
      </c>
      <c r="I574" s="101" t="s">
        <v>1069</v>
      </c>
      <c r="J574" s="103">
        <v>100</v>
      </c>
      <c r="K574" s="103">
        <v>1118</v>
      </c>
      <c r="L574" s="103">
        <v>111800</v>
      </c>
      <c r="M574" s="103">
        <v>2.7949999999999999</v>
      </c>
      <c r="N574" s="103">
        <v>279.5</v>
      </c>
      <c r="O574" s="103">
        <v>0</v>
      </c>
      <c r="P574" s="103">
        <v>0</v>
      </c>
      <c r="Q574" s="103">
        <v>1120.7950000000001</v>
      </c>
      <c r="R574" s="103">
        <v>112079.5</v>
      </c>
      <c r="S574" s="101" t="s">
        <v>1368</v>
      </c>
    </row>
    <row r="575" spans="1:19" ht="25.5">
      <c r="A575" s="101" t="s">
        <v>2571</v>
      </c>
      <c r="B575" s="102">
        <v>44392</v>
      </c>
      <c r="C575" s="101" t="s">
        <v>2572</v>
      </c>
      <c r="D575" s="102">
        <v>44392</v>
      </c>
      <c r="E575" s="101" t="s">
        <v>1365</v>
      </c>
      <c r="F575" s="101" t="s">
        <v>48</v>
      </c>
      <c r="G575" s="101" t="s">
        <v>988</v>
      </c>
      <c r="H575" s="101" t="s">
        <v>49</v>
      </c>
      <c r="I575" s="101" t="s">
        <v>1266</v>
      </c>
      <c r="J575" s="103">
        <v>300</v>
      </c>
      <c r="K575" s="103">
        <v>1030</v>
      </c>
      <c r="L575" s="103">
        <v>309000</v>
      </c>
      <c r="M575" s="103">
        <v>2.5750000000000002</v>
      </c>
      <c r="N575" s="103">
        <v>772.5</v>
      </c>
      <c r="O575" s="103">
        <v>0</v>
      </c>
      <c r="P575" s="103">
        <v>0</v>
      </c>
      <c r="Q575" s="103">
        <v>1032.575</v>
      </c>
      <c r="R575" s="103">
        <v>309772.5</v>
      </c>
      <c r="S575" s="101" t="s">
        <v>1368</v>
      </c>
    </row>
    <row r="576" spans="1:19" ht="25.5">
      <c r="A576" s="101" t="s">
        <v>2571</v>
      </c>
      <c r="B576" s="102">
        <v>44392</v>
      </c>
      <c r="C576" s="101" t="s">
        <v>2572</v>
      </c>
      <c r="D576" s="102">
        <v>44392</v>
      </c>
      <c r="E576" s="101" t="s">
        <v>1365</v>
      </c>
      <c r="F576" s="101" t="s">
        <v>48</v>
      </c>
      <c r="G576" s="101" t="s">
        <v>988</v>
      </c>
      <c r="H576" s="101" t="s">
        <v>49</v>
      </c>
      <c r="I576" s="101" t="s">
        <v>1268</v>
      </c>
      <c r="J576" s="103">
        <v>60</v>
      </c>
      <c r="K576" s="103">
        <v>1303</v>
      </c>
      <c r="L576" s="103">
        <v>78180</v>
      </c>
      <c r="M576" s="103">
        <v>3.2574999999999998</v>
      </c>
      <c r="N576" s="103">
        <v>195.45</v>
      </c>
      <c r="O576" s="103">
        <v>0</v>
      </c>
      <c r="P576" s="103">
        <v>0</v>
      </c>
      <c r="Q576" s="103">
        <v>1306.2574999999999</v>
      </c>
      <c r="R576" s="103">
        <v>78375.45</v>
      </c>
      <c r="S576" s="101" t="s">
        <v>1368</v>
      </c>
    </row>
    <row r="577" spans="1:19" ht="25.5">
      <c r="A577" s="101" t="s">
        <v>2573</v>
      </c>
      <c r="B577" s="102">
        <v>44392</v>
      </c>
      <c r="C577" s="101" t="s">
        <v>2574</v>
      </c>
      <c r="D577" s="102">
        <v>44392</v>
      </c>
      <c r="E577" s="101" t="s">
        <v>1365</v>
      </c>
      <c r="F577" s="101" t="s">
        <v>106</v>
      </c>
      <c r="G577" s="101" t="s">
        <v>954</v>
      </c>
      <c r="H577" s="101" t="s">
        <v>49</v>
      </c>
      <c r="I577" s="101" t="s">
        <v>1069</v>
      </c>
      <c r="J577" s="103">
        <v>60</v>
      </c>
      <c r="K577" s="103">
        <v>1118</v>
      </c>
      <c r="L577" s="103">
        <v>67080</v>
      </c>
      <c r="M577" s="103">
        <v>2.7949999999999999</v>
      </c>
      <c r="N577" s="103">
        <v>167.7</v>
      </c>
      <c r="O577" s="103">
        <v>0</v>
      </c>
      <c r="P577" s="103">
        <v>0</v>
      </c>
      <c r="Q577" s="103">
        <v>1120.7950000000001</v>
      </c>
      <c r="R577" s="103">
        <v>67247.7</v>
      </c>
      <c r="S577" s="101" t="s">
        <v>1368</v>
      </c>
    </row>
    <row r="578" spans="1:19" ht="25.5">
      <c r="A578" s="101" t="s">
        <v>2573</v>
      </c>
      <c r="B578" s="102">
        <v>44392</v>
      </c>
      <c r="C578" s="101" t="s">
        <v>2574</v>
      </c>
      <c r="D578" s="102">
        <v>44392</v>
      </c>
      <c r="E578" s="101" t="s">
        <v>1365</v>
      </c>
      <c r="F578" s="101" t="s">
        <v>106</v>
      </c>
      <c r="G578" s="101" t="s">
        <v>954</v>
      </c>
      <c r="H578" s="101" t="s">
        <v>49</v>
      </c>
      <c r="I578" s="101" t="s">
        <v>1072</v>
      </c>
      <c r="J578" s="103">
        <v>100</v>
      </c>
      <c r="K578" s="103">
        <v>1176</v>
      </c>
      <c r="L578" s="103">
        <v>117600</v>
      </c>
      <c r="M578" s="103">
        <v>2.94</v>
      </c>
      <c r="N578" s="103">
        <v>294</v>
      </c>
      <c r="O578" s="103">
        <v>0</v>
      </c>
      <c r="P578" s="103">
        <v>0</v>
      </c>
      <c r="Q578" s="103">
        <v>1178.94</v>
      </c>
      <c r="R578" s="103">
        <v>117894</v>
      </c>
      <c r="S578" s="101" t="s">
        <v>1368</v>
      </c>
    </row>
    <row r="579" spans="1:19" ht="25.5">
      <c r="A579" s="101" t="s">
        <v>2573</v>
      </c>
      <c r="B579" s="102">
        <v>44392</v>
      </c>
      <c r="C579" s="101" t="s">
        <v>2574</v>
      </c>
      <c r="D579" s="102">
        <v>44392</v>
      </c>
      <c r="E579" s="101" t="s">
        <v>1365</v>
      </c>
      <c r="F579" s="101" t="s">
        <v>106</v>
      </c>
      <c r="G579" s="101" t="s">
        <v>954</v>
      </c>
      <c r="H579" s="101" t="s">
        <v>49</v>
      </c>
      <c r="I579" s="101" t="s">
        <v>1268</v>
      </c>
      <c r="J579" s="103">
        <v>60</v>
      </c>
      <c r="K579" s="103">
        <v>1303</v>
      </c>
      <c r="L579" s="103">
        <v>78180</v>
      </c>
      <c r="M579" s="103">
        <v>3.2574999999999998</v>
      </c>
      <c r="N579" s="103">
        <v>195.45</v>
      </c>
      <c r="O579" s="103">
        <v>0</v>
      </c>
      <c r="P579" s="103">
        <v>0</v>
      </c>
      <c r="Q579" s="103">
        <v>1306.2574999999999</v>
      </c>
      <c r="R579" s="103">
        <v>78375.45</v>
      </c>
      <c r="S579" s="101" t="s">
        <v>1368</v>
      </c>
    </row>
    <row r="580" spans="1:19" ht="25.5">
      <c r="A580" s="101" t="s">
        <v>2573</v>
      </c>
      <c r="B580" s="102">
        <v>44392</v>
      </c>
      <c r="C580" s="101" t="s">
        <v>2574</v>
      </c>
      <c r="D580" s="102">
        <v>44392</v>
      </c>
      <c r="E580" s="101" t="s">
        <v>1365</v>
      </c>
      <c r="F580" s="101" t="s">
        <v>106</v>
      </c>
      <c r="G580" s="101" t="s">
        <v>954</v>
      </c>
      <c r="H580" s="101" t="s">
        <v>49</v>
      </c>
      <c r="I580" s="101" t="s">
        <v>1220</v>
      </c>
      <c r="J580" s="103">
        <v>90</v>
      </c>
      <c r="K580" s="103">
        <v>1205</v>
      </c>
      <c r="L580" s="103">
        <v>108450</v>
      </c>
      <c r="M580" s="103">
        <v>3.0125000000000002</v>
      </c>
      <c r="N580" s="103">
        <v>271.125</v>
      </c>
      <c r="O580" s="103">
        <v>0</v>
      </c>
      <c r="P580" s="103">
        <v>0</v>
      </c>
      <c r="Q580" s="103">
        <v>1208.0125</v>
      </c>
      <c r="R580" s="103">
        <v>108721.125</v>
      </c>
      <c r="S580" s="101" t="s">
        <v>1368</v>
      </c>
    </row>
    <row r="581" spans="1:19" ht="25.5">
      <c r="A581" s="101" t="s">
        <v>2573</v>
      </c>
      <c r="B581" s="102">
        <v>44392</v>
      </c>
      <c r="C581" s="101" t="s">
        <v>2574</v>
      </c>
      <c r="D581" s="102">
        <v>44392</v>
      </c>
      <c r="E581" s="101" t="s">
        <v>1365</v>
      </c>
      <c r="F581" s="101" t="s">
        <v>106</v>
      </c>
      <c r="G581" s="101" t="s">
        <v>954</v>
      </c>
      <c r="H581" s="101" t="s">
        <v>49</v>
      </c>
      <c r="I581" s="101" t="s">
        <v>1266</v>
      </c>
      <c r="J581" s="103">
        <v>80</v>
      </c>
      <c r="K581" s="103">
        <v>1030</v>
      </c>
      <c r="L581" s="103">
        <v>82400</v>
      </c>
      <c r="M581" s="103">
        <v>2.5750000000000002</v>
      </c>
      <c r="N581" s="103">
        <v>206</v>
      </c>
      <c r="O581" s="103">
        <v>0</v>
      </c>
      <c r="P581" s="103">
        <v>0</v>
      </c>
      <c r="Q581" s="103">
        <v>1032.575</v>
      </c>
      <c r="R581" s="103">
        <v>82606</v>
      </c>
      <c r="S581" s="101" t="s">
        <v>1368</v>
      </c>
    </row>
    <row r="582" spans="1:19" ht="25.5">
      <c r="A582" s="101" t="s">
        <v>2575</v>
      </c>
      <c r="B582" s="102">
        <v>44392</v>
      </c>
      <c r="C582" s="101" t="s">
        <v>2576</v>
      </c>
      <c r="D582" s="102">
        <v>44392</v>
      </c>
      <c r="E582" s="101" t="s">
        <v>1365</v>
      </c>
      <c r="F582" s="101" t="s">
        <v>58</v>
      </c>
      <c r="G582" s="101" t="s">
        <v>59</v>
      </c>
      <c r="H582" s="101" t="s">
        <v>49</v>
      </c>
      <c r="I582" s="101" t="s">
        <v>1220</v>
      </c>
      <c r="J582" s="103">
        <v>40</v>
      </c>
      <c r="K582" s="103">
        <v>1205</v>
      </c>
      <c r="L582" s="103">
        <v>48200</v>
      </c>
      <c r="M582" s="103">
        <v>3.0125000000000002</v>
      </c>
      <c r="N582" s="103">
        <v>120.5</v>
      </c>
      <c r="O582" s="103">
        <v>0</v>
      </c>
      <c r="P582" s="103">
        <v>0</v>
      </c>
      <c r="Q582" s="103">
        <v>1208.0125</v>
      </c>
      <c r="R582" s="103">
        <v>48320.5</v>
      </c>
      <c r="S582" s="101" t="s">
        <v>1368</v>
      </c>
    </row>
    <row r="583" spans="1:19" ht="25.5">
      <c r="A583" s="101" t="s">
        <v>2575</v>
      </c>
      <c r="B583" s="102">
        <v>44392</v>
      </c>
      <c r="C583" s="101" t="s">
        <v>2576</v>
      </c>
      <c r="D583" s="102">
        <v>44392</v>
      </c>
      <c r="E583" s="101" t="s">
        <v>1365</v>
      </c>
      <c r="F583" s="101" t="s">
        <v>58</v>
      </c>
      <c r="G583" s="101" t="s">
        <v>59</v>
      </c>
      <c r="H583" s="101" t="s">
        <v>49</v>
      </c>
      <c r="I583" s="101" t="s">
        <v>1072</v>
      </c>
      <c r="J583" s="103">
        <v>200</v>
      </c>
      <c r="K583" s="103">
        <v>1176</v>
      </c>
      <c r="L583" s="103">
        <v>235200</v>
      </c>
      <c r="M583" s="103">
        <v>2.94</v>
      </c>
      <c r="N583" s="103">
        <v>588</v>
      </c>
      <c r="O583" s="103">
        <v>0</v>
      </c>
      <c r="P583" s="103">
        <v>0</v>
      </c>
      <c r="Q583" s="103">
        <v>1178.94</v>
      </c>
      <c r="R583" s="103">
        <v>235788</v>
      </c>
      <c r="S583" s="101" t="s">
        <v>1368</v>
      </c>
    </row>
    <row r="584" spans="1:19" ht="25.5">
      <c r="A584" s="101" t="s">
        <v>2575</v>
      </c>
      <c r="B584" s="102">
        <v>44392</v>
      </c>
      <c r="C584" s="101" t="s">
        <v>2576</v>
      </c>
      <c r="D584" s="102">
        <v>44392</v>
      </c>
      <c r="E584" s="101" t="s">
        <v>1365</v>
      </c>
      <c r="F584" s="101" t="s">
        <v>58</v>
      </c>
      <c r="G584" s="101" t="s">
        <v>59</v>
      </c>
      <c r="H584" s="101" t="s">
        <v>49</v>
      </c>
      <c r="I584" s="101" t="s">
        <v>1266</v>
      </c>
      <c r="J584" s="103">
        <v>60</v>
      </c>
      <c r="K584" s="103">
        <v>1030</v>
      </c>
      <c r="L584" s="103">
        <v>61800</v>
      </c>
      <c r="M584" s="103">
        <v>2.5750000000000002</v>
      </c>
      <c r="N584" s="103">
        <v>154.5</v>
      </c>
      <c r="O584" s="103">
        <v>0</v>
      </c>
      <c r="P584" s="103">
        <v>0</v>
      </c>
      <c r="Q584" s="103">
        <v>1032.575</v>
      </c>
      <c r="R584" s="103">
        <v>61954.5</v>
      </c>
      <c r="S584" s="101" t="s">
        <v>1368</v>
      </c>
    </row>
    <row r="585" spans="1:19" ht="25.5">
      <c r="A585" s="101" t="s">
        <v>2575</v>
      </c>
      <c r="B585" s="102">
        <v>44392</v>
      </c>
      <c r="C585" s="101" t="s">
        <v>2576</v>
      </c>
      <c r="D585" s="102">
        <v>44392</v>
      </c>
      <c r="E585" s="101" t="s">
        <v>1365</v>
      </c>
      <c r="F585" s="101" t="s">
        <v>58</v>
      </c>
      <c r="G585" s="101" t="s">
        <v>59</v>
      </c>
      <c r="H585" s="101" t="s">
        <v>49</v>
      </c>
      <c r="I585" s="101" t="s">
        <v>1069</v>
      </c>
      <c r="J585" s="103">
        <v>80</v>
      </c>
      <c r="K585" s="103">
        <v>1118</v>
      </c>
      <c r="L585" s="103">
        <v>89440</v>
      </c>
      <c r="M585" s="103">
        <v>2.7949999999999999</v>
      </c>
      <c r="N585" s="103">
        <v>223.6</v>
      </c>
      <c r="O585" s="103">
        <v>0</v>
      </c>
      <c r="P585" s="103">
        <v>0</v>
      </c>
      <c r="Q585" s="103">
        <v>1120.7950000000001</v>
      </c>
      <c r="R585" s="103">
        <v>89663.6</v>
      </c>
      <c r="S585" s="101" t="s">
        <v>1368</v>
      </c>
    </row>
    <row r="586" spans="1:19" ht="25.5">
      <c r="A586" s="101" t="s">
        <v>2575</v>
      </c>
      <c r="B586" s="102">
        <v>44392</v>
      </c>
      <c r="C586" s="101" t="s">
        <v>2576</v>
      </c>
      <c r="D586" s="102">
        <v>44392</v>
      </c>
      <c r="E586" s="101" t="s">
        <v>1365</v>
      </c>
      <c r="F586" s="101" t="s">
        <v>58</v>
      </c>
      <c r="G586" s="101" t="s">
        <v>59</v>
      </c>
      <c r="H586" s="101" t="s">
        <v>49</v>
      </c>
      <c r="I586" s="101" t="s">
        <v>1219</v>
      </c>
      <c r="J586" s="103">
        <v>100</v>
      </c>
      <c r="K586" s="103">
        <v>1064</v>
      </c>
      <c r="L586" s="103">
        <v>106400</v>
      </c>
      <c r="M586" s="103">
        <v>2.66</v>
      </c>
      <c r="N586" s="103">
        <v>266</v>
      </c>
      <c r="O586" s="103">
        <v>0</v>
      </c>
      <c r="P586" s="103">
        <v>0</v>
      </c>
      <c r="Q586" s="103">
        <v>1066.6600000000001</v>
      </c>
      <c r="R586" s="103">
        <v>106666</v>
      </c>
      <c r="S586" s="101" t="s">
        <v>1368</v>
      </c>
    </row>
    <row r="587" spans="1:19" ht="25.5">
      <c r="A587" s="101" t="s">
        <v>2575</v>
      </c>
      <c r="B587" s="102">
        <v>44392</v>
      </c>
      <c r="C587" s="101" t="s">
        <v>2576</v>
      </c>
      <c r="D587" s="102">
        <v>44392</v>
      </c>
      <c r="E587" s="101" t="s">
        <v>1365</v>
      </c>
      <c r="F587" s="101" t="s">
        <v>58</v>
      </c>
      <c r="G587" s="101" t="s">
        <v>59</v>
      </c>
      <c r="H587" s="101" t="s">
        <v>49</v>
      </c>
      <c r="I587" s="101" t="s">
        <v>1268</v>
      </c>
      <c r="J587" s="103">
        <v>80</v>
      </c>
      <c r="K587" s="103">
        <v>1303</v>
      </c>
      <c r="L587" s="103">
        <v>104240</v>
      </c>
      <c r="M587" s="103">
        <v>3.2574999999999998</v>
      </c>
      <c r="N587" s="103">
        <v>260.60000000000002</v>
      </c>
      <c r="O587" s="103">
        <v>0</v>
      </c>
      <c r="P587" s="103">
        <v>0</v>
      </c>
      <c r="Q587" s="103">
        <v>1306.2574999999999</v>
      </c>
      <c r="R587" s="103">
        <v>104500.6</v>
      </c>
      <c r="S587" s="101" t="s">
        <v>1368</v>
      </c>
    </row>
    <row r="588" spans="1:19" ht="25.5">
      <c r="A588" s="101" t="s">
        <v>2575</v>
      </c>
      <c r="B588" s="102">
        <v>44392</v>
      </c>
      <c r="C588" s="101" t="s">
        <v>2576</v>
      </c>
      <c r="D588" s="102">
        <v>44392</v>
      </c>
      <c r="E588" s="101" t="s">
        <v>1365</v>
      </c>
      <c r="F588" s="101" t="s">
        <v>58</v>
      </c>
      <c r="G588" s="101" t="s">
        <v>59</v>
      </c>
      <c r="H588" s="101" t="s">
        <v>49</v>
      </c>
      <c r="I588" s="101" t="s">
        <v>1071</v>
      </c>
      <c r="J588" s="103">
        <v>80</v>
      </c>
      <c r="K588" s="103">
        <v>1118</v>
      </c>
      <c r="L588" s="103">
        <v>89440</v>
      </c>
      <c r="M588" s="103">
        <v>2.7949999999999999</v>
      </c>
      <c r="N588" s="103">
        <v>223.6</v>
      </c>
      <c r="O588" s="103">
        <v>0</v>
      </c>
      <c r="P588" s="103">
        <v>0</v>
      </c>
      <c r="Q588" s="103">
        <v>1120.7950000000001</v>
      </c>
      <c r="R588" s="103">
        <v>89663.6</v>
      </c>
      <c r="S588" s="101" t="s">
        <v>1368</v>
      </c>
    </row>
    <row r="589" spans="1:19" ht="25.5">
      <c r="A589" s="101" t="s">
        <v>2577</v>
      </c>
      <c r="B589" s="102">
        <v>44392</v>
      </c>
      <c r="C589" s="101" t="s">
        <v>2578</v>
      </c>
      <c r="D589" s="102">
        <v>44392</v>
      </c>
      <c r="E589" s="101" t="s">
        <v>1365</v>
      </c>
      <c r="F589" s="101" t="s">
        <v>64</v>
      </c>
      <c r="G589" s="101" t="s">
        <v>1391</v>
      </c>
      <c r="H589" s="101" t="s">
        <v>49</v>
      </c>
      <c r="I589" s="101" t="s">
        <v>1266</v>
      </c>
      <c r="J589" s="103">
        <v>40</v>
      </c>
      <c r="K589" s="103">
        <v>1030</v>
      </c>
      <c r="L589" s="103">
        <v>41200</v>
      </c>
      <c r="M589" s="103">
        <v>2.5750000000000002</v>
      </c>
      <c r="N589" s="103">
        <v>103</v>
      </c>
      <c r="O589" s="103">
        <v>0</v>
      </c>
      <c r="P589" s="103">
        <v>0</v>
      </c>
      <c r="Q589" s="103">
        <v>1032.575</v>
      </c>
      <c r="R589" s="103">
        <v>41303</v>
      </c>
      <c r="S589" s="101" t="s">
        <v>1368</v>
      </c>
    </row>
    <row r="590" spans="1:19" ht="25.5">
      <c r="A590" s="101" t="s">
        <v>2579</v>
      </c>
      <c r="B590" s="102">
        <v>44392</v>
      </c>
      <c r="C590" s="101" t="s">
        <v>2580</v>
      </c>
      <c r="D590" s="102">
        <v>44392</v>
      </c>
      <c r="E590" s="101" t="s">
        <v>1365</v>
      </c>
      <c r="F590" s="101" t="s">
        <v>94</v>
      </c>
      <c r="G590" s="101" t="s">
        <v>1366</v>
      </c>
      <c r="H590" s="101" t="s">
        <v>1367</v>
      </c>
      <c r="I590" s="101" t="s">
        <v>1071</v>
      </c>
      <c r="J590" s="103">
        <v>100</v>
      </c>
      <c r="K590" s="103">
        <v>1118</v>
      </c>
      <c r="L590" s="103">
        <v>111800</v>
      </c>
      <c r="M590" s="103">
        <v>2.7949999999999999</v>
      </c>
      <c r="N590" s="103">
        <v>279.5</v>
      </c>
      <c r="O590" s="103">
        <v>0</v>
      </c>
      <c r="P590" s="103">
        <v>0</v>
      </c>
      <c r="Q590" s="103">
        <v>1120.7950000000001</v>
      </c>
      <c r="R590" s="103">
        <v>112079.5</v>
      </c>
      <c r="S590" s="101" t="s">
        <v>1368</v>
      </c>
    </row>
    <row r="591" spans="1:19" ht="25.5">
      <c r="A591" s="101" t="s">
        <v>2579</v>
      </c>
      <c r="B591" s="102">
        <v>44392</v>
      </c>
      <c r="C591" s="101" t="s">
        <v>2580</v>
      </c>
      <c r="D591" s="102">
        <v>44392</v>
      </c>
      <c r="E591" s="101" t="s">
        <v>1365</v>
      </c>
      <c r="F591" s="101" t="s">
        <v>94</v>
      </c>
      <c r="G591" s="101" t="s">
        <v>1366</v>
      </c>
      <c r="H591" s="101" t="s">
        <v>1367</v>
      </c>
      <c r="I591" s="101" t="s">
        <v>1220</v>
      </c>
      <c r="J591" s="103">
        <v>100</v>
      </c>
      <c r="K591" s="103">
        <v>1205</v>
      </c>
      <c r="L591" s="103">
        <v>120500</v>
      </c>
      <c r="M591" s="103">
        <v>3.0125000000000002</v>
      </c>
      <c r="N591" s="103">
        <v>301.25</v>
      </c>
      <c r="O591" s="103">
        <v>0</v>
      </c>
      <c r="P591" s="103">
        <v>0</v>
      </c>
      <c r="Q591" s="103">
        <v>1208.0125</v>
      </c>
      <c r="R591" s="103">
        <v>120801.25</v>
      </c>
      <c r="S591" s="101" t="s">
        <v>1368</v>
      </c>
    </row>
    <row r="592" spans="1:19" ht="25.5">
      <c r="A592" s="101" t="s">
        <v>2581</v>
      </c>
      <c r="B592" s="102">
        <v>44392</v>
      </c>
      <c r="C592" s="101" t="s">
        <v>2582</v>
      </c>
      <c r="D592" s="102">
        <v>44392</v>
      </c>
      <c r="E592" s="101" t="s">
        <v>1365</v>
      </c>
      <c r="F592" s="101" t="s">
        <v>88</v>
      </c>
      <c r="G592" s="101" t="s">
        <v>1388</v>
      </c>
      <c r="H592" s="101" t="s">
        <v>1367</v>
      </c>
      <c r="I592" s="101" t="s">
        <v>1072</v>
      </c>
      <c r="J592" s="103">
        <v>40</v>
      </c>
      <c r="K592" s="103">
        <v>1176</v>
      </c>
      <c r="L592" s="103">
        <v>47040</v>
      </c>
      <c r="M592" s="103">
        <v>2.94</v>
      </c>
      <c r="N592" s="103">
        <v>117.6</v>
      </c>
      <c r="O592" s="103">
        <v>0</v>
      </c>
      <c r="P592" s="103">
        <v>0</v>
      </c>
      <c r="Q592" s="103">
        <v>1178.94</v>
      </c>
      <c r="R592" s="103">
        <v>47157.599999999999</v>
      </c>
      <c r="S592" s="101" t="s">
        <v>1368</v>
      </c>
    </row>
    <row r="593" spans="1:19" ht="25.5">
      <c r="A593" s="101" t="s">
        <v>2581</v>
      </c>
      <c r="B593" s="102">
        <v>44392</v>
      </c>
      <c r="C593" s="101" t="s">
        <v>2582</v>
      </c>
      <c r="D593" s="102">
        <v>44392</v>
      </c>
      <c r="E593" s="101" t="s">
        <v>1365</v>
      </c>
      <c r="F593" s="101" t="s">
        <v>88</v>
      </c>
      <c r="G593" s="101" t="s">
        <v>1388</v>
      </c>
      <c r="H593" s="101" t="s">
        <v>1367</v>
      </c>
      <c r="I593" s="101" t="s">
        <v>1266</v>
      </c>
      <c r="J593" s="103">
        <v>40</v>
      </c>
      <c r="K593" s="103">
        <v>1030</v>
      </c>
      <c r="L593" s="103">
        <v>41200</v>
      </c>
      <c r="M593" s="103">
        <v>2.5750000000000002</v>
      </c>
      <c r="N593" s="103">
        <v>103</v>
      </c>
      <c r="O593" s="103">
        <v>0</v>
      </c>
      <c r="P593" s="103">
        <v>0</v>
      </c>
      <c r="Q593" s="103">
        <v>1032.575</v>
      </c>
      <c r="R593" s="103">
        <v>41303</v>
      </c>
      <c r="S593" s="101" t="s">
        <v>1368</v>
      </c>
    </row>
    <row r="594" spans="1:19" ht="25.5">
      <c r="A594" s="101" t="s">
        <v>2581</v>
      </c>
      <c r="B594" s="102">
        <v>44392</v>
      </c>
      <c r="C594" s="101" t="s">
        <v>2582</v>
      </c>
      <c r="D594" s="102">
        <v>44392</v>
      </c>
      <c r="E594" s="101" t="s">
        <v>1365</v>
      </c>
      <c r="F594" s="101" t="s">
        <v>88</v>
      </c>
      <c r="G594" s="101" t="s">
        <v>1388</v>
      </c>
      <c r="H594" s="101" t="s">
        <v>1367</v>
      </c>
      <c r="I594" s="101" t="s">
        <v>1220</v>
      </c>
      <c r="J594" s="103">
        <v>20</v>
      </c>
      <c r="K594" s="103">
        <v>1205</v>
      </c>
      <c r="L594" s="103">
        <v>24100</v>
      </c>
      <c r="M594" s="103">
        <v>3.0125000000000002</v>
      </c>
      <c r="N594" s="103">
        <v>60.25</v>
      </c>
      <c r="O594" s="103">
        <v>0</v>
      </c>
      <c r="P594" s="103">
        <v>0</v>
      </c>
      <c r="Q594" s="103">
        <v>1208.0125</v>
      </c>
      <c r="R594" s="103">
        <v>24160.25</v>
      </c>
      <c r="S594" s="101" t="s">
        <v>1368</v>
      </c>
    </row>
    <row r="595" spans="1:19" ht="25.5">
      <c r="A595" s="101" t="s">
        <v>2581</v>
      </c>
      <c r="B595" s="102">
        <v>44392</v>
      </c>
      <c r="C595" s="101" t="s">
        <v>2582</v>
      </c>
      <c r="D595" s="102">
        <v>44392</v>
      </c>
      <c r="E595" s="101" t="s">
        <v>1365</v>
      </c>
      <c r="F595" s="101" t="s">
        <v>88</v>
      </c>
      <c r="G595" s="101" t="s">
        <v>1388</v>
      </c>
      <c r="H595" s="101" t="s">
        <v>1367</v>
      </c>
      <c r="I595" s="101" t="s">
        <v>1071</v>
      </c>
      <c r="J595" s="103">
        <v>60</v>
      </c>
      <c r="K595" s="103">
        <v>1118</v>
      </c>
      <c r="L595" s="103">
        <v>67080</v>
      </c>
      <c r="M595" s="103">
        <v>2.7949999999999999</v>
      </c>
      <c r="N595" s="103">
        <v>167.7</v>
      </c>
      <c r="O595" s="103">
        <v>0</v>
      </c>
      <c r="P595" s="103">
        <v>0</v>
      </c>
      <c r="Q595" s="103">
        <v>1120.7950000000001</v>
      </c>
      <c r="R595" s="103">
        <v>67247.7</v>
      </c>
      <c r="S595" s="101" t="s">
        <v>1368</v>
      </c>
    </row>
    <row r="596" spans="1:19" ht="25.5">
      <c r="A596" s="101" t="s">
        <v>2581</v>
      </c>
      <c r="B596" s="102">
        <v>44392</v>
      </c>
      <c r="C596" s="101" t="s">
        <v>2582</v>
      </c>
      <c r="D596" s="102">
        <v>44392</v>
      </c>
      <c r="E596" s="101" t="s">
        <v>1365</v>
      </c>
      <c r="F596" s="101" t="s">
        <v>88</v>
      </c>
      <c r="G596" s="101" t="s">
        <v>1388</v>
      </c>
      <c r="H596" s="101" t="s">
        <v>1367</v>
      </c>
      <c r="I596" s="101" t="s">
        <v>1268</v>
      </c>
      <c r="J596" s="103">
        <v>20</v>
      </c>
      <c r="K596" s="103">
        <v>1303</v>
      </c>
      <c r="L596" s="103">
        <v>26060</v>
      </c>
      <c r="M596" s="103">
        <v>3.2574999999999998</v>
      </c>
      <c r="N596" s="103">
        <v>65.150000000000006</v>
      </c>
      <c r="O596" s="103">
        <v>0</v>
      </c>
      <c r="P596" s="103">
        <v>0</v>
      </c>
      <c r="Q596" s="103">
        <v>1306.2574999999999</v>
      </c>
      <c r="R596" s="103">
        <v>26125.15</v>
      </c>
      <c r="S596" s="101" t="s">
        <v>1368</v>
      </c>
    </row>
    <row r="597" spans="1:19" ht="25.5">
      <c r="A597" s="101" t="s">
        <v>2581</v>
      </c>
      <c r="B597" s="102">
        <v>44392</v>
      </c>
      <c r="C597" s="101" t="s">
        <v>2582</v>
      </c>
      <c r="D597" s="102">
        <v>44392</v>
      </c>
      <c r="E597" s="101" t="s">
        <v>1365</v>
      </c>
      <c r="F597" s="101" t="s">
        <v>88</v>
      </c>
      <c r="G597" s="101" t="s">
        <v>1388</v>
      </c>
      <c r="H597" s="101" t="s">
        <v>1367</v>
      </c>
      <c r="I597" s="101" t="s">
        <v>1219</v>
      </c>
      <c r="J597" s="103">
        <v>40</v>
      </c>
      <c r="K597" s="103">
        <v>1064</v>
      </c>
      <c r="L597" s="103">
        <v>42560</v>
      </c>
      <c r="M597" s="103">
        <v>2.66</v>
      </c>
      <c r="N597" s="103">
        <v>106.4</v>
      </c>
      <c r="O597" s="103">
        <v>0</v>
      </c>
      <c r="P597" s="103">
        <v>0</v>
      </c>
      <c r="Q597" s="103">
        <v>1066.6600000000001</v>
      </c>
      <c r="R597" s="103">
        <v>42666.400000000001</v>
      </c>
      <c r="S597" s="101" t="s">
        <v>1368</v>
      </c>
    </row>
    <row r="598" spans="1:19" ht="25.5">
      <c r="A598" s="101" t="s">
        <v>2583</v>
      </c>
      <c r="B598" s="102">
        <v>44392</v>
      </c>
      <c r="C598" s="101" t="s">
        <v>2584</v>
      </c>
      <c r="D598" s="102">
        <v>44392</v>
      </c>
      <c r="E598" s="101" t="s">
        <v>1365</v>
      </c>
      <c r="F598" s="101" t="s">
        <v>93</v>
      </c>
      <c r="G598" s="101" t="s">
        <v>1369</v>
      </c>
      <c r="H598" s="101" t="s">
        <v>1367</v>
      </c>
      <c r="I598" s="101" t="s">
        <v>1219</v>
      </c>
      <c r="J598" s="103">
        <v>100</v>
      </c>
      <c r="K598" s="103">
        <v>1064</v>
      </c>
      <c r="L598" s="103">
        <v>106400</v>
      </c>
      <c r="M598" s="103">
        <v>2.66</v>
      </c>
      <c r="N598" s="103">
        <v>266</v>
      </c>
      <c r="O598" s="103">
        <v>0</v>
      </c>
      <c r="P598" s="103">
        <v>0</v>
      </c>
      <c r="Q598" s="103">
        <v>1066.6600000000001</v>
      </c>
      <c r="R598" s="103">
        <v>106666</v>
      </c>
      <c r="S598" s="101" t="s">
        <v>1368</v>
      </c>
    </row>
    <row r="599" spans="1:19" ht="25.5">
      <c r="A599" s="101" t="s">
        <v>2583</v>
      </c>
      <c r="B599" s="102">
        <v>44392</v>
      </c>
      <c r="C599" s="101" t="s">
        <v>2584</v>
      </c>
      <c r="D599" s="102">
        <v>44392</v>
      </c>
      <c r="E599" s="101" t="s">
        <v>1365</v>
      </c>
      <c r="F599" s="101" t="s">
        <v>93</v>
      </c>
      <c r="G599" s="101" t="s">
        <v>1369</v>
      </c>
      <c r="H599" s="101" t="s">
        <v>1367</v>
      </c>
      <c r="I599" s="101" t="s">
        <v>1071</v>
      </c>
      <c r="J599" s="103">
        <v>100</v>
      </c>
      <c r="K599" s="103">
        <v>1118</v>
      </c>
      <c r="L599" s="103">
        <v>111800</v>
      </c>
      <c r="M599" s="103">
        <v>2.7949999999999999</v>
      </c>
      <c r="N599" s="103">
        <v>279.5</v>
      </c>
      <c r="O599" s="103">
        <v>0</v>
      </c>
      <c r="P599" s="103">
        <v>0</v>
      </c>
      <c r="Q599" s="103">
        <v>1120.7950000000001</v>
      </c>
      <c r="R599" s="103">
        <v>112079.5</v>
      </c>
      <c r="S599" s="101" t="s">
        <v>1368</v>
      </c>
    </row>
    <row r="600" spans="1:19" ht="25.5">
      <c r="A600" s="101" t="s">
        <v>2583</v>
      </c>
      <c r="B600" s="102">
        <v>44392</v>
      </c>
      <c r="C600" s="101" t="s">
        <v>2584</v>
      </c>
      <c r="D600" s="102">
        <v>44392</v>
      </c>
      <c r="E600" s="101" t="s">
        <v>1365</v>
      </c>
      <c r="F600" s="101" t="s">
        <v>93</v>
      </c>
      <c r="G600" s="101" t="s">
        <v>1369</v>
      </c>
      <c r="H600" s="101" t="s">
        <v>1367</v>
      </c>
      <c r="I600" s="101" t="s">
        <v>1268</v>
      </c>
      <c r="J600" s="103">
        <v>100</v>
      </c>
      <c r="K600" s="103">
        <v>1303</v>
      </c>
      <c r="L600" s="103">
        <v>130300</v>
      </c>
      <c r="M600" s="103">
        <v>3.2574999999999998</v>
      </c>
      <c r="N600" s="103">
        <v>325.75</v>
      </c>
      <c r="O600" s="103">
        <v>0</v>
      </c>
      <c r="P600" s="103">
        <v>0</v>
      </c>
      <c r="Q600" s="103">
        <v>1306.2574999999999</v>
      </c>
      <c r="R600" s="103">
        <v>130625.75</v>
      </c>
      <c r="S600" s="101" t="s">
        <v>1368</v>
      </c>
    </row>
    <row r="601" spans="1:19" ht="25.5">
      <c r="A601" s="101" t="s">
        <v>2585</v>
      </c>
      <c r="B601" s="102">
        <v>44392</v>
      </c>
      <c r="C601" s="101" t="s">
        <v>2586</v>
      </c>
      <c r="D601" s="102">
        <v>44392</v>
      </c>
      <c r="E601" s="101" t="s">
        <v>1365</v>
      </c>
      <c r="F601" s="101" t="s">
        <v>89</v>
      </c>
      <c r="G601" s="101" t="s">
        <v>1388</v>
      </c>
      <c r="H601" s="101" t="s">
        <v>1367</v>
      </c>
      <c r="I601" s="101" t="s">
        <v>1220</v>
      </c>
      <c r="J601" s="103">
        <v>60</v>
      </c>
      <c r="K601" s="103">
        <v>1205</v>
      </c>
      <c r="L601" s="103">
        <v>72300</v>
      </c>
      <c r="M601" s="103">
        <v>3.0125000000000002</v>
      </c>
      <c r="N601" s="103">
        <v>180.75</v>
      </c>
      <c r="O601" s="103">
        <v>0</v>
      </c>
      <c r="P601" s="103">
        <v>0</v>
      </c>
      <c r="Q601" s="103">
        <v>1208.0125</v>
      </c>
      <c r="R601" s="103">
        <v>72480.75</v>
      </c>
      <c r="S601" s="101" t="s">
        <v>1368</v>
      </c>
    </row>
    <row r="602" spans="1:19" ht="25.5">
      <c r="A602" s="101" t="s">
        <v>2585</v>
      </c>
      <c r="B602" s="102">
        <v>44392</v>
      </c>
      <c r="C602" s="101" t="s">
        <v>2586</v>
      </c>
      <c r="D602" s="102">
        <v>44392</v>
      </c>
      <c r="E602" s="101" t="s">
        <v>1365</v>
      </c>
      <c r="F602" s="101" t="s">
        <v>89</v>
      </c>
      <c r="G602" s="101" t="s">
        <v>1388</v>
      </c>
      <c r="H602" s="101" t="s">
        <v>1367</v>
      </c>
      <c r="I602" s="101" t="s">
        <v>1266</v>
      </c>
      <c r="J602" s="103">
        <v>60</v>
      </c>
      <c r="K602" s="103">
        <v>1030</v>
      </c>
      <c r="L602" s="103">
        <v>61800</v>
      </c>
      <c r="M602" s="103">
        <v>2.5750000000000002</v>
      </c>
      <c r="N602" s="103">
        <v>154.5</v>
      </c>
      <c r="O602" s="103">
        <v>0</v>
      </c>
      <c r="P602" s="103">
        <v>0</v>
      </c>
      <c r="Q602" s="103">
        <v>1032.575</v>
      </c>
      <c r="R602" s="103">
        <v>61954.5</v>
      </c>
      <c r="S602" s="101" t="s">
        <v>1368</v>
      </c>
    </row>
    <row r="603" spans="1:19" ht="25.5">
      <c r="A603" s="101" t="s">
        <v>2585</v>
      </c>
      <c r="B603" s="102">
        <v>44392</v>
      </c>
      <c r="C603" s="101" t="s">
        <v>2586</v>
      </c>
      <c r="D603" s="102">
        <v>44392</v>
      </c>
      <c r="E603" s="101" t="s">
        <v>1365</v>
      </c>
      <c r="F603" s="101" t="s">
        <v>89</v>
      </c>
      <c r="G603" s="101" t="s">
        <v>1388</v>
      </c>
      <c r="H603" s="101" t="s">
        <v>1367</v>
      </c>
      <c r="I603" s="101" t="s">
        <v>1268</v>
      </c>
      <c r="J603" s="103">
        <v>80</v>
      </c>
      <c r="K603" s="103">
        <v>1303</v>
      </c>
      <c r="L603" s="103">
        <v>104240</v>
      </c>
      <c r="M603" s="103">
        <v>3.2574999999999998</v>
      </c>
      <c r="N603" s="103">
        <v>260.60000000000002</v>
      </c>
      <c r="O603" s="103">
        <v>0</v>
      </c>
      <c r="P603" s="103">
        <v>0</v>
      </c>
      <c r="Q603" s="103">
        <v>1306.2574999999999</v>
      </c>
      <c r="R603" s="103">
        <v>104500.6</v>
      </c>
      <c r="S603" s="101" t="s">
        <v>1368</v>
      </c>
    </row>
    <row r="604" spans="1:19" ht="25.5">
      <c r="A604" s="101" t="s">
        <v>2585</v>
      </c>
      <c r="B604" s="102">
        <v>44392</v>
      </c>
      <c r="C604" s="101" t="s">
        <v>2586</v>
      </c>
      <c r="D604" s="102">
        <v>44392</v>
      </c>
      <c r="E604" s="101" t="s">
        <v>1365</v>
      </c>
      <c r="F604" s="101" t="s">
        <v>89</v>
      </c>
      <c r="G604" s="101" t="s">
        <v>1388</v>
      </c>
      <c r="H604" s="101" t="s">
        <v>1367</v>
      </c>
      <c r="I604" s="101" t="s">
        <v>1071</v>
      </c>
      <c r="J604" s="103">
        <v>60</v>
      </c>
      <c r="K604" s="103">
        <v>1118</v>
      </c>
      <c r="L604" s="103">
        <v>67080</v>
      </c>
      <c r="M604" s="103">
        <v>2.7949999999999999</v>
      </c>
      <c r="N604" s="103">
        <v>167.7</v>
      </c>
      <c r="O604" s="103">
        <v>0</v>
      </c>
      <c r="P604" s="103">
        <v>0</v>
      </c>
      <c r="Q604" s="103">
        <v>1120.7950000000001</v>
      </c>
      <c r="R604" s="103">
        <v>67247.7</v>
      </c>
      <c r="S604" s="101" t="s">
        <v>1368</v>
      </c>
    </row>
    <row r="605" spans="1:19" ht="25.5">
      <c r="A605" s="101" t="s">
        <v>2585</v>
      </c>
      <c r="B605" s="102">
        <v>44392</v>
      </c>
      <c r="C605" s="101" t="s">
        <v>2586</v>
      </c>
      <c r="D605" s="102">
        <v>44392</v>
      </c>
      <c r="E605" s="101" t="s">
        <v>1365</v>
      </c>
      <c r="F605" s="101" t="s">
        <v>89</v>
      </c>
      <c r="G605" s="101" t="s">
        <v>1388</v>
      </c>
      <c r="H605" s="101" t="s">
        <v>1367</v>
      </c>
      <c r="I605" s="101" t="s">
        <v>1219</v>
      </c>
      <c r="J605" s="103">
        <v>80</v>
      </c>
      <c r="K605" s="103">
        <v>1064</v>
      </c>
      <c r="L605" s="103">
        <v>85120</v>
      </c>
      <c r="M605" s="103">
        <v>2.66</v>
      </c>
      <c r="N605" s="103">
        <v>212.8</v>
      </c>
      <c r="O605" s="103">
        <v>0</v>
      </c>
      <c r="P605" s="103">
        <v>0</v>
      </c>
      <c r="Q605" s="103">
        <v>1066.6600000000001</v>
      </c>
      <c r="R605" s="103">
        <v>85332.800000000003</v>
      </c>
      <c r="S605" s="101" t="s">
        <v>1368</v>
      </c>
    </row>
    <row r="606" spans="1:19" ht="25.5">
      <c r="A606" s="101" t="s">
        <v>2585</v>
      </c>
      <c r="B606" s="102">
        <v>44392</v>
      </c>
      <c r="C606" s="101" t="s">
        <v>2586</v>
      </c>
      <c r="D606" s="102">
        <v>44392</v>
      </c>
      <c r="E606" s="101" t="s">
        <v>1365</v>
      </c>
      <c r="F606" s="101" t="s">
        <v>89</v>
      </c>
      <c r="G606" s="101" t="s">
        <v>1388</v>
      </c>
      <c r="H606" s="101" t="s">
        <v>1367</v>
      </c>
      <c r="I606" s="101" t="s">
        <v>1072</v>
      </c>
      <c r="J606" s="103">
        <v>80</v>
      </c>
      <c r="K606" s="103">
        <v>1176</v>
      </c>
      <c r="L606" s="103">
        <v>94080</v>
      </c>
      <c r="M606" s="103">
        <v>2.94</v>
      </c>
      <c r="N606" s="103">
        <v>235.2</v>
      </c>
      <c r="O606" s="103">
        <v>0</v>
      </c>
      <c r="P606" s="103">
        <v>0</v>
      </c>
      <c r="Q606" s="103">
        <v>1178.94</v>
      </c>
      <c r="R606" s="103">
        <v>94315.199999999997</v>
      </c>
      <c r="S606" s="101" t="s">
        <v>1368</v>
      </c>
    </row>
    <row r="607" spans="1:19" ht="25.5">
      <c r="A607" s="101" t="s">
        <v>2585</v>
      </c>
      <c r="B607" s="102">
        <v>44392</v>
      </c>
      <c r="C607" s="101" t="s">
        <v>2586</v>
      </c>
      <c r="D607" s="102">
        <v>44392</v>
      </c>
      <c r="E607" s="101" t="s">
        <v>1365</v>
      </c>
      <c r="F607" s="101" t="s">
        <v>89</v>
      </c>
      <c r="G607" s="101" t="s">
        <v>1388</v>
      </c>
      <c r="H607" s="101" t="s">
        <v>1367</v>
      </c>
      <c r="I607" s="101" t="s">
        <v>1069</v>
      </c>
      <c r="J607" s="103">
        <v>40</v>
      </c>
      <c r="K607" s="103">
        <v>1118</v>
      </c>
      <c r="L607" s="103">
        <v>44720</v>
      </c>
      <c r="M607" s="103">
        <v>2.7949999999999999</v>
      </c>
      <c r="N607" s="103">
        <v>111.8</v>
      </c>
      <c r="O607" s="103">
        <v>0</v>
      </c>
      <c r="P607" s="103">
        <v>0</v>
      </c>
      <c r="Q607" s="103">
        <v>1120.7950000000001</v>
      </c>
      <c r="R607" s="103">
        <v>44831.8</v>
      </c>
      <c r="S607" s="101" t="s">
        <v>1368</v>
      </c>
    </row>
    <row r="608" spans="1:19" ht="25.5">
      <c r="A608" s="101" t="s">
        <v>2587</v>
      </c>
      <c r="B608" s="102">
        <v>44392</v>
      </c>
      <c r="C608" s="101" t="s">
        <v>2588</v>
      </c>
      <c r="D608" s="102">
        <v>44392</v>
      </c>
      <c r="E608" s="101" t="s">
        <v>1365</v>
      </c>
      <c r="F608" s="101" t="s">
        <v>91</v>
      </c>
      <c r="G608" s="101" t="s">
        <v>952</v>
      </c>
      <c r="H608" s="101" t="s">
        <v>1367</v>
      </c>
      <c r="I608" s="101" t="s">
        <v>1219</v>
      </c>
      <c r="J608" s="103">
        <v>40</v>
      </c>
      <c r="K608" s="103">
        <v>1064</v>
      </c>
      <c r="L608" s="103">
        <v>42560</v>
      </c>
      <c r="M608" s="103">
        <v>2.66</v>
      </c>
      <c r="N608" s="103">
        <v>106.4</v>
      </c>
      <c r="O608" s="103">
        <v>0</v>
      </c>
      <c r="P608" s="103">
        <v>0</v>
      </c>
      <c r="Q608" s="103">
        <v>1066.6600000000001</v>
      </c>
      <c r="R608" s="103">
        <v>42666.400000000001</v>
      </c>
      <c r="S608" s="101" t="s">
        <v>1368</v>
      </c>
    </row>
    <row r="609" spans="1:19" ht="25.5">
      <c r="A609" s="101" t="s">
        <v>2587</v>
      </c>
      <c r="B609" s="102">
        <v>44392</v>
      </c>
      <c r="C609" s="101" t="s">
        <v>2588</v>
      </c>
      <c r="D609" s="102">
        <v>44392</v>
      </c>
      <c r="E609" s="101" t="s">
        <v>1365</v>
      </c>
      <c r="F609" s="101" t="s">
        <v>91</v>
      </c>
      <c r="G609" s="101" t="s">
        <v>952</v>
      </c>
      <c r="H609" s="101" t="s">
        <v>1367</v>
      </c>
      <c r="I609" s="101" t="s">
        <v>1069</v>
      </c>
      <c r="J609" s="103">
        <v>20</v>
      </c>
      <c r="K609" s="103">
        <v>1118</v>
      </c>
      <c r="L609" s="103">
        <v>22360</v>
      </c>
      <c r="M609" s="103">
        <v>2.7949999999999999</v>
      </c>
      <c r="N609" s="103">
        <v>55.9</v>
      </c>
      <c r="O609" s="103">
        <v>0</v>
      </c>
      <c r="P609" s="103">
        <v>0</v>
      </c>
      <c r="Q609" s="103">
        <v>1120.7950000000001</v>
      </c>
      <c r="R609" s="103">
        <v>22415.9</v>
      </c>
      <c r="S609" s="101" t="s">
        <v>1368</v>
      </c>
    </row>
    <row r="610" spans="1:19" ht="25.5">
      <c r="A610" s="101" t="s">
        <v>2587</v>
      </c>
      <c r="B610" s="102">
        <v>44392</v>
      </c>
      <c r="C610" s="101" t="s">
        <v>2588</v>
      </c>
      <c r="D610" s="102">
        <v>44392</v>
      </c>
      <c r="E610" s="101" t="s">
        <v>1365</v>
      </c>
      <c r="F610" s="101" t="s">
        <v>91</v>
      </c>
      <c r="G610" s="101" t="s">
        <v>952</v>
      </c>
      <c r="H610" s="101" t="s">
        <v>1367</v>
      </c>
      <c r="I610" s="101" t="s">
        <v>1071</v>
      </c>
      <c r="J610" s="103">
        <v>20</v>
      </c>
      <c r="K610" s="103">
        <v>1118</v>
      </c>
      <c r="L610" s="103">
        <v>22360</v>
      </c>
      <c r="M610" s="103">
        <v>2.7949999999999999</v>
      </c>
      <c r="N610" s="103">
        <v>55.9</v>
      </c>
      <c r="O610" s="103">
        <v>0</v>
      </c>
      <c r="P610" s="103">
        <v>0</v>
      </c>
      <c r="Q610" s="103">
        <v>1120.7950000000001</v>
      </c>
      <c r="R610" s="103">
        <v>22415.9</v>
      </c>
      <c r="S610" s="101" t="s">
        <v>1368</v>
      </c>
    </row>
    <row r="611" spans="1:19" ht="25.5">
      <c r="A611" s="101" t="s">
        <v>2587</v>
      </c>
      <c r="B611" s="102">
        <v>44392</v>
      </c>
      <c r="C611" s="101" t="s">
        <v>2588</v>
      </c>
      <c r="D611" s="102">
        <v>44392</v>
      </c>
      <c r="E611" s="101" t="s">
        <v>1365</v>
      </c>
      <c r="F611" s="101" t="s">
        <v>91</v>
      </c>
      <c r="G611" s="101" t="s">
        <v>952</v>
      </c>
      <c r="H611" s="101" t="s">
        <v>1367</v>
      </c>
      <c r="I611" s="101" t="s">
        <v>1072</v>
      </c>
      <c r="J611" s="103">
        <v>20</v>
      </c>
      <c r="K611" s="103">
        <v>1176</v>
      </c>
      <c r="L611" s="103">
        <v>23520</v>
      </c>
      <c r="M611" s="103">
        <v>2.94</v>
      </c>
      <c r="N611" s="103">
        <v>58.8</v>
      </c>
      <c r="O611" s="103">
        <v>0</v>
      </c>
      <c r="P611" s="103">
        <v>0</v>
      </c>
      <c r="Q611" s="103">
        <v>1178.94</v>
      </c>
      <c r="R611" s="103">
        <v>23578.799999999999</v>
      </c>
      <c r="S611" s="101" t="s">
        <v>1368</v>
      </c>
    </row>
    <row r="612" spans="1:19" ht="25.5">
      <c r="A612" s="101" t="s">
        <v>2589</v>
      </c>
      <c r="B612" s="102">
        <v>44392</v>
      </c>
      <c r="C612" s="101" t="s">
        <v>2590</v>
      </c>
      <c r="D612" s="102">
        <v>44392</v>
      </c>
      <c r="E612" s="101" t="s">
        <v>1365</v>
      </c>
      <c r="F612" s="101" t="s">
        <v>73</v>
      </c>
      <c r="G612" s="101" t="s">
        <v>1382</v>
      </c>
      <c r="H612" s="101" t="s">
        <v>1367</v>
      </c>
      <c r="I612" s="101" t="s">
        <v>1219</v>
      </c>
      <c r="J612" s="103">
        <v>20</v>
      </c>
      <c r="K612" s="103">
        <v>1064</v>
      </c>
      <c r="L612" s="103">
        <v>21280</v>
      </c>
      <c r="M612" s="103">
        <v>2.66</v>
      </c>
      <c r="N612" s="103">
        <v>53.2</v>
      </c>
      <c r="O612" s="103">
        <v>0</v>
      </c>
      <c r="P612" s="103">
        <v>0</v>
      </c>
      <c r="Q612" s="103">
        <v>1066.6600000000001</v>
      </c>
      <c r="R612" s="103">
        <v>21333.200000000001</v>
      </c>
      <c r="S612" s="101" t="s">
        <v>1368</v>
      </c>
    </row>
    <row r="613" spans="1:19" ht="25.5">
      <c r="A613" s="101" t="s">
        <v>2591</v>
      </c>
      <c r="B613" s="102">
        <v>44392</v>
      </c>
      <c r="C613" s="101" t="s">
        <v>2592</v>
      </c>
      <c r="D613" s="102">
        <v>44392</v>
      </c>
      <c r="E613" s="101" t="s">
        <v>1365</v>
      </c>
      <c r="F613" s="101" t="s">
        <v>81</v>
      </c>
      <c r="G613" s="101" t="s">
        <v>952</v>
      </c>
      <c r="H613" s="101" t="s">
        <v>1367</v>
      </c>
      <c r="I613" s="101" t="s">
        <v>1071</v>
      </c>
      <c r="J613" s="103">
        <v>40</v>
      </c>
      <c r="K613" s="103">
        <v>1118</v>
      </c>
      <c r="L613" s="103">
        <v>44720</v>
      </c>
      <c r="M613" s="103">
        <v>2.7949999999999999</v>
      </c>
      <c r="N613" s="103">
        <v>111.8</v>
      </c>
      <c r="O613" s="103">
        <v>0</v>
      </c>
      <c r="P613" s="103">
        <v>0</v>
      </c>
      <c r="Q613" s="103">
        <v>1120.7950000000001</v>
      </c>
      <c r="R613" s="103">
        <v>44831.8</v>
      </c>
      <c r="S613" s="101" t="s">
        <v>1368</v>
      </c>
    </row>
    <row r="614" spans="1:19" ht="25.5">
      <c r="A614" s="101" t="s">
        <v>2591</v>
      </c>
      <c r="B614" s="102">
        <v>44392</v>
      </c>
      <c r="C614" s="101" t="s">
        <v>2592</v>
      </c>
      <c r="D614" s="102">
        <v>44392</v>
      </c>
      <c r="E614" s="101" t="s">
        <v>1365</v>
      </c>
      <c r="F614" s="101" t="s">
        <v>81</v>
      </c>
      <c r="G614" s="101" t="s">
        <v>952</v>
      </c>
      <c r="H614" s="101" t="s">
        <v>1367</v>
      </c>
      <c r="I614" s="101" t="s">
        <v>1268</v>
      </c>
      <c r="J614" s="103">
        <v>40</v>
      </c>
      <c r="K614" s="103">
        <v>1303</v>
      </c>
      <c r="L614" s="103">
        <v>52120</v>
      </c>
      <c r="M614" s="103">
        <v>3.2574999999999998</v>
      </c>
      <c r="N614" s="103">
        <v>130.30000000000001</v>
      </c>
      <c r="O614" s="103">
        <v>0</v>
      </c>
      <c r="P614" s="103">
        <v>0</v>
      </c>
      <c r="Q614" s="103">
        <v>1306.2574999999999</v>
      </c>
      <c r="R614" s="103">
        <v>52250.3</v>
      </c>
      <c r="S614" s="101" t="s">
        <v>1368</v>
      </c>
    </row>
    <row r="615" spans="1:19" ht="25.5">
      <c r="A615" s="101" t="s">
        <v>2591</v>
      </c>
      <c r="B615" s="102">
        <v>44392</v>
      </c>
      <c r="C615" s="101" t="s">
        <v>2592</v>
      </c>
      <c r="D615" s="102">
        <v>44392</v>
      </c>
      <c r="E615" s="101" t="s">
        <v>1365</v>
      </c>
      <c r="F615" s="101" t="s">
        <v>81</v>
      </c>
      <c r="G615" s="101" t="s">
        <v>952</v>
      </c>
      <c r="H615" s="101" t="s">
        <v>1367</v>
      </c>
      <c r="I615" s="101" t="s">
        <v>1219</v>
      </c>
      <c r="J615" s="103">
        <v>40</v>
      </c>
      <c r="K615" s="103">
        <v>1064</v>
      </c>
      <c r="L615" s="103">
        <v>42560</v>
      </c>
      <c r="M615" s="103">
        <v>2.66</v>
      </c>
      <c r="N615" s="103">
        <v>106.4</v>
      </c>
      <c r="O615" s="103">
        <v>0</v>
      </c>
      <c r="P615" s="103">
        <v>0</v>
      </c>
      <c r="Q615" s="103">
        <v>1066.6600000000001</v>
      </c>
      <c r="R615" s="103">
        <v>42666.400000000001</v>
      </c>
      <c r="S615" s="101" t="s">
        <v>1368</v>
      </c>
    </row>
    <row r="616" spans="1:19" ht="25.5">
      <c r="A616" s="101" t="s">
        <v>2591</v>
      </c>
      <c r="B616" s="102">
        <v>44392</v>
      </c>
      <c r="C616" s="101" t="s">
        <v>2592</v>
      </c>
      <c r="D616" s="102">
        <v>44392</v>
      </c>
      <c r="E616" s="101" t="s">
        <v>1365</v>
      </c>
      <c r="F616" s="101" t="s">
        <v>81</v>
      </c>
      <c r="G616" s="101" t="s">
        <v>952</v>
      </c>
      <c r="H616" s="101" t="s">
        <v>1367</v>
      </c>
      <c r="I616" s="101" t="s">
        <v>1220</v>
      </c>
      <c r="J616" s="103">
        <v>20</v>
      </c>
      <c r="K616" s="103">
        <v>1205</v>
      </c>
      <c r="L616" s="103">
        <v>24100</v>
      </c>
      <c r="M616" s="103">
        <v>3.0125000000000002</v>
      </c>
      <c r="N616" s="103">
        <v>60.25</v>
      </c>
      <c r="O616" s="103">
        <v>0</v>
      </c>
      <c r="P616" s="103">
        <v>0</v>
      </c>
      <c r="Q616" s="103">
        <v>1208.0125</v>
      </c>
      <c r="R616" s="103">
        <v>24160.25</v>
      </c>
      <c r="S616" s="101" t="s">
        <v>1368</v>
      </c>
    </row>
    <row r="617" spans="1:19" ht="25.5">
      <c r="A617" s="101" t="s">
        <v>2591</v>
      </c>
      <c r="B617" s="102">
        <v>44392</v>
      </c>
      <c r="C617" s="101" t="s">
        <v>2592</v>
      </c>
      <c r="D617" s="102">
        <v>44392</v>
      </c>
      <c r="E617" s="101" t="s">
        <v>1365</v>
      </c>
      <c r="F617" s="101" t="s">
        <v>81</v>
      </c>
      <c r="G617" s="101" t="s">
        <v>952</v>
      </c>
      <c r="H617" s="101" t="s">
        <v>1367</v>
      </c>
      <c r="I617" s="101" t="s">
        <v>1072</v>
      </c>
      <c r="J617" s="103">
        <v>40</v>
      </c>
      <c r="K617" s="103">
        <v>1176</v>
      </c>
      <c r="L617" s="103">
        <v>47040</v>
      </c>
      <c r="M617" s="103">
        <v>2.94</v>
      </c>
      <c r="N617" s="103">
        <v>117.6</v>
      </c>
      <c r="O617" s="103">
        <v>0</v>
      </c>
      <c r="P617" s="103">
        <v>0</v>
      </c>
      <c r="Q617" s="103">
        <v>1178.94</v>
      </c>
      <c r="R617" s="103">
        <v>47157.599999999999</v>
      </c>
      <c r="S617" s="101" t="s">
        <v>1368</v>
      </c>
    </row>
    <row r="618" spans="1:19" ht="25.5">
      <c r="A618" s="101" t="s">
        <v>2593</v>
      </c>
      <c r="B618" s="102">
        <v>44392</v>
      </c>
      <c r="C618" s="101" t="s">
        <v>2594</v>
      </c>
      <c r="D618" s="102">
        <v>44392</v>
      </c>
      <c r="E618" s="101" t="s">
        <v>1365</v>
      </c>
      <c r="F618" s="101" t="s">
        <v>70</v>
      </c>
      <c r="G618" s="101" t="s">
        <v>955</v>
      </c>
      <c r="H618" s="101" t="s">
        <v>1367</v>
      </c>
      <c r="I618" s="101" t="s">
        <v>1266</v>
      </c>
      <c r="J618" s="103">
        <v>47</v>
      </c>
      <c r="K618" s="103">
        <v>1030</v>
      </c>
      <c r="L618" s="103">
        <v>48410</v>
      </c>
      <c r="M618" s="103">
        <v>2.5750000000000002</v>
      </c>
      <c r="N618" s="103">
        <v>121.02500000000001</v>
      </c>
      <c r="O618" s="103">
        <v>0</v>
      </c>
      <c r="P618" s="103">
        <v>0</v>
      </c>
      <c r="Q618" s="103">
        <v>1032.575</v>
      </c>
      <c r="R618" s="103">
        <v>48531.025000000001</v>
      </c>
      <c r="S618" s="101" t="s">
        <v>1368</v>
      </c>
    </row>
    <row r="619" spans="1:19" ht="25.5">
      <c r="A619" s="101" t="s">
        <v>2595</v>
      </c>
      <c r="B619" s="102">
        <v>44392</v>
      </c>
      <c r="C619" s="101" t="s">
        <v>2596</v>
      </c>
      <c r="D619" s="102">
        <v>44392</v>
      </c>
      <c r="E619" s="101" t="s">
        <v>1365</v>
      </c>
      <c r="F619" s="101" t="s">
        <v>80</v>
      </c>
      <c r="G619" s="101" t="s">
        <v>955</v>
      </c>
      <c r="H619" s="101" t="s">
        <v>1367</v>
      </c>
      <c r="I619" s="101" t="s">
        <v>1220</v>
      </c>
      <c r="J619" s="103">
        <v>20</v>
      </c>
      <c r="K619" s="103">
        <v>1205</v>
      </c>
      <c r="L619" s="103">
        <v>24100</v>
      </c>
      <c r="M619" s="103">
        <v>3.0125000000000002</v>
      </c>
      <c r="N619" s="103">
        <v>60.25</v>
      </c>
      <c r="O619" s="103">
        <v>0</v>
      </c>
      <c r="P619" s="103">
        <v>0</v>
      </c>
      <c r="Q619" s="103">
        <v>1208.0125</v>
      </c>
      <c r="R619" s="103">
        <v>24160.25</v>
      </c>
      <c r="S619" s="101" t="s">
        <v>1368</v>
      </c>
    </row>
    <row r="620" spans="1:19" ht="25.5">
      <c r="A620" s="101" t="s">
        <v>2595</v>
      </c>
      <c r="B620" s="102">
        <v>44392</v>
      </c>
      <c r="C620" s="101" t="s">
        <v>2596</v>
      </c>
      <c r="D620" s="102">
        <v>44392</v>
      </c>
      <c r="E620" s="101" t="s">
        <v>1365</v>
      </c>
      <c r="F620" s="101" t="s">
        <v>80</v>
      </c>
      <c r="G620" s="101" t="s">
        <v>955</v>
      </c>
      <c r="H620" s="101" t="s">
        <v>1367</v>
      </c>
      <c r="I620" s="101" t="s">
        <v>1219</v>
      </c>
      <c r="J620" s="103">
        <v>60</v>
      </c>
      <c r="K620" s="103">
        <v>1064</v>
      </c>
      <c r="L620" s="103">
        <v>63840</v>
      </c>
      <c r="M620" s="103">
        <v>2.66</v>
      </c>
      <c r="N620" s="103">
        <v>159.6</v>
      </c>
      <c r="O620" s="103">
        <v>0</v>
      </c>
      <c r="P620" s="103">
        <v>0</v>
      </c>
      <c r="Q620" s="103">
        <v>1066.6600000000001</v>
      </c>
      <c r="R620" s="103">
        <v>63999.6</v>
      </c>
      <c r="S620" s="101" t="s">
        <v>1368</v>
      </c>
    </row>
    <row r="621" spans="1:19" ht="25.5">
      <c r="A621" s="101" t="s">
        <v>2595</v>
      </c>
      <c r="B621" s="102">
        <v>44392</v>
      </c>
      <c r="C621" s="101" t="s">
        <v>2596</v>
      </c>
      <c r="D621" s="102">
        <v>44392</v>
      </c>
      <c r="E621" s="101" t="s">
        <v>1365</v>
      </c>
      <c r="F621" s="101" t="s">
        <v>80</v>
      </c>
      <c r="G621" s="101" t="s">
        <v>955</v>
      </c>
      <c r="H621" s="101" t="s">
        <v>1367</v>
      </c>
      <c r="I621" s="101" t="s">
        <v>1071</v>
      </c>
      <c r="J621" s="103">
        <v>60</v>
      </c>
      <c r="K621" s="103">
        <v>1118</v>
      </c>
      <c r="L621" s="103">
        <v>67080</v>
      </c>
      <c r="M621" s="103">
        <v>2.7949999999999999</v>
      </c>
      <c r="N621" s="103">
        <v>167.7</v>
      </c>
      <c r="O621" s="103">
        <v>0</v>
      </c>
      <c r="P621" s="103">
        <v>0</v>
      </c>
      <c r="Q621" s="103">
        <v>1120.7950000000001</v>
      </c>
      <c r="R621" s="103">
        <v>67247.7</v>
      </c>
      <c r="S621" s="101" t="s">
        <v>1368</v>
      </c>
    </row>
    <row r="622" spans="1:19" ht="25.5">
      <c r="A622" s="101" t="s">
        <v>2597</v>
      </c>
      <c r="B622" s="102">
        <v>44392</v>
      </c>
      <c r="C622" s="101" t="s">
        <v>2598</v>
      </c>
      <c r="D622" s="102">
        <v>44392</v>
      </c>
      <c r="E622" s="101" t="s">
        <v>1365</v>
      </c>
      <c r="F622" s="101" t="s">
        <v>75</v>
      </c>
      <c r="G622" s="101" t="s">
        <v>1396</v>
      </c>
      <c r="H622" s="101" t="s">
        <v>1367</v>
      </c>
      <c r="I622" s="101" t="s">
        <v>1268</v>
      </c>
      <c r="J622" s="103">
        <v>60</v>
      </c>
      <c r="K622" s="103">
        <v>1303</v>
      </c>
      <c r="L622" s="103">
        <v>78180</v>
      </c>
      <c r="M622" s="103">
        <v>3.2574999999999998</v>
      </c>
      <c r="N622" s="103">
        <v>195.45</v>
      </c>
      <c r="O622" s="103">
        <v>0</v>
      </c>
      <c r="P622" s="103">
        <v>0</v>
      </c>
      <c r="Q622" s="103">
        <v>1306.2574999999999</v>
      </c>
      <c r="R622" s="103">
        <v>78375.45</v>
      </c>
      <c r="S622" s="101" t="s">
        <v>1368</v>
      </c>
    </row>
    <row r="623" spans="1:19" ht="25.5">
      <c r="A623" s="101" t="s">
        <v>2597</v>
      </c>
      <c r="B623" s="102">
        <v>44392</v>
      </c>
      <c r="C623" s="101" t="s">
        <v>2598</v>
      </c>
      <c r="D623" s="102">
        <v>44392</v>
      </c>
      <c r="E623" s="101" t="s">
        <v>1365</v>
      </c>
      <c r="F623" s="101" t="s">
        <v>75</v>
      </c>
      <c r="G623" s="101" t="s">
        <v>1396</v>
      </c>
      <c r="H623" s="101" t="s">
        <v>1367</v>
      </c>
      <c r="I623" s="101" t="s">
        <v>1220</v>
      </c>
      <c r="J623" s="103">
        <v>20</v>
      </c>
      <c r="K623" s="103">
        <v>1205</v>
      </c>
      <c r="L623" s="103">
        <v>24100</v>
      </c>
      <c r="M623" s="103">
        <v>3.0125000000000002</v>
      </c>
      <c r="N623" s="103">
        <v>60.25</v>
      </c>
      <c r="O623" s="103">
        <v>0</v>
      </c>
      <c r="P623" s="103">
        <v>0</v>
      </c>
      <c r="Q623" s="103">
        <v>1208.0125</v>
      </c>
      <c r="R623" s="103">
        <v>24160.25</v>
      </c>
      <c r="S623" s="101" t="s">
        <v>1368</v>
      </c>
    </row>
    <row r="624" spans="1:19" ht="25.5">
      <c r="A624" s="101" t="s">
        <v>2597</v>
      </c>
      <c r="B624" s="102">
        <v>44392</v>
      </c>
      <c r="C624" s="101" t="s">
        <v>2598</v>
      </c>
      <c r="D624" s="102">
        <v>44392</v>
      </c>
      <c r="E624" s="101" t="s">
        <v>1365</v>
      </c>
      <c r="F624" s="101" t="s">
        <v>75</v>
      </c>
      <c r="G624" s="101" t="s">
        <v>1396</v>
      </c>
      <c r="H624" s="101" t="s">
        <v>1367</v>
      </c>
      <c r="I624" s="101" t="s">
        <v>1219</v>
      </c>
      <c r="J624" s="103">
        <v>500</v>
      </c>
      <c r="K624" s="103">
        <v>1064</v>
      </c>
      <c r="L624" s="103">
        <v>532000</v>
      </c>
      <c r="M624" s="103">
        <v>2.66</v>
      </c>
      <c r="N624" s="103">
        <v>1330</v>
      </c>
      <c r="O624" s="103">
        <v>0</v>
      </c>
      <c r="P624" s="103">
        <v>0</v>
      </c>
      <c r="Q624" s="103">
        <v>1066.6600000000001</v>
      </c>
      <c r="R624" s="103">
        <v>533330</v>
      </c>
      <c r="S624" s="101" t="s">
        <v>1368</v>
      </c>
    </row>
    <row r="625" spans="1:19" ht="25.5">
      <c r="A625" s="101" t="s">
        <v>2599</v>
      </c>
      <c r="B625" s="102">
        <v>44392</v>
      </c>
      <c r="C625" s="101" t="s">
        <v>2600</v>
      </c>
      <c r="D625" s="102">
        <v>44392</v>
      </c>
      <c r="E625" s="101" t="s">
        <v>1365</v>
      </c>
      <c r="F625" s="101" t="s">
        <v>79</v>
      </c>
      <c r="G625" s="101" t="s">
        <v>69</v>
      </c>
      <c r="H625" s="101" t="s">
        <v>1367</v>
      </c>
      <c r="I625" s="101" t="s">
        <v>1219</v>
      </c>
      <c r="J625" s="103">
        <v>200</v>
      </c>
      <c r="K625" s="103">
        <v>1064</v>
      </c>
      <c r="L625" s="103">
        <v>212800</v>
      </c>
      <c r="M625" s="103">
        <v>2.66</v>
      </c>
      <c r="N625" s="103">
        <v>532</v>
      </c>
      <c r="O625" s="103">
        <v>0</v>
      </c>
      <c r="P625" s="103">
        <v>0</v>
      </c>
      <c r="Q625" s="103">
        <v>1066.6600000000001</v>
      </c>
      <c r="R625" s="103">
        <v>213332</v>
      </c>
      <c r="S625" s="101" t="s">
        <v>1368</v>
      </c>
    </row>
    <row r="626" spans="1:19" ht="25.5">
      <c r="A626" s="101" t="s">
        <v>2601</v>
      </c>
      <c r="B626" s="102">
        <v>44392</v>
      </c>
      <c r="C626" s="101" t="s">
        <v>2602</v>
      </c>
      <c r="D626" s="102">
        <v>44392</v>
      </c>
      <c r="E626" s="101" t="s">
        <v>1365</v>
      </c>
      <c r="F626" s="101" t="s">
        <v>76</v>
      </c>
      <c r="G626" s="101" t="s">
        <v>69</v>
      </c>
      <c r="H626" s="101" t="s">
        <v>1367</v>
      </c>
      <c r="I626" s="101" t="s">
        <v>1219</v>
      </c>
      <c r="J626" s="103">
        <v>500</v>
      </c>
      <c r="K626" s="103">
        <v>1064</v>
      </c>
      <c r="L626" s="103">
        <v>532000</v>
      </c>
      <c r="M626" s="103">
        <v>2.66</v>
      </c>
      <c r="N626" s="103">
        <v>1330</v>
      </c>
      <c r="O626" s="103">
        <v>0</v>
      </c>
      <c r="P626" s="103">
        <v>0</v>
      </c>
      <c r="Q626" s="103">
        <v>1066.6600000000001</v>
      </c>
      <c r="R626" s="103">
        <v>533330</v>
      </c>
      <c r="S626" s="101" t="s">
        <v>1368</v>
      </c>
    </row>
    <row r="627" spans="1:19" ht="25.5">
      <c r="A627" s="101" t="s">
        <v>2603</v>
      </c>
      <c r="B627" s="102">
        <v>44392</v>
      </c>
      <c r="C627" s="101" t="s">
        <v>2604</v>
      </c>
      <c r="D627" s="102">
        <v>44392</v>
      </c>
      <c r="E627" s="101" t="s">
        <v>1365</v>
      </c>
      <c r="F627" s="101" t="s">
        <v>761</v>
      </c>
      <c r="G627" s="101" t="s">
        <v>951</v>
      </c>
      <c r="H627" s="101" t="s">
        <v>1367</v>
      </c>
      <c r="I627" s="101" t="s">
        <v>1071</v>
      </c>
      <c r="J627" s="103">
        <v>40</v>
      </c>
      <c r="K627" s="103">
        <v>1118</v>
      </c>
      <c r="L627" s="103">
        <v>44720</v>
      </c>
      <c r="M627" s="103">
        <v>2.7949999999999999</v>
      </c>
      <c r="N627" s="103">
        <v>111.8</v>
      </c>
      <c r="O627" s="103">
        <v>0</v>
      </c>
      <c r="P627" s="103">
        <v>0</v>
      </c>
      <c r="Q627" s="103">
        <v>1120.7950000000001</v>
      </c>
      <c r="R627" s="103">
        <v>44831.8</v>
      </c>
      <c r="S627" s="101" t="s">
        <v>1368</v>
      </c>
    </row>
    <row r="628" spans="1:19" ht="25.5">
      <c r="A628" s="101" t="s">
        <v>2603</v>
      </c>
      <c r="B628" s="102">
        <v>44392</v>
      </c>
      <c r="C628" s="101" t="s">
        <v>2604</v>
      </c>
      <c r="D628" s="102">
        <v>44392</v>
      </c>
      <c r="E628" s="101" t="s">
        <v>1365</v>
      </c>
      <c r="F628" s="101" t="s">
        <v>761</v>
      </c>
      <c r="G628" s="101" t="s">
        <v>951</v>
      </c>
      <c r="H628" s="101" t="s">
        <v>1367</v>
      </c>
      <c r="I628" s="101" t="s">
        <v>1268</v>
      </c>
      <c r="J628" s="103">
        <v>30</v>
      </c>
      <c r="K628" s="103">
        <v>1303</v>
      </c>
      <c r="L628" s="103">
        <v>39090</v>
      </c>
      <c r="M628" s="103">
        <v>3.2574999999999998</v>
      </c>
      <c r="N628" s="103">
        <v>97.724999999999994</v>
      </c>
      <c r="O628" s="103">
        <v>0</v>
      </c>
      <c r="P628" s="103">
        <v>0</v>
      </c>
      <c r="Q628" s="103">
        <v>1306.2574999999999</v>
      </c>
      <c r="R628" s="103">
        <v>39187.724999999999</v>
      </c>
      <c r="S628" s="101" t="s">
        <v>1368</v>
      </c>
    </row>
    <row r="629" spans="1:19" ht="25.5">
      <c r="A629" s="101" t="s">
        <v>2603</v>
      </c>
      <c r="B629" s="102">
        <v>44392</v>
      </c>
      <c r="C629" s="101" t="s">
        <v>2604</v>
      </c>
      <c r="D629" s="102">
        <v>44392</v>
      </c>
      <c r="E629" s="101" t="s">
        <v>1365</v>
      </c>
      <c r="F629" s="101" t="s">
        <v>761</v>
      </c>
      <c r="G629" s="101" t="s">
        <v>951</v>
      </c>
      <c r="H629" s="101" t="s">
        <v>1367</v>
      </c>
      <c r="I629" s="101" t="s">
        <v>1219</v>
      </c>
      <c r="J629" s="103">
        <v>20</v>
      </c>
      <c r="K629" s="103">
        <v>1064</v>
      </c>
      <c r="L629" s="103">
        <v>21280</v>
      </c>
      <c r="M629" s="103">
        <v>2.66</v>
      </c>
      <c r="N629" s="103">
        <v>53.2</v>
      </c>
      <c r="O629" s="103">
        <v>0</v>
      </c>
      <c r="P629" s="103">
        <v>0</v>
      </c>
      <c r="Q629" s="103">
        <v>1066.6600000000001</v>
      </c>
      <c r="R629" s="103">
        <v>21333.200000000001</v>
      </c>
      <c r="S629" s="101" t="s">
        <v>1368</v>
      </c>
    </row>
    <row r="630" spans="1:19" ht="25.5">
      <c r="A630" s="101" t="s">
        <v>2605</v>
      </c>
      <c r="B630" s="102">
        <v>44392</v>
      </c>
      <c r="C630" s="101" t="s">
        <v>2606</v>
      </c>
      <c r="D630" s="102">
        <v>44392</v>
      </c>
      <c r="E630" s="101" t="s">
        <v>1365</v>
      </c>
      <c r="F630" s="101" t="s">
        <v>87</v>
      </c>
      <c r="G630" s="101" t="s">
        <v>950</v>
      </c>
      <c r="H630" s="101" t="s">
        <v>1367</v>
      </c>
      <c r="I630" s="101" t="s">
        <v>1219</v>
      </c>
      <c r="J630" s="103">
        <v>20</v>
      </c>
      <c r="K630" s="103">
        <v>1064</v>
      </c>
      <c r="L630" s="103">
        <v>21280</v>
      </c>
      <c r="M630" s="103">
        <v>2.66</v>
      </c>
      <c r="N630" s="103">
        <v>53.2</v>
      </c>
      <c r="O630" s="103">
        <v>0</v>
      </c>
      <c r="P630" s="103">
        <v>0</v>
      </c>
      <c r="Q630" s="103">
        <v>1066.6600000000001</v>
      </c>
      <c r="R630" s="103">
        <v>21333.200000000001</v>
      </c>
      <c r="S630" s="101" t="s">
        <v>1368</v>
      </c>
    </row>
    <row r="631" spans="1:19" ht="25.5">
      <c r="A631" s="101" t="s">
        <v>2605</v>
      </c>
      <c r="B631" s="102">
        <v>44392</v>
      </c>
      <c r="C631" s="101" t="s">
        <v>2606</v>
      </c>
      <c r="D631" s="102">
        <v>44392</v>
      </c>
      <c r="E631" s="101" t="s">
        <v>1365</v>
      </c>
      <c r="F631" s="101" t="s">
        <v>87</v>
      </c>
      <c r="G631" s="101" t="s">
        <v>950</v>
      </c>
      <c r="H631" s="101" t="s">
        <v>1367</v>
      </c>
      <c r="I631" s="101" t="s">
        <v>1071</v>
      </c>
      <c r="J631" s="103">
        <v>80</v>
      </c>
      <c r="K631" s="103">
        <v>1118</v>
      </c>
      <c r="L631" s="103">
        <v>89440</v>
      </c>
      <c r="M631" s="103">
        <v>2.7949999999999999</v>
      </c>
      <c r="N631" s="103">
        <v>223.6</v>
      </c>
      <c r="O631" s="103">
        <v>0</v>
      </c>
      <c r="P631" s="103">
        <v>0</v>
      </c>
      <c r="Q631" s="103">
        <v>1120.7950000000001</v>
      </c>
      <c r="R631" s="103">
        <v>89663.6</v>
      </c>
      <c r="S631" s="101" t="s">
        <v>1368</v>
      </c>
    </row>
    <row r="632" spans="1:19" ht="25.5">
      <c r="A632" s="101" t="s">
        <v>2605</v>
      </c>
      <c r="B632" s="102">
        <v>44392</v>
      </c>
      <c r="C632" s="101" t="s">
        <v>2606</v>
      </c>
      <c r="D632" s="102">
        <v>44392</v>
      </c>
      <c r="E632" s="101" t="s">
        <v>1365</v>
      </c>
      <c r="F632" s="101" t="s">
        <v>87</v>
      </c>
      <c r="G632" s="101" t="s">
        <v>950</v>
      </c>
      <c r="H632" s="101" t="s">
        <v>1367</v>
      </c>
      <c r="I632" s="101" t="s">
        <v>1268</v>
      </c>
      <c r="J632" s="103">
        <v>30</v>
      </c>
      <c r="K632" s="103">
        <v>1303</v>
      </c>
      <c r="L632" s="103">
        <v>39090</v>
      </c>
      <c r="M632" s="103">
        <v>3.2574999999999998</v>
      </c>
      <c r="N632" s="103">
        <v>97.724999999999994</v>
      </c>
      <c r="O632" s="103">
        <v>0</v>
      </c>
      <c r="P632" s="103">
        <v>0</v>
      </c>
      <c r="Q632" s="103">
        <v>1306.2574999999999</v>
      </c>
      <c r="R632" s="103">
        <v>39187.724999999999</v>
      </c>
      <c r="S632" s="101" t="s">
        <v>1368</v>
      </c>
    </row>
    <row r="633" spans="1:19" ht="25.5">
      <c r="A633" s="101" t="s">
        <v>2605</v>
      </c>
      <c r="B633" s="102">
        <v>44392</v>
      </c>
      <c r="C633" s="101" t="s">
        <v>2606</v>
      </c>
      <c r="D633" s="102">
        <v>44392</v>
      </c>
      <c r="E633" s="101" t="s">
        <v>1365</v>
      </c>
      <c r="F633" s="101" t="s">
        <v>87</v>
      </c>
      <c r="G633" s="101" t="s">
        <v>950</v>
      </c>
      <c r="H633" s="101" t="s">
        <v>1367</v>
      </c>
      <c r="I633" s="101" t="s">
        <v>1072</v>
      </c>
      <c r="J633" s="103">
        <v>40</v>
      </c>
      <c r="K633" s="103">
        <v>1176</v>
      </c>
      <c r="L633" s="103">
        <v>47040</v>
      </c>
      <c r="M633" s="103">
        <v>2.94</v>
      </c>
      <c r="N633" s="103">
        <v>117.6</v>
      </c>
      <c r="O633" s="103">
        <v>0</v>
      </c>
      <c r="P633" s="103">
        <v>0</v>
      </c>
      <c r="Q633" s="103">
        <v>1178.94</v>
      </c>
      <c r="R633" s="103">
        <v>47157.599999999999</v>
      </c>
      <c r="S633" s="101" t="s">
        <v>1368</v>
      </c>
    </row>
    <row r="634" spans="1:19" ht="25.5">
      <c r="A634" s="101" t="s">
        <v>2605</v>
      </c>
      <c r="B634" s="102">
        <v>44392</v>
      </c>
      <c r="C634" s="101" t="s">
        <v>2606</v>
      </c>
      <c r="D634" s="102">
        <v>44392</v>
      </c>
      <c r="E634" s="101" t="s">
        <v>1365</v>
      </c>
      <c r="F634" s="101" t="s">
        <v>87</v>
      </c>
      <c r="G634" s="101" t="s">
        <v>950</v>
      </c>
      <c r="H634" s="101" t="s">
        <v>1367</v>
      </c>
      <c r="I634" s="101" t="s">
        <v>1220</v>
      </c>
      <c r="J634" s="103">
        <v>60</v>
      </c>
      <c r="K634" s="103">
        <v>1205</v>
      </c>
      <c r="L634" s="103">
        <v>72300</v>
      </c>
      <c r="M634" s="103">
        <v>3.0125000000000002</v>
      </c>
      <c r="N634" s="103">
        <v>180.75</v>
      </c>
      <c r="O634" s="103">
        <v>0</v>
      </c>
      <c r="P634" s="103">
        <v>0</v>
      </c>
      <c r="Q634" s="103">
        <v>1208.0125</v>
      </c>
      <c r="R634" s="103">
        <v>72480.75</v>
      </c>
      <c r="S634" s="101" t="s">
        <v>1368</v>
      </c>
    </row>
    <row r="635" spans="1:19" ht="25.5">
      <c r="A635" s="101" t="s">
        <v>2607</v>
      </c>
      <c r="B635" s="102">
        <v>44392</v>
      </c>
      <c r="C635" s="101" t="s">
        <v>2608</v>
      </c>
      <c r="D635" s="102">
        <v>44392</v>
      </c>
      <c r="E635" s="101" t="s">
        <v>1365</v>
      </c>
      <c r="F635" s="101" t="s">
        <v>803</v>
      </c>
      <c r="G635" s="101" t="s">
        <v>950</v>
      </c>
      <c r="H635" s="101" t="s">
        <v>1367</v>
      </c>
      <c r="I635" s="101" t="s">
        <v>1220</v>
      </c>
      <c r="J635" s="103">
        <v>20</v>
      </c>
      <c r="K635" s="103">
        <v>1205</v>
      </c>
      <c r="L635" s="103">
        <v>24100</v>
      </c>
      <c r="M635" s="103">
        <v>3.0125000000000002</v>
      </c>
      <c r="N635" s="103">
        <v>60.25</v>
      </c>
      <c r="O635" s="103">
        <v>0</v>
      </c>
      <c r="P635" s="103">
        <v>0</v>
      </c>
      <c r="Q635" s="103">
        <v>1208.0125</v>
      </c>
      <c r="R635" s="103">
        <v>24160.25</v>
      </c>
      <c r="S635" s="101" t="s">
        <v>1368</v>
      </c>
    </row>
    <row r="636" spans="1:19" ht="25.5">
      <c r="A636" s="101" t="s">
        <v>2609</v>
      </c>
      <c r="B636" s="102">
        <v>44392</v>
      </c>
      <c r="C636" s="101" t="s">
        <v>2610</v>
      </c>
      <c r="D636" s="102">
        <v>44392</v>
      </c>
      <c r="E636" s="101" t="s">
        <v>1365</v>
      </c>
      <c r="F636" s="101" t="s">
        <v>92</v>
      </c>
      <c r="G636" s="101" t="s">
        <v>950</v>
      </c>
      <c r="H636" s="101" t="s">
        <v>1367</v>
      </c>
      <c r="I636" s="101" t="s">
        <v>1220</v>
      </c>
      <c r="J636" s="103">
        <v>80</v>
      </c>
      <c r="K636" s="103">
        <v>1205</v>
      </c>
      <c r="L636" s="103">
        <v>96400</v>
      </c>
      <c r="M636" s="103">
        <v>3.0125000000000002</v>
      </c>
      <c r="N636" s="103">
        <v>241</v>
      </c>
      <c r="O636" s="103">
        <v>0</v>
      </c>
      <c r="P636" s="103">
        <v>0</v>
      </c>
      <c r="Q636" s="103">
        <v>1208.0125</v>
      </c>
      <c r="R636" s="103">
        <v>96641</v>
      </c>
      <c r="S636" s="101" t="s">
        <v>1368</v>
      </c>
    </row>
    <row r="637" spans="1:19" ht="25.5">
      <c r="A637" s="101" t="s">
        <v>2609</v>
      </c>
      <c r="B637" s="102">
        <v>44392</v>
      </c>
      <c r="C637" s="101" t="s">
        <v>2610</v>
      </c>
      <c r="D637" s="102">
        <v>44392</v>
      </c>
      <c r="E637" s="101" t="s">
        <v>1365</v>
      </c>
      <c r="F637" s="101" t="s">
        <v>92</v>
      </c>
      <c r="G637" s="101" t="s">
        <v>950</v>
      </c>
      <c r="H637" s="101" t="s">
        <v>1367</v>
      </c>
      <c r="I637" s="101" t="s">
        <v>1219</v>
      </c>
      <c r="J637" s="103">
        <v>400</v>
      </c>
      <c r="K637" s="103">
        <v>1064</v>
      </c>
      <c r="L637" s="103">
        <v>425600</v>
      </c>
      <c r="M637" s="103">
        <v>2.66</v>
      </c>
      <c r="N637" s="103">
        <v>1064</v>
      </c>
      <c r="O637" s="103">
        <v>0</v>
      </c>
      <c r="P637" s="103">
        <v>0</v>
      </c>
      <c r="Q637" s="103">
        <v>1066.6600000000001</v>
      </c>
      <c r="R637" s="103">
        <v>426664</v>
      </c>
      <c r="S637" s="101" t="s">
        <v>1368</v>
      </c>
    </row>
    <row r="638" spans="1:19" ht="25.5">
      <c r="A638" s="101" t="s">
        <v>2609</v>
      </c>
      <c r="B638" s="102">
        <v>44392</v>
      </c>
      <c r="C638" s="101" t="s">
        <v>2610</v>
      </c>
      <c r="D638" s="102">
        <v>44392</v>
      </c>
      <c r="E638" s="101" t="s">
        <v>1365</v>
      </c>
      <c r="F638" s="101" t="s">
        <v>92</v>
      </c>
      <c r="G638" s="101" t="s">
        <v>950</v>
      </c>
      <c r="H638" s="101" t="s">
        <v>1367</v>
      </c>
      <c r="I638" s="101" t="s">
        <v>1266</v>
      </c>
      <c r="J638" s="103">
        <v>20</v>
      </c>
      <c r="K638" s="103">
        <v>1030</v>
      </c>
      <c r="L638" s="103">
        <v>20600</v>
      </c>
      <c r="M638" s="103">
        <v>2.5750000000000002</v>
      </c>
      <c r="N638" s="103">
        <v>51.5</v>
      </c>
      <c r="O638" s="103">
        <v>0</v>
      </c>
      <c r="P638" s="103">
        <v>0</v>
      </c>
      <c r="Q638" s="103">
        <v>1032.575</v>
      </c>
      <c r="R638" s="103">
        <v>20651.5</v>
      </c>
      <c r="S638" s="101" t="s">
        <v>1368</v>
      </c>
    </row>
    <row r="639" spans="1:19" ht="25.5">
      <c r="A639" s="101" t="s">
        <v>2611</v>
      </c>
      <c r="B639" s="102">
        <v>44392</v>
      </c>
      <c r="C639" s="101" t="s">
        <v>2612</v>
      </c>
      <c r="D639" s="102">
        <v>44392</v>
      </c>
      <c r="E639" s="101" t="s">
        <v>1365</v>
      </c>
      <c r="F639" s="101" t="s">
        <v>1374</v>
      </c>
      <c r="G639" s="101" t="s">
        <v>1369</v>
      </c>
      <c r="H639" s="101" t="s">
        <v>1367</v>
      </c>
      <c r="I639" s="101" t="s">
        <v>1069</v>
      </c>
      <c r="J639" s="103">
        <v>20</v>
      </c>
      <c r="K639" s="103">
        <v>1118</v>
      </c>
      <c r="L639" s="103">
        <v>22360</v>
      </c>
      <c r="M639" s="103">
        <v>2.7949999999999999</v>
      </c>
      <c r="N639" s="103">
        <v>55.9</v>
      </c>
      <c r="O639" s="103">
        <v>0</v>
      </c>
      <c r="P639" s="103">
        <v>0</v>
      </c>
      <c r="Q639" s="103">
        <v>1120.7950000000001</v>
      </c>
      <c r="R639" s="103">
        <v>22415.9</v>
      </c>
      <c r="S639" s="101" t="s">
        <v>1368</v>
      </c>
    </row>
    <row r="640" spans="1:19" ht="25.5">
      <c r="A640" s="101" t="s">
        <v>2611</v>
      </c>
      <c r="B640" s="102">
        <v>44392</v>
      </c>
      <c r="C640" s="101" t="s">
        <v>2612</v>
      </c>
      <c r="D640" s="102">
        <v>44392</v>
      </c>
      <c r="E640" s="101" t="s">
        <v>1365</v>
      </c>
      <c r="F640" s="101" t="s">
        <v>1374</v>
      </c>
      <c r="G640" s="101" t="s">
        <v>1369</v>
      </c>
      <c r="H640" s="101" t="s">
        <v>1367</v>
      </c>
      <c r="I640" s="101" t="s">
        <v>1071</v>
      </c>
      <c r="J640" s="103">
        <v>20</v>
      </c>
      <c r="K640" s="103">
        <v>1118</v>
      </c>
      <c r="L640" s="103">
        <v>22360</v>
      </c>
      <c r="M640" s="103">
        <v>2.7949999999999999</v>
      </c>
      <c r="N640" s="103">
        <v>55.9</v>
      </c>
      <c r="O640" s="103">
        <v>0</v>
      </c>
      <c r="P640" s="103">
        <v>0</v>
      </c>
      <c r="Q640" s="103">
        <v>1120.7950000000001</v>
      </c>
      <c r="R640" s="103">
        <v>22415.9</v>
      </c>
      <c r="S640" s="101" t="s">
        <v>1368</v>
      </c>
    </row>
    <row r="641" spans="1:19" ht="25.5">
      <c r="A641" s="101" t="s">
        <v>2611</v>
      </c>
      <c r="B641" s="102">
        <v>44392</v>
      </c>
      <c r="C641" s="101" t="s">
        <v>2612</v>
      </c>
      <c r="D641" s="102">
        <v>44392</v>
      </c>
      <c r="E641" s="101" t="s">
        <v>1365</v>
      </c>
      <c r="F641" s="101" t="s">
        <v>1374</v>
      </c>
      <c r="G641" s="101" t="s">
        <v>1369</v>
      </c>
      <c r="H641" s="101" t="s">
        <v>1367</v>
      </c>
      <c r="I641" s="101" t="s">
        <v>1219</v>
      </c>
      <c r="J641" s="103">
        <v>60</v>
      </c>
      <c r="K641" s="103">
        <v>1064</v>
      </c>
      <c r="L641" s="103">
        <v>63840</v>
      </c>
      <c r="M641" s="103">
        <v>2.66</v>
      </c>
      <c r="N641" s="103">
        <v>159.6</v>
      </c>
      <c r="O641" s="103">
        <v>0</v>
      </c>
      <c r="P641" s="103">
        <v>0</v>
      </c>
      <c r="Q641" s="103">
        <v>1066.6600000000001</v>
      </c>
      <c r="R641" s="103">
        <v>63999.6</v>
      </c>
      <c r="S641" s="101" t="s">
        <v>1368</v>
      </c>
    </row>
    <row r="642" spans="1:19" ht="25.5">
      <c r="A642" s="101" t="s">
        <v>2611</v>
      </c>
      <c r="B642" s="102">
        <v>44392</v>
      </c>
      <c r="C642" s="101" t="s">
        <v>2612</v>
      </c>
      <c r="D642" s="102">
        <v>44392</v>
      </c>
      <c r="E642" s="101" t="s">
        <v>1365</v>
      </c>
      <c r="F642" s="101" t="s">
        <v>1374</v>
      </c>
      <c r="G642" s="101" t="s">
        <v>1369</v>
      </c>
      <c r="H642" s="101" t="s">
        <v>1367</v>
      </c>
      <c r="I642" s="101" t="s">
        <v>1266</v>
      </c>
      <c r="J642" s="103">
        <v>20</v>
      </c>
      <c r="K642" s="103">
        <v>1030</v>
      </c>
      <c r="L642" s="103">
        <v>20600</v>
      </c>
      <c r="M642" s="103">
        <v>2.5750000000000002</v>
      </c>
      <c r="N642" s="103">
        <v>51.5</v>
      </c>
      <c r="O642" s="103">
        <v>0</v>
      </c>
      <c r="P642" s="103">
        <v>0</v>
      </c>
      <c r="Q642" s="103">
        <v>1032.575</v>
      </c>
      <c r="R642" s="103">
        <v>20651.5</v>
      </c>
      <c r="S642" s="101" t="s">
        <v>1368</v>
      </c>
    </row>
    <row r="643" spans="1:19" ht="25.5">
      <c r="A643" s="101" t="s">
        <v>2613</v>
      </c>
      <c r="B643" s="102">
        <v>44392</v>
      </c>
      <c r="C643" s="101" t="s">
        <v>2614</v>
      </c>
      <c r="D643" s="102">
        <v>44392</v>
      </c>
      <c r="E643" s="101" t="s">
        <v>1365</v>
      </c>
      <c r="F643" s="101" t="s">
        <v>90</v>
      </c>
      <c r="G643" s="101" t="s">
        <v>1388</v>
      </c>
      <c r="H643" s="101" t="s">
        <v>1367</v>
      </c>
      <c r="I643" s="101" t="s">
        <v>1268</v>
      </c>
      <c r="J643" s="103">
        <v>40</v>
      </c>
      <c r="K643" s="103">
        <v>1303</v>
      </c>
      <c r="L643" s="103">
        <v>52120</v>
      </c>
      <c r="M643" s="103">
        <v>3.2574999999999998</v>
      </c>
      <c r="N643" s="103">
        <v>130.30000000000001</v>
      </c>
      <c r="O643" s="103">
        <v>0</v>
      </c>
      <c r="P643" s="103">
        <v>0</v>
      </c>
      <c r="Q643" s="103">
        <v>1306.2574999999999</v>
      </c>
      <c r="R643" s="103">
        <v>52250.3</v>
      </c>
      <c r="S643" s="101" t="s">
        <v>1368</v>
      </c>
    </row>
    <row r="644" spans="1:19" ht="25.5">
      <c r="A644" s="101" t="s">
        <v>2613</v>
      </c>
      <c r="B644" s="102">
        <v>44392</v>
      </c>
      <c r="C644" s="101" t="s">
        <v>2614</v>
      </c>
      <c r="D644" s="102">
        <v>44392</v>
      </c>
      <c r="E644" s="101" t="s">
        <v>1365</v>
      </c>
      <c r="F644" s="101" t="s">
        <v>90</v>
      </c>
      <c r="G644" s="101" t="s">
        <v>1388</v>
      </c>
      <c r="H644" s="101" t="s">
        <v>1367</v>
      </c>
      <c r="I644" s="101" t="s">
        <v>1071</v>
      </c>
      <c r="J644" s="103">
        <v>40</v>
      </c>
      <c r="K644" s="103">
        <v>1118</v>
      </c>
      <c r="L644" s="103">
        <v>44720</v>
      </c>
      <c r="M644" s="103">
        <v>2.7949999999999999</v>
      </c>
      <c r="N644" s="103">
        <v>111.8</v>
      </c>
      <c r="O644" s="103">
        <v>0</v>
      </c>
      <c r="P644" s="103">
        <v>0</v>
      </c>
      <c r="Q644" s="103">
        <v>1120.7950000000001</v>
      </c>
      <c r="R644" s="103">
        <v>44831.8</v>
      </c>
      <c r="S644" s="101" t="s">
        <v>1368</v>
      </c>
    </row>
    <row r="645" spans="1:19" ht="25.5">
      <c r="A645" s="101" t="s">
        <v>2613</v>
      </c>
      <c r="B645" s="102">
        <v>44392</v>
      </c>
      <c r="C645" s="101" t="s">
        <v>2614</v>
      </c>
      <c r="D645" s="102">
        <v>44392</v>
      </c>
      <c r="E645" s="101" t="s">
        <v>1365</v>
      </c>
      <c r="F645" s="101" t="s">
        <v>90</v>
      </c>
      <c r="G645" s="101" t="s">
        <v>1388</v>
      </c>
      <c r="H645" s="101" t="s">
        <v>1367</v>
      </c>
      <c r="I645" s="101" t="s">
        <v>1069</v>
      </c>
      <c r="J645" s="103">
        <v>35</v>
      </c>
      <c r="K645" s="103">
        <v>1118</v>
      </c>
      <c r="L645" s="103">
        <v>39130</v>
      </c>
      <c r="M645" s="103">
        <v>2.7949999999999999</v>
      </c>
      <c r="N645" s="103">
        <v>97.825000000000003</v>
      </c>
      <c r="O645" s="103">
        <v>0</v>
      </c>
      <c r="P645" s="103">
        <v>0</v>
      </c>
      <c r="Q645" s="103">
        <v>1120.7950000000001</v>
      </c>
      <c r="R645" s="103">
        <v>39227.824999999997</v>
      </c>
      <c r="S645" s="101" t="s">
        <v>1368</v>
      </c>
    </row>
    <row r="646" spans="1:19" ht="25.5">
      <c r="A646" s="101" t="s">
        <v>2613</v>
      </c>
      <c r="B646" s="102">
        <v>44392</v>
      </c>
      <c r="C646" s="101" t="s">
        <v>2614</v>
      </c>
      <c r="D646" s="102">
        <v>44392</v>
      </c>
      <c r="E646" s="101" t="s">
        <v>1365</v>
      </c>
      <c r="F646" s="101" t="s">
        <v>90</v>
      </c>
      <c r="G646" s="101" t="s">
        <v>1388</v>
      </c>
      <c r="H646" s="101" t="s">
        <v>1367</v>
      </c>
      <c r="I646" s="101" t="s">
        <v>1072</v>
      </c>
      <c r="J646" s="103">
        <v>40</v>
      </c>
      <c r="K646" s="103">
        <v>1176</v>
      </c>
      <c r="L646" s="103">
        <v>47040</v>
      </c>
      <c r="M646" s="103">
        <v>2.94</v>
      </c>
      <c r="N646" s="103">
        <v>117.6</v>
      </c>
      <c r="O646" s="103">
        <v>0</v>
      </c>
      <c r="P646" s="103">
        <v>0</v>
      </c>
      <c r="Q646" s="103">
        <v>1178.94</v>
      </c>
      <c r="R646" s="103">
        <v>47157.599999999999</v>
      </c>
      <c r="S646" s="101" t="s">
        <v>1368</v>
      </c>
    </row>
    <row r="647" spans="1:19" ht="25.5">
      <c r="A647" s="101" t="s">
        <v>2613</v>
      </c>
      <c r="B647" s="102">
        <v>44392</v>
      </c>
      <c r="C647" s="101" t="s">
        <v>2614</v>
      </c>
      <c r="D647" s="102">
        <v>44392</v>
      </c>
      <c r="E647" s="101" t="s">
        <v>1365</v>
      </c>
      <c r="F647" s="101" t="s">
        <v>90</v>
      </c>
      <c r="G647" s="101" t="s">
        <v>1388</v>
      </c>
      <c r="H647" s="101" t="s">
        <v>1367</v>
      </c>
      <c r="I647" s="101" t="s">
        <v>1266</v>
      </c>
      <c r="J647" s="103">
        <v>40</v>
      </c>
      <c r="K647" s="103">
        <v>1030</v>
      </c>
      <c r="L647" s="103">
        <v>41200</v>
      </c>
      <c r="M647" s="103">
        <v>2.5750000000000002</v>
      </c>
      <c r="N647" s="103">
        <v>103</v>
      </c>
      <c r="O647" s="103">
        <v>0</v>
      </c>
      <c r="P647" s="103">
        <v>0</v>
      </c>
      <c r="Q647" s="103">
        <v>1032.575</v>
      </c>
      <c r="R647" s="103">
        <v>41303</v>
      </c>
      <c r="S647" s="101" t="s">
        <v>1368</v>
      </c>
    </row>
    <row r="648" spans="1:19" ht="25.5">
      <c r="A648" s="101" t="s">
        <v>2613</v>
      </c>
      <c r="B648" s="102">
        <v>44392</v>
      </c>
      <c r="C648" s="101" t="s">
        <v>2614</v>
      </c>
      <c r="D648" s="102">
        <v>44392</v>
      </c>
      <c r="E648" s="101" t="s">
        <v>1365</v>
      </c>
      <c r="F648" s="101" t="s">
        <v>90</v>
      </c>
      <c r="G648" s="101" t="s">
        <v>1388</v>
      </c>
      <c r="H648" s="101" t="s">
        <v>1367</v>
      </c>
      <c r="I648" s="101" t="s">
        <v>1219</v>
      </c>
      <c r="J648" s="103">
        <v>40</v>
      </c>
      <c r="K648" s="103">
        <v>1064</v>
      </c>
      <c r="L648" s="103">
        <v>42560</v>
      </c>
      <c r="M648" s="103">
        <v>2.66</v>
      </c>
      <c r="N648" s="103">
        <v>106.4</v>
      </c>
      <c r="O648" s="103">
        <v>0</v>
      </c>
      <c r="P648" s="103">
        <v>0</v>
      </c>
      <c r="Q648" s="103">
        <v>1066.6600000000001</v>
      </c>
      <c r="R648" s="103">
        <v>42666.400000000001</v>
      </c>
      <c r="S648" s="101" t="s">
        <v>1368</v>
      </c>
    </row>
    <row r="649" spans="1:19" ht="25.5">
      <c r="A649" s="101" t="s">
        <v>2615</v>
      </c>
      <c r="B649" s="102">
        <v>44392</v>
      </c>
      <c r="C649" s="101" t="s">
        <v>2616</v>
      </c>
      <c r="D649" s="102">
        <v>44392</v>
      </c>
      <c r="E649" s="101" t="s">
        <v>1365</v>
      </c>
      <c r="F649" s="101" t="s">
        <v>71</v>
      </c>
      <c r="G649" s="101" t="s">
        <v>955</v>
      </c>
      <c r="H649" s="101" t="s">
        <v>1367</v>
      </c>
      <c r="I649" s="101" t="s">
        <v>1266</v>
      </c>
      <c r="J649" s="103">
        <v>100</v>
      </c>
      <c r="K649" s="103">
        <v>1030</v>
      </c>
      <c r="L649" s="103">
        <v>103000</v>
      </c>
      <c r="M649" s="103">
        <v>2.5750000000000002</v>
      </c>
      <c r="N649" s="103">
        <v>257.5</v>
      </c>
      <c r="O649" s="103">
        <v>0</v>
      </c>
      <c r="P649" s="103">
        <v>0</v>
      </c>
      <c r="Q649" s="103">
        <v>1032.575</v>
      </c>
      <c r="R649" s="103">
        <v>103257.5</v>
      </c>
      <c r="S649" s="101" t="s">
        <v>1368</v>
      </c>
    </row>
    <row r="650" spans="1:19" ht="25.5">
      <c r="A650" s="101" t="s">
        <v>2615</v>
      </c>
      <c r="B650" s="102">
        <v>44392</v>
      </c>
      <c r="C650" s="101" t="s">
        <v>2616</v>
      </c>
      <c r="D650" s="102">
        <v>44392</v>
      </c>
      <c r="E650" s="101" t="s">
        <v>1365</v>
      </c>
      <c r="F650" s="101" t="s">
        <v>71</v>
      </c>
      <c r="G650" s="101" t="s">
        <v>955</v>
      </c>
      <c r="H650" s="101" t="s">
        <v>1367</v>
      </c>
      <c r="I650" s="101" t="s">
        <v>1219</v>
      </c>
      <c r="J650" s="103">
        <v>40</v>
      </c>
      <c r="K650" s="103">
        <v>1064</v>
      </c>
      <c r="L650" s="103">
        <v>42560</v>
      </c>
      <c r="M650" s="103">
        <v>2.66</v>
      </c>
      <c r="N650" s="103">
        <v>106.4</v>
      </c>
      <c r="O650" s="103">
        <v>0</v>
      </c>
      <c r="P650" s="103">
        <v>0</v>
      </c>
      <c r="Q650" s="103">
        <v>1066.6600000000001</v>
      </c>
      <c r="R650" s="103">
        <v>42666.400000000001</v>
      </c>
      <c r="S650" s="101" t="s">
        <v>1368</v>
      </c>
    </row>
    <row r="651" spans="1:19" ht="25.5">
      <c r="A651" s="101" t="s">
        <v>2877</v>
      </c>
      <c r="B651" s="102">
        <v>44394</v>
      </c>
      <c r="C651" s="101" t="s">
        <v>2878</v>
      </c>
      <c r="D651" s="102">
        <v>44394</v>
      </c>
      <c r="E651" s="101" t="s">
        <v>1365</v>
      </c>
      <c r="F651" s="101" t="s">
        <v>1</v>
      </c>
      <c r="G651" s="101" t="s">
        <v>982</v>
      </c>
      <c r="H651" s="101" t="s">
        <v>107</v>
      </c>
      <c r="I651" s="101" t="s">
        <v>1219</v>
      </c>
      <c r="J651" s="103">
        <v>200</v>
      </c>
      <c r="K651" s="103">
        <v>1064</v>
      </c>
      <c r="L651" s="103">
        <v>212800</v>
      </c>
      <c r="M651" s="103">
        <v>2.66</v>
      </c>
      <c r="N651" s="103">
        <v>532</v>
      </c>
      <c r="O651" s="103">
        <v>0</v>
      </c>
      <c r="P651" s="103">
        <v>0</v>
      </c>
      <c r="Q651" s="103">
        <v>1066.6600000000001</v>
      </c>
      <c r="R651" s="103">
        <v>213332</v>
      </c>
      <c r="S651" s="101" t="s">
        <v>1368</v>
      </c>
    </row>
    <row r="652" spans="1:19" ht="25.5">
      <c r="A652" s="101" t="s">
        <v>2879</v>
      </c>
      <c r="B652" s="102">
        <v>44394</v>
      </c>
      <c r="C652" s="101" t="s">
        <v>2880</v>
      </c>
      <c r="D652" s="102">
        <v>44394</v>
      </c>
      <c r="E652" s="101" t="s">
        <v>1365</v>
      </c>
      <c r="F652" s="101" t="s">
        <v>16</v>
      </c>
      <c r="G652" s="101" t="s">
        <v>17</v>
      </c>
      <c r="H652" s="101" t="s">
        <v>12</v>
      </c>
      <c r="I652" s="101" t="s">
        <v>1071</v>
      </c>
      <c r="J652" s="103">
        <v>40</v>
      </c>
      <c r="K652" s="103">
        <v>1118</v>
      </c>
      <c r="L652" s="103">
        <v>44720</v>
      </c>
      <c r="M652" s="103">
        <v>2.7949999999999999</v>
      </c>
      <c r="N652" s="103">
        <v>111.8</v>
      </c>
      <c r="O652" s="103">
        <v>0</v>
      </c>
      <c r="P652" s="103">
        <v>0</v>
      </c>
      <c r="Q652" s="103">
        <v>1120.7950000000001</v>
      </c>
      <c r="R652" s="103">
        <v>44831.8</v>
      </c>
      <c r="S652" s="101" t="s">
        <v>1368</v>
      </c>
    </row>
    <row r="653" spans="1:19" ht="25.5">
      <c r="A653" s="101" t="s">
        <v>2879</v>
      </c>
      <c r="B653" s="102">
        <v>44394</v>
      </c>
      <c r="C653" s="101" t="s">
        <v>2880</v>
      </c>
      <c r="D653" s="102">
        <v>44394</v>
      </c>
      <c r="E653" s="101" t="s">
        <v>1365</v>
      </c>
      <c r="F653" s="101" t="s">
        <v>16</v>
      </c>
      <c r="G653" s="101" t="s">
        <v>17</v>
      </c>
      <c r="H653" s="101" t="s">
        <v>12</v>
      </c>
      <c r="I653" s="101" t="s">
        <v>1069</v>
      </c>
      <c r="J653" s="103">
        <v>60</v>
      </c>
      <c r="K653" s="103">
        <v>1118</v>
      </c>
      <c r="L653" s="103">
        <v>67080</v>
      </c>
      <c r="M653" s="103">
        <v>2.7949999999999999</v>
      </c>
      <c r="N653" s="103">
        <v>167.7</v>
      </c>
      <c r="O653" s="103">
        <v>0</v>
      </c>
      <c r="P653" s="103">
        <v>0</v>
      </c>
      <c r="Q653" s="103">
        <v>1120.7950000000001</v>
      </c>
      <c r="R653" s="103">
        <v>67247.7</v>
      </c>
      <c r="S653" s="101" t="s">
        <v>1368</v>
      </c>
    </row>
    <row r="654" spans="1:19" ht="25.5">
      <c r="A654" s="101" t="s">
        <v>2879</v>
      </c>
      <c r="B654" s="102">
        <v>44394</v>
      </c>
      <c r="C654" s="101" t="s">
        <v>2880</v>
      </c>
      <c r="D654" s="102">
        <v>44394</v>
      </c>
      <c r="E654" s="101" t="s">
        <v>1365</v>
      </c>
      <c r="F654" s="101" t="s">
        <v>16</v>
      </c>
      <c r="G654" s="101" t="s">
        <v>17</v>
      </c>
      <c r="H654" s="101" t="s">
        <v>12</v>
      </c>
      <c r="I654" s="101" t="s">
        <v>1268</v>
      </c>
      <c r="J654" s="103">
        <v>40</v>
      </c>
      <c r="K654" s="103">
        <v>1303</v>
      </c>
      <c r="L654" s="103">
        <v>52120</v>
      </c>
      <c r="M654" s="103">
        <v>3.258</v>
      </c>
      <c r="N654" s="103">
        <v>130.32</v>
      </c>
      <c r="O654" s="103">
        <v>0</v>
      </c>
      <c r="P654" s="103">
        <v>0</v>
      </c>
      <c r="Q654" s="103">
        <v>1306.2574999999999</v>
      </c>
      <c r="R654" s="103">
        <v>52250.3</v>
      </c>
      <c r="S654" s="101" t="s">
        <v>1368</v>
      </c>
    </row>
    <row r="655" spans="1:19" ht="25.5">
      <c r="A655" s="101" t="s">
        <v>2879</v>
      </c>
      <c r="B655" s="102">
        <v>44394</v>
      </c>
      <c r="C655" s="101" t="s">
        <v>2880</v>
      </c>
      <c r="D655" s="102">
        <v>44394</v>
      </c>
      <c r="E655" s="101" t="s">
        <v>1365</v>
      </c>
      <c r="F655" s="101" t="s">
        <v>16</v>
      </c>
      <c r="G655" s="101" t="s">
        <v>17</v>
      </c>
      <c r="H655" s="101" t="s">
        <v>12</v>
      </c>
      <c r="I655" s="101" t="s">
        <v>1072</v>
      </c>
      <c r="J655" s="103">
        <v>60</v>
      </c>
      <c r="K655" s="103">
        <v>1176</v>
      </c>
      <c r="L655" s="103">
        <v>70560</v>
      </c>
      <c r="M655" s="103">
        <v>2.94</v>
      </c>
      <c r="N655" s="103">
        <v>176.4</v>
      </c>
      <c r="O655" s="103">
        <v>0</v>
      </c>
      <c r="P655" s="103">
        <v>0</v>
      </c>
      <c r="Q655" s="103">
        <v>1178.94</v>
      </c>
      <c r="R655" s="103">
        <v>70736.399999999994</v>
      </c>
      <c r="S655" s="101" t="s">
        <v>1368</v>
      </c>
    </row>
    <row r="656" spans="1:19" ht="25.5">
      <c r="A656" s="101" t="s">
        <v>2879</v>
      </c>
      <c r="B656" s="102">
        <v>44394</v>
      </c>
      <c r="C656" s="101" t="s">
        <v>2880</v>
      </c>
      <c r="D656" s="102">
        <v>44394</v>
      </c>
      <c r="E656" s="101" t="s">
        <v>1365</v>
      </c>
      <c r="F656" s="101" t="s">
        <v>16</v>
      </c>
      <c r="G656" s="101" t="s">
        <v>17</v>
      </c>
      <c r="H656" s="101" t="s">
        <v>12</v>
      </c>
      <c r="I656" s="101" t="s">
        <v>1266</v>
      </c>
      <c r="J656" s="103">
        <v>40</v>
      </c>
      <c r="K656" s="103">
        <v>1030</v>
      </c>
      <c r="L656" s="103">
        <v>41200</v>
      </c>
      <c r="M656" s="103">
        <v>2.5750000000000002</v>
      </c>
      <c r="N656" s="103">
        <v>103</v>
      </c>
      <c r="O656" s="103">
        <v>0</v>
      </c>
      <c r="P656" s="103">
        <v>0</v>
      </c>
      <c r="Q656" s="103">
        <v>1032.575</v>
      </c>
      <c r="R656" s="103">
        <v>41303</v>
      </c>
      <c r="S656" s="101" t="s">
        <v>1368</v>
      </c>
    </row>
    <row r="657" spans="1:19" ht="25.5">
      <c r="A657" s="101" t="s">
        <v>2881</v>
      </c>
      <c r="B657" s="102">
        <v>44394</v>
      </c>
      <c r="C657" s="101" t="s">
        <v>2882</v>
      </c>
      <c r="D657" s="102">
        <v>44394</v>
      </c>
      <c r="E657" s="101" t="s">
        <v>1365</v>
      </c>
      <c r="F657" s="101" t="s">
        <v>34</v>
      </c>
      <c r="G657" s="101" t="s">
        <v>33</v>
      </c>
      <c r="H657" s="101" t="s">
        <v>12</v>
      </c>
      <c r="I657" s="101" t="s">
        <v>1266</v>
      </c>
      <c r="J657" s="103">
        <v>200</v>
      </c>
      <c r="K657" s="103">
        <v>1030</v>
      </c>
      <c r="L657" s="103">
        <v>206000</v>
      </c>
      <c r="M657" s="103">
        <v>2.5750000000000002</v>
      </c>
      <c r="N657" s="103">
        <v>515</v>
      </c>
      <c r="O657" s="103">
        <v>0</v>
      </c>
      <c r="P657" s="103">
        <v>0</v>
      </c>
      <c r="Q657" s="103">
        <v>1032.575</v>
      </c>
      <c r="R657" s="103">
        <v>206515</v>
      </c>
      <c r="S657" s="101" t="s">
        <v>1368</v>
      </c>
    </row>
    <row r="658" spans="1:19" ht="25.5">
      <c r="A658" s="101" t="s">
        <v>2883</v>
      </c>
      <c r="B658" s="102">
        <v>44394</v>
      </c>
      <c r="C658" s="101" t="s">
        <v>2884</v>
      </c>
      <c r="D658" s="102">
        <v>44394</v>
      </c>
      <c r="E658" s="101" t="s">
        <v>1365</v>
      </c>
      <c r="F658" s="101" t="s">
        <v>19</v>
      </c>
      <c r="G658" s="101" t="s">
        <v>17</v>
      </c>
      <c r="H658" s="101" t="s">
        <v>12</v>
      </c>
      <c r="I658" s="101" t="s">
        <v>1069</v>
      </c>
      <c r="J658" s="103">
        <v>60</v>
      </c>
      <c r="K658" s="103">
        <v>1118</v>
      </c>
      <c r="L658" s="103">
        <v>67080</v>
      </c>
      <c r="M658" s="103">
        <v>2.7949999999999999</v>
      </c>
      <c r="N658" s="103">
        <v>167.7</v>
      </c>
      <c r="O658" s="103">
        <v>0</v>
      </c>
      <c r="P658" s="103">
        <v>0</v>
      </c>
      <c r="Q658" s="103">
        <v>1120.7950000000001</v>
      </c>
      <c r="R658" s="103">
        <v>67247.7</v>
      </c>
      <c r="S658" s="101" t="s">
        <v>1368</v>
      </c>
    </row>
    <row r="659" spans="1:19" ht="25.5">
      <c r="A659" s="101" t="s">
        <v>2883</v>
      </c>
      <c r="B659" s="102">
        <v>44394</v>
      </c>
      <c r="C659" s="101" t="s">
        <v>2884</v>
      </c>
      <c r="D659" s="102">
        <v>44394</v>
      </c>
      <c r="E659" s="101" t="s">
        <v>1365</v>
      </c>
      <c r="F659" s="101" t="s">
        <v>19</v>
      </c>
      <c r="G659" s="101" t="s">
        <v>17</v>
      </c>
      <c r="H659" s="101" t="s">
        <v>12</v>
      </c>
      <c r="I659" s="101" t="s">
        <v>1266</v>
      </c>
      <c r="J659" s="103">
        <v>160</v>
      </c>
      <c r="K659" s="103">
        <v>1030</v>
      </c>
      <c r="L659" s="103">
        <v>164800</v>
      </c>
      <c r="M659" s="103">
        <v>2.5750000000000002</v>
      </c>
      <c r="N659" s="103">
        <v>412</v>
      </c>
      <c r="O659" s="103">
        <v>0</v>
      </c>
      <c r="P659" s="103">
        <v>0</v>
      </c>
      <c r="Q659" s="103">
        <v>1032.575</v>
      </c>
      <c r="R659" s="103">
        <v>165212</v>
      </c>
      <c r="S659" s="101" t="s">
        <v>1368</v>
      </c>
    </row>
    <row r="660" spans="1:19" ht="25.5">
      <c r="A660" s="101" t="s">
        <v>2885</v>
      </c>
      <c r="B660" s="102">
        <v>44394</v>
      </c>
      <c r="C660" s="101" t="s">
        <v>2886</v>
      </c>
      <c r="D660" s="102">
        <v>44394</v>
      </c>
      <c r="E660" s="101" t="s">
        <v>1365</v>
      </c>
      <c r="F660" s="101" t="s">
        <v>34</v>
      </c>
      <c r="G660" s="101" t="s">
        <v>33</v>
      </c>
      <c r="H660" s="101" t="s">
        <v>12</v>
      </c>
      <c r="I660" s="101" t="s">
        <v>1266</v>
      </c>
      <c r="J660" s="103">
        <v>300</v>
      </c>
      <c r="K660" s="103">
        <v>1030</v>
      </c>
      <c r="L660" s="103">
        <v>309000</v>
      </c>
      <c r="M660" s="103">
        <v>2.5750000000000002</v>
      </c>
      <c r="N660" s="103">
        <v>772.5</v>
      </c>
      <c r="O660" s="103">
        <v>0</v>
      </c>
      <c r="P660" s="103">
        <v>0</v>
      </c>
      <c r="Q660" s="103">
        <v>1032.575</v>
      </c>
      <c r="R660" s="103">
        <v>309772.5</v>
      </c>
      <c r="S660" s="101" t="s">
        <v>1368</v>
      </c>
    </row>
    <row r="661" spans="1:19" ht="25.5">
      <c r="A661" s="101" t="s">
        <v>2887</v>
      </c>
      <c r="B661" s="102">
        <v>44394</v>
      </c>
      <c r="C661" s="101" t="s">
        <v>2888</v>
      </c>
      <c r="D661" s="102">
        <v>44394</v>
      </c>
      <c r="E661" s="101" t="s">
        <v>1365</v>
      </c>
      <c r="F661" s="101" t="s">
        <v>35</v>
      </c>
      <c r="G661" s="101" t="s">
        <v>1395</v>
      </c>
      <c r="H661" s="101" t="s">
        <v>12</v>
      </c>
      <c r="I661" s="101" t="s">
        <v>1266</v>
      </c>
      <c r="J661" s="103">
        <v>40</v>
      </c>
      <c r="K661" s="103">
        <v>1030</v>
      </c>
      <c r="L661" s="103">
        <v>41200</v>
      </c>
      <c r="M661" s="103">
        <v>2.5750000000000002</v>
      </c>
      <c r="N661" s="103">
        <v>103</v>
      </c>
      <c r="O661" s="103">
        <v>0</v>
      </c>
      <c r="P661" s="103">
        <v>0</v>
      </c>
      <c r="Q661" s="103">
        <v>1032.575</v>
      </c>
      <c r="R661" s="103">
        <v>41303</v>
      </c>
      <c r="S661" s="101" t="s">
        <v>1368</v>
      </c>
    </row>
    <row r="662" spans="1:19" ht="25.5">
      <c r="A662" s="101" t="s">
        <v>2887</v>
      </c>
      <c r="B662" s="102">
        <v>44394</v>
      </c>
      <c r="C662" s="101" t="s">
        <v>2888</v>
      </c>
      <c r="D662" s="102">
        <v>44394</v>
      </c>
      <c r="E662" s="101" t="s">
        <v>1365</v>
      </c>
      <c r="F662" s="101" t="s">
        <v>35</v>
      </c>
      <c r="G662" s="101" t="s">
        <v>1395</v>
      </c>
      <c r="H662" s="101" t="s">
        <v>12</v>
      </c>
      <c r="I662" s="101" t="s">
        <v>1220</v>
      </c>
      <c r="J662" s="103">
        <v>60</v>
      </c>
      <c r="K662" s="103">
        <v>1205</v>
      </c>
      <c r="L662" s="103">
        <v>72300</v>
      </c>
      <c r="M662" s="103">
        <v>3.012</v>
      </c>
      <c r="N662" s="103">
        <v>180.72</v>
      </c>
      <c r="O662" s="103">
        <v>0</v>
      </c>
      <c r="P662" s="103">
        <v>0</v>
      </c>
      <c r="Q662" s="103">
        <v>1208.0125</v>
      </c>
      <c r="R662" s="103">
        <v>72480.75</v>
      </c>
      <c r="S662" s="101" t="s">
        <v>1368</v>
      </c>
    </row>
    <row r="663" spans="1:19" ht="25.5">
      <c r="A663" s="101" t="s">
        <v>2887</v>
      </c>
      <c r="B663" s="102">
        <v>44394</v>
      </c>
      <c r="C663" s="101" t="s">
        <v>2888</v>
      </c>
      <c r="D663" s="102">
        <v>44394</v>
      </c>
      <c r="E663" s="101" t="s">
        <v>1365</v>
      </c>
      <c r="F663" s="101" t="s">
        <v>35</v>
      </c>
      <c r="G663" s="101" t="s">
        <v>1395</v>
      </c>
      <c r="H663" s="101" t="s">
        <v>12</v>
      </c>
      <c r="I663" s="101" t="s">
        <v>1069</v>
      </c>
      <c r="J663" s="103">
        <v>40</v>
      </c>
      <c r="K663" s="103">
        <v>1118</v>
      </c>
      <c r="L663" s="103">
        <v>44720</v>
      </c>
      <c r="M663" s="103">
        <v>2.7949999999999999</v>
      </c>
      <c r="N663" s="103">
        <v>111.8</v>
      </c>
      <c r="O663" s="103">
        <v>0</v>
      </c>
      <c r="P663" s="103">
        <v>0</v>
      </c>
      <c r="Q663" s="103">
        <v>1120.7950000000001</v>
      </c>
      <c r="R663" s="103">
        <v>44831.8</v>
      </c>
      <c r="S663" s="101" t="s">
        <v>1368</v>
      </c>
    </row>
    <row r="664" spans="1:19" ht="25.5">
      <c r="A664" s="101" t="s">
        <v>2887</v>
      </c>
      <c r="B664" s="102">
        <v>44394</v>
      </c>
      <c r="C664" s="101" t="s">
        <v>2888</v>
      </c>
      <c r="D664" s="102">
        <v>44394</v>
      </c>
      <c r="E664" s="101" t="s">
        <v>1365</v>
      </c>
      <c r="F664" s="101" t="s">
        <v>35</v>
      </c>
      <c r="G664" s="101" t="s">
        <v>1395</v>
      </c>
      <c r="H664" s="101" t="s">
        <v>12</v>
      </c>
      <c r="I664" s="101" t="s">
        <v>1072</v>
      </c>
      <c r="J664" s="103">
        <v>100</v>
      </c>
      <c r="K664" s="103">
        <v>1176</v>
      </c>
      <c r="L664" s="103">
        <v>117600</v>
      </c>
      <c r="M664" s="103">
        <v>2.94</v>
      </c>
      <c r="N664" s="103">
        <v>294</v>
      </c>
      <c r="O664" s="103">
        <v>0</v>
      </c>
      <c r="P664" s="103">
        <v>0</v>
      </c>
      <c r="Q664" s="103">
        <v>1178.94</v>
      </c>
      <c r="R664" s="103">
        <v>117894</v>
      </c>
      <c r="S664" s="101" t="s">
        <v>1368</v>
      </c>
    </row>
    <row r="665" spans="1:19" ht="25.5">
      <c r="A665" s="101" t="s">
        <v>2889</v>
      </c>
      <c r="B665" s="102">
        <v>44394</v>
      </c>
      <c r="C665" s="101" t="s">
        <v>2890</v>
      </c>
      <c r="D665" s="102">
        <v>44394</v>
      </c>
      <c r="E665" s="101" t="s">
        <v>1365</v>
      </c>
      <c r="F665" s="101" t="s">
        <v>898</v>
      </c>
      <c r="G665" s="101" t="s">
        <v>1372</v>
      </c>
      <c r="H665" s="101" t="s">
        <v>22</v>
      </c>
      <c r="I665" s="101" t="s">
        <v>1069</v>
      </c>
      <c r="J665" s="103">
        <v>20</v>
      </c>
      <c r="K665" s="103">
        <v>1118</v>
      </c>
      <c r="L665" s="103">
        <v>22360</v>
      </c>
      <c r="M665" s="103">
        <v>2.7949999999999999</v>
      </c>
      <c r="N665" s="103">
        <v>55.9</v>
      </c>
      <c r="O665" s="103">
        <v>0</v>
      </c>
      <c r="P665" s="103">
        <v>0</v>
      </c>
      <c r="Q665" s="103">
        <v>1120.7950000000001</v>
      </c>
      <c r="R665" s="103">
        <v>22415.9</v>
      </c>
      <c r="S665" s="101" t="s">
        <v>1368</v>
      </c>
    </row>
    <row r="666" spans="1:19" ht="25.5">
      <c r="A666" s="101" t="s">
        <v>2889</v>
      </c>
      <c r="B666" s="102">
        <v>44394</v>
      </c>
      <c r="C666" s="101" t="s">
        <v>2890</v>
      </c>
      <c r="D666" s="102">
        <v>44394</v>
      </c>
      <c r="E666" s="101" t="s">
        <v>1365</v>
      </c>
      <c r="F666" s="101" t="s">
        <v>898</v>
      </c>
      <c r="G666" s="101" t="s">
        <v>1372</v>
      </c>
      <c r="H666" s="101" t="s">
        <v>22</v>
      </c>
      <c r="I666" s="101" t="s">
        <v>1219</v>
      </c>
      <c r="J666" s="103">
        <v>20</v>
      </c>
      <c r="K666" s="103">
        <v>1064</v>
      </c>
      <c r="L666" s="103">
        <v>21280</v>
      </c>
      <c r="M666" s="103">
        <v>2.66</v>
      </c>
      <c r="N666" s="103">
        <v>53.2</v>
      </c>
      <c r="O666" s="103">
        <v>0</v>
      </c>
      <c r="P666" s="103">
        <v>0</v>
      </c>
      <c r="Q666" s="103">
        <v>1066.6600000000001</v>
      </c>
      <c r="R666" s="103">
        <v>21333.200000000001</v>
      </c>
      <c r="S666" s="101" t="s">
        <v>1368</v>
      </c>
    </row>
    <row r="667" spans="1:19" ht="25.5">
      <c r="A667" s="101" t="s">
        <v>2891</v>
      </c>
      <c r="B667" s="102">
        <v>44394</v>
      </c>
      <c r="C667" s="101" t="s">
        <v>2892</v>
      </c>
      <c r="D667" s="102">
        <v>44394</v>
      </c>
      <c r="E667" s="101" t="s">
        <v>1365</v>
      </c>
      <c r="F667" s="101" t="s">
        <v>61</v>
      </c>
      <c r="G667" s="101" t="s">
        <v>1370</v>
      </c>
      <c r="H667" s="101" t="s">
        <v>49</v>
      </c>
      <c r="I667" s="101" t="s">
        <v>1071</v>
      </c>
      <c r="J667" s="103">
        <v>130</v>
      </c>
      <c r="K667" s="103">
        <v>1118</v>
      </c>
      <c r="L667" s="103">
        <v>145340</v>
      </c>
      <c r="M667" s="103">
        <v>2.7949999999999999</v>
      </c>
      <c r="N667" s="103">
        <v>363.35</v>
      </c>
      <c r="O667" s="103">
        <v>0</v>
      </c>
      <c r="P667" s="103">
        <v>0</v>
      </c>
      <c r="Q667" s="103">
        <v>1120.7950000000001</v>
      </c>
      <c r="R667" s="103">
        <v>145703.35</v>
      </c>
      <c r="S667" s="101" t="s">
        <v>1368</v>
      </c>
    </row>
    <row r="668" spans="1:19" ht="25.5">
      <c r="A668" s="101" t="s">
        <v>2891</v>
      </c>
      <c r="B668" s="102">
        <v>44394</v>
      </c>
      <c r="C668" s="101" t="s">
        <v>2892</v>
      </c>
      <c r="D668" s="102">
        <v>44394</v>
      </c>
      <c r="E668" s="101" t="s">
        <v>1365</v>
      </c>
      <c r="F668" s="101" t="s">
        <v>61</v>
      </c>
      <c r="G668" s="101" t="s">
        <v>1370</v>
      </c>
      <c r="H668" s="101" t="s">
        <v>49</v>
      </c>
      <c r="I668" s="101" t="s">
        <v>1268</v>
      </c>
      <c r="J668" s="103">
        <v>80</v>
      </c>
      <c r="K668" s="103">
        <v>1303</v>
      </c>
      <c r="L668" s="103">
        <v>104240</v>
      </c>
      <c r="M668" s="103">
        <v>3.2574999999999998</v>
      </c>
      <c r="N668" s="103">
        <v>260.60000000000002</v>
      </c>
      <c r="O668" s="103">
        <v>0</v>
      </c>
      <c r="P668" s="103">
        <v>0</v>
      </c>
      <c r="Q668" s="103">
        <v>1306.2574999999999</v>
      </c>
      <c r="R668" s="103">
        <v>104500.6</v>
      </c>
      <c r="S668" s="101" t="s">
        <v>1368</v>
      </c>
    </row>
    <row r="669" spans="1:19" ht="25.5">
      <c r="A669" s="101" t="s">
        <v>2891</v>
      </c>
      <c r="B669" s="102">
        <v>44394</v>
      </c>
      <c r="C669" s="101" t="s">
        <v>2892</v>
      </c>
      <c r="D669" s="102">
        <v>44394</v>
      </c>
      <c r="E669" s="101" t="s">
        <v>1365</v>
      </c>
      <c r="F669" s="101" t="s">
        <v>61</v>
      </c>
      <c r="G669" s="101" t="s">
        <v>1370</v>
      </c>
      <c r="H669" s="101" t="s">
        <v>49</v>
      </c>
      <c r="I669" s="101" t="s">
        <v>1069</v>
      </c>
      <c r="J669" s="103">
        <v>85</v>
      </c>
      <c r="K669" s="103">
        <v>1118</v>
      </c>
      <c r="L669" s="103">
        <v>95030</v>
      </c>
      <c r="M669" s="103">
        <v>2.7949999999999999</v>
      </c>
      <c r="N669" s="103">
        <v>237.57499999999999</v>
      </c>
      <c r="O669" s="103">
        <v>0</v>
      </c>
      <c r="P669" s="103">
        <v>0</v>
      </c>
      <c r="Q669" s="103">
        <v>1120.7950000000001</v>
      </c>
      <c r="R669" s="103">
        <v>95267.574999999997</v>
      </c>
      <c r="S669" s="101" t="s">
        <v>1368</v>
      </c>
    </row>
    <row r="670" spans="1:19" ht="25.5">
      <c r="A670" s="101" t="s">
        <v>2891</v>
      </c>
      <c r="B670" s="102">
        <v>44394</v>
      </c>
      <c r="C670" s="101" t="s">
        <v>2892</v>
      </c>
      <c r="D670" s="102">
        <v>44394</v>
      </c>
      <c r="E670" s="101" t="s">
        <v>1365</v>
      </c>
      <c r="F670" s="101" t="s">
        <v>61</v>
      </c>
      <c r="G670" s="101" t="s">
        <v>1370</v>
      </c>
      <c r="H670" s="101" t="s">
        <v>49</v>
      </c>
      <c r="I670" s="101" t="s">
        <v>1219</v>
      </c>
      <c r="J670" s="103">
        <v>100</v>
      </c>
      <c r="K670" s="103">
        <v>1064</v>
      </c>
      <c r="L670" s="103">
        <v>106400</v>
      </c>
      <c r="M670" s="103">
        <v>2.66</v>
      </c>
      <c r="N670" s="103">
        <v>266</v>
      </c>
      <c r="O670" s="103">
        <v>0</v>
      </c>
      <c r="P670" s="103">
        <v>0</v>
      </c>
      <c r="Q670" s="103">
        <v>1066.6600000000001</v>
      </c>
      <c r="R670" s="103">
        <v>106666</v>
      </c>
      <c r="S670" s="101" t="s">
        <v>1368</v>
      </c>
    </row>
    <row r="671" spans="1:19" ht="25.5">
      <c r="A671" s="101" t="s">
        <v>2893</v>
      </c>
      <c r="B671" s="102">
        <v>44394</v>
      </c>
      <c r="C671" s="101" t="s">
        <v>2894</v>
      </c>
      <c r="D671" s="102">
        <v>44394</v>
      </c>
      <c r="E671" s="101" t="s">
        <v>1365</v>
      </c>
      <c r="F671" s="101" t="s">
        <v>68</v>
      </c>
      <c r="G671" s="101" t="s">
        <v>955</v>
      </c>
      <c r="H671" s="101" t="s">
        <v>1367</v>
      </c>
      <c r="I671" s="101" t="s">
        <v>1071</v>
      </c>
      <c r="J671" s="103">
        <v>30</v>
      </c>
      <c r="K671" s="103">
        <v>1118</v>
      </c>
      <c r="L671" s="103">
        <v>33540</v>
      </c>
      <c r="M671" s="103">
        <v>2.7949999999999999</v>
      </c>
      <c r="N671" s="103">
        <v>83.85</v>
      </c>
      <c r="O671" s="103">
        <v>0</v>
      </c>
      <c r="P671" s="103">
        <v>0</v>
      </c>
      <c r="Q671" s="103">
        <v>1120.7950000000001</v>
      </c>
      <c r="R671" s="103">
        <v>33623.85</v>
      </c>
      <c r="S671" s="101" t="s">
        <v>1368</v>
      </c>
    </row>
    <row r="672" spans="1:19" ht="25.5">
      <c r="A672" s="101" t="s">
        <v>2893</v>
      </c>
      <c r="B672" s="102">
        <v>44394</v>
      </c>
      <c r="C672" s="101" t="s">
        <v>2894</v>
      </c>
      <c r="D672" s="102">
        <v>44394</v>
      </c>
      <c r="E672" s="101" t="s">
        <v>1365</v>
      </c>
      <c r="F672" s="101" t="s">
        <v>68</v>
      </c>
      <c r="G672" s="101" t="s">
        <v>955</v>
      </c>
      <c r="H672" s="101" t="s">
        <v>1367</v>
      </c>
      <c r="I672" s="101" t="s">
        <v>1266</v>
      </c>
      <c r="J672" s="103">
        <v>20</v>
      </c>
      <c r="K672" s="103">
        <v>1030</v>
      </c>
      <c r="L672" s="103">
        <v>20600</v>
      </c>
      <c r="M672" s="103">
        <v>2.5750000000000002</v>
      </c>
      <c r="N672" s="103">
        <v>51.5</v>
      </c>
      <c r="O672" s="103">
        <v>0</v>
      </c>
      <c r="P672" s="103">
        <v>0</v>
      </c>
      <c r="Q672" s="103">
        <v>1032.575</v>
      </c>
      <c r="R672" s="103">
        <v>20651.5</v>
      </c>
      <c r="S672" s="101" t="s">
        <v>1368</v>
      </c>
    </row>
    <row r="673" spans="1:19" ht="25.5">
      <c r="A673" s="101" t="s">
        <v>2893</v>
      </c>
      <c r="B673" s="102">
        <v>44394</v>
      </c>
      <c r="C673" s="101" t="s">
        <v>2894</v>
      </c>
      <c r="D673" s="102">
        <v>44394</v>
      </c>
      <c r="E673" s="101" t="s">
        <v>1365</v>
      </c>
      <c r="F673" s="101" t="s">
        <v>68</v>
      </c>
      <c r="G673" s="101" t="s">
        <v>955</v>
      </c>
      <c r="H673" s="101" t="s">
        <v>1367</v>
      </c>
      <c r="I673" s="101" t="s">
        <v>1219</v>
      </c>
      <c r="J673" s="103">
        <v>50</v>
      </c>
      <c r="K673" s="103">
        <v>1064</v>
      </c>
      <c r="L673" s="103">
        <v>53200</v>
      </c>
      <c r="M673" s="103">
        <v>2.66</v>
      </c>
      <c r="N673" s="103">
        <v>133</v>
      </c>
      <c r="O673" s="103">
        <v>0</v>
      </c>
      <c r="P673" s="103">
        <v>0</v>
      </c>
      <c r="Q673" s="103">
        <v>1066.6600000000001</v>
      </c>
      <c r="R673" s="103">
        <v>53333</v>
      </c>
      <c r="S673" s="101" t="s">
        <v>1368</v>
      </c>
    </row>
    <row r="674" spans="1:19" ht="25.5">
      <c r="A674" s="101" t="s">
        <v>2893</v>
      </c>
      <c r="B674" s="102">
        <v>44394</v>
      </c>
      <c r="C674" s="101" t="s">
        <v>2894</v>
      </c>
      <c r="D674" s="102">
        <v>44394</v>
      </c>
      <c r="E674" s="101" t="s">
        <v>1365</v>
      </c>
      <c r="F674" s="101" t="s">
        <v>68</v>
      </c>
      <c r="G674" s="101" t="s">
        <v>955</v>
      </c>
      <c r="H674" s="101" t="s">
        <v>1367</v>
      </c>
      <c r="I674" s="101" t="s">
        <v>1072</v>
      </c>
      <c r="J674" s="103">
        <v>20</v>
      </c>
      <c r="K674" s="103">
        <v>1176</v>
      </c>
      <c r="L674" s="103">
        <v>23520</v>
      </c>
      <c r="M674" s="103">
        <v>2.94</v>
      </c>
      <c r="N674" s="103">
        <v>58.8</v>
      </c>
      <c r="O674" s="103">
        <v>0</v>
      </c>
      <c r="P674" s="103">
        <v>0</v>
      </c>
      <c r="Q674" s="103">
        <v>1178.94</v>
      </c>
      <c r="R674" s="103">
        <v>23578.799999999999</v>
      </c>
      <c r="S674" s="101" t="s">
        <v>1368</v>
      </c>
    </row>
    <row r="675" spans="1:19" ht="25.5">
      <c r="A675" s="101" t="s">
        <v>2895</v>
      </c>
      <c r="B675" s="102">
        <v>44394</v>
      </c>
      <c r="C675" s="101" t="s">
        <v>2896</v>
      </c>
      <c r="D675" s="102">
        <v>44394</v>
      </c>
      <c r="E675" s="101" t="s">
        <v>1070</v>
      </c>
      <c r="F675" s="101" t="s">
        <v>2897</v>
      </c>
      <c r="G675" s="101" t="s">
        <v>1070</v>
      </c>
      <c r="H675" s="101" t="s">
        <v>1070</v>
      </c>
      <c r="I675" s="101" t="s">
        <v>1268</v>
      </c>
      <c r="J675" s="103">
        <v>5</v>
      </c>
      <c r="K675" s="103">
        <v>1321.5</v>
      </c>
      <c r="L675" s="103">
        <v>6607.5</v>
      </c>
      <c r="M675" s="103">
        <v>3.3037999999999998</v>
      </c>
      <c r="N675" s="103">
        <v>16.518999999999998</v>
      </c>
      <c r="O675" s="103">
        <v>0</v>
      </c>
      <c r="P675" s="103">
        <v>0</v>
      </c>
      <c r="Q675" s="103">
        <v>1324.8037999999999</v>
      </c>
      <c r="R675" s="103">
        <v>6624.0190000000002</v>
      </c>
      <c r="S675" s="101" t="s">
        <v>1368</v>
      </c>
    </row>
    <row r="676" spans="1:19" ht="25.5">
      <c r="A676" s="101" t="s">
        <v>2895</v>
      </c>
      <c r="B676" s="102">
        <v>44394</v>
      </c>
      <c r="C676" s="101" t="s">
        <v>2896</v>
      </c>
      <c r="D676" s="102">
        <v>44394</v>
      </c>
      <c r="E676" s="101" t="s">
        <v>1070</v>
      </c>
      <c r="F676" s="101" t="s">
        <v>2897</v>
      </c>
      <c r="G676" s="101" t="s">
        <v>1070</v>
      </c>
      <c r="H676" s="101" t="s">
        <v>1070</v>
      </c>
      <c r="I676" s="101" t="s">
        <v>1266</v>
      </c>
      <c r="J676" s="103">
        <v>5</v>
      </c>
      <c r="K676" s="103">
        <v>1045</v>
      </c>
      <c r="L676" s="103">
        <v>5225</v>
      </c>
      <c r="M676" s="103">
        <v>2.6124999999999998</v>
      </c>
      <c r="N676" s="103">
        <v>13.0625</v>
      </c>
      <c r="O676" s="103">
        <v>0</v>
      </c>
      <c r="P676" s="103">
        <v>0</v>
      </c>
      <c r="Q676" s="103">
        <v>1047.6125</v>
      </c>
      <c r="R676" s="103">
        <v>5238.0625</v>
      </c>
      <c r="S676" s="101" t="s">
        <v>1368</v>
      </c>
    </row>
    <row r="677" spans="1:19" ht="25.5">
      <c r="A677" s="101" t="s">
        <v>2898</v>
      </c>
      <c r="B677" s="102">
        <v>44394</v>
      </c>
      <c r="C677" s="101" t="s">
        <v>2899</v>
      </c>
      <c r="D677" s="102">
        <v>44394</v>
      </c>
      <c r="E677" s="101" t="s">
        <v>1070</v>
      </c>
      <c r="F677" s="101" t="s">
        <v>1217</v>
      </c>
      <c r="G677" s="101" t="s">
        <v>1070</v>
      </c>
      <c r="H677" s="101" t="s">
        <v>1070</v>
      </c>
      <c r="I677" s="101" t="s">
        <v>1219</v>
      </c>
      <c r="J677" s="103">
        <v>2</v>
      </c>
      <c r="K677" s="103">
        <v>1079.5</v>
      </c>
      <c r="L677" s="103">
        <v>2159</v>
      </c>
      <c r="M677" s="103">
        <v>2.6987999999999999</v>
      </c>
      <c r="N677" s="103">
        <v>5.3975999999999997</v>
      </c>
      <c r="O677" s="103">
        <v>0</v>
      </c>
      <c r="P677" s="103">
        <v>0</v>
      </c>
      <c r="Q677" s="103">
        <v>1082.1987999999999</v>
      </c>
      <c r="R677" s="103">
        <v>2164.3975999999998</v>
      </c>
      <c r="S677" s="101" t="s">
        <v>1368</v>
      </c>
    </row>
    <row r="678" spans="1:19" ht="25.5">
      <c r="A678" s="101" t="s">
        <v>2898</v>
      </c>
      <c r="B678" s="102">
        <v>44394</v>
      </c>
      <c r="C678" s="101" t="s">
        <v>2899</v>
      </c>
      <c r="D678" s="102">
        <v>44394</v>
      </c>
      <c r="E678" s="101" t="s">
        <v>1070</v>
      </c>
      <c r="F678" s="101" t="s">
        <v>1217</v>
      </c>
      <c r="G678" s="101" t="s">
        <v>1070</v>
      </c>
      <c r="H678" s="101" t="s">
        <v>1070</v>
      </c>
      <c r="I678" s="101" t="s">
        <v>1069</v>
      </c>
      <c r="J678" s="103">
        <v>4</v>
      </c>
      <c r="K678" s="103">
        <v>1134</v>
      </c>
      <c r="L678" s="103">
        <v>4536</v>
      </c>
      <c r="M678" s="103">
        <v>2.835</v>
      </c>
      <c r="N678" s="103">
        <v>11.34</v>
      </c>
      <c r="O678" s="103">
        <v>0</v>
      </c>
      <c r="P678" s="103">
        <v>0</v>
      </c>
      <c r="Q678" s="103">
        <v>1136.835</v>
      </c>
      <c r="R678" s="103">
        <v>4547.34</v>
      </c>
      <c r="S678" s="101" t="s">
        <v>1368</v>
      </c>
    </row>
    <row r="679" spans="1:19" ht="25.5">
      <c r="A679" s="101" t="s">
        <v>2898</v>
      </c>
      <c r="B679" s="102">
        <v>44394</v>
      </c>
      <c r="C679" s="101" t="s">
        <v>2899</v>
      </c>
      <c r="D679" s="102">
        <v>44394</v>
      </c>
      <c r="E679" s="101" t="s">
        <v>1070</v>
      </c>
      <c r="F679" s="101" t="s">
        <v>1217</v>
      </c>
      <c r="G679" s="101" t="s">
        <v>1070</v>
      </c>
      <c r="H679" s="101" t="s">
        <v>1070</v>
      </c>
      <c r="I679" s="101" t="s">
        <v>1071</v>
      </c>
      <c r="J679" s="103">
        <v>2</v>
      </c>
      <c r="K679" s="103">
        <v>1134</v>
      </c>
      <c r="L679" s="103">
        <v>2268</v>
      </c>
      <c r="M679" s="103">
        <v>2.835</v>
      </c>
      <c r="N679" s="103">
        <v>5.67</v>
      </c>
      <c r="O679" s="103">
        <v>0</v>
      </c>
      <c r="P679" s="103">
        <v>0</v>
      </c>
      <c r="Q679" s="103">
        <v>1136.835</v>
      </c>
      <c r="R679" s="103">
        <v>2273.67</v>
      </c>
      <c r="S679" s="101" t="s">
        <v>1368</v>
      </c>
    </row>
    <row r="680" spans="1:19" ht="25.5">
      <c r="A680" s="101" t="s">
        <v>2898</v>
      </c>
      <c r="B680" s="102">
        <v>44394</v>
      </c>
      <c r="C680" s="101" t="s">
        <v>2899</v>
      </c>
      <c r="D680" s="102">
        <v>44394</v>
      </c>
      <c r="E680" s="101" t="s">
        <v>1070</v>
      </c>
      <c r="F680" s="101" t="s">
        <v>1217</v>
      </c>
      <c r="G680" s="101" t="s">
        <v>1070</v>
      </c>
      <c r="H680" s="101" t="s">
        <v>1070</v>
      </c>
      <c r="I680" s="101" t="s">
        <v>1220</v>
      </c>
      <c r="J680" s="103">
        <v>2</v>
      </c>
      <c r="K680" s="103">
        <v>1222.5</v>
      </c>
      <c r="L680" s="103">
        <v>2445</v>
      </c>
      <c r="M680" s="103">
        <v>3.0562999999999998</v>
      </c>
      <c r="N680" s="103">
        <v>6.1125999999999996</v>
      </c>
      <c r="O680" s="103">
        <v>0</v>
      </c>
      <c r="P680" s="103">
        <v>0</v>
      </c>
      <c r="Q680" s="103">
        <v>1225.5563</v>
      </c>
      <c r="R680" s="103">
        <v>2451.1125999999999</v>
      </c>
      <c r="S680" s="101" t="s">
        <v>1368</v>
      </c>
    </row>
    <row r="681" spans="1:19" ht="25.5">
      <c r="A681" s="101" t="s">
        <v>2900</v>
      </c>
      <c r="B681" s="102">
        <v>44394</v>
      </c>
      <c r="C681" s="101" t="s">
        <v>2901</v>
      </c>
      <c r="D681" s="102">
        <v>44394</v>
      </c>
      <c r="E681" s="101" t="s">
        <v>1365</v>
      </c>
      <c r="F681" s="101" t="s">
        <v>956</v>
      </c>
      <c r="G681" s="101" t="s">
        <v>1370</v>
      </c>
      <c r="H681" s="101" t="s">
        <v>49</v>
      </c>
      <c r="I681" s="101" t="s">
        <v>1268</v>
      </c>
      <c r="J681" s="103">
        <v>49</v>
      </c>
      <c r="K681" s="103">
        <v>1303</v>
      </c>
      <c r="L681" s="103">
        <v>63847</v>
      </c>
      <c r="M681" s="103">
        <v>3.2574999999999998</v>
      </c>
      <c r="N681" s="103">
        <v>159.61750000000001</v>
      </c>
      <c r="O681" s="103">
        <v>0</v>
      </c>
      <c r="P681" s="103">
        <v>0</v>
      </c>
      <c r="Q681" s="103">
        <v>1306.2574999999999</v>
      </c>
      <c r="R681" s="103">
        <v>64006.6175</v>
      </c>
      <c r="S681" s="101" t="s">
        <v>1368</v>
      </c>
    </row>
    <row r="682" spans="1:19" ht="25.5">
      <c r="A682" s="101" t="s">
        <v>2900</v>
      </c>
      <c r="B682" s="102">
        <v>44394</v>
      </c>
      <c r="C682" s="101" t="s">
        <v>2901</v>
      </c>
      <c r="D682" s="102">
        <v>44394</v>
      </c>
      <c r="E682" s="101" t="s">
        <v>1365</v>
      </c>
      <c r="F682" s="101" t="s">
        <v>956</v>
      </c>
      <c r="G682" s="101" t="s">
        <v>1370</v>
      </c>
      <c r="H682" s="101" t="s">
        <v>49</v>
      </c>
      <c r="I682" s="101" t="s">
        <v>1071</v>
      </c>
      <c r="J682" s="103">
        <v>40</v>
      </c>
      <c r="K682" s="103">
        <v>1118</v>
      </c>
      <c r="L682" s="103">
        <v>44720</v>
      </c>
      <c r="M682" s="103">
        <v>2.7949999999999999</v>
      </c>
      <c r="N682" s="103">
        <v>111.8</v>
      </c>
      <c r="O682" s="103">
        <v>0</v>
      </c>
      <c r="P682" s="103">
        <v>0</v>
      </c>
      <c r="Q682" s="103">
        <v>1120.7950000000001</v>
      </c>
      <c r="R682" s="103">
        <v>44831.8</v>
      </c>
      <c r="S682" s="101" t="s">
        <v>1368</v>
      </c>
    </row>
    <row r="683" spans="1:19" ht="25.5">
      <c r="A683" s="101" t="s">
        <v>3150</v>
      </c>
      <c r="B683" s="102">
        <v>44395</v>
      </c>
      <c r="C683" s="101" t="s">
        <v>3151</v>
      </c>
      <c r="D683" s="102">
        <v>44395</v>
      </c>
      <c r="E683" s="101" t="s">
        <v>1365</v>
      </c>
      <c r="F683" s="101" t="s">
        <v>98</v>
      </c>
      <c r="G683" s="101" t="s">
        <v>1028</v>
      </c>
      <c r="H683" s="101" t="s">
        <v>107</v>
      </c>
      <c r="I683" s="101" t="s">
        <v>1219</v>
      </c>
      <c r="J683" s="103">
        <v>100</v>
      </c>
      <c r="K683" s="103">
        <v>1064</v>
      </c>
      <c r="L683" s="103">
        <v>106400</v>
      </c>
      <c r="M683" s="103">
        <v>2.66</v>
      </c>
      <c r="N683" s="103">
        <v>266</v>
      </c>
      <c r="O683" s="103">
        <v>0</v>
      </c>
      <c r="P683" s="103">
        <v>0</v>
      </c>
      <c r="Q683" s="103">
        <v>1066.6600000000001</v>
      </c>
      <c r="R683" s="103">
        <v>106666</v>
      </c>
      <c r="S683" s="101" t="s">
        <v>1368</v>
      </c>
    </row>
    <row r="684" spans="1:19" ht="25.5">
      <c r="A684" s="101" t="s">
        <v>3150</v>
      </c>
      <c r="B684" s="102">
        <v>44395</v>
      </c>
      <c r="C684" s="101" t="s">
        <v>3151</v>
      </c>
      <c r="D684" s="102">
        <v>44395</v>
      </c>
      <c r="E684" s="101" t="s">
        <v>1365</v>
      </c>
      <c r="F684" s="101" t="s">
        <v>98</v>
      </c>
      <c r="G684" s="101" t="s">
        <v>1028</v>
      </c>
      <c r="H684" s="101" t="s">
        <v>107</v>
      </c>
      <c r="I684" s="101" t="s">
        <v>1069</v>
      </c>
      <c r="J684" s="103">
        <v>40</v>
      </c>
      <c r="K684" s="103">
        <v>1118</v>
      </c>
      <c r="L684" s="103">
        <v>44720</v>
      </c>
      <c r="M684" s="103">
        <v>2.7949999999999999</v>
      </c>
      <c r="N684" s="103">
        <v>111.8</v>
      </c>
      <c r="O684" s="103">
        <v>0</v>
      </c>
      <c r="P684" s="103">
        <v>0</v>
      </c>
      <c r="Q684" s="103">
        <v>1120.7950000000001</v>
      </c>
      <c r="R684" s="103">
        <v>44831.8</v>
      </c>
      <c r="S684" s="101" t="s">
        <v>1368</v>
      </c>
    </row>
    <row r="685" spans="1:19" ht="25.5">
      <c r="A685" s="101" t="s">
        <v>3152</v>
      </c>
      <c r="B685" s="102">
        <v>44395</v>
      </c>
      <c r="C685" s="101" t="s">
        <v>3153</v>
      </c>
      <c r="D685" s="102">
        <v>44395</v>
      </c>
      <c r="E685" s="101" t="s">
        <v>1365</v>
      </c>
      <c r="F685" s="101" t="s">
        <v>56</v>
      </c>
      <c r="G685" s="101" t="s">
        <v>1380</v>
      </c>
      <c r="H685" s="101" t="s">
        <v>49</v>
      </c>
      <c r="I685" s="101" t="s">
        <v>1071</v>
      </c>
      <c r="J685" s="103">
        <v>300</v>
      </c>
      <c r="K685" s="103">
        <v>1118</v>
      </c>
      <c r="L685" s="103">
        <v>335400</v>
      </c>
      <c r="M685" s="103">
        <v>2.7949999999999999</v>
      </c>
      <c r="N685" s="103">
        <v>838.5</v>
      </c>
      <c r="O685" s="103">
        <v>0</v>
      </c>
      <c r="P685" s="103">
        <v>0</v>
      </c>
      <c r="Q685" s="103">
        <v>1120.7950000000001</v>
      </c>
      <c r="R685" s="103">
        <v>336238.5</v>
      </c>
      <c r="S685" s="101" t="s">
        <v>1368</v>
      </c>
    </row>
    <row r="686" spans="1:19" ht="25.5">
      <c r="A686" s="101" t="s">
        <v>3154</v>
      </c>
      <c r="B686" s="102">
        <v>44395</v>
      </c>
      <c r="C686" s="101" t="s">
        <v>3155</v>
      </c>
      <c r="D686" s="102">
        <v>44395</v>
      </c>
      <c r="E686" s="101" t="s">
        <v>1365</v>
      </c>
      <c r="F686" s="101" t="s">
        <v>97</v>
      </c>
      <c r="G686" s="101" t="s">
        <v>1028</v>
      </c>
      <c r="H686" s="101" t="s">
        <v>107</v>
      </c>
      <c r="I686" s="101" t="s">
        <v>1069</v>
      </c>
      <c r="J686" s="103">
        <v>100</v>
      </c>
      <c r="K686" s="103">
        <v>1118</v>
      </c>
      <c r="L686" s="103">
        <v>111800</v>
      </c>
      <c r="M686" s="103">
        <v>2.7949999999999999</v>
      </c>
      <c r="N686" s="103">
        <v>279.5</v>
      </c>
      <c r="O686" s="103">
        <v>0</v>
      </c>
      <c r="P686" s="103">
        <v>0</v>
      </c>
      <c r="Q686" s="103">
        <v>1120.7950000000001</v>
      </c>
      <c r="R686" s="103">
        <v>112079.5</v>
      </c>
      <c r="S686" s="101" t="s">
        <v>1368</v>
      </c>
    </row>
    <row r="687" spans="1:19" ht="25.5">
      <c r="A687" s="101" t="s">
        <v>3154</v>
      </c>
      <c r="B687" s="102">
        <v>44395</v>
      </c>
      <c r="C687" s="101" t="s">
        <v>3155</v>
      </c>
      <c r="D687" s="102">
        <v>44395</v>
      </c>
      <c r="E687" s="101" t="s">
        <v>1365</v>
      </c>
      <c r="F687" s="101" t="s">
        <v>97</v>
      </c>
      <c r="G687" s="101" t="s">
        <v>1028</v>
      </c>
      <c r="H687" s="101" t="s">
        <v>107</v>
      </c>
      <c r="I687" s="101" t="s">
        <v>1219</v>
      </c>
      <c r="J687" s="103">
        <v>100</v>
      </c>
      <c r="K687" s="103">
        <v>1064</v>
      </c>
      <c r="L687" s="103">
        <v>106400</v>
      </c>
      <c r="M687" s="103">
        <v>2.66</v>
      </c>
      <c r="N687" s="103">
        <v>266</v>
      </c>
      <c r="O687" s="103">
        <v>0</v>
      </c>
      <c r="P687" s="103">
        <v>0</v>
      </c>
      <c r="Q687" s="103">
        <v>1066.6600000000001</v>
      </c>
      <c r="R687" s="103">
        <v>106666</v>
      </c>
      <c r="S687" s="101" t="s">
        <v>1368</v>
      </c>
    </row>
    <row r="688" spans="1:19" ht="25.5">
      <c r="A688" s="101" t="s">
        <v>3156</v>
      </c>
      <c r="B688" s="102">
        <v>44395</v>
      </c>
      <c r="C688" s="101" t="s">
        <v>3157</v>
      </c>
      <c r="D688" s="102">
        <v>44395</v>
      </c>
      <c r="E688" s="101" t="s">
        <v>1365</v>
      </c>
      <c r="F688" s="101" t="s">
        <v>55</v>
      </c>
      <c r="G688" s="101" t="s">
        <v>49</v>
      </c>
      <c r="H688" s="101" t="s">
        <v>49</v>
      </c>
      <c r="I688" s="101" t="s">
        <v>1071</v>
      </c>
      <c r="J688" s="103">
        <v>20</v>
      </c>
      <c r="K688" s="103">
        <v>1118</v>
      </c>
      <c r="L688" s="103">
        <v>22360</v>
      </c>
      <c r="M688" s="103">
        <v>2.7949999999999999</v>
      </c>
      <c r="N688" s="103">
        <v>55.9</v>
      </c>
      <c r="O688" s="103">
        <v>0</v>
      </c>
      <c r="P688" s="103">
        <v>0</v>
      </c>
      <c r="Q688" s="103">
        <v>1120.7950000000001</v>
      </c>
      <c r="R688" s="103">
        <v>22415.9</v>
      </c>
      <c r="S688" s="101" t="s">
        <v>1368</v>
      </c>
    </row>
    <row r="689" spans="1:19" ht="25.5">
      <c r="A689" s="101" t="s">
        <v>3158</v>
      </c>
      <c r="B689" s="102">
        <v>44395</v>
      </c>
      <c r="C689" s="101" t="s">
        <v>3159</v>
      </c>
      <c r="D689" s="102">
        <v>44395</v>
      </c>
      <c r="E689" s="101" t="s">
        <v>1365</v>
      </c>
      <c r="F689" s="101" t="s">
        <v>901</v>
      </c>
      <c r="G689" s="101" t="s">
        <v>1375</v>
      </c>
      <c r="H689" s="101" t="s">
        <v>49</v>
      </c>
      <c r="I689" s="101" t="s">
        <v>1069</v>
      </c>
      <c r="J689" s="103">
        <v>200</v>
      </c>
      <c r="K689" s="103">
        <v>1118</v>
      </c>
      <c r="L689" s="103">
        <v>223600</v>
      </c>
      <c r="M689" s="103">
        <v>2.7949999999999999</v>
      </c>
      <c r="N689" s="103">
        <v>559</v>
      </c>
      <c r="O689" s="103">
        <v>0</v>
      </c>
      <c r="P689" s="103">
        <v>0</v>
      </c>
      <c r="Q689" s="103">
        <v>1120.7950000000001</v>
      </c>
      <c r="R689" s="103">
        <v>224159</v>
      </c>
      <c r="S689" s="101" t="s">
        <v>1368</v>
      </c>
    </row>
    <row r="690" spans="1:19" ht="25.5">
      <c r="A690" s="101" t="s">
        <v>3158</v>
      </c>
      <c r="B690" s="102">
        <v>44395</v>
      </c>
      <c r="C690" s="101" t="s">
        <v>3159</v>
      </c>
      <c r="D690" s="102">
        <v>44395</v>
      </c>
      <c r="E690" s="101" t="s">
        <v>1365</v>
      </c>
      <c r="F690" s="101" t="s">
        <v>901</v>
      </c>
      <c r="G690" s="101" t="s">
        <v>1375</v>
      </c>
      <c r="H690" s="101" t="s">
        <v>49</v>
      </c>
      <c r="I690" s="101" t="s">
        <v>1071</v>
      </c>
      <c r="J690" s="103">
        <v>100</v>
      </c>
      <c r="K690" s="103">
        <v>1118</v>
      </c>
      <c r="L690" s="103">
        <v>111800</v>
      </c>
      <c r="M690" s="103">
        <v>2.7949999999999999</v>
      </c>
      <c r="N690" s="103">
        <v>279.5</v>
      </c>
      <c r="O690" s="103">
        <v>0</v>
      </c>
      <c r="P690" s="103">
        <v>0</v>
      </c>
      <c r="Q690" s="103">
        <v>1120.7950000000001</v>
      </c>
      <c r="R690" s="103">
        <v>112079.5</v>
      </c>
      <c r="S690" s="101" t="s">
        <v>1368</v>
      </c>
    </row>
    <row r="691" spans="1:19" ht="25.5">
      <c r="A691" s="101" t="s">
        <v>3158</v>
      </c>
      <c r="B691" s="102">
        <v>44395</v>
      </c>
      <c r="C691" s="101" t="s">
        <v>3159</v>
      </c>
      <c r="D691" s="102">
        <v>44395</v>
      </c>
      <c r="E691" s="101" t="s">
        <v>1365</v>
      </c>
      <c r="F691" s="101" t="s">
        <v>901</v>
      </c>
      <c r="G691" s="101" t="s">
        <v>1375</v>
      </c>
      <c r="H691" s="101" t="s">
        <v>49</v>
      </c>
      <c r="I691" s="101" t="s">
        <v>1072</v>
      </c>
      <c r="J691" s="103">
        <v>120</v>
      </c>
      <c r="K691" s="103">
        <v>1176</v>
      </c>
      <c r="L691" s="103">
        <v>141120</v>
      </c>
      <c r="M691" s="103">
        <v>2.94</v>
      </c>
      <c r="N691" s="103">
        <v>352.8</v>
      </c>
      <c r="O691" s="103">
        <v>0</v>
      </c>
      <c r="P691" s="103">
        <v>0</v>
      </c>
      <c r="Q691" s="103">
        <v>1178.94</v>
      </c>
      <c r="R691" s="103">
        <v>141472.79999999999</v>
      </c>
      <c r="S691" s="101" t="s">
        <v>1368</v>
      </c>
    </row>
    <row r="692" spans="1:19" ht="25.5">
      <c r="A692" s="101" t="s">
        <v>3158</v>
      </c>
      <c r="B692" s="102">
        <v>44395</v>
      </c>
      <c r="C692" s="101" t="s">
        <v>3159</v>
      </c>
      <c r="D692" s="102">
        <v>44395</v>
      </c>
      <c r="E692" s="101" t="s">
        <v>1365</v>
      </c>
      <c r="F692" s="101" t="s">
        <v>901</v>
      </c>
      <c r="G692" s="101" t="s">
        <v>1375</v>
      </c>
      <c r="H692" s="101" t="s">
        <v>49</v>
      </c>
      <c r="I692" s="101" t="s">
        <v>1266</v>
      </c>
      <c r="J692" s="103">
        <v>100</v>
      </c>
      <c r="K692" s="103">
        <v>1030</v>
      </c>
      <c r="L692" s="103">
        <v>103000</v>
      </c>
      <c r="M692" s="103">
        <v>2.5750000000000002</v>
      </c>
      <c r="N692" s="103">
        <v>257.5</v>
      </c>
      <c r="O692" s="103">
        <v>0</v>
      </c>
      <c r="P692" s="103">
        <v>0</v>
      </c>
      <c r="Q692" s="103">
        <v>1032.575</v>
      </c>
      <c r="R692" s="103">
        <v>103257.5</v>
      </c>
      <c r="S692" s="101" t="s">
        <v>1368</v>
      </c>
    </row>
    <row r="693" spans="1:19" ht="25.5">
      <c r="A693" s="101" t="s">
        <v>3158</v>
      </c>
      <c r="B693" s="102">
        <v>44395</v>
      </c>
      <c r="C693" s="101" t="s">
        <v>3159</v>
      </c>
      <c r="D693" s="102">
        <v>44395</v>
      </c>
      <c r="E693" s="101" t="s">
        <v>1365</v>
      </c>
      <c r="F693" s="101" t="s">
        <v>901</v>
      </c>
      <c r="G693" s="101" t="s">
        <v>1375</v>
      </c>
      <c r="H693" s="101" t="s">
        <v>49</v>
      </c>
      <c r="I693" s="101" t="s">
        <v>1268</v>
      </c>
      <c r="J693" s="103">
        <v>100</v>
      </c>
      <c r="K693" s="103">
        <v>1303</v>
      </c>
      <c r="L693" s="103">
        <v>130300</v>
      </c>
      <c r="M693" s="103">
        <v>3.2574999999999998</v>
      </c>
      <c r="N693" s="103">
        <v>325.75</v>
      </c>
      <c r="O693" s="103">
        <v>0</v>
      </c>
      <c r="P693" s="103">
        <v>0</v>
      </c>
      <c r="Q693" s="103">
        <v>1306.2574999999999</v>
      </c>
      <c r="R693" s="103">
        <v>130625.75</v>
      </c>
      <c r="S693" s="101" t="s">
        <v>1368</v>
      </c>
    </row>
    <row r="694" spans="1:19" ht="25.5">
      <c r="A694" s="101" t="s">
        <v>3160</v>
      </c>
      <c r="B694" s="102">
        <v>44395</v>
      </c>
      <c r="C694" s="101" t="s">
        <v>3161</v>
      </c>
      <c r="D694" s="102">
        <v>44395</v>
      </c>
      <c r="E694" s="101" t="s">
        <v>1365</v>
      </c>
      <c r="F694" s="101" t="s">
        <v>54</v>
      </c>
      <c r="G694" s="101" t="s">
        <v>49</v>
      </c>
      <c r="H694" s="101" t="s">
        <v>49</v>
      </c>
      <c r="I694" s="101" t="s">
        <v>1219</v>
      </c>
      <c r="J694" s="103">
        <v>200</v>
      </c>
      <c r="K694" s="103">
        <v>1064</v>
      </c>
      <c r="L694" s="103">
        <v>212800</v>
      </c>
      <c r="M694" s="103">
        <v>2.66</v>
      </c>
      <c r="N694" s="103">
        <v>532</v>
      </c>
      <c r="O694" s="103">
        <v>0</v>
      </c>
      <c r="P694" s="103">
        <v>0</v>
      </c>
      <c r="Q694" s="103">
        <v>1066.6600000000001</v>
      </c>
      <c r="R694" s="103">
        <v>213332</v>
      </c>
      <c r="S694" s="101" t="s">
        <v>1368</v>
      </c>
    </row>
    <row r="695" spans="1:19" ht="25.5">
      <c r="A695" s="101" t="s">
        <v>3162</v>
      </c>
      <c r="B695" s="102">
        <v>44395</v>
      </c>
      <c r="C695" s="101" t="s">
        <v>3163</v>
      </c>
      <c r="D695" s="102">
        <v>44395</v>
      </c>
      <c r="E695" s="101" t="s">
        <v>1365</v>
      </c>
      <c r="F695" s="101" t="s">
        <v>104</v>
      </c>
      <c r="G695" s="101" t="s">
        <v>1376</v>
      </c>
      <c r="H695" s="101" t="s">
        <v>107</v>
      </c>
      <c r="I695" s="101" t="s">
        <v>1219</v>
      </c>
      <c r="J695" s="103">
        <v>140</v>
      </c>
      <c r="K695" s="103">
        <v>1064</v>
      </c>
      <c r="L695" s="103">
        <v>148960</v>
      </c>
      <c r="M695" s="103">
        <v>2.66</v>
      </c>
      <c r="N695" s="103">
        <v>372.4</v>
      </c>
      <c r="O695" s="103">
        <v>0</v>
      </c>
      <c r="P695" s="103">
        <v>0</v>
      </c>
      <c r="Q695" s="103">
        <v>1066.6600000000001</v>
      </c>
      <c r="R695" s="103">
        <v>149332.4</v>
      </c>
      <c r="S695" s="101" t="s">
        <v>1368</v>
      </c>
    </row>
    <row r="696" spans="1:19" ht="25.5">
      <c r="A696" s="101" t="s">
        <v>3162</v>
      </c>
      <c r="B696" s="102">
        <v>44395</v>
      </c>
      <c r="C696" s="101" t="s">
        <v>3163</v>
      </c>
      <c r="D696" s="102">
        <v>44395</v>
      </c>
      <c r="E696" s="101" t="s">
        <v>1365</v>
      </c>
      <c r="F696" s="101" t="s">
        <v>104</v>
      </c>
      <c r="G696" s="101" t="s">
        <v>1376</v>
      </c>
      <c r="H696" s="101" t="s">
        <v>107</v>
      </c>
      <c r="I696" s="101" t="s">
        <v>1268</v>
      </c>
      <c r="J696" s="103">
        <v>60</v>
      </c>
      <c r="K696" s="103">
        <v>1303</v>
      </c>
      <c r="L696" s="103">
        <v>78180</v>
      </c>
      <c r="M696" s="103">
        <v>3.2574999999999998</v>
      </c>
      <c r="N696" s="103">
        <v>195.45</v>
      </c>
      <c r="O696" s="103">
        <v>0</v>
      </c>
      <c r="P696" s="103">
        <v>0</v>
      </c>
      <c r="Q696" s="103">
        <v>1306.2574999999999</v>
      </c>
      <c r="R696" s="103">
        <v>78375.45</v>
      </c>
      <c r="S696" s="101" t="s">
        <v>1368</v>
      </c>
    </row>
    <row r="697" spans="1:19" ht="25.5">
      <c r="A697" s="101" t="s">
        <v>3162</v>
      </c>
      <c r="B697" s="102">
        <v>44395</v>
      </c>
      <c r="C697" s="101" t="s">
        <v>3163</v>
      </c>
      <c r="D697" s="102">
        <v>44395</v>
      </c>
      <c r="E697" s="101" t="s">
        <v>1365</v>
      </c>
      <c r="F697" s="101" t="s">
        <v>104</v>
      </c>
      <c r="G697" s="101" t="s">
        <v>1376</v>
      </c>
      <c r="H697" s="101" t="s">
        <v>107</v>
      </c>
      <c r="I697" s="101" t="s">
        <v>1220</v>
      </c>
      <c r="J697" s="103">
        <v>100</v>
      </c>
      <c r="K697" s="103">
        <v>1205</v>
      </c>
      <c r="L697" s="103">
        <v>120500</v>
      </c>
      <c r="M697" s="103">
        <v>3.0125000000000002</v>
      </c>
      <c r="N697" s="103">
        <v>301.25</v>
      </c>
      <c r="O697" s="103">
        <v>0</v>
      </c>
      <c r="P697" s="103">
        <v>0</v>
      </c>
      <c r="Q697" s="103">
        <v>1208.0125</v>
      </c>
      <c r="R697" s="103">
        <v>120801.25</v>
      </c>
      <c r="S697" s="101" t="s">
        <v>1368</v>
      </c>
    </row>
    <row r="698" spans="1:19" ht="25.5">
      <c r="A698" s="101" t="s">
        <v>3162</v>
      </c>
      <c r="B698" s="102">
        <v>44395</v>
      </c>
      <c r="C698" s="101" t="s">
        <v>3163</v>
      </c>
      <c r="D698" s="102">
        <v>44395</v>
      </c>
      <c r="E698" s="101" t="s">
        <v>1365</v>
      </c>
      <c r="F698" s="101" t="s">
        <v>104</v>
      </c>
      <c r="G698" s="101" t="s">
        <v>1376</v>
      </c>
      <c r="H698" s="101" t="s">
        <v>107</v>
      </c>
      <c r="I698" s="101" t="s">
        <v>1072</v>
      </c>
      <c r="J698" s="103">
        <v>40</v>
      </c>
      <c r="K698" s="103">
        <v>1176</v>
      </c>
      <c r="L698" s="103">
        <v>47040</v>
      </c>
      <c r="M698" s="103">
        <v>2.94</v>
      </c>
      <c r="N698" s="103">
        <v>117.6</v>
      </c>
      <c r="O698" s="103">
        <v>0</v>
      </c>
      <c r="P698" s="103">
        <v>0</v>
      </c>
      <c r="Q698" s="103">
        <v>1178.94</v>
      </c>
      <c r="R698" s="103">
        <v>47157.599999999999</v>
      </c>
      <c r="S698" s="101" t="s">
        <v>1368</v>
      </c>
    </row>
    <row r="699" spans="1:19" ht="25.5">
      <c r="A699" s="101" t="s">
        <v>3164</v>
      </c>
      <c r="B699" s="102">
        <v>44395</v>
      </c>
      <c r="C699" s="101" t="s">
        <v>3165</v>
      </c>
      <c r="D699" s="102">
        <v>44395</v>
      </c>
      <c r="E699" s="101" t="s">
        <v>1384</v>
      </c>
      <c r="F699" s="101" t="s">
        <v>1385</v>
      </c>
      <c r="G699" s="101" t="s">
        <v>1386</v>
      </c>
      <c r="H699" s="101" t="s">
        <v>1384</v>
      </c>
      <c r="I699" s="101" t="s">
        <v>1072</v>
      </c>
      <c r="J699" s="103">
        <v>1</v>
      </c>
      <c r="K699" s="103">
        <v>1178</v>
      </c>
      <c r="L699" s="103">
        <v>1178</v>
      </c>
      <c r="M699" s="103">
        <v>0</v>
      </c>
      <c r="N699" s="103">
        <v>0</v>
      </c>
      <c r="O699" s="103">
        <v>0</v>
      </c>
      <c r="P699" s="103">
        <v>0</v>
      </c>
      <c r="Q699" s="103">
        <v>1178</v>
      </c>
      <c r="R699" s="103">
        <v>1178</v>
      </c>
      <c r="S699" s="101" t="s">
        <v>1368</v>
      </c>
    </row>
    <row r="700" spans="1:19" ht="25.5">
      <c r="A700" s="101" t="s">
        <v>3164</v>
      </c>
      <c r="B700" s="102">
        <v>44395</v>
      </c>
      <c r="C700" s="101" t="s">
        <v>3165</v>
      </c>
      <c r="D700" s="102">
        <v>44395</v>
      </c>
      <c r="E700" s="101" t="s">
        <v>1384</v>
      </c>
      <c r="F700" s="101" t="s">
        <v>1385</v>
      </c>
      <c r="G700" s="101" t="s">
        <v>1386</v>
      </c>
      <c r="H700" s="101" t="s">
        <v>1384</v>
      </c>
      <c r="I700" s="101" t="s">
        <v>1069</v>
      </c>
      <c r="J700" s="103">
        <v>1</v>
      </c>
      <c r="K700" s="103">
        <v>1120</v>
      </c>
      <c r="L700" s="103">
        <v>1120</v>
      </c>
      <c r="M700" s="103">
        <v>0</v>
      </c>
      <c r="N700" s="103">
        <v>0</v>
      </c>
      <c r="O700" s="103">
        <v>0</v>
      </c>
      <c r="P700" s="103">
        <v>0</v>
      </c>
      <c r="Q700" s="103">
        <v>1120</v>
      </c>
      <c r="R700" s="103">
        <v>1120</v>
      </c>
      <c r="S700" s="101" t="s">
        <v>1368</v>
      </c>
    </row>
    <row r="701" spans="1:19" ht="25.5">
      <c r="A701" s="101" t="s">
        <v>3166</v>
      </c>
      <c r="B701" s="102">
        <v>44395</v>
      </c>
      <c r="C701" s="101" t="s">
        <v>3167</v>
      </c>
      <c r="D701" s="102">
        <v>44395</v>
      </c>
      <c r="E701" s="101" t="s">
        <v>1365</v>
      </c>
      <c r="F701" s="101" t="s">
        <v>8</v>
      </c>
      <c r="G701" s="101" t="s">
        <v>982</v>
      </c>
      <c r="H701" s="101" t="s">
        <v>107</v>
      </c>
      <c r="I701" s="101" t="s">
        <v>1072</v>
      </c>
      <c r="J701" s="103">
        <v>100</v>
      </c>
      <c r="K701" s="103">
        <v>1176</v>
      </c>
      <c r="L701" s="103">
        <v>117600</v>
      </c>
      <c r="M701" s="103">
        <v>2.94</v>
      </c>
      <c r="N701" s="103">
        <v>294</v>
      </c>
      <c r="O701" s="103">
        <v>0</v>
      </c>
      <c r="P701" s="103">
        <v>0</v>
      </c>
      <c r="Q701" s="103">
        <v>1178.94</v>
      </c>
      <c r="R701" s="103">
        <v>117894</v>
      </c>
      <c r="S701" s="101" t="s">
        <v>1368</v>
      </c>
    </row>
    <row r="702" spans="1:19" ht="25.5">
      <c r="A702" s="101" t="s">
        <v>3166</v>
      </c>
      <c r="B702" s="102">
        <v>44395</v>
      </c>
      <c r="C702" s="101" t="s">
        <v>3167</v>
      </c>
      <c r="D702" s="102">
        <v>44395</v>
      </c>
      <c r="E702" s="101" t="s">
        <v>1365</v>
      </c>
      <c r="F702" s="101" t="s">
        <v>8</v>
      </c>
      <c r="G702" s="101" t="s">
        <v>982</v>
      </c>
      <c r="H702" s="101" t="s">
        <v>107</v>
      </c>
      <c r="I702" s="101" t="s">
        <v>1266</v>
      </c>
      <c r="J702" s="103">
        <v>20</v>
      </c>
      <c r="K702" s="103">
        <v>1030</v>
      </c>
      <c r="L702" s="103">
        <v>20600</v>
      </c>
      <c r="M702" s="103">
        <v>2.5750000000000002</v>
      </c>
      <c r="N702" s="103">
        <v>51.5</v>
      </c>
      <c r="O702" s="103">
        <v>0</v>
      </c>
      <c r="P702" s="103">
        <v>0</v>
      </c>
      <c r="Q702" s="103">
        <v>1032.575</v>
      </c>
      <c r="R702" s="103">
        <v>20651.5</v>
      </c>
      <c r="S702" s="101" t="s">
        <v>1368</v>
      </c>
    </row>
    <row r="703" spans="1:19" ht="25.5">
      <c r="A703" s="101" t="s">
        <v>3168</v>
      </c>
      <c r="B703" s="102">
        <v>44395</v>
      </c>
      <c r="C703" s="101" t="s">
        <v>3169</v>
      </c>
      <c r="D703" s="102">
        <v>44395</v>
      </c>
      <c r="E703" s="101" t="s">
        <v>1365</v>
      </c>
      <c r="F703" s="101" t="s">
        <v>1</v>
      </c>
      <c r="G703" s="101" t="s">
        <v>982</v>
      </c>
      <c r="H703" s="101" t="s">
        <v>107</v>
      </c>
      <c r="I703" s="101" t="s">
        <v>1219</v>
      </c>
      <c r="J703" s="103">
        <v>80</v>
      </c>
      <c r="K703" s="103">
        <v>1064</v>
      </c>
      <c r="L703" s="103">
        <v>85120</v>
      </c>
      <c r="M703" s="103">
        <v>2.66</v>
      </c>
      <c r="N703" s="103">
        <v>212.8</v>
      </c>
      <c r="O703" s="103">
        <v>0</v>
      </c>
      <c r="P703" s="103">
        <v>0</v>
      </c>
      <c r="Q703" s="103">
        <v>1066.6600000000001</v>
      </c>
      <c r="R703" s="103">
        <v>85332.800000000003</v>
      </c>
      <c r="S703" s="101" t="s">
        <v>1368</v>
      </c>
    </row>
    <row r="704" spans="1:19" ht="25.5">
      <c r="A704" s="101" t="s">
        <v>3168</v>
      </c>
      <c r="B704" s="102">
        <v>44395</v>
      </c>
      <c r="C704" s="101" t="s">
        <v>3169</v>
      </c>
      <c r="D704" s="102">
        <v>44395</v>
      </c>
      <c r="E704" s="101" t="s">
        <v>1365</v>
      </c>
      <c r="F704" s="101" t="s">
        <v>1</v>
      </c>
      <c r="G704" s="101" t="s">
        <v>982</v>
      </c>
      <c r="H704" s="101" t="s">
        <v>107</v>
      </c>
      <c r="I704" s="101" t="s">
        <v>1268</v>
      </c>
      <c r="J704" s="103">
        <v>40</v>
      </c>
      <c r="K704" s="103">
        <v>1303</v>
      </c>
      <c r="L704" s="103">
        <v>52120</v>
      </c>
      <c r="M704" s="103">
        <v>3.2574999999999998</v>
      </c>
      <c r="N704" s="103">
        <v>130.30000000000001</v>
      </c>
      <c r="O704" s="103">
        <v>0</v>
      </c>
      <c r="P704" s="103">
        <v>0</v>
      </c>
      <c r="Q704" s="103">
        <v>1306.2574999999999</v>
      </c>
      <c r="R704" s="103">
        <v>52250.3</v>
      </c>
      <c r="S704" s="101" t="s">
        <v>1368</v>
      </c>
    </row>
    <row r="705" spans="1:19" ht="25.5">
      <c r="A705" s="101" t="s">
        <v>3170</v>
      </c>
      <c r="B705" s="102">
        <v>44395</v>
      </c>
      <c r="C705" s="101" t="s">
        <v>3171</v>
      </c>
      <c r="D705" s="102">
        <v>44395</v>
      </c>
      <c r="E705" s="101" t="s">
        <v>1365</v>
      </c>
      <c r="F705" s="101" t="s">
        <v>61</v>
      </c>
      <c r="G705" s="101" t="s">
        <v>1370</v>
      </c>
      <c r="H705" s="101" t="s">
        <v>49</v>
      </c>
      <c r="I705" s="101" t="s">
        <v>1266</v>
      </c>
      <c r="J705" s="103">
        <v>40</v>
      </c>
      <c r="K705" s="103">
        <v>1030</v>
      </c>
      <c r="L705" s="103">
        <v>41200</v>
      </c>
      <c r="M705" s="103">
        <v>2.5750000000000002</v>
      </c>
      <c r="N705" s="103">
        <v>103</v>
      </c>
      <c r="O705" s="103">
        <v>0</v>
      </c>
      <c r="P705" s="103">
        <v>0</v>
      </c>
      <c r="Q705" s="103">
        <v>1032.575</v>
      </c>
      <c r="R705" s="103">
        <v>41303</v>
      </c>
      <c r="S705" s="101" t="s">
        <v>1368</v>
      </c>
    </row>
    <row r="706" spans="1:19" ht="25.5">
      <c r="A706" s="101" t="s">
        <v>3172</v>
      </c>
      <c r="B706" s="102">
        <v>44395</v>
      </c>
      <c r="C706" s="101" t="s">
        <v>3173</v>
      </c>
      <c r="D706" s="102">
        <v>44395</v>
      </c>
      <c r="E706" s="101" t="s">
        <v>1365</v>
      </c>
      <c r="F706" s="101" t="s">
        <v>1330</v>
      </c>
      <c r="G706" s="101" t="s">
        <v>59</v>
      </c>
      <c r="H706" s="101" t="s">
        <v>49</v>
      </c>
      <c r="I706" s="101" t="s">
        <v>1266</v>
      </c>
      <c r="J706" s="103">
        <v>65</v>
      </c>
      <c r="K706" s="103">
        <v>1030</v>
      </c>
      <c r="L706" s="103">
        <v>66950</v>
      </c>
      <c r="M706" s="103">
        <v>2.5750000000000002</v>
      </c>
      <c r="N706" s="103">
        <v>167.375</v>
      </c>
      <c r="O706" s="103">
        <v>0</v>
      </c>
      <c r="P706" s="103">
        <v>0</v>
      </c>
      <c r="Q706" s="103">
        <v>1032.575</v>
      </c>
      <c r="R706" s="103">
        <v>67117.375</v>
      </c>
      <c r="S706" s="101" t="s">
        <v>1368</v>
      </c>
    </row>
    <row r="707" spans="1:19" ht="25.5">
      <c r="A707" s="101" t="s">
        <v>3172</v>
      </c>
      <c r="B707" s="102">
        <v>44395</v>
      </c>
      <c r="C707" s="101" t="s">
        <v>3173</v>
      </c>
      <c r="D707" s="102">
        <v>44395</v>
      </c>
      <c r="E707" s="101" t="s">
        <v>1365</v>
      </c>
      <c r="F707" s="101" t="s">
        <v>1330</v>
      </c>
      <c r="G707" s="101" t="s">
        <v>59</v>
      </c>
      <c r="H707" s="101" t="s">
        <v>49</v>
      </c>
      <c r="I707" s="101" t="s">
        <v>1219</v>
      </c>
      <c r="J707" s="103">
        <v>60</v>
      </c>
      <c r="K707" s="103">
        <v>1064</v>
      </c>
      <c r="L707" s="103">
        <v>63840</v>
      </c>
      <c r="M707" s="103">
        <v>2.66</v>
      </c>
      <c r="N707" s="103">
        <v>159.6</v>
      </c>
      <c r="O707" s="103">
        <v>0</v>
      </c>
      <c r="P707" s="103">
        <v>0</v>
      </c>
      <c r="Q707" s="103">
        <v>1066.6600000000001</v>
      </c>
      <c r="R707" s="103">
        <v>63999.6</v>
      </c>
      <c r="S707" s="101" t="s">
        <v>1368</v>
      </c>
    </row>
    <row r="708" spans="1:19" ht="25.5">
      <c r="A708" s="101" t="s">
        <v>3172</v>
      </c>
      <c r="B708" s="102">
        <v>44395</v>
      </c>
      <c r="C708" s="101" t="s">
        <v>3173</v>
      </c>
      <c r="D708" s="102">
        <v>44395</v>
      </c>
      <c r="E708" s="101" t="s">
        <v>1365</v>
      </c>
      <c r="F708" s="101" t="s">
        <v>1330</v>
      </c>
      <c r="G708" s="101" t="s">
        <v>59</v>
      </c>
      <c r="H708" s="101" t="s">
        <v>49</v>
      </c>
      <c r="I708" s="101" t="s">
        <v>1072</v>
      </c>
      <c r="J708" s="103">
        <v>20</v>
      </c>
      <c r="K708" s="103">
        <v>1176</v>
      </c>
      <c r="L708" s="103">
        <v>23520</v>
      </c>
      <c r="M708" s="103">
        <v>2.94</v>
      </c>
      <c r="N708" s="103">
        <v>58.8</v>
      </c>
      <c r="O708" s="103">
        <v>0</v>
      </c>
      <c r="P708" s="103">
        <v>0</v>
      </c>
      <c r="Q708" s="103">
        <v>1178.94</v>
      </c>
      <c r="R708" s="103">
        <v>23578.799999999999</v>
      </c>
      <c r="S708" s="101" t="s">
        <v>1368</v>
      </c>
    </row>
    <row r="709" spans="1:19" ht="25.5">
      <c r="A709" s="101" t="s">
        <v>3172</v>
      </c>
      <c r="B709" s="102">
        <v>44395</v>
      </c>
      <c r="C709" s="101" t="s">
        <v>3173</v>
      </c>
      <c r="D709" s="102">
        <v>44395</v>
      </c>
      <c r="E709" s="101" t="s">
        <v>1365</v>
      </c>
      <c r="F709" s="101" t="s">
        <v>1330</v>
      </c>
      <c r="G709" s="101" t="s">
        <v>59</v>
      </c>
      <c r="H709" s="101" t="s">
        <v>49</v>
      </c>
      <c r="I709" s="101" t="s">
        <v>1071</v>
      </c>
      <c r="J709" s="103">
        <v>200</v>
      </c>
      <c r="K709" s="103">
        <v>1118</v>
      </c>
      <c r="L709" s="103">
        <v>223600</v>
      </c>
      <c r="M709" s="103">
        <v>2.7949999999999999</v>
      </c>
      <c r="N709" s="103">
        <v>559</v>
      </c>
      <c r="O709" s="103">
        <v>0</v>
      </c>
      <c r="P709" s="103">
        <v>0</v>
      </c>
      <c r="Q709" s="103">
        <v>1120.7950000000001</v>
      </c>
      <c r="R709" s="103">
        <v>224159</v>
      </c>
      <c r="S709" s="101" t="s">
        <v>1368</v>
      </c>
    </row>
    <row r="710" spans="1:19" ht="25.5">
      <c r="A710" s="101" t="s">
        <v>3172</v>
      </c>
      <c r="B710" s="102">
        <v>44395</v>
      </c>
      <c r="C710" s="101" t="s">
        <v>3173</v>
      </c>
      <c r="D710" s="102">
        <v>44395</v>
      </c>
      <c r="E710" s="101" t="s">
        <v>1365</v>
      </c>
      <c r="F710" s="101" t="s">
        <v>1330</v>
      </c>
      <c r="G710" s="101" t="s">
        <v>59</v>
      </c>
      <c r="H710" s="101" t="s">
        <v>49</v>
      </c>
      <c r="I710" s="101" t="s">
        <v>1069</v>
      </c>
      <c r="J710" s="103">
        <v>40</v>
      </c>
      <c r="K710" s="103">
        <v>1118</v>
      </c>
      <c r="L710" s="103">
        <v>44720</v>
      </c>
      <c r="M710" s="103">
        <v>2.7949999999999999</v>
      </c>
      <c r="N710" s="103">
        <v>111.8</v>
      </c>
      <c r="O710" s="103">
        <v>0</v>
      </c>
      <c r="P710" s="103">
        <v>0</v>
      </c>
      <c r="Q710" s="103">
        <v>1120.7950000000001</v>
      </c>
      <c r="R710" s="103">
        <v>44831.8</v>
      </c>
      <c r="S710" s="101" t="s">
        <v>1368</v>
      </c>
    </row>
    <row r="711" spans="1:19" ht="25.5">
      <c r="A711" s="101" t="s">
        <v>3174</v>
      </c>
      <c r="B711" s="102">
        <v>44395</v>
      </c>
      <c r="C711" s="101" t="s">
        <v>3175</v>
      </c>
      <c r="D711" s="102">
        <v>44395</v>
      </c>
      <c r="E711" s="101" t="s">
        <v>1365</v>
      </c>
      <c r="F711" s="101" t="s">
        <v>956</v>
      </c>
      <c r="G711" s="101" t="s">
        <v>1370</v>
      </c>
      <c r="H711" s="101" t="s">
        <v>49</v>
      </c>
      <c r="I711" s="101" t="s">
        <v>1219</v>
      </c>
      <c r="J711" s="103">
        <v>65</v>
      </c>
      <c r="K711" s="103">
        <v>1064</v>
      </c>
      <c r="L711" s="103">
        <v>69160</v>
      </c>
      <c r="M711" s="103">
        <v>2.66</v>
      </c>
      <c r="N711" s="103">
        <v>172.9</v>
      </c>
      <c r="O711" s="103">
        <v>0</v>
      </c>
      <c r="P711" s="103">
        <v>0</v>
      </c>
      <c r="Q711" s="103">
        <v>1066.6600000000001</v>
      </c>
      <c r="R711" s="103">
        <v>69332.899999999994</v>
      </c>
      <c r="S711" s="101" t="s">
        <v>1368</v>
      </c>
    </row>
    <row r="712" spans="1:19" ht="25.5">
      <c r="A712" s="101" t="s">
        <v>3176</v>
      </c>
      <c r="B712" s="102">
        <v>44395</v>
      </c>
      <c r="C712" s="101" t="s">
        <v>3177</v>
      </c>
      <c r="D712" s="102">
        <v>44395</v>
      </c>
      <c r="E712" s="101" t="s">
        <v>1365</v>
      </c>
      <c r="F712" s="101" t="s">
        <v>980</v>
      </c>
      <c r="G712" s="101" t="s">
        <v>982</v>
      </c>
      <c r="H712" s="101" t="s">
        <v>107</v>
      </c>
      <c r="I712" s="101" t="s">
        <v>1268</v>
      </c>
      <c r="J712" s="103">
        <v>80</v>
      </c>
      <c r="K712" s="103">
        <v>1303</v>
      </c>
      <c r="L712" s="103">
        <v>104240</v>
      </c>
      <c r="M712" s="103">
        <v>3.2574999999999998</v>
      </c>
      <c r="N712" s="103">
        <v>260.60000000000002</v>
      </c>
      <c r="O712" s="103">
        <v>0</v>
      </c>
      <c r="P712" s="103">
        <v>0</v>
      </c>
      <c r="Q712" s="103">
        <v>1306.2574999999999</v>
      </c>
      <c r="R712" s="103">
        <v>104500.6</v>
      </c>
      <c r="S712" s="101" t="s">
        <v>1368</v>
      </c>
    </row>
    <row r="713" spans="1:19" ht="25.5">
      <c r="A713" s="101" t="s">
        <v>3176</v>
      </c>
      <c r="B713" s="102">
        <v>44395</v>
      </c>
      <c r="C713" s="101" t="s">
        <v>3177</v>
      </c>
      <c r="D713" s="102">
        <v>44395</v>
      </c>
      <c r="E713" s="101" t="s">
        <v>1365</v>
      </c>
      <c r="F713" s="101" t="s">
        <v>980</v>
      </c>
      <c r="G713" s="101" t="s">
        <v>982</v>
      </c>
      <c r="H713" s="101" t="s">
        <v>107</v>
      </c>
      <c r="I713" s="101" t="s">
        <v>1072</v>
      </c>
      <c r="J713" s="103">
        <v>80</v>
      </c>
      <c r="K713" s="103">
        <v>1176</v>
      </c>
      <c r="L713" s="103">
        <v>94080</v>
      </c>
      <c r="M713" s="103">
        <v>2.94</v>
      </c>
      <c r="N713" s="103">
        <v>235.2</v>
      </c>
      <c r="O713" s="103">
        <v>0</v>
      </c>
      <c r="P713" s="103">
        <v>0</v>
      </c>
      <c r="Q713" s="103">
        <v>1178.94</v>
      </c>
      <c r="R713" s="103">
        <v>94315.199999999997</v>
      </c>
      <c r="S713" s="101" t="s">
        <v>1368</v>
      </c>
    </row>
    <row r="714" spans="1:19" ht="25.5">
      <c r="A714" s="101" t="s">
        <v>3176</v>
      </c>
      <c r="B714" s="102">
        <v>44395</v>
      </c>
      <c r="C714" s="101" t="s">
        <v>3177</v>
      </c>
      <c r="D714" s="102">
        <v>44395</v>
      </c>
      <c r="E714" s="101" t="s">
        <v>1365</v>
      </c>
      <c r="F714" s="101" t="s">
        <v>980</v>
      </c>
      <c r="G714" s="101" t="s">
        <v>982</v>
      </c>
      <c r="H714" s="101" t="s">
        <v>107</v>
      </c>
      <c r="I714" s="101" t="s">
        <v>1220</v>
      </c>
      <c r="J714" s="103">
        <v>100</v>
      </c>
      <c r="K714" s="103">
        <v>1205</v>
      </c>
      <c r="L714" s="103">
        <v>120500</v>
      </c>
      <c r="M714" s="103">
        <v>3.0125000000000002</v>
      </c>
      <c r="N714" s="103">
        <v>301.25</v>
      </c>
      <c r="O714" s="103">
        <v>0</v>
      </c>
      <c r="P714" s="103">
        <v>0</v>
      </c>
      <c r="Q714" s="103">
        <v>1208.0125</v>
      </c>
      <c r="R714" s="103">
        <v>120801.25</v>
      </c>
      <c r="S714" s="101" t="s">
        <v>1368</v>
      </c>
    </row>
    <row r="715" spans="1:19" ht="25.5">
      <c r="A715" s="101" t="s">
        <v>3176</v>
      </c>
      <c r="B715" s="102">
        <v>44395</v>
      </c>
      <c r="C715" s="101" t="s">
        <v>3177</v>
      </c>
      <c r="D715" s="102">
        <v>44395</v>
      </c>
      <c r="E715" s="101" t="s">
        <v>1365</v>
      </c>
      <c r="F715" s="101" t="s">
        <v>980</v>
      </c>
      <c r="G715" s="101" t="s">
        <v>982</v>
      </c>
      <c r="H715" s="101" t="s">
        <v>107</v>
      </c>
      <c r="I715" s="101" t="s">
        <v>1071</v>
      </c>
      <c r="J715" s="103">
        <v>50</v>
      </c>
      <c r="K715" s="103">
        <v>1118</v>
      </c>
      <c r="L715" s="103">
        <v>55900</v>
      </c>
      <c r="M715" s="103">
        <v>2.7949999999999999</v>
      </c>
      <c r="N715" s="103">
        <v>139.75</v>
      </c>
      <c r="O715" s="103">
        <v>0</v>
      </c>
      <c r="P715" s="103">
        <v>0</v>
      </c>
      <c r="Q715" s="103">
        <v>1120.7950000000001</v>
      </c>
      <c r="R715" s="103">
        <v>56039.75</v>
      </c>
      <c r="S715" s="101" t="s">
        <v>1368</v>
      </c>
    </row>
    <row r="716" spans="1:19" ht="25.5">
      <c r="A716" s="101" t="s">
        <v>3176</v>
      </c>
      <c r="B716" s="102">
        <v>44395</v>
      </c>
      <c r="C716" s="101" t="s">
        <v>3177</v>
      </c>
      <c r="D716" s="102">
        <v>44395</v>
      </c>
      <c r="E716" s="101" t="s">
        <v>1365</v>
      </c>
      <c r="F716" s="101" t="s">
        <v>980</v>
      </c>
      <c r="G716" s="101" t="s">
        <v>982</v>
      </c>
      <c r="H716" s="101" t="s">
        <v>107</v>
      </c>
      <c r="I716" s="101" t="s">
        <v>1219</v>
      </c>
      <c r="J716" s="103">
        <v>160</v>
      </c>
      <c r="K716" s="103">
        <v>1064</v>
      </c>
      <c r="L716" s="103">
        <v>170240</v>
      </c>
      <c r="M716" s="103">
        <v>2.66</v>
      </c>
      <c r="N716" s="103">
        <v>425.6</v>
      </c>
      <c r="O716" s="103">
        <v>0</v>
      </c>
      <c r="P716" s="103">
        <v>0</v>
      </c>
      <c r="Q716" s="103">
        <v>1066.6600000000001</v>
      </c>
      <c r="R716" s="103">
        <v>170665.60000000001</v>
      </c>
      <c r="S716" s="101" t="s">
        <v>1368</v>
      </c>
    </row>
    <row r="717" spans="1:19" ht="25.5">
      <c r="A717" s="101" t="s">
        <v>3178</v>
      </c>
      <c r="B717" s="102">
        <v>44395</v>
      </c>
      <c r="C717" s="101" t="s">
        <v>3179</v>
      </c>
      <c r="D717" s="102">
        <v>44395</v>
      </c>
      <c r="E717" s="101" t="s">
        <v>1365</v>
      </c>
      <c r="F717" s="101" t="s">
        <v>34</v>
      </c>
      <c r="G717" s="101" t="s">
        <v>33</v>
      </c>
      <c r="H717" s="101" t="s">
        <v>12</v>
      </c>
      <c r="I717" s="101" t="s">
        <v>1268</v>
      </c>
      <c r="J717" s="103">
        <v>300</v>
      </c>
      <c r="K717" s="103">
        <v>1303</v>
      </c>
      <c r="L717" s="103">
        <v>390900</v>
      </c>
      <c r="M717" s="103">
        <v>3.258</v>
      </c>
      <c r="N717" s="103">
        <v>977.4</v>
      </c>
      <c r="O717" s="103">
        <v>0</v>
      </c>
      <c r="P717" s="103">
        <v>0</v>
      </c>
      <c r="Q717" s="103">
        <v>1306.2574999999999</v>
      </c>
      <c r="R717" s="103">
        <v>391877.25</v>
      </c>
      <c r="S717" s="101" t="s">
        <v>1368</v>
      </c>
    </row>
    <row r="718" spans="1:19" ht="25.5">
      <c r="A718" s="101" t="s">
        <v>3178</v>
      </c>
      <c r="B718" s="102">
        <v>44395</v>
      </c>
      <c r="C718" s="101" t="s">
        <v>3179</v>
      </c>
      <c r="D718" s="102">
        <v>44395</v>
      </c>
      <c r="E718" s="101" t="s">
        <v>1365</v>
      </c>
      <c r="F718" s="101" t="s">
        <v>34</v>
      </c>
      <c r="G718" s="101" t="s">
        <v>33</v>
      </c>
      <c r="H718" s="101" t="s">
        <v>12</v>
      </c>
      <c r="I718" s="101" t="s">
        <v>1069</v>
      </c>
      <c r="J718" s="103">
        <v>200</v>
      </c>
      <c r="K718" s="103">
        <v>1118</v>
      </c>
      <c r="L718" s="103">
        <v>223600</v>
      </c>
      <c r="M718" s="103">
        <v>2.7949999999999999</v>
      </c>
      <c r="N718" s="103">
        <v>559</v>
      </c>
      <c r="O718" s="103">
        <v>0</v>
      </c>
      <c r="P718" s="103">
        <v>0</v>
      </c>
      <c r="Q718" s="103">
        <v>1120.7950000000001</v>
      </c>
      <c r="R718" s="103">
        <v>224159</v>
      </c>
      <c r="S718" s="101" t="s">
        <v>1368</v>
      </c>
    </row>
    <row r="719" spans="1:19" ht="25.5">
      <c r="A719" s="101" t="s">
        <v>3178</v>
      </c>
      <c r="B719" s="102">
        <v>44395</v>
      </c>
      <c r="C719" s="101" t="s">
        <v>3179</v>
      </c>
      <c r="D719" s="102">
        <v>44395</v>
      </c>
      <c r="E719" s="101" t="s">
        <v>1365</v>
      </c>
      <c r="F719" s="101" t="s">
        <v>34</v>
      </c>
      <c r="G719" s="101" t="s">
        <v>33</v>
      </c>
      <c r="H719" s="101" t="s">
        <v>12</v>
      </c>
      <c r="I719" s="101" t="s">
        <v>1072</v>
      </c>
      <c r="J719" s="103">
        <v>220</v>
      </c>
      <c r="K719" s="103">
        <v>1176</v>
      </c>
      <c r="L719" s="103">
        <v>258720</v>
      </c>
      <c r="M719" s="103">
        <v>2.94</v>
      </c>
      <c r="N719" s="103">
        <v>646.79999999999995</v>
      </c>
      <c r="O719" s="103">
        <v>0</v>
      </c>
      <c r="P719" s="103">
        <v>0</v>
      </c>
      <c r="Q719" s="103">
        <v>1178.94</v>
      </c>
      <c r="R719" s="103">
        <v>259366.8</v>
      </c>
      <c r="S719" s="101" t="s">
        <v>1368</v>
      </c>
    </row>
    <row r="720" spans="1:19" ht="25.5">
      <c r="A720" s="101" t="s">
        <v>3178</v>
      </c>
      <c r="B720" s="102">
        <v>44395</v>
      </c>
      <c r="C720" s="101" t="s">
        <v>3179</v>
      </c>
      <c r="D720" s="102">
        <v>44395</v>
      </c>
      <c r="E720" s="101" t="s">
        <v>1365</v>
      </c>
      <c r="F720" s="101" t="s">
        <v>34</v>
      </c>
      <c r="G720" s="101" t="s">
        <v>33</v>
      </c>
      <c r="H720" s="101" t="s">
        <v>12</v>
      </c>
      <c r="I720" s="101" t="s">
        <v>1219</v>
      </c>
      <c r="J720" s="103">
        <v>600</v>
      </c>
      <c r="K720" s="103">
        <v>1064</v>
      </c>
      <c r="L720" s="103">
        <v>638400</v>
      </c>
      <c r="M720" s="103">
        <v>2.66</v>
      </c>
      <c r="N720" s="103">
        <v>1596</v>
      </c>
      <c r="O720" s="103">
        <v>0</v>
      </c>
      <c r="P720" s="103">
        <v>0</v>
      </c>
      <c r="Q720" s="103">
        <v>1066.6600000000001</v>
      </c>
      <c r="R720" s="103">
        <v>639996</v>
      </c>
      <c r="S720" s="101" t="s">
        <v>1368</v>
      </c>
    </row>
    <row r="721" spans="1:19" ht="25.5">
      <c r="A721" s="101" t="s">
        <v>3178</v>
      </c>
      <c r="B721" s="102">
        <v>44395</v>
      </c>
      <c r="C721" s="101" t="s">
        <v>3179</v>
      </c>
      <c r="D721" s="102">
        <v>44395</v>
      </c>
      <c r="E721" s="101" t="s">
        <v>1365</v>
      </c>
      <c r="F721" s="101" t="s">
        <v>34</v>
      </c>
      <c r="G721" s="101" t="s">
        <v>33</v>
      </c>
      <c r="H721" s="101" t="s">
        <v>12</v>
      </c>
      <c r="I721" s="101" t="s">
        <v>1266</v>
      </c>
      <c r="J721" s="103">
        <v>100</v>
      </c>
      <c r="K721" s="103">
        <v>1030</v>
      </c>
      <c r="L721" s="103">
        <v>103000</v>
      </c>
      <c r="M721" s="103">
        <v>2.5750000000000002</v>
      </c>
      <c r="N721" s="103">
        <v>257.5</v>
      </c>
      <c r="O721" s="103">
        <v>0</v>
      </c>
      <c r="P721" s="103">
        <v>0</v>
      </c>
      <c r="Q721" s="103">
        <v>1032.575</v>
      </c>
      <c r="R721" s="103">
        <v>103257.5</v>
      </c>
      <c r="S721" s="101" t="s">
        <v>1368</v>
      </c>
    </row>
    <row r="722" spans="1:19" ht="25.5">
      <c r="A722" s="101" t="s">
        <v>3178</v>
      </c>
      <c r="B722" s="102">
        <v>44395</v>
      </c>
      <c r="C722" s="101" t="s">
        <v>3179</v>
      </c>
      <c r="D722" s="102">
        <v>44395</v>
      </c>
      <c r="E722" s="101" t="s">
        <v>1365</v>
      </c>
      <c r="F722" s="101" t="s">
        <v>34</v>
      </c>
      <c r="G722" s="101" t="s">
        <v>33</v>
      </c>
      <c r="H722" s="101" t="s">
        <v>12</v>
      </c>
      <c r="I722" s="101" t="s">
        <v>1071</v>
      </c>
      <c r="J722" s="103">
        <v>200</v>
      </c>
      <c r="K722" s="103">
        <v>1118</v>
      </c>
      <c r="L722" s="103">
        <v>223600</v>
      </c>
      <c r="M722" s="103">
        <v>2.7949999999999999</v>
      </c>
      <c r="N722" s="103">
        <v>559</v>
      </c>
      <c r="O722" s="103">
        <v>0</v>
      </c>
      <c r="P722" s="103">
        <v>0</v>
      </c>
      <c r="Q722" s="103">
        <v>1120.7950000000001</v>
      </c>
      <c r="R722" s="103">
        <v>224159</v>
      </c>
      <c r="S722" s="101" t="s">
        <v>1368</v>
      </c>
    </row>
    <row r="723" spans="1:19" ht="25.5">
      <c r="A723" s="101" t="s">
        <v>3180</v>
      </c>
      <c r="B723" s="102">
        <v>44395</v>
      </c>
      <c r="C723" s="101" t="s">
        <v>3181</v>
      </c>
      <c r="D723" s="102">
        <v>44395</v>
      </c>
      <c r="E723" s="101" t="s">
        <v>1365</v>
      </c>
      <c r="F723" s="101" t="s">
        <v>71</v>
      </c>
      <c r="G723" s="101" t="s">
        <v>955</v>
      </c>
      <c r="H723" s="101" t="s">
        <v>1367</v>
      </c>
      <c r="I723" s="101" t="s">
        <v>1268</v>
      </c>
      <c r="J723" s="103">
        <v>10</v>
      </c>
      <c r="K723" s="103">
        <v>1303</v>
      </c>
      <c r="L723" s="103">
        <v>13030</v>
      </c>
      <c r="M723" s="103">
        <v>3.258</v>
      </c>
      <c r="N723" s="103">
        <v>32.58</v>
      </c>
      <c r="O723" s="103">
        <v>0</v>
      </c>
      <c r="P723" s="103">
        <v>0</v>
      </c>
      <c r="Q723" s="103">
        <v>1306.2574999999999</v>
      </c>
      <c r="R723" s="103">
        <v>13062.575000000001</v>
      </c>
      <c r="S723" s="101" t="s">
        <v>1368</v>
      </c>
    </row>
    <row r="724" spans="1:19" ht="25.5">
      <c r="A724" s="101" t="s">
        <v>3180</v>
      </c>
      <c r="B724" s="102">
        <v>44395</v>
      </c>
      <c r="C724" s="101" t="s">
        <v>3181</v>
      </c>
      <c r="D724" s="102">
        <v>44395</v>
      </c>
      <c r="E724" s="101" t="s">
        <v>1365</v>
      </c>
      <c r="F724" s="101" t="s">
        <v>71</v>
      </c>
      <c r="G724" s="101" t="s">
        <v>955</v>
      </c>
      <c r="H724" s="101" t="s">
        <v>1367</v>
      </c>
      <c r="I724" s="101" t="s">
        <v>1071</v>
      </c>
      <c r="J724" s="103">
        <v>40</v>
      </c>
      <c r="K724" s="103">
        <v>1118</v>
      </c>
      <c r="L724" s="103">
        <v>44720</v>
      </c>
      <c r="M724" s="103">
        <v>2.7949999999999999</v>
      </c>
      <c r="N724" s="103">
        <v>111.8</v>
      </c>
      <c r="O724" s="103">
        <v>0</v>
      </c>
      <c r="P724" s="103">
        <v>0</v>
      </c>
      <c r="Q724" s="103">
        <v>1120.7950000000001</v>
      </c>
      <c r="R724" s="103">
        <v>44831.8</v>
      </c>
      <c r="S724" s="101" t="s">
        <v>1368</v>
      </c>
    </row>
    <row r="725" spans="1:19" ht="25.5">
      <c r="A725" s="101" t="s">
        <v>3180</v>
      </c>
      <c r="B725" s="102">
        <v>44395</v>
      </c>
      <c r="C725" s="101" t="s">
        <v>3181</v>
      </c>
      <c r="D725" s="102">
        <v>44395</v>
      </c>
      <c r="E725" s="101" t="s">
        <v>1365</v>
      </c>
      <c r="F725" s="101" t="s">
        <v>71</v>
      </c>
      <c r="G725" s="101" t="s">
        <v>955</v>
      </c>
      <c r="H725" s="101" t="s">
        <v>1367</v>
      </c>
      <c r="I725" s="101" t="s">
        <v>1266</v>
      </c>
      <c r="J725" s="103">
        <v>20</v>
      </c>
      <c r="K725" s="103">
        <v>1030</v>
      </c>
      <c r="L725" s="103">
        <v>20600</v>
      </c>
      <c r="M725" s="103">
        <v>2.5750000000000002</v>
      </c>
      <c r="N725" s="103">
        <v>51.5</v>
      </c>
      <c r="O725" s="103">
        <v>0</v>
      </c>
      <c r="P725" s="103">
        <v>0</v>
      </c>
      <c r="Q725" s="103">
        <v>1032.575</v>
      </c>
      <c r="R725" s="103">
        <v>20651.5</v>
      </c>
      <c r="S725" s="101" t="s">
        <v>1368</v>
      </c>
    </row>
    <row r="726" spans="1:19" ht="25.5">
      <c r="A726" s="101" t="s">
        <v>3182</v>
      </c>
      <c r="B726" s="102">
        <v>44395</v>
      </c>
      <c r="C726" s="101" t="s">
        <v>3183</v>
      </c>
      <c r="D726" s="102">
        <v>44395</v>
      </c>
      <c r="E726" s="101" t="s">
        <v>1365</v>
      </c>
      <c r="F726" s="101" t="s">
        <v>82</v>
      </c>
      <c r="G726" s="101" t="s">
        <v>1366</v>
      </c>
      <c r="H726" s="101" t="s">
        <v>1367</v>
      </c>
      <c r="I726" s="101" t="s">
        <v>1219</v>
      </c>
      <c r="J726" s="103">
        <v>75</v>
      </c>
      <c r="K726" s="103">
        <v>1064</v>
      </c>
      <c r="L726" s="103">
        <v>79800</v>
      </c>
      <c r="M726" s="103">
        <v>2.66</v>
      </c>
      <c r="N726" s="103">
        <v>199.5</v>
      </c>
      <c r="O726" s="103">
        <v>0</v>
      </c>
      <c r="P726" s="103">
        <v>0</v>
      </c>
      <c r="Q726" s="103">
        <v>1066.6600000000001</v>
      </c>
      <c r="R726" s="103">
        <v>79999.5</v>
      </c>
      <c r="S726" s="101" t="s">
        <v>1368</v>
      </c>
    </row>
    <row r="727" spans="1:19" ht="25.5">
      <c r="A727" s="101" t="s">
        <v>3182</v>
      </c>
      <c r="B727" s="102">
        <v>44395</v>
      </c>
      <c r="C727" s="101" t="s">
        <v>3183</v>
      </c>
      <c r="D727" s="102">
        <v>44395</v>
      </c>
      <c r="E727" s="101" t="s">
        <v>1365</v>
      </c>
      <c r="F727" s="101" t="s">
        <v>82</v>
      </c>
      <c r="G727" s="101" t="s">
        <v>1366</v>
      </c>
      <c r="H727" s="101" t="s">
        <v>1367</v>
      </c>
      <c r="I727" s="101" t="s">
        <v>1071</v>
      </c>
      <c r="J727" s="103">
        <v>40</v>
      </c>
      <c r="K727" s="103">
        <v>1118</v>
      </c>
      <c r="L727" s="103">
        <v>44720</v>
      </c>
      <c r="M727" s="103">
        <v>2.7949999999999999</v>
      </c>
      <c r="N727" s="103">
        <v>111.8</v>
      </c>
      <c r="O727" s="103">
        <v>0</v>
      </c>
      <c r="P727" s="103">
        <v>0</v>
      </c>
      <c r="Q727" s="103">
        <v>1120.7950000000001</v>
      </c>
      <c r="R727" s="103">
        <v>44831.8</v>
      </c>
      <c r="S727" s="101" t="s">
        <v>1368</v>
      </c>
    </row>
    <row r="728" spans="1:19" ht="25.5">
      <c r="A728" s="101" t="s">
        <v>3184</v>
      </c>
      <c r="B728" s="102">
        <v>44395</v>
      </c>
      <c r="C728" s="101" t="s">
        <v>3185</v>
      </c>
      <c r="D728" s="102">
        <v>44395</v>
      </c>
      <c r="E728" s="101" t="s">
        <v>1365</v>
      </c>
      <c r="F728" s="101" t="s">
        <v>102</v>
      </c>
      <c r="G728" s="101" t="s">
        <v>949</v>
      </c>
      <c r="H728" s="101" t="s">
        <v>107</v>
      </c>
      <c r="I728" s="101" t="s">
        <v>1071</v>
      </c>
      <c r="J728" s="103">
        <v>50</v>
      </c>
      <c r="K728" s="103">
        <v>1118</v>
      </c>
      <c r="L728" s="103">
        <v>55900</v>
      </c>
      <c r="M728" s="103">
        <v>2.7949999999999999</v>
      </c>
      <c r="N728" s="103">
        <v>139.75</v>
      </c>
      <c r="O728" s="103">
        <v>0</v>
      </c>
      <c r="P728" s="103">
        <v>0</v>
      </c>
      <c r="Q728" s="103">
        <v>1120.7950000000001</v>
      </c>
      <c r="R728" s="103">
        <v>56039.75</v>
      </c>
      <c r="S728" s="101" t="s">
        <v>1368</v>
      </c>
    </row>
    <row r="729" spans="1:19" ht="25.5">
      <c r="A729" s="101" t="s">
        <v>3186</v>
      </c>
      <c r="B729" s="102">
        <v>44395</v>
      </c>
      <c r="C729" s="101" t="s">
        <v>3187</v>
      </c>
      <c r="D729" s="102">
        <v>44395</v>
      </c>
      <c r="E729" s="101" t="s">
        <v>1365</v>
      </c>
      <c r="F729" s="101" t="s">
        <v>48</v>
      </c>
      <c r="G729" s="101" t="s">
        <v>988</v>
      </c>
      <c r="H729" s="101" t="s">
        <v>49</v>
      </c>
      <c r="I729" s="101" t="s">
        <v>1071</v>
      </c>
      <c r="J729" s="103">
        <v>100</v>
      </c>
      <c r="K729" s="103">
        <v>1118</v>
      </c>
      <c r="L729" s="103">
        <v>111800</v>
      </c>
      <c r="M729" s="103">
        <v>2.7949999999999999</v>
      </c>
      <c r="N729" s="103">
        <v>279.5</v>
      </c>
      <c r="O729" s="103">
        <v>0</v>
      </c>
      <c r="P729" s="103">
        <v>0</v>
      </c>
      <c r="Q729" s="103">
        <v>1120.7950000000001</v>
      </c>
      <c r="R729" s="103">
        <v>112079.5</v>
      </c>
      <c r="S729" s="101" t="s">
        <v>1368</v>
      </c>
    </row>
    <row r="730" spans="1:19" ht="25.5">
      <c r="A730" s="101" t="s">
        <v>3188</v>
      </c>
      <c r="B730" s="102">
        <v>44395</v>
      </c>
      <c r="C730" s="101" t="s">
        <v>3189</v>
      </c>
      <c r="D730" s="102">
        <v>44395</v>
      </c>
      <c r="E730" s="101" t="s">
        <v>1365</v>
      </c>
      <c r="F730" s="101" t="s">
        <v>58</v>
      </c>
      <c r="G730" s="101" t="s">
        <v>59</v>
      </c>
      <c r="H730" s="101" t="s">
        <v>49</v>
      </c>
      <c r="I730" s="101" t="s">
        <v>1268</v>
      </c>
      <c r="J730" s="103">
        <v>40</v>
      </c>
      <c r="K730" s="103">
        <v>1303</v>
      </c>
      <c r="L730" s="103">
        <v>52120</v>
      </c>
      <c r="M730" s="103">
        <v>3.2574999999999998</v>
      </c>
      <c r="N730" s="103">
        <v>130.30000000000001</v>
      </c>
      <c r="O730" s="103">
        <v>0</v>
      </c>
      <c r="P730" s="103">
        <v>0</v>
      </c>
      <c r="Q730" s="103">
        <v>1306.2574999999999</v>
      </c>
      <c r="R730" s="103">
        <v>52250.3</v>
      </c>
      <c r="S730" s="101" t="s">
        <v>1368</v>
      </c>
    </row>
    <row r="731" spans="1:19" ht="25.5">
      <c r="A731" s="101" t="s">
        <v>3188</v>
      </c>
      <c r="B731" s="102">
        <v>44395</v>
      </c>
      <c r="C731" s="101" t="s">
        <v>3189</v>
      </c>
      <c r="D731" s="102">
        <v>44395</v>
      </c>
      <c r="E731" s="101" t="s">
        <v>1365</v>
      </c>
      <c r="F731" s="101" t="s">
        <v>58</v>
      </c>
      <c r="G731" s="101" t="s">
        <v>59</v>
      </c>
      <c r="H731" s="101" t="s">
        <v>49</v>
      </c>
      <c r="I731" s="101" t="s">
        <v>1219</v>
      </c>
      <c r="J731" s="103">
        <v>60</v>
      </c>
      <c r="K731" s="103">
        <v>1064</v>
      </c>
      <c r="L731" s="103">
        <v>63840</v>
      </c>
      <c r="M731" s="103">
        <v>2.66</v>
      </c>
      <c r="N731" s="103">
        <v>159.6</v>
      </c>
      <c r="O731" s="103">
        <v>0</v>
      </c>
      <c r="P731" s="103">
        <v>0</v>
      </c>
      <c r="Q731" s="103">
        <v>1066.6600000000001</v>
      </c>
      <c r="R731" s="103">
        <v>63999.6</v>
      </c>
      <c r="S731" s="101" t="s">
        <v>1368</v>
      </c>
    </row>
    <row r="732" spans="1:19" ht="25.5">
      <c r="A732" s="101" t="s">
        <v>3188</v>
      </c>
      <c r="B732" s="102">
        <v>44395</v>
      </c>
      <c r="C732" s="101" t="s">
        <v>3189</v>
      </c>
      <c r="D732" s="102">
        <v>44395</v>
      </c>
      <c r="E732" s="101" t="s">
        <v>1365</v>
      </c>
      <c r="F732" s="101" t="s">
        <v>58</v>
      </c>
      <c r="G732" s="101" t="s">
        <v>59</v>
      </c>
      <c r="H732" s="101" t="s">
        <v>49</v>
      </c>
      <c r="I732" s="101" t="s">
        <v>1069</v>
      </c>
      <c r="J732" s="103">
        <v>40</v>
      </c>
      <c r="K732" s="103">
        <v>1118</v>
      </c>
      <c r="L732" s="103">
        <v>44720</v>
      </c>
      <c r="M732" s="103">
        <v>2.7949999999999999</v>
      </c>
      <c r="N732" s="103">
        <v>111.8</v>
      </c>
      <c r="O732" s="103">
        <v>0</v>
      </c>
      <c r="P732" s="103">
        <v>0</v>
      </c>
      <c r="Q732" s="103">
        <v>1120.7950000000001</v>
      </c>
      <c r="R732" s="103">
        <v>44831.8</v>
      </c>
      <c r="S732" s="101" t="s">
        <v>1368</v>
      </c>
    </row>
    <row r="733" spans="1:19" ht="25.5">
      <c r="A733" s="101" t="s">
        <v>3188</v>
      </c>
      <c r="B733" s="102">
        <v>44395</v>
      </c>
      <c r="C733" s="101" t="s">
        <v>3189</v>
      </c>
      <c r="D733" s="102">
        <v>44395</v>
      </c>
      <c r="E733" s="101" t="s">
        <v>1365</v>
      </c>
      <c r="F733" s="101" t="s">
        <v>58</v>
      </c>
      <c r="G733" s="101" t="s">
        <v>59</v>
      </c>
      <c r="H733" s="101" t="s">
        <v>49</v>
      </c>
      <c r="I733" s="101" t="s">
        <v>1072</v>
      </c>
      <c r="J733" s="103">
        <v>60</v>
      </c>
      <c r="K733" s="103">
        <v>1176</v>
      </c>
      <c r="L733" s="103">
        <v>70560</v>
      </c>
      <c r="M733" s="103">
        <v>2.94</v>
      </c>
      <c r="N733" s="103">
        <v>176.4</v>
      </c>
      <c r="O733" s="103">
        <v>0</v>
      </c>
      <c r="P733" s="103">
        <v>0</v>
      </c>
      <c r="Q733" s="103">
        <v>1178.94</v>
      </c>
      <c r="R733" s="103">
        <v>70736.399999999994</v>
      </c>
      <c r="S733" s="101" t="s">
        <v>1368</v>
      </c>
    </row>
    <row r="734" spans="1:19" ht="25.5">
      <c r="A734" s="101" t="s">
        <v>3188</v>
      </c>
      <c r="B734" s="102">
        <v>44395</v>
      </c>
      <c r="C734" s="101" t="s">
        <v>3189</v>
      </c>
      <c r="D734" s="102">
        <v>44395</v>
      </c>
      <c r="E734" s="101" t="s">
        <v>1365</v>
      </c>
      <c r="F734" s="101" t="s">
        <v>58</v>
      </c>
      <c r="G734" s="101" t="s">
        <v>59</v>
      </c>
      <c r="H734" s="101" t="s">
        <v>49</v>
      </c>
      <c r="I734" s="101" t="s">
        <v>1266</v>
      </c>
      <c r="J734" s="103">
        <v>100</v>
      </c>
      <c r="K734" s="103">
        <v>1030</v>
      </c>
      <c r="L734" s="103">
        <v>103000</v>
      </c>
      <c r="M734" s="103">
        <v>2.5750000000000002</v>
      </c>
      <c r="N734" s="103">
        <v>257.5</v>
      </c>
      <c r="O734" s="103">
        <v>0</v>
      </c>
      <c r="P734" s="103">
        <v>0</v>
      </c>
      <c r="Q734" s="103">
        <v>1032.575</v>
      </c>
      <c r="R734" s="103">
        <v>103257.5</v>
      </c>
      <c r="S734" s="101" t="s">
        <v>1368</v>
      </c>
    </row>
    <row r="735" spans="1:19" ht="25.5">
      <c r="A735" s="101" t="s">
        <v>3190</v>
      </c>
      <c r="B735" s="102">
        <v>44395</v>
      </c>
      <c r="C735" s="101" t="s">
        <v>3191</v>
      </c>
      <c r="D735" s="102">
        <v>44395</v>
      </c>
      <c r="E735" s="101" t="s">
        <v>1365</v>
      </c>
      <c r="F735" s="101" t="s">
        <v>64</v>
      </c>
      <c r="G735" s="101" t="s">
        <v>1391</v>
      </c>
      <c r="H735" s="101" t="s">
        <v>49</v>
      </c>
      <c r="I735" s="101" t="s">
        <v>1266</v>
      </c>
      <c r="J735" s="103">
        <v>60</v>
      </c>
      <c r="K735" s="103">
        <v>1030</v>
      </c>
      <c r="L735" s="103">
        <v>61800</v>
      </c>
      <c r="M735" s="103">
        <v>2.5750000000000002</v>
      </c>
      <c r="N735" s="103">
        <v>154.5</v>
      </c>
      <c r="O735" s="103">
        <v>0</v>
      </c>
      <c r="P735" s="103">
        <v>0</v>
      </c>
      <c r="Q735" s="103">
        <v>1032.575</v>
      </c>
      <c r="R735" s="103">
        <v>61954.5</v>
      </c>
      <c r="S735" s="101" t="s">
        <v>1368</v>
      </c>
    </row>
    <row r="736" spans="1:19" ht="25.5">
      <c r="A736" s="101" t="s">
        <v>3190</v>
      </c>
      <c r="B736" s="102">
        <v>44395</v>
      </c>
      <c r="C736" s="101" t="s">
        <v>3191</v>
      </c>
      <c r="D736" s="102">
        <v>44395</v>
      </c>
      <c r="E736" s="101" t="s">
        <v>1365</v>
      </c>
      <c r="F736" s="101" t="s">
        <v>64</v>
      </c>
      <c r="G736" s="101" t="s">
        <v>1391</v>
      </c>
      <c r="H736" s="101" t="s">
        <v>49</v>
      </c>
      <c r="I736" s="101" t="s">
        <v>1220</v>
      </c>
      <c r="J736" s="103">
        <v>40</v>
      </c>
      <c r="K736" s="103">
        <v>1205</v>
      </c>
      <c r="L736" s="103">
        <v>48200</v>
      </c>
      <c r="M736" s="103">
        <v>3.0125000000000002</v>
      </c>
      <c r="N736" s="103">
        <v>120.5</v>
      </c>
      <c r="O736" s="103">
        <v>0</v>
      </c>
      <c r="P736" s="103">
        <v>0</v>
      </c>
      <c r="Q736" s="103">
        <v>1208.0125</v>
      </c>
      <c r="R736" s="103">
        <v>48320.5</v>
      </c>
      <c r="S736" s="101" t="s">
        <v>1368</v>
      </c>
    </row>
    <row r="737" spans="1:19" ht="25.5">
      <c r="A737" s="101" t="s">
        <v>3190</v>
      </c>
      <c r="B737" s="102">
        <v>44395</v>
      </c>
      <c r="C737" s="101" t="s">
        <v>3191</v>
      </c>
      <c r="D737" s="102">
        <v>44395</v>
      </c>
      <c r="E737" s="101" t="s">
        <v>1365</v>
      </c>
      <c r="F737" s="101" t="s">
        <v>64</v>
      </c>
      <c r="G737" s="101" t="s">
        <v>1391</v>
      </c>
      <c r="H737" s="101" t="s">
        <v>49</v>
      </c>
      <c r="I737" s="101" t="s">
        <v>1069</v>
      </c>
      <c r="J737" s="103">
        <v>40</v>
      </c>
      <c r="K737" s="103">
        <v>1118</v>
      </c>
      <c r="L737" s="103">
        <v>44720</v>
      </c>
      <c r="M737" s="103">
        <v>2.7949999999999999</v>
      </c>
      <c r="N737" s="103">
        <v>111.8</v>
      </c>
      <c r="O737" s="103">
        <v>0</v>
      </c>
      <c r="P737" s="103">
        <v>0</v>
      </c>
      <c r="Q737" s="103">
        <v>1120.7950000000001</v>
      </c>
      <c r="R737" s="103">
        <v>44831.8</v>
      </c>
      <c r="S737" s="101" t="s">
        <v>1368</v>
      </c>
    </row>
    <row r="738" spans="1:19" ht="25.5">
      <c r="A738" s="101" t="s">
        <v>3192</v>
      </c>
      <c r="B738" s="102">
        <v>44395</v>
      </c>
      <c r="C738" s="101" t="s">
        <v>3193</v>
      </c>
      <c r="D738" s="102">
        <v>44395</v>
      </c>
      <c r="E738" s="101" t="s">
        <v>1365</v>
      </c>
      <c r="F738" s="101" t="s">
        <v>106</v>
      </c>
      <c r="G738" s="101" t="s">
        <v>954</v>
      </c>
      <c r="H738" s="101" t="s">
        <v>49</v>
      </c>
      <c r="I738" s="101" t="s">
        <v>1069</v>
      </c>
      <c r="J738" s="103">
        <v>80</v>
      </c>
      <c r="K738" s="103">
        <v>1118</v>
      </c>
      <c r="L738" s="103">
        <v>89440</v>
      </c>
      <c r="M738" s="103">
        <v>2.7949999999999999</v>
      </c>
      <c r="N738" s="103">
        <v>223.6</v>
      </c>
      <c r="O738" s="103">
        <v>0</v>
      </c>
      <c r="P738" s="103">
        <v>0</v>
      </c>
      <c r="Q738" s="103">
        <v>1120.7950000000001</v>
      </c>
      <c r="R738" s="103">
        <v>89663.6</v>
      </c>
      <c r="S738" s="101" t="s">
        <v>1368</v>
      </c>
    </row>
    <row r="739" spans="1:19" ht="25.5">
      <c r="A739" s="101" t="s">
        <v>3194</v>
      </c>
      <c r="B739" s="102">
        <v>44395</v>
      </c>
      <c r="C739" s="101" t="s">
        <v>3195</v>
      </c>
      <c r="D739" s="102">
        <v>44395</v>
      </c>
      <c r="E739" s="101" t="s">
        <v>1365</v>
      </c>
      <c r="F739" s="101" t="s">
        <v>66</v>
      </c>
      <c r="G739" s="101" t="s">
        <v>67</v>
      </c>
      <c r="H739" s="101" t="s">
        <v>49</v>
      </c>
      <c r="I739" s="101" t="s">
        <v>1268</v>
      </c>
      <c r="J739" s="103">
        <v>60</v>
      </c>
      <c r="K739" s="103">
        <v>1303</v>
      </c>
      <c r="L739" s="103">
        <v>78180</v>
      </c>
      <c r="M739" s="103">
        <v>3.2574999999999998</v>
      </c>
      <c r="N739" s="103">
        <v>195.45</v>
      </c>
      <c r="O739" s="103">
        <v>0</v>
      </c>
      <c r="P739" s="103">
        <v>0</v>
      </c>
      <c r="Q739" s="103">
        <v>1306.2574999999999</v>
      </c>
      <c r="R739" s="103">
        <v>78375.45</v>
      </c>
      <c r="S739" s="101" t="s">
        <v>1368</v>
      </c>
    </row>
    <row r="740" spans="1:19" ht="25.5">
      <c r="A740" s="101" t="s">
        <v>3194</v>
      </c>
      <c r="B740" s="102">
        <v>44395</v>
      </c>
      <c r="C740" s="101" t="s">
        <v>3195</v>
      </c>
      <c r="D740" s="102">
        <v>44395</v>
      </c>
      <c r="E740" s="101" t="s">
        <v>1365</v>
      </c>
      <c r="F740" s="101" t="s">
        <v>66</v>
      </c>
      <c r="G740" s="101" t="s">
        <v>67</v>
      </c>
      <c r="H740" s="101" t="s">
        <v>49</v>
      </c>
      <c r="I740" s="101" t="s">
        <v>1069</v>
      </c>
      <c r="J740" s="103">
        <v>58</v>
      </c>
      <c r="K740" s="103">
        <v>1118</v>
      </c>
      <c r="L740" s="103">
        <v>64844</v>
      </c>
      <c r="M740" s="103">
        <v>2.7949999999999999</v>
      </c>
      <c r="N740" s="103">
        <v>162.11000000000001</v>
      </c>
      <c r="O740" s="103">
        <v>0</v>
      </c>
      <c r="P740" s="103">
        <v>0</v>
      </c>
      <c r="Q740" s="103">
        <v>1120.7950000000001</v>
      </c>
      <c r="R740" s="103">
        <v>65006.11</v>
      </c>
      <c r="S740" s="101" t="s">
        <v>1368</v>
      </c>
    </row>
    <row r="741" spans="1:19" ht="25.5">
      <c r="A741" s="101" t="s">
        <v>3196</v>
      </c>
      <c r="B741" s="102">
        <v>44395</v>
      </c>
      <c r="C741" s="101" t="s">
        <v>3197</v>
      </c>
      <c r="D741" s="102">
        <v>44395</v>
      </c>
      <c r="E741" s="101" t="s">
        <v>1365</v>
      </c>
      <c r="F741" s="101" t="s">
        <v>1332</v>
      </c>
      <c r="G741" s="101" t="s">
        <v>107</v>
      </c>
      <c r="H741" s="101" t="s">
        <v>107</v>
      </c>
      <c r="I741" s="101" t="s">
        <v>1220</v>
      </c>
      <c r="J741" s="103">
        <v>35</v>
      </c>
      <c r="K741" s="103">
        <v>1205</v>
      </c>
      <c r="L741" s="103">
        <v>42175</v>
      </c>
      <c r="M741" s="103">
        <v>3.0125000000000002</v>
      </c>
      <c r="N741" s="103">
        <v>105.4375</v>
      </c>
      <c r="O741" s="103">
        <v>0</v>
      </c>
      <c r="P741" s="103">
        <v>0</v>
      </c>
      <c r="Q741" s="103">
        <v>1208.0125</v>
      </c>
      <c r="R741" s="103">
        <v>42280.4375</v>
      </c>
      <c r="S741" s="101" t="s">
        <v>1368</v>
      </c>
    </row>
    <row r="742" spans="1:19" ht="25.5">
      <c r="A742" s="101" t="s">
        <v>3196</v>
      </c>
      <c r="B742" s="102">
        <v>44395</v>
      </c>
      <c r="C742" s="101" t="s">
        <v>3197</v>
      </c>
      <c r="D742" s="102">
        <v>44395</v>
      </c>
      <c r="E742" s="101" t="s">
        <v>1365</v>
      </c>
      <c r="F742" s="101" t="s">
        <v>1332</v>
      </c>
      <c r="G742" s="101" t="s">
        <v>107</v>
      </c>
      <c r="H742" s="101" t="s">
        <v>107</v>
      </c>
      <c r="I742" s="101" t="s">
        <v>1072</v>
      </c>
      <c r="J742" s="103">
        <v>40</v>
      </c>
      <c r="K742" s="103">
        <v>1176</v>
      </c>
      <c r="L742" s="103">
        <v>47040</v>
      </c>
      <c r="M742" s="103">
        <v>2.94</v>
      </c>
      <c r="N742" s="103">
        <v>117.6</v>
      </c>
      <c r="O742" s="103">
        <v>0</v>
      </c>
      <c r="P742" s="103">
        <v>0</v>
      </c>
      <c r="Q742" s="103">
        <v>1178.94</v>
      </c>
      <c r="R742" s="103">
        <v>47157.599999999999</v>
      </c>
      <c r="S742" s="101" t="s">
        <v>1368</v>
      </c>
    </row>
    <row r="743" spans="1:19" ht="25.5">
      <c r="A743" s="101" t="s">
        <v>3196</v>
      </c>
      <c r="B743" s="102">
        <v>44395</v>
      </c>
      <c r="C743" s="101" t="s">
        <v>3197</v>
      </c>
      <c r="D743" s="102">
        <v>44395</v>
      </c>
      <c r="E743" s="101" t="s">
        <v>1365</v>
      </c>
      <c r="F743" s="101" t="s">
        <v>1332</v>
      </c>
      <c r="G743" s="101" t="s">
        <v>107</v>
      </c>
      <c r="H743" s="101" t="s">
        <v>107</v>
      </c>
      <c r="I743" s="101" t="s">
        <v>1219</v>
      </c>
      <c r="J743" s="103">
        <v>60</v>
      </c>
      <c r="K743" s="103">
        <v>1064</v>
      </c>
      <c r="L743" s="103">
        <v>63840</v>
      </c>
      <c r="M743" s="103">
        <v>2.66</v>
      </c>
      <c r="N743" s="103">
        <v>159.6</v>
      </c>
      <c r="O743" s="103">
        <v>0</v>
      </c>
      <c r="P743" s="103">
        <v>0</v>
      </c>
      <c r="Q743" s="103">
        <v>1066.6600000000001</v>
      </c>
      <c r="R743" s="103">
        <v>63999.6</v>
      </c>
      <c r="S743" s="101" t="s">
        <v>1368</v>
      </c>
    </row>
    <row r="744" spans="1:19" ht="25.5">
      <c r="A744" s="101" t="s">
        <v>3196</v>
      </c>
      <c r="B744" s="102">
        <v>44395</v>
      </c>
      <c r="C744" s="101" t="s">
        <v>3197</v>
      </c>
      <c r="D744" s="102">
        <v>44395</v>
      </c>
      <c r="E744" s="101" t="s">
        <v>1365</v>
      </c>
      <c r="F744" s="101" t="s">
        <v>1332</v>
      </c>
      <c r="G744" s="101" t="s">
        <v>107</v>
      </c>
      <c r="H744" s="101" t="s">
        <v>107</v>
      </c>
      <c r="I744" s="101" t="s">
        <v>1268</v>
      </c>
      <c r="J744" s="103">
        <v>40</v>
      </c>
      <c r="K744" s="103">
        <v>1303</v>
      </c>
      <c r="L744" s="103">
        <v>52120</v>
      </c>
      <c r="M744" s="103">
        <v>3.2574999999999998</v>
      </c>
      <c r="N744" s="103">
        <v>130.30000000000001</v>
      </c>
      <c r="O744" s="103">
        <v>0</v>
      </c>
      <c r="P744" s="103">
        <v>0</v>
      </c>
      <c r="Q744" s="103">
        <v>1306.2574999999999</v>
      </c>
      <c r="R744" s="103">
        <v>52250.3</v>
      </c>
      <c r="S744" s="101" t="s">
        <v>1368</v>
      </c>
    </row>
    <row r="745" spans="1:19" ht="25.5">
      <c r="A745" s="101" t="s">
        <v>3198</v>
      </c>
      <c r="B745" s="102">
        <v>44395</v>
      </c>
      <c r="C745" s="101" t="s">
        <v>3199</v>
      </c>
      <c r="D745" s="102">
        <v>44395</v>
      </c>
      <c r="E745" s="101" t="s">
        <v>1365</v>
      </c>
      <c r="F745" s="101" t="s">
        <v>7</v>
      </c>
      <c r="G745" s="101" t="s">
        <v>1383</v>
      </c>
      <c r="H745" s="101" t="s">
        <v>107</v>
      </c>
      <c r="I745" s="101" t="s">
        <v>1266</v>
      </c>
      <c r="J745" s="103">
        <v>40</v>
      </c>
      <c r="K745" s="103">
        <v>1030</v>
      </c>
      <c r="L745" s="103">
        <v>41200</v>
      </c>
      <c r="M745" s="103">
        <v>2.5750000000000002</v>
      </c>
      <c r="N745" s="103">
        <v>103</v>
      </c>
      <c r="O745" s="103">
        <v>0</v>
      </c>
      <c r="P745" s="103">
        <v>0</v>
      </c>
      <c r="Q745" s="103">
        <v>1032.575</v>
      </c>
      <c r="R745" s="103">
        <v>41303</v>
      </c>
      <c r="S745" s="101" t="s">
        <v>1368</v>
      </c>
    </row>
    <row r="746" spans="1:19" ht="25.5">
      <c r="A746" s="101" t="s">
        <v>3198</v>
      </c>
      <c r="B746" s="102">
        <v>44395</v>
      </c>
      <c r="C746" s="101" t="s">
        <v>3199</v>
      </c>
      <c r="D746" s="102">
        <v>44395</v>
      </c>
      <c r="E746" s="101" t="s">
        <v>1365</v>
      </c>
      <c r="F746" s="101" t="s">
        <v>7</v>
      </c>
      <c r="G746" s="101" t="s">
        <v>1383</v>
      </c>
      <c r="H746" s="101" t="s">
        <v>107</v>
      </c>
      <c r="I746" s="101" t="s">
        <v>1072</v>
      </c>
      <c r="J746" s="103">
        <v>20</v>
      </c>
      <c r="K746" s="103">
        <v>1176</v>
      </c>
      <c r="L746" s="103">
        <v>23520</v>
      </c>
      <c r="M746" s="103">
        <v>2.94</v>
      </c>
      <c r="N746" s="103">
        <v>58.8</v>
      </c>
      <c r="O746" s="103">
        <v>0</v>
      </c>
      <c r="P746" s="103">
        <v>0</v>
      </c>
      <c r="Q746" s="103">
        <v>1178.94</v>
      </c>
      <c r="R746" s="103">
        <v>23578.799999999999</v>
      </c>
      <c r="S746" s="101" t="s">
        <v>1368</v>
      </c>
    </row>
    <row r="747" spans="1:19" ht="25.5">
      <c r="A747" s="101" t="s">
        <v>3198</v>
      </c>
      <c r="B747" s="102">
        <v>44395</v>
      </c>
      <c r="C747" s="101" t="s">
        <v>3199</v>
      </c>
      <c r="D747" s="102">
        <v>44395</v>
      </c>
      <c r="E747" s="101" t="s">
        <v>1365</v>
      </c>
      <c r="F747" s="101" t="s">
        <v>7</v>
      </c>
      <c r="G747" s="101" t="s">
        <v>1383</v>
      </c>
      <c r="H747" s="101" t="s">
        <v>107</v>
      </c>
      <c r="I747" s="101" t="s">
        <v>1069</v>
      </c>
      <c r="J747" s="103">
        <v>20</v>
      </c>
      <c r="K747" s="103">
        <v>1118</v>
      </c>
      <c r="L747" s="103">
        <v>22360</v>
      </c>
      <c r="M747" s="103">
        <v>2.7949999999999999</v>
      </c>
      <c r="N747" s="103">
        <v>55.9</v>
      </c>
      <c r="O747" s="103">
        <v>0</v>
      </c>
      <c r="P747" s="103">
        <v>0</v>
      </c>
      <c r="Q747" s="103">
        <v>1120.7950000000001</v>
      </c>
      <c r="R747" s="103">
        <v>22415.9</v>
      </c>
      <c r="S747" s="101" t="s">
        <v>1368</v>
      </c>
    </row>
    <row r="748" spans="1:19" ht="25.5">
      <c r="A748" s="101" t="s">
        <v>3200</v>
      </c>
      <c r="B748" s="102">
        <v>44395</v>
      </c>
      <c r="C748" s="101" t="s">
        <v>3201</v>
      </c>
      <c r="D748" s="102">
        <v>44395</v>
      </c>
      <c r="E748" s="101" t="s">
        <v>1365</v>
      </c>
      <c r="F748" s="101" t="s">
        <v>6</v>
      </c>
      <c r="G748" s="101" t="s">
        <v>1383</v>
      </c>
      <c r="H748" s="101" t="s">
        <v>107</v>
      </c>
      <c r="I748" s="101" t="s">
        <v>1219</v>
      </c>
      <c r="J748" s="103">
        <v>30</v>
      </c>
      <c r="K748" s="103">
        <v>1064</v>
      </c>
      <c r="L748" s="103">
        <v>31920</v>
      </c>
      <c r="M748" s="103">
        <v>2.66</v>
      </c>
      <c r="N748" s="103">
        <v>79.8</v>
      </c>
      <c r="O748" s="103">
        <v>0</v>
      </c>
      <c r="P748" s="103">
        <v>0</v>
      </c>
      <c r="Q748" s="103">
        <v>1066.6600000000001</v>
      </c>
      <c r="R748" s="103">
        <v>31999.8</v>
      </c>
      <c r="S748" s="101" t="s">
        <v>1368</v>
      </c>
    </row>
    <row r="749" spans="1:19" ht="25.5">
      <c r="A749" s="101" t="s">
        <v>3200</v>
      </c>
      <c r="B749" s="102">
        <v>44395</v>
      </c>
      <c r="C749" s="101" t="s">
        <v>3201</v>
      </c>
      <c r="D749" s="102">
        <v>44395</v>
      </c>
      <c r="E749" s="101" t="s">
        <v>1365</v>
      </c>
      <c r="F749" s="101" t="s">
        <v>6</v>
      </c>
      <c r="G749" s="101" t="s">
        <v>1383</v>
      </c>
      <c r="H749" s="101" t="s">
        <v>107</v>
      </c>
      <c r="I749" s="101" t="s">
        <v>1069</v>
      </c>
      <c r="J749" s="103">
        <v>20</v>
      </c>
      <c r="K749" s="103">
        <v>1118</v>
      </c>
      <c r="L749" s="103">
        <v>22360</v>
      </c>
      <c r="M749" s="103">
        <v>2.7949999999999999</v>
      </c>
      <c r="N749" s="103">
        <v>55.9</v>
      </c>
      <c r="O749" s="103">
        <v>0</v>
      </c>
      <c r="P749" s="103">
        <v>0</v>
      </c>
      <c r="Q749" s="103">
        <v>1120.7950000000001</v>
      </c>
      <c r="R749" s="103">
        <v>22415.9</v>
      </c>
      <c r="S749" s="101" t="s">
        <v>1368</v>
      </c>
    </row>
    <row r="750" spans="1:19" ht="25.5">
      <c r="A750" s="101" t="s">
        <v>3202</v>
      </c>
      <c r="B750" s="102">
        <v>44395</v>
      </c>
      <c r="C750" s="101" t="s">
        <v>3203</v>
      </c>
      <c r="D750" s="102">
        <v>44395</v>
      </c>
      <c r="E750" s="101" t="s">
        <v>1365</v>
      </c>
      <c r="F750" s="101" t="s">
        <v>5</v>
      </c>
      <c r="G750" s="101" t="s">
        <v>1383</v>
      </c>
      <c r="H750" s="101" t="s">
        <v>107</v>
      </c>
      <c r="I750" s="101" t="s">
        <v>1069</v>
      </c>
      <c r="J750" s="103">
        <v>20</v>
      </c>
      <c r="K750" s="103">
        <v>1118</v>
      </c>
      <c r="L750" s="103">
        <v>22360</v>
      </c>
      <c r="M750" s="103">
        <v>2.7949999999999999</v>
      </c>
      <c r="N750" s="103">
        <v>55.9</v>
      </c>
      <c r="O750" s="103">
        <v>0</v>
      </c>
      <c r="P750" s="103">
        <v>0</v>
      </c>
      <c r="Q750" s="103">
        <v>1120.7950000000001</v>
      </c>
      <c r="R750" s="103">
        <v>22415.9</v>
      </c>
      <c r="S750" s="101" t="s">
        <v>1368</v>
      </c>
    </row>
    <row r="751" spans="1:19" ht="25.5">
      <c r="A751" s="101" t="s">
        <v>3202</v>
      </c>
      <c r="B751" s="102">
        <v>44395</v>
      </c>
      <c r="C751" s="101" t="s">
        <v>3203</v>
      </c>
      <c r="D751" s="102">
        <v>44395</v>
      </c>
      <c r="E751" s="101" t="s">
        <v>1365</v>
      </c>
      <c r="F751" s="101" t="s">
        <v>5</v>
      </c>
      <c r="G751" s="101" t="s">
        <v>1383</v>
      </c>
      <c r="H751" s="101" t="s">
        <v>107</v>
      </c>
      <c r="I751" s="101" t="s">
        <v>1219</v>
      </c>
      <c r="J751" s="103">
        <v>50</v>
      </c>
      <c r="K751" s="103">
        <v>1064</v>
      </c>
      <c r="L751" s="103">
        <v>53200</v>
      </c>
      <c r="M751" s="103">
        <v>2.66</v>
      </c>
      <c r="N751" s="103">
        <v>133</v>
      </c>
      <c r="O751" s="103">
        <v>0</v>
      </c>
      <c r="P751" s="103">
        <v>0</v>
      </c>
      <c r="Q751" s="103">
        <v>1066.6600000000001</v>
      </c>
      <c r="R751" s="103">
        <v>53333</v>
      </c>
      <c r="S751" s="101" t="s">
        <v>1368</v>
      </c>
    </row>
    <row r="752" spans="1:19" ht="25.5">
      <c r="A752" s="101" t="s">
        <v>3202</v>
      </c>
      <c r="B752" s="102">
        <v>44395</v>
      </c>
      <c r="C752" s="101" t="s">
        <v>3203</v>
      </c>
      <c r="D752" s="102">
        <v>44395</v>
      </c>
      <c r="E752" s="101" t="s">
        <v>1365</v>
      </c>
      <c r="F752" s="101" t="s">
        <v>5</v>
      </c>
      <c r="G752" s="101" t="s">
        <v>1383</v>
      </c>
      <c r="H752" s="101" t="s">
        <v>107</v>
      </c>
      <c r="I752" s="101" t="s">
        <v>1266</v>
      </c>
      <c r="J752" s="103">
        <v>20</v>
      </c>
      <c r="K752" s="103">
        <v>1030</v>
      </c>
      <c r="L752" s="103">
        <v>20600</v>
      </c>
      <c r="M752" s="103">
        <v>2.5750000000000002</v>
      </c>
      <c r="N752" s="103">
        <v>51.5</v>
      </c>
      <c r="O752" s="103">
        <v>0</v>
      </c>
      <c r="P752" s="103">
        <v>0</v>
      </c>
      <c r="Q752" s="103">
        <v>1032.575</v>
      </c>
      <c r="R752" s="103">
        <v>20651.5</v>
      </c>
      <c r="S752" s="101" t="s">
        <v>1368</v>
      </c>
    </row>
    <row r="753" spans="1:19" ht="25.5">
      <c r="A753" s="101" t="s">
        <v>3204</v>
      </c>
      <c r="B753" s="102">
        <v>44395</v>
      </c>
      <c r="C753" s="101" t="s">
        <v>3205</v>
      </c>
      <c r="D753" s="102">
        <v>44395</v>
      </c>
      <c r="E753" s="101" t="s">
        <v>1365</v>
      </c>
      <c r="F753" s="101" t="s">
        <v>95</v>
      </c>
      <c r="G753" s="101" t="s">
        <v>1371</v>
      </c>
      <c r="H753" s="101" t="s">
        <v>107</v>
      </c>
      <c r="I753" s="101" t="s">
        <v>1219</v>
      </c>
      <c r="J753" s="103">
        <v>60</v>
      </c>
      <c r="K753" s="103">
        <v>1064</v>
      </c>
      <c r="L753" s="103">
        <v>63840</v>
      </c>
      <c r="M753" s="103">
        <v>2.66</v>
      </c>
      <c r="N753" s="103">
        <v>159.6</v>
      </c>
      <c r="O753" s="103">
        <v>0</v>
      </c>
      <c r="P753" s="103">
        <v>0</v>
      </c>
      <c r="Q753" s="103">
        <v>1066.6600000000001</v>
      </c>
      <c r="R753" s="103">
        <v>63999.6</v>
      </c>
      <c r="S753" s="101" t="s">
        <v>1368</v>
      </c>
    </row>
    <row r="754" spans="1:19" ht="25.5">
      <c r="A754" s="101" t="s">
        <v>3204</v>
      </c>
      <c r="B754" s="102">
        <v>44395</v>
      </c>
      <c r="C754" s="101" t="s">
        <v>3205</v>
      </c>
      <c r="D754" s="102">
        <v>44395</v>
      </c>
      <c r="E754" s="101" t="s">
        <v>1365</v>
      </c>
      <c r="F754" s="101" t="s">
        <v>95</v>
      </c>
      <c r="G754" s="101" t="s">
        <v>1371</v>
      </c>
      <c r="H754" s="101" t="s">
        <v>107</v>
      </c>
      <c r="I754" s="101" t="s">
        <v>1266</v>
      </c>
      <c r="J754" s="103">
        <v>20</v>
      </c>
      <c r="K754" s="103">
        <v>1030</v>
      </c>
      <c r="L754" s="103">
        <v>20600</v>
      </c>
      <c r="M754" s="103">
        <v>2.5750000000000002</v>
      </c>
      <c r="N754" s="103">
        <v>51.5</v>
      </c>
      <c r="O754" s="103">
        <v>0</v>
      </c>
      <c r="P754" s="103">
        <v>0</v>
      </c>
      <c r="Q754" s="103">
        <v>1032.575</v>
      </c>
      <c r="R754" s="103">
        <v>20651.5</v>
      </c>
      <c r="S754" s="101" t="s">
        <v>1368</v>
      </c>
    </row>
    <row r="755" spans="1:19" ht="25.5">
      <c r="A755" s="101" t="s">
        <v>3206</v>
      </c>
      <c r="B755" s="102">
        <v>44395</v>
      </c>
      <c r="C755" s="101" t="s">
        <v>3207</v>
      </c>
      <c r="D755" s="102">
        <v>44395</v>
      </c>
      <c r="E755" s="101" t="s">
        <v>1365</v>
      </c>
      <c r="F755" s="101" t="s">
        <v>96</v>
      </c>
      <c r="G755" s="101" t="s">
        <v>1371</v>
      </c>
      <c r="H755" s="101" t="s">
        <v>107</v>
      </c>
      <c r="I755" s="101" t="s">
        <v>1072</v>
      </c>
      <c r="J755" s="103">
        <v>100</v>
      </c>
      <c r="K755" s="103">
        <v>1176</v>
      </c>
      <c r="L755" s="103">
        <v>117600</v>
      </c>
      <c r="M755" s="103">
        <v>2.94</v>
      </c>
      <c r="N755" s="103">
        <v>294</v>
      </c>
      <c r="O755" s="103">
        <v>0</v>
      </c>
      <c r="P755" s="103">
        <v>0</v>
      </c>
      <c r="Q755" s="103">
        <v>1178.94</v>
      </c>
      <c r="R755" s="103">
        <v>117894</v>
      </c>
      <c r="S755" s="101" t="s">
        <v>1368</v>
      </c>
    </row>
    <row r="756" spans="1:19" ht="25.5">
      <c r="A756" s="101" t="s">
        <v>3206</v>
      </c>
      <c r="B756" s="102">
        <v>44395</v>
      </c>
      <c r="C756" s="101" t="s">
        <v>3207</v>
      </c>
      <c r="D756" s="102">
        <v>44395</v>
      </c>
      <c r="E756" s="101" t="s">
        <v>1365</v>
      </c>
      <c r="F756" s="101" t="s">
        <v>96</v>
      </c>
      <c r="G756" s="101" t="s">
        <v>1371</v>
      </c>
      <c r="H756" s="101" t="s">
        <v>107</v>
      </c>
      <c r="I756" s="101" t="s">
        <v>1266</v>
      </c>
      <c r="J756" s="103">
        <v>100</v>
      </c>
      <c r="K756" s="103">
        <v>1030</v>
      </c>
      <c r="L756" s="103">
        <v>103000</v>
      </c>
      <c r="M756" s="103">
        <v>2.5750000000000002</v>
      </c>
      <c r="N756" s="103">
        <v>257.5</v>
      </c>
      <c r="O756" s="103">
        <v>0</v>
      </c>
      <c r="P756" s="103">
        <v>0</v>
      </c>
      <c r="Q756" s="103">
        <v>1032.575</v>
      </c>
      <c r="R756" s="103">
        <v>103257.5</v>
      </c>
      <c r="S756" s="101" t="s">
        <v>1368</v>
      </c>
    </row>
    <row r="757" spans="1:19" ht="25.5">
      <c r="A757" s="101" t="s">
        <v>3206</v>
      </c>
      <c r="B757" s="102">
        <v>44395</v>
      </c>
      <c r="C757" s="101" t="s">
        <v>3207</v>
      </c>
      <c r="D757" s="102">
        <v>44395</v>
      </c>
      <c r="E757" s="101" t="s">
        <v>1365</v>
      </c>
      <c r="F757" s="101" t="s">
        <v>96</v>
      </c>
      <c r="G757" s="101" t="s">
        <v>1371</v>
      </c>
      <c r="H757" s="101" t="s">
        <v>107</v>
      </c>
      <c r="I757" s="101" t="s">
        <v>1268</v>
      </c>
      <c r="J757" s="103">
        <v>200</v>
      </c>
      <c r="K757" s="103">
        <v>1303</v>
      </c>
      <c r="L757" s="103">
        <v>260600</v>
      </c>
      <c r="M757" s="103">
        <v>3.2574999999999998</v>
      </c>
      <c r="N757" s="103">
        <v>651.5</v>
      </c>
      <c r="O757" s="103">
        <v>0</v>
      </c>
      <c r="P757" s="103">
        <v>0</v>
      </c>
      <c r="Q757" s="103">
        <v>1306.2574999999999</v>
      </c>
      <c r="R757" s="103">
        <v>261251.5</v>
      </c>
      <c r="S757" s="101" t="s">
        <v>1368</v>
      </c>
    </row>
    <row r="758" spans="1:19" ht="25.5">
      <c r="A758" s="101" t="s">
        <v>3206</v>
      </c>
      <c r="B758" s="102">
        <v>44395</v>
      </c>
      <c r="C758" s="101" t="s">
        <v>3207</v>
      </c>
      <c r="D758" s="102">
        <v>44395</v>
      </c>
      <c r="E758" s="101" t="s">
        <v>1365</v>
      </c>
      <c r="F758" s="101" t="s">
        <v>96</v>
      </c>
      <c r="G758" s="101" t="s">
        <v>1371</v>
      </c>
      <c r="H758" s="101" t="s">
        <v>107</v>
      </c>
      <c r="I758" s="101" t="s">
        <v>1220</v>
      </c>
      <c r="J758" s="103">
        <v>100</v>
      </c>
      <c r="K758" s="103">
        <v>1205</v>
      </c>
      <c r="L758" s="103">
        <v>120500</v>
      </c>
      <c r="M758" s="103">
        <v>3.0125000000000002</v>
      </c>
      <c r="N758" s="103">
        <v>301.25</v>
      </c>
      <c r="O758" s="103">
        <v>0</v>
      </c>
      <c r="P758" s="103">
        <v>0</v>
      </c>
      <c r="Q758" s="103">
        <v>1208.0125</v>
      </c>
      <c r="R758" s="103">
        <v>120801.25</v>
      </c>
      <c r="S758" s="101" t="s">
        <v>1368</v>
      </c>
    </row>
    <row r="759" spans="1:19" ht="25.5">
      <c r="A759" s="101" t="s">
        <v>3206</v>
      </c>
      <c r="B759" s="102">
        <v>44395</v>
      </c>
      <c r="C759" s="101" t="s">
        <v>3207</v>
      </c>
      <c r="D759" s="102">
        <v>44395</v>
      </c>
      <c r="E759" s="101" t="s">
        <v>1365</v>
      </c>
      <c r="F759" s="101" t="s">
        <v>96</v>
      </c>
      <c r="G759" s="101" t="s">
        <v>1371</v>
      </c>
      <c r="H759" s="101" t="s">
        <v>107</v>
      </c>
      <c r="I759" s="101" t="s">
        <v>1069</v>
      </c>
      <c r="J759" s="103">
        <v>100</v>
      </c>
      <c r="K759" s="103">
        <v>1118</v>
      </c>
      <c r="L759" s="103">
        <v>111800</v>
      </c>
      <c r="M759" s="103">
        <v>2.7949999999999999</v>
      </c>
      <c r="N759" s="103">
        <v>279.5</v>
      </c>
      <c r="O759" s="103">
        <v>0</v>
      </c>
      <c r="P759" s="103">
        <v>0</v>
      </c>
      <c r="Q759" s="103">
        <v>1120.7950000000001</v>
      </c>
      <c r="R759" s="103">
        <v>112079.5</v>
      </c>
      <c r="S759" s="101" t="s">
        <v>1368</v>
      </c>
    </row>
    <row r="760" spans="1:19" ht="25.5">
      <c r="A760" s="101" t="s">
        <v>3206</v>
      </c>
      <c r="B760" s="102">
        <v>44395</v>
      </c>
      <c r="C760" s="101" t="s">
        <v>3207</v>
      </c>
      <c r="D760" s="102">
        <v>44395</v>
      </c>
      <c r="E760" s="101" t="s">
        <v>1365</v>
      </c>
      <c r="F760" s="101" t="s">
        <v>96</v>
      </c>
      <c r="G760" s="101" t="s">
        <v>1371</v>
      </c>
      <c r="H760" s="101" t="s">
        <v>107</v>
      </c>
      <c r="I760" s="101" t="s">
        <v>1219</v>
      </c>
      <c r="J760" s="103">
        <v>200</v>
      </c>
      <c r="K760" s="103">
        <v>1064</v>
      </c>
      <c r="L760" s="103">
        <v>212800</v>
      </c>
      <c r="M760" s="103">
        <v>2.66</v>
      </c>
      <c r="N760" s="103">
        <v>532</v>
      </c>
      <c r="O760" s="103">
        <v>0</v>
      </c>
      <c r="P760" s="103">
        <v>0</v>
      </c>
      <c r="Q760" s="103">
        <v>1066.6600000000001</v>
      </c>
      <c r="R760" s="103">
        <v>213332</v>
      </c>
      <c r="S760" s="101" t="s">
        <v>1368</v>
      </c>
    </row>
    <row r="761" spans="1:19" ht="25.5">
      <c r="A761" s="101" t="s">
        <v>3208</v>
      </c>
      <c r="B761" s="102">
        <v>44395</v>
      </c>
      <c r="C761" s="101" t="s">
        <v>3209</v>
      </c>
      <c r="D761" s="102">
        <v>44395</v>
      </c>
      <c r="E761" s="101" t="s">
        <v>1365</v>
      </c>
      <c r="F761" s="101" t="s">
        <v>917</v>
      </c>
      <c r="G761" s="101" t="s">
        <v>67</v>
      </c>
      <c r="H761" s="101" t="s">
        <v>49</v>
      </c>
      <c r="I761" s="101" t="s">
        <v>1069</v>
      </c>
      <c r="J761" s="103">
        <v>100</v>
      </c>
      <c r="K761" s="103">
        <v>1118</v>
      </c>
      <c r="L761" s="103">
        <v>111800</v>
      </c>
      <c r="M761" s="103">
        <v>2.7949999999999999</v>
      </c>
      <c r="N761" s="103">
        <v>279.5</v>
      </c>
      <c r="O761" s="103">
        <v>0</v>
      </c>
      <c r="P761" s="103">
        <v>0</v>
      </c>
      <c r="Q761" s="103">
        <v>1120.7950000000001</v>
      </c>
      <c r="R761" s="103">
        <v>112079.5</v>
      </c>
      <c r="S761" s="101" t="s">
        <v>1368</v>
      </c>
    </row>
    <row r="762" spans="1:19" ht="25.5">
      <c r="A762" s="101" t="s">
        <v>3208</v>
      </c>
      <c r="B762" s="102">
        <v>44395</v>
      </c>
      <c r="C762" s="101" t="s">
        <v>3209</v>
      </c>
      <c r="D762" s="102">
        <v>44395</v>
      </c>
      <c r="E762" s="101" t="s">
        <v>1365</v>
      </c>
      <c r="F762" s="101" t="s">
        <v>917</v>
      </c>
      <c r="G762" s="101" t="s">
        <v>67</v>
      </c>
      <c r="H762" s="101" t="s">
        <v>49</v>
      </c>
      <c r="I762" s="101" t="s">
        <v>1266</v>
      </c>
      <c r="J762" s="103">
        <v>100</v>
      </c>
      <c r="K762" s="103">
        <v>1030</v>
      </c>
      <c r="L762" s="103">
        <v>103000</v>
      </c>
      <c r="M762" s="103">
        <v>2.5750000000000002</v>
      </c>
      <c r="N762" s="103">
        <v>257.5</v>
      </c>
      <c r="O762" s="103">
        <v>0</v>
      </c>
      <c r="P762" s="103">
        <v>0</v>
      </c>
      <c r="Q762" s="103">
        <v>1032.575</v>
      </c>
      <c r="R762" s="103">
        <v>103257.5</v>
      </c>
      <c r="S762" s="101" t="s">
        <v>1368</v>
      </c>
    </row>
    <row r="763" spans="1:19" ht="25.5">
      <c r="A763" s="101" t="s">
        <v>3210</v>
      </c>
      <c r="B763" s="102">
        <v>44395</v>
      </c>
      <c r="C763" s="101" t="s">
        <v>3211</v>
      </c>
      <c r="D763" s="102">
        <v>44395</v>
      </c>
      <c r="E763" s="101" t="s">
        <v>1365</v>
      </c>
      <c r="F763" s="101" t="s">
        <v>105</v>
      </c>
      <c r="G763" s="101" t="s">
        <v>1376</v>
      </c>
      <c r="H763" s="101" t="s">
        <v>107</v>
      </c>
      <c r="I763" s="101" t="s">
        <v>1071</v>
      </c>
      <c r="J763" s="103">
        <v>100</v>
      </c>
      <c r="K763" s="103">
        <v>1118</v>
      </c>
      <c r="L763" s="103">
        <v>111800</v>
      </c>
      <c r="M763" s="103">
        <v>2.7949999999999999</v>
      </c>
      <c r="N763" s="103">
        <v>279.5</v>
      </c>
      <c r="O763" s="103">
        <v>0</v>
      </c>
      <c r="P763" s="103">
        <v>0</v>
      </c>
      <c r="Q763" s="103">
        <v>1120.7950000000001</v>
      </c>
      <c r="R763" s="103">
        <v>112079.5</v>
      </c>
      <c r="S763" s="101" t="s">
        <v>1368</v>
      </c>
    </row>
    <row r="764" spans="1:19" ht="25.5">
      <c r="A764" s="101" t="s">
        <v>3212</v>
      </c>
      <c r="B764" s="102">
        <v>44395</v>
      </c>
      <c r="C764" s="101" t="s">
        <v>3213</v>
      </c>
      <c r="D764" s="102">
        <v>44395</v>
      </c>
      <c r="E764" s="101" t="s">
        <v>1365</v>
      </c>
      <c r="F764" s="101" t="s">
        <v>99</v>
      </c>
      <c r="G764" s="101" t="s">
        <v>107</v>
      </c>
      <c r="H764" s="101" t="s">
        <v>107</v>
      </c>
      <c r="I764" s="101" t="s">
        <v>1266</v>
      </c>
      <c r="J764" s="103">
        <v>60</v>
      </c>
      <c r="K764" s="103">
        <v>1030</v>
      </c>
      <c r="L764" s="103">
        <v>61800</v>
      </c>
      <c r="M764" s="103">
        <v>2.5750000000000002</v>
      </c>
      <c r="N764" s="103">
        <v>154.5</v>
      </c>
      <c r="O764" s="103">
        <v>0</v>
      </c>
      <c r="P764" s="103">
        <v>0</v>
      </c>
      <c r="Q764" s="103">
        <v>1032.575</v>
      </c>
      <c r="R764" s="103">
        <v>61954.5</v>
      </c>
      <c r="S764" s="101" t="s">
        <v>1368</v>
      </c>
    </row>
    <row r="765" spans="1:19" ht="25.5">
      <c r="A765" s="101" t="s">
        <v>3212</v>
      </c>
      <c r="B765" s="102">
        <v>44395</v>
      </c>
      <c r="C765" s="101" t="s">
        <v>3213</v>
      </c>
      <c r="D765" s="102">
        <v>44395</v>
      </c>
      <c r="E765" s="101" t="s">
        <v>1365</v>
      </c>
      <c r="F765" s="101" t="s">
        <v>99</v>
      </c>
      <c r="G765" s="101" t="s">
        <v>107</v>
      </c>
      <c r="H765" s="101" t="s">
        <v>107</v>
      </c>
      <c r="I765" s="101" t="s">
        <v>1071</v>
      </c>
      <c r="J765" s="103">
        <v>400</v>
      </c>
      <c r="K765" s="103">
        <v>1118</v>
      </c>
      <c r="L765" s="103">
        <v>447200</v>
      </c>
      <c r="M765" s="103">
        <v>2.7949999999999999</v>
      </c>
      <c r="N765" s="103">
        <v>1118</v>
      </c>
      <c r="O765" s="103">
        <v>0</v>
      </c>
      <c r="P765" s="103">
        <v>0</v>
      </c>
      <c r="Q765" s="103">
        <v>1120.7950000000001</v>
      </c>
      <c r="R765" s="103">
        <v>448318</v>
      </c>
      <c r="S765" s="101" t="s">
        <v>1368</v>
      </c>
    </row>
    <row r="766" spans="1:19" ht="25.5">
      <c r="A766" s="101" t="s">
        <v>3212</v>
      </c>
      <c r="B766" s="102">
        <v>44395</v>
      </c>
      <c r="C766" s="101" t="s">
        <v>3213</v>
      </c>
      <c r="D766" s="102">
        <v>44395</v>
      </c>
      <c r="E766" s="101" t="s">
        <v>1365</v>
      </c>
      <c r="F766" s="101" t="s">
        <v>99</v>
      </c>
      <c r="G766" s="101" t="s">
        <v>107</v>
      </c>
      <c r="H766" s="101" t="s">
        <v>107</v>
      </c>
      <c r="I766" s="101" t="s">
        <v>1072</v>
      </c>
      <c r="J766" s="103">
        <v>200</v>
      </c>
      <c r="K766" s="103">
        <v>1176</v>
      </c>
      <c r="L766" s="103">
        <v>235200</v>
      </c>
      <c r="M766" s="103">
        <v>2.94</v>
      </c>
      <c r="N766" s="103">
        <v>588</v>
      </c>
      <c r="O766" s="103">
        <v>0</v>
      </c>
      <c r="P766" s="103">
        <v>0</v>
      </c>
      <c r="Q766" s="103">
        <v>1178.94</v>
      </c>
      <c r="R766" s="103">
        <v>235788</v>
      </c>
      <c r="S766" s="101" t="s">
        <v>1368</v>
      </c>
    </row>
    <row r="767" spans="1:19" ht="25.5">
      <c r="A767" s="101" t="s">
        <v>3214</v>
      </c>
      <c r="B767" s="102">
        <v>44395</v>
      </c>
      <c r="C767" s="101" t="s">
        <v>3215</v>
      </c>
      <c r="D767" s="102">
        <v>44395</v>
      </c>
      <c r="E767" s="101" t="s">
        <v>1365</v>
      </c>
      <c r="F767" s="101" t="s">
        <v>11</v>
      </c>
      <c r="G767" s="101" t="s">
        <v>1394</v>
      </c>
      <c r="H767" s="101" t="s">
        <v>12</v>
      </c>
      <c r="I767" s="101" t="s">
        <v>1219</v>
      </c>
      <c r="J767" s="103">
        <v>360</v>
      </c>
      <c r="K767" s="103">
        <v>1064</v>
      </c>
      <c r="L767" s="103">
        <v>383040</v>
      </c>
      <c r="M767" s="103">
        <v>2.66</v>
      </c>
      <c r="N767" s="103">
        <v>957.6</v>
      </c>
      <c r="O767" s="103">
        <v>0</v>
      </c>
      <c r="P767" s="103">
        <v>0</v>
      </c>
      <c r="Q767" s="103">
        <v>1066.6600000000001</v>
      </c>
      <c r="R767" s="103">
        <v>383997.6</v>
      </c>
      <c r="S767" s="101" t="s">
        <v>1368</v>
      </c>
    </row>
    <row r="768" spans="1:19" ht="25.5">
      <c r="A768" s="101" t="s">
        <v>3214</v>
      </c>
      <c r="B768" s="102">
        <v>44395</v>
      </c>
      <c r="C768" s="101" t="s">
        <v>3215</v>
      </c>
      <c r="D768" s="102">
        <v>44395</v>
      </c>
      <c r="E768" s="101" t="s">
        <v>1365</v>
      </c>
      <c r="F768" s="101" t="s">
        <v>11</v>
      </c>
      <c r="G768" s="101" t="s">
        <v>1394</v>
      </c>
      <c r="H768" s="101" t="s">
        <v>12</v>
      </c>
      <c r="I768" s="101" t="s">
        <v>1268</v>
      </c>
      <c r="J768" s="103">
        <v>60</v>
      </c>
      <c r="K768" s="103">
        <v>1303</v>
      </c>
      <c r="L768" s="103">
        <v>78180</v>
      </c>
      <c r="M768" s="103">
        <v>3.258</v>
      </c>
      <c r="N768" s="103">
        <v>195.48</v>
      </c>
      <c r="O768" s="103">
        <v>0</v>
      </c>
      <c r="P768" s="103">
        <v>0</v>
      </c>
      <c r="Q768" s="103">
        <v>1306.2574999999999</v>
      </c>
      <c r="R768" s="103">
        <v>78375.45</v>
      </c>
      <c r="S768" s="101" t="s">
        <v>1368</v>
      </c>
    </row>
    <row r="769" spans="1:19" ht="25.5">
      <c r="A769" s="101" t="s">
        <v>3214</v>
      </c>
      <c r="B769" s="102">
        <v>44395</v>
      </c>
      <c r="C769" s="101" t="s">
        <v>3215</v>
      </c>
      <c r="D769" s="102">
        <v>44395</v>
      </c>
      <c r="E769" s="101" t="s">
        <v>1365</v>
      </c>
      <c r="F769" s="101" t="s">
        <v>11</v>
      </c>
      <c r="G769" s="101" t="s">
        <v>1394</v>
      </c>
      <c r="H769" s="101" t="s">
        <v>12</v>
      </c>
      <c r="I769" s="101" t="s">
        <v>1266</v>
      </c>
      <c r="J769" s="103">
        <v>100</v>
      </c>
      <c r="K769" s="103">
        <v>1030</v>
      </c>
      <c r="L769" s="103">
        <v>103000</v>
      </c>
      <c r="M769" s="103">
        <v>2.5750000000000002</v>
      </c>
      <c r="N769" s="103">
        <v>257.5</v>
      </c>
      <c r="O769" s="103">
        <v>0</v>
      </c>
      <c r="P769" s="103">
        <v>0</v>
      </c>
      <c r="Q769" s="103">
        <v>1032.575</v>
      </c>
      <c r="R769" s="103">
        <v>103257.5</v>
      </c>
      <c r="S769" s="101" t="s">
        <v>1368</v>
      </c>
    </row>
    <row r="770" spans="1:19" ht="25.5">
      <c r="A770" s="101" t="s">
        <v>3214</v>
      </c>
      <c r="B770" s="102">
        <v>44395</v>
      </c>
      <c r="C770" s="101" t="s">
        <v>3215</v>
      </c>
      <c r="D770" s="102">
        <v>44395</v>
      </c>
      <c r="E770" s="101" t="s">
        <v>1365</v>
      </c>
      <c r="F770" s="101" t="s">
        <v>11</v>
      </c>
      <c r="G770" s="101" t="s">
        <v>1394</v>
      </c>
      <c r="H770" s="101" t="s">
        <v>12</v>
      </c>
      <c r="I770" s="101" t="s">
        <v>1220</v>
      </c>
      <c r="J770" s="103">
        <v>100</v>
      </c>
      <c r="K770" s="103">
        <v>1205</v>
      </c>
      <c r="L770" s="103">
        <v>120500</v>
      </c>
      <c r="M770" s="103">
        <v>3.012</v>
      </c>
      <c r="N770" s="103">
        <v>301.2</v>
      </c>
      <c r="O770" s="103">
        <v>0</v>
      </c>
      <c r="P770" s="103">
        <v>0</v>
      </c>
      <c r="Q770" s="103">
        <v>1208.0125</v>
      </c>
      <c r="R770" s="103">
        <v>120801.25</v>
      </c>
      <c r="S770" s="101" t="s">
        <v>1368</v>
      </c>
    </row>
    <row r="771" spans="1:19" ht="25.5">
      <c r="A771" s="101" t="s">
        <v>3216</v>
      </c>
      <c r="B771" s="102">
        <v>44395</v>
      </c>
      <c r="C771" s="101" t="s">
        <v>3217</v>
      </c>
      <c r="D771" s="102">
        <v>44395</v>
      </c>
      <c r="E771" s="101" t="s">
        <v>1365</v>
      </c>
      <c r="F771" s="101" t="s">
        <v>20</v>
      </c>
      <c r="G771" s="101" t="s">
        <v>984</v>
      </c>
      <c r="H771" s="101" t="s">
        <v>12</v>
      </c>
      <c r="I771" s="101" t="s">
        <v>1219</v>
      </c>
      <c r="J771" s="103">
        <v>200</v>
      </c>
      <c r="K771" s="103">
        <v>1064</v>
      </c>
      <c r="L771" s="103">
        <v>212800</v>
      </c>
      <c r="M771" s="103">
        <v>2.66</v>
      </c>
      <c r="N771" s="103">
        <v>532</v>
      </c>
      <c r="O771" s="103">
        <v>0</v>
      </c>
      <c r="P771" s="103">
        <v>0</v>
      </c>
      <c r="Q771" s="103">
        <v>1066.6600000000001</v>
      </c>
      <c r="R771" s="103">
        <v>213332</v>
      </c>
      <c r="S771" s="101" t="s">
        <v>1368</v>
      </c>
    </row>
    <row r="772" spans="1:19" ht="25.5">
      <c r="A772" s="101" t="s">
        <v>3216</v>
      </c>
      <c r="B772" s="102">
        <v>44395</v>
      </c>
      <c r="C772" s="101" t="s">
        <v>3217</v>
      </c>
      <c r="D772" s="102">
        <v>44395</v>
      </c>
      <c r="E772" s="101" t="s">
        <v>1365</v>
      </c>
      <c r="F772" s="101" t="s">
        <v>20</v>
      </c>
      <c r="G772" s="101" t="s">
        <v>984</v>
      </c>
      <c r="H772" s="101" t="s">
        <v>12</v>
      </c>
      <c r="I772" s="101" t="s">
        <v>1071</v>
      </c>
      <c r="J772" s="103">
        <v>200</v>
      </c>
      <c r="K772" s="103">
        <v>1118</v>
      </c>
      <c r="L772" s="103">
        <v>223600</v>
      </c>
      <c r="M772" s="103">
        <v>2.7949999999999999</v>
      </c>
      <c r="N772" s="103">
        <v>559</v>
      </c>
      <c r="O772" s="103">
        <v>0</v>
      </c>
      <c r="P772" s="103">
        <v>0</v>
      </c>
      <c r="Q772" s="103">
        <v>1120.7950000000001</v>
      </c>
      <c r="R772" s="103">
        <v>224159</v>
      </c>
      <c r="S772" s="101" t="s">
        <v>1368</v>
      </c>
    </row>
    <row r="773" spans="1:19" ht="25.5">
      <c r="A773" s="101" t="s">
        <v>3216</v>
      </c>
      <c r="B773" s="102">
        <v>44395</v>
      </c>
      <c r="C773" s="101" t="s">
        <v>3217</v>
      </c>
      <c r="D773" s="102">
        <v>44395</v>
      </c>
      <c r="E773" s="101" t="s">
        <v>1365</v>
      </c>
      <c r="F773" s="101" t="s">
        <v>20</v>
      </c>
      <c r="G773" s="101" t="s">
        <v>984</v>
      </c>
      <c r="H773" s="101" t="s">
        <v>12</v>
      </c>
      <c r="I773" s="101" t="s">
        <v>1266</v>
      </c>
      <c r="J773" s="103">
        <v>100</v>
      </c>
      <c r="K773" s="103">
        <v>1030</v>
      </c>
      <c r="L773" s="103">
        <v>103000</v>
      </c>
      <c r="M773" s="103">
        <v>2.5750000000000002</v>
      </c>
      <c r="N773" s="103">
        <v>257.5</v>
      </c>
      <c r="O773" s="103">
        <v>0</v>
      </c>
      <c r="P773" s="103">
        <v>0</v>
      </c>
      <c r="Q773" s="103">
        <v>1032.575</v>
      </c>
      <c r="R773" s="103">
        <v>103257.5</v>
      </c>
      <c r="S773" s="101" t="s">
        <v>1368</v>
      </c>
    </row>
    <row r="774" spans="1:19" ht="25.5">
      <c r="A774" s="101" t="s">
        <v>3216</v>
      </c>
      <c r="B774" s="102">
        <v>44395</v>
      </c>
      <c r="C774" s="101" t="s">
        <v>3217</v>
      </c>
      <c r="D774" s="102">
        <v>44395</v>
      </c>
      <c r="E774" s="101" t="s">
        <v>1365</v>
      </c>
      <c r="F774" s="101" t="s">
        <v>20</v>
      </c>
      <c r="G774" s="101" t="s">
        <v>984</v>
      </c>
      <c r="H774" s="101" t="s">
        <v>12</v>
      </c>
      <c r="I774" s="101" t="s">
        <v>1268</v>
      </c>
      <c r="J774" s="103">
        <v>100</v>
      </c>
      <c r="K774" s="103">
        <v>1303</v>
      </c>
      <c r="L774" s="103">
        <v>130300</v>
      </c>
      <c r="M774" s="103">
        <v>3.258</v>
      </c>
      <c r="N774" s="103">
        <v>325.8</v>
      </c>
      <c r="O774" s="103">
        <v>0</v>
      </c>
      <c r="P774" s="103">
        <v>0</v>
      </c>
      <c r="Q774" s="103">
        <v>1306.2574999999999</v>
      </c>
      <c r="R774" s="103">
        <v>130625.75</v>
      </c>
      <c r="S774" s="101" t="s">
        <v>1368</v>
      </c>
    </row>
    <row r="775" spans="1:19" ht="25.5">
      <c r="A775" s="101" t="s">
        <v>3216</v>
      </c>
      <c r="B775" s="102">
        <v>44395</v>
      </c>
      <c r="C775" s="101" t="s">
        <v>3217</v>
      </c>
      <c r="D775" s="102">
        <v>44395</v>
      </c>
      <c r="E775" s="101" t="s">
        <v>1365</v>
      </c>
      <c r="F775" s="101" t="s">
        <v>20</v>
      </c>
      <c r="G775" s="101" t="s">
        <v>984</v>
      </c>
      <c r="H775" s="101" t="s">
        <v>12</v>
      </c>
      <c r="I775" s="101" t="s">
        <v>1220</v>
      </c>
      <c r="J775" s="103">
        <v>100</v>
      </c>
      <c r="K775" s="103">
        <v>1205</v>
      </c>
      <c r="L775" s="103">
        <v>120500</v>
      </c>
      <c r="M775" s="103">
        <v>3.012</v>
      </c>
      <c r="N775" s="103">
        <v>301.2</v>
      </c>
      <c r="O775" s="103">
        <v>0</v>
      </c>
      <c r="P775" s="103">
        <v>0</v>
      </c>
      <c r="Q775" s="103">
        <v>1208.0125</v>
      </c>
      <c r="R775" s="103">
        <v>120801.25</v>
      </c>
      <c r="S775" s="101" t="s">
        <v>1368</v>
      </c>
    </row>
    <row r="776" spans="1:19" ht="25.5">
      <c r="A776" s="101" t="s">
        <v>3218</v>
      </c>
      <c r="B776" s="102">
        <v>44395</v>
      </c>
      <c r="C776" s="101" t="s">
        <v>3219</v>
      </c>
      <c r="D776" s="102">
        <v>44395</v>
      </c>
      <c r="E776" s="101" t="s">
        <v>1365</v>
      </c>
      <c r="F776" s="101" t="s">
        <v>32</v>
      </c>
      <c r="G776" s="101" t="s">
        <v>33</v>
      </c>
      <c r="H776" s="101" t="s">
        <v>12</v>
      </c>
      <c r="I776" s="101" t="s">
        <v>1071</v>
      </c>
      <c r="J776" s="103">
        <v>60</v>
      </c>
      <c r="K776" s="103">
        <v>1118</v>
      </c>
      <c r="L776" s="103">
        <v>67080</v>
      </c>
      <c r="M776" s="103">
        <v>2.7949999999999999</v>
      </c>
      <c r="N776" s="103">
        <v>167.7</v>
      </c>
      <c r="O776" s="103">
        <v>0</v>
      </c>
      <c r="P776" s="103">
        <v>0</v>
      </c>
      <c r="Q776" s="103">
        <v>1120.7950000000001</v>
      </c>
      <c r="R776" s="103">
        <v>67247.7</v>
      </c>
      <c r="S776" s="101" t="s">
        <v>1368</v>
      </c>
    </row>
    <row r="777" spans="1:19" ht="25.5">
      <c r="A777" s="101" t="s">
        <v>3218</v>
      </c>
      <c r="B777" s="102">
        <v>44395</v>
      </c>
      <c r="C777" s="101" t="s">
        <v>3219</v>
      </c>
      <c r="D777" s="102">
        <v>44395</v>
      </c>
      <c r="E777" s="101" t="s">
        <v>1365</v>
      </c>
      <c r="F777" s="101" t="s">
        <v>32</v>
      </c>
      <c r="G777" s="101" t="s">
        <v>33</v>
      </c>
      <c r="H777" s="101" t="s">
        <v>12</v>
      </c>
      <c r="I777" s="101" t="s">
        <v>1072</v>
      </c>
      <c r="J777" s="103">
        <v>40</v>
      </c>
      <c r="K777" s="103">
        <v>1176</v>
      </c>
      <c r="L777" s="103">
        <v>47040</v>
      </c>
      <c r="M777" s="103">
        <v>2.94</v>
      </c>
      <c r="N777" s="103">
        <v>117.6</v>
      </c>
      <c r="O777" s="103">
        <v>0</v>
      </c>
      <c r="P777" s="103">
        <v>0</v>
      </c>
      <c r="Q777" s="103">
        <v>1178.94</v>
      </c>
      <c r="R777" s="103">
        <v>47157.599999999999</v>
      </c>
      <c r="S777" s="101" t="s">
        <v>1368</v>
      </c>
    </row>
    <row r="778" spans="1:19" ht="25.5">
      <c r="A778" s="101" t="s">
        <v>3218</v>
      </c>
      <c r="B778" s="102">
        <v>44395</v>
      </c>
      <c r="C778" s="101" t="s">
        <v>3219</v>
      </c>
      <c r="D778" s="102">
        <v>44395</v>
      </c>
      <c r="E778" s="101" t="s">
        <v>1365</v>
      </c>
      <c r="F778" s="101" t="s">
        <v>32</v>
      </c>
      <c r="G778" s="101" t="s">
        <v>33</v>
      </c>
      <c r="H778" s="101" t="s">
        <v>12</v>
      </c>
      <c r="I778" s="101" t="s">
        <v>1219</v>
      </c>
      <c r="J778" s="103">
        <v>40</v>
      </c>
      <c r="K778" s="103">
        <v>1064</v>
      </c>
      <c r="L778" s="103">
        <v>42560</v>
      </c>
      <c r="M778" s="103">
        <v>2.66</v>
      </c>
      <c r="N778" s="103">
        <v>106.4</v>
      </c>
      <c r="O778" s="103">
        <v>0</v>
      </c>
      <c r="P778" s="103">
        <v>0</v>
      </c>
      <c r="Q778" s="103">
        <v>1066.6600000000001</v>
      </c>
      <c r="R778" s="103">
        <v>42666.400000000001</v>
      </c>
      <c r="S778" s="101" t="s">
        <v>1368</v>
      </c>
    </row>
    <row r="779" spans="1:19" ht="25.5">
      <c r="A779" s="101" t="s">
        <v>3220</v>
      </c>
      <c r="B779" s="102">
        <v>44395</v>
      </c>
      <c r="C779" s="101" t="s">
        <v>3221</v>
      </c>
      <c r="D779" s="102">
        <v>44395</v>
      </c>
      <c r="E779" s="101" t="s">
        <v>1365</v>
      </c>
      <c r="F779" s="101" t="s">
        <v>3</v>
      </c>
      <c r="G779" s="101" t="s">
        <v>981</v>
      </c>
      <c r="H779" s="101" t="s">
        <v>22</v>
      </c>
      <c r="I779" s="101" t="s">
        <v>1069</v>
      </c>
      <c r="J779" s="103">
        <v>10</v>
      </c>
      <c r="K779" s="103">
        <v>1118</v>
      </c>
      <c r="L779" s="103">
        <v>11180</v>
      </c>
      <c r="M779" s="103">
        <v>2.7949999999999999</v>
      </c>
      <c r="N779" s="103">
        <v>27.95</v>
      </c>
      <c r="O779" s="103">
        <v>0</v>
      </c>
      <c r="P779" s="103">
        <v>0</v>
      </c>
      <c r="Q779" s="103">
        <v>1120.7950000000001</v>
      </c>
      <c r="R779" s="103">
        <v>11207.95</v>
      </c>
      <c r="S779" s="101" t="s">
        <v>1368</v>
      </c>
    </row>
    <row r="780" spans="1:19" ht="25.5">
      <c r="A780" s="101" t="s">
        <v>3220</v>
      </c>
      <c r="B780" s="102">
        <v>44395</v>
      </c>
      <c r="C780" s="101" t="s">
        <v>3221</v>
      </c>
      <c r="D780" s="102">
        <v>44395</v>
      </c>
      <c r="E780" s="101" t="s">
        <v>1365</v>
      </c>
      <c r="F780" s="101" t="s">
        <v>3</v>
      </c>
      <c r="G780" s="101" t="s">
        <v>981</v>
      </c>
      <c r="H780" s="101" t="s">
        <v>22</v>
      </c>
      <c r="I780" s="101" t="s">
        <v>1268</v>
      </c>
      <c r="J780" s="103">
        <v>40</v>
      </c>
      <c r="K780" s="103">
        <v>1303</v>
      </c>
      <c r="L780" s="103">
        <v>52120</v>
      </c>
      <c r="M780" s="103">
        <v>3.2574999999999998</v>
      </c>
      <c r="N780" s="103">
        <v>130.30000000000001</v>
      </c>
      <c r="O780" s="103">
        <v>0</v>
      </c>
      <c r="P780" s="103">
        <v>0</v>
      </c>
      <c r="Q780" s="103">
        <v>1306.2574999999999</v>
      </c>
      <c r="R780" s="103">
        <v>52250.3</v>
      </c>
      <c r="S780" s="101" t="s">
        <v>1368</v>
      </c>
    </row>
    <row r="781" spans="1:19" ht="25.5">
      <c r="A781" s="101" t="s">
        <v>3220</v>
      </c>
      <c r="B781" s="102">
        <v>44395</v>
      </c>
      <c r="C781" s="101" t="s">
        <v>3221</v>
      </c>
      <c r="D781" s="102">
        <v>44395</v>
      </c>
      <c r="E781" s="101" t="s">
        <v>1365</v>
      </c>
      <c r="F781" s="101" t="s">
        <v>3</v>
      </c>
      <c r="G781" s="101" t="s">
        <v>981</v>
      </c>
      <c r="H781" s="101" t="s">
        <v>22</v>
      </c>
      <c r="I781" s="101" t="s">
        <v>1072</v>
      </c>
      <c r="J781" s="103">
        <v>40</v>
      </c>
      <c r="K781" s="103">
        <v>1176</v>
      </c>
      <c r="L781" s="103">
        <v>47040</v>
      </c>
      <c r="M781" s="103">
        <v>2.94</v>
      </c>
      <c r="N781" s="103">
        <v>117.6</v>
      </c>
      <c r="O781" s="103">
        <v>0</v>
      </c>
      <c r="P781" s="103">
        <v>0</v>
      </c>
      <c r="Q781" s="103">
        <v>1178.94</v>
      </c>
      <c r="R781" s="103">
        <v>47157.599999999999</v>
      </c>
      <c r="S781" s="101" t="s">
        <v>1368</v>
      </c>
    </row>
    <row r="782" spans="1:19" ht="25.5">
      <c r="A782" s="101" t="s">
        <v>3220</v>
      </c>
      <c r="B782" s="102">
        <v>44395</v>
      </c>
      <c r="C782" s="101" t="s">
        <v>3221</v>
      </c>
      <c r="D782" s="102">
        <v>44395</v>
      </c>
      <c r="E782" s="101" t="s">
        <v>1365</v>
      </c>
      <c r="F782" s="101" t="s">
        <v>3</v>
      </c>
      <c r="G782" s="101" t="s">
        <v>981</v>
      </c>
      <c r="H782" s="101" t="s">
        <v>22</v>
      </c>
      <c r="I782" s="101" t="s">
        <v>1071</v>
      </c>
      <c r="J782" s="103">
        <v>140</v>
      </c>
      <c r="K782" s="103">
        <v>1118</v>
      </c>
      <c r="L782" s="103">
        <v>156520</v>
      </c>
      <c r="M782" s="103">
        <v>2.7949999999999999</v>
      </c>
      <c r="N782" s="103">
        <v>391.3</v>
      </c>
      <c r="O782" s="103">
        <v>0</v>
      </c>
      <c r="P782" s="103">
        <v>0</v>
      </c>
      <c r="Q782" s="103">
        <v>1120.7950000000001</v>
      </c>
      <c r="R782" s="103">
        <v>156911.29999999999</v>
      </c>
      <c r="S782" s="101" t="s">
        <v>1368</v>
      </c>
    </row>
    <row r="783" spans="1:19" ht="25.5">
      <c r="A783" s="101" t="s">
        <v>3222</v>
      </c>
      <c r="B783" s="102">
        <v>44395</v>
      </c>
      <c r="C783" s="101" t="s">
        <v>3223</v>
      </c>
      <c r="D783" s="102">
        <v>44395</v>
      </c>
      <c r="E783" s="101" t="s">
        <v>1365</v>
      </c>
      <c r="F783" s="101" t="s">
        <v>9</v>
      </c>
      <c r="G783" s="101" t="s">
        <v>981</v>
      </c>
      <c r="H783" s="101" t="s">
        <v>22</v>
      </c>
      <c r="I783" s="101" t="s">
        <v>1219</v>
      </c>
      <c r="J783" s="103">
        <v>80</v>
      </c>
      <c r="K783" s="103">
        <v>1064</v>
      </c>
      <c r="L783" s="103">
        <v>85120</v>
      </c>
      <c r="M783" s="103">
        <v>2.66</v>
      </c>
      <c r="N783" s="103">
        <v>212.8</v>
      </c>
      <c r="O783" s="103">
        <v>0</v>
      </c>
      <c r="P783" s="103">
        <v>0</v>
      </c>
      <c r="Q783" s="103">
        <v>1066.6600000000001</v>
      </c>
      <c r="R783" s="103">
        <v>85332.800000000003</v>
      </c>
      <c r="S783" s="101" t="s">
        <v>1368</v>
      </c>
    </row>
    <row r="784" spans="1:19" ht="25.5">
      <c r="A784" s="101" t="s">
        <v>3222</v>
      </c>
      <c r="B784" s="102">
        <v>44395</v>
      </c>
      <c r="C784" s="101" t="s">
        <v>3223</v>
      </c>
      <c r="D784" s="102">
        <v>44395</v>
      </c>
      <c r="E784" s="101" t="s">
        <v>1365</v>
      </c>
      <c r="F784" s="101" t="s">
        <v>9</v>
      </c>
      <c r="G784" s="101" t="s">
        <v>981</v>
      </c>
      <c r="H784" s="101" t="s">
        <v>22</v>
      </c>
      <c r="I784" s="101" t="s">
        <v>1266</v>
      </c>
      <c r="J784" s="103">
        <v>20</v>
      </c>
      <c r="K784" s="103">
        <v>1030</v>
      </c>
      <c r="L784" s="103">
        <v>20600</v>
      </c>
      <c r="M784" s="103">
        <v>2.5750000000000002</v>
      </c>
      <c r="N784" s="103">
        <v>51.5</v>
      </c>
      <c r="O784" s="103">
        <v>0</v>
      </c>
      <c r="P784" s="103">
        <v>0</v>
      </c>
      <c r="Q784" s="103">
        <v>1032.575</v>
      </c>
      <c r="R784" s="103">
        <v>20651.5</v>
      </c>
      <c r="S784" s="101" t="s">
        <v>1368</v>
      </c>
    </row>
    <row r="785" spans="1:19" ht="25.5">
      <c r="A785" s="101" t="s">
        <v>3222</v>
      </c>
      <c r="B785" s="102">
        <v>44395</v>
      </c>
      <c r="C785" s="101" t="s">
        <v>3223</v>
      </c>
      <c r="D785" s="102">
        <v>44395</v>
      </c>
      <c r="E785" s="101" t="s">
        <v>1365</v>
      </c>
      <c r="F785" s="101" t="s">
        <v>9</v>
      </c>
      <c r="G785" s="101" t="s">
        <v>981</v>
      </c>
      <c r="H785" s="101" t="s">
        <v>22</v>
      </c>
      <c r="I785" s="101" t="s">
        <v>1071</v>
      </c>
      <c r="J785" s="103">
        <v>40</v>
      </c>
      <c r="K785" s="103">
        <v>1118</v>
      </c>
      <c r="L785" s="103">
        <v>44720</v>
      </c>
      <c r="M785" s="103">
        <v>2.7949999999999999</v>
      </c>
      <c r="N785" s="103">
        <v>111.8</v>
      </c>
      <c r="O785" s="103">
        <v>0</v>
      </c>
      <c r="P785" s="103">
        <v>0</v>
      </c>
      <c r="Q785" s="103">
        <v>1120.7950000000001</v>
      </c>
      <c r="R785" s="103">
        <v>44831.8</v>
      </c>
      <c r="S785" s="101" t="s">
        <v>1368</v>
      </c>
    </row>
    <row r="786" spans="1:19" ht="25.5">
      <c r="A786" s="101" t="s">
        <v>3222</v>
      </c>
      <c r="B786" s="102">
        <v>44395</v>
      </c>
      <c r="C786" s="101" t="s">
        <v>3223</v>
      </c>
      <c r="D786" s="102">
        <v>44395</v>
      </c>
      <c r="E786" s="101" t="s">
        <v>1365</v>
      </c>
      <c r="F786" s="101" t="s">
        <v>9</v>
      </c>
      <c r="G786" s="101" t="s">
        <v>981</v>
      </c>
      <c r="H786" s="101" t="s">
        <v>22</v>
      </c>
      <c r="I786" s="101" t="s">
        <v>1069</v>
      </c>
      <c r="J786" s="103">
        <v>40</v>
      </c>
      <c r="K786" s="103">
        <v>1118</v>
      </c>
      <c r="L786" s="103">
        <v>44720</v>
      </c>
      <c r="M786" s="103">
        <v>2.7949999999999999</v>
      </c>
      <c r="N786" s="103">
        <v>111.8</v>
      </c>
      <c r="O786" s="103">
        <v>0</v>
      </c>
      <c r="P786" s="103">
        <v>0</v>
      </c>
      <c r="Q786" s="103">
        <v>1120.7950000000001</v>
      </c>
      <c r="R786" s="103">
        <v>44831.8</v>
      </c>
      <c r="S786" s="101" t="s">
        <v>1368</v>
      </c>
    </row>
    <row r="787" spans="1:19" ht="25.5">
      <c r="A787" s="101" t="s">
        <v>3222</v>
      </c>
      <c r="B787" s="102">
        <v>44395</v>
      </c>
      <c r="C787" s="101" t="s">
        <v>3223</v>
      </c>
      <c r="D787" s="102">
        <v>44395</v>
      </c>
      <c r="E787" s="101" t="s">
        <v>1365</v>
      </c>
      <c r="F787" s="101" t="s">
        <v>9</v>
      </c>
      <c r="G787" s="101" t="s">
        <v>981</v>
      </c>
      <c r="H787" s="101" t="s">
        <v>22</v>
      </c>
      <c r="I787" s="101" t="s">
        <v>1072</v>
      </c>
      <c r="J787" s="103">
        <v>60</v>
      </c>
      <c r="K787" s="103">
        <v>1176</v>
      </c>
      <c r="L787" s="103">
        <v>70560</v>
      </c>
      <c r="M787" s="103">
        <v>2.94</v>
      </c>
      <c r="N787" s="103">
        <v>176.4</v>
      </c>
      <c r="O787" s="103">
        <v>0</v>
      </c>
      <c r="P787" s="103">
        <v>0</v>
      </c>
      <c r="Q787" s="103">
        <v>1178.94</v>
      </c>
      <c r="R787" s="103">
        <v>70736.399999999994</v>
      </c>
      <c r="S787" s="101" t="s">
        <v>1368</v>
      </c>
    </row>
    <row r="788" spans="1:19" ht="25.5">
      <c r="A788" s="101" t="s">
        <v>3224</v>
      </c>
      <c r="B788" s="102">
        <v>44395</v>
      </c>
      <c r="C788" s="101" t="s">
        <v>3225</v>
      </c>
      <c r="D788" s="102">
        <v>44395</v>
      </c>
      <c r="E788" s="101" t="s">
        <v>1365</v>
      </c>
      <c r="F788" s="101" t="s">
        <v>2</v>
      </c>
      <c r="G788" s="101" t="s">
        <v>981</v>
      </c>
      <c r="H788" s="101" t="s">
        <v>22</v>
      </c>
      <c r="I788" s="101" t="s">
        <v>1266</v>
      </c>
      <c r="J788" s="103">
        <v>100</v>
      </c>
      <c r="K788" s="103">
        <v>1030</v>
      </c>
      <c r="L788" s="103">
        <v>103000</v>
      </c>
      <c r="M788" s="103">
        <v>2.5750000000000002</v>
      </c>
      <c r="N788" s="103">
        <v>257.5</v>
      </c>
      <c r="O788" s="103">
        <v>0</v>
      </c>
      <c r="P788" s="103">
        <v>0</v>
      </c>
      <c r="Q788" s="103">
        <v>1032.575</v>
      </c>
      <c r="R788" s="103">
        <v>103257.5</v>
      </c>
      <c r="S788" s="101" t="s">
        <v>1368</v>
      </c>
    </row>
    <row r="789" spans="1:19" ht="25.5">
      <c r="A789" s="101" t="s">
        <v>3224</v>
      </c>
      <c r="B789" s="102">
        <v>44395</v>
      </c>
      <c r="C789" s="101" t="s">
        <v>3225</v>
      </c>
      <c r="D789" s="102">
        <v>44395</v>
      </c>
      <c r="E789" s="101" t="s">
        <v>1365</v>
      </c>
      <c r="F789" s="101" t="s">
        <v>2</v>
      </c>
      <c r="G789" s="101" t="s">
        <v>981</v>
      </c>
      <c r="H789" s="101" t="s">
        <v>22</v>
      </c>
      <c r="I789" s="101" t="s">
        <v>1072</v>
      </c>
      <c r="J789" s="103">
        <v>60</v>
      </c>
      <c r="K789" s="103">
        <v>1176</v>
      </c>
      <c r="L789" s="103">
        <v>70560</v>
      </c>
      <c r="M789" s="103">
        <v>2.94</v>
      </c>
      <c r="N789" s="103">
        <v>176.4</v>
      </c>
      <c r="O789" s="103">
        <v>0</v>
      </c>
      <c r="P789" s="103">
        <v>0</v>
      </c>
      <c r="Q789" s="103">
        <v>1178.94</v>
      </c>
      <c r="R789" s="103">
        <v>70736.399999999994</v>
      </c>
      <c r="S789" s="101" t="s">
        <v>1368</v>
      </c>
    </row>
    <row r="790" spans="1:19" ht="25.5">
      <c r="A790" s="101" t="s">
        <v>3224</v>
      </c>
      <c r="B790" s="102">
        <v>44395</v>
      </c>
      <c r="C790" s="101" t="s">
        <v>3225</v>
      </c>
      <c r="D790" s="102">
        <v>44395</v>
      </c>
      <c r="E790" s="101" t="s">
        <v>1365</v>
      </c>
      <c r="F790" s="101" t="s">
        <v>2</v>
      </c>
      <c r="G790" s="101" t="s">
        <v>981</v>
      </c>
      <c r="H790" s="101" t="s">
        <v>22</v>
      </c>
      <c r="I790" s="101" t="s">
        <v>1219</v>
      </c>
      <c r="J790" s="103">
        <v>200</v>
      </c>
      <c r="K790" s="103">
        <v>1064</v>
      </c>
      <c r="L790" s="103">
        <v>212800</v>
      </c>
      <c r="M790" s="103">
        <v>2.66</v>
      </c>
      <c r="N790" s="103">
        <v>532</v>
      </c>
      <c r="O790" s="103">
        <v>0</v>
      </c>
      <c r="P790" s="103">
        <v>0</v>
      </c>
      <c r="Q790" s="103">
        <v>1066.6600000000001</v>
      </c>
      <c r="R790" s="103">
        <v>213332</v>
      </c>
      <c r="S790" s="101" t="s">
        <v>1368</v>
      </c>
    </row>
    <row r="791" spans="1:19" ht="25.5">
      <c r="A791" s="101" t="s">
        <v>3224</v>
      </c>
      <c r="B791" s="102">
        <v>44395</v>
      </c>
      <c r="C791" s="101" t="s">
        <v>3225</v>
      </c>
      <c r="D791" s="102">
        <v>44395</v>
      </c>
      <c r="E791" s="101" t="s">
        <v>1365</v>
      </c>
      <c r="F791" s="101" t="s">
        <v>2</v>
      </c>
      <c r="G791" s="101" t="s">
        <v>981</v>
      </c>
      <c r="H791" s="101" t="s">
        <v>22</v>
      </c>
      <c r="I791" s="101" t="s">
        <v>1071</v>
      </c>
      <c r="J791" s="103">
        <v>60</v>
      </c>
      <c r="K791" s="103">
        <v>1118</v>
      </c>
      <c r="L791" s="103">
        <v>67080</v>
      </c>
      <c r="M791" s="103">
        <v>2.7949999999999999</v>
      </c>
      <c r="N791" s="103">
        <v>167.7</v>
      </c>
      <c r="O791" s="103">
        <v>0</v>
      </c>
      <c r="P791" s="103">
        <v>0</v>
      </c>
      <c r="Q791" s="103">
        <v>1120.7950000000001</v>
      </c>
      <c r="R791" s="103">
        <v>67247.7</v>
      </c>
      <c r="S791" s="101" t="s">
        <v>1368</v>
      </c>
    </row>
    <row r="792" spans="1:19" ht="25.5">
      <c r="A792" s="101" t="s">
        <v>3226</v>
      </c>
      <c r="B792" s="102">
        <v>44395</v>
      </c>
      <c r="C792" s="101" t="s">
        <v>3227</v>
      </c>
      <c r="D792" s="102">
        <v>44395</v>
      </c>
      <c r="E792" s="101" t="s">
        <v>1365</v>
      </c>
      <c r="F792" s="101" t="s">
        <v>72</v>
      </c>
      <c r="G792" s="101" t="s">
        <v>1381</v>
      </c>
      <c r="H792" s="101" t="s">
        <v>22</v>
      </c>
      <c r="I792" s="101" t="s">
        <v>1220</v>
      </c>
      <c r="J792" s="103">
        <v>20</v>
      </c>
      <c r="K792" s="103">
        <v>1205</v>
      </c>
      <c r="L792" s="103">
        <v>24100</v>
      </c>
      <c r="M792" s="103">
        <v>3.0125000000000002</v>
      </c>
      <c r="N792" s="103">
        <v>60.25</v>
      </c>
      <c r="O792" s="103">
        <v>0</v>
      </c>
      <c r="P792" s="103">
        <v>0</v>
      </c>
      <c r="Q792" s="103">
        <v>1208.0125</v>
      </c>
      <c r="R792" s="103">
        <v>24160.25</v>
      </c>
      <c r="S792" s="101" t="s">
        <v>1368</v>
      </c>
    </row>
    <row r="793" spans="1:19" ht="25.5">
      <c r="A793" s="101" t="s">
        <v>3226</v>
      </c>
      <c r="B793" s="102">
        <v>44395</v>
      </c>
      <c r="C793" s="101" t="s">
        <v>3227</v>
      </c>
      <c r="D793" s="102">
        <v>44395</v>
      </c>
      <c r="E793" s="101" t="s">
        <v>1365</v>
      </c>
      <c r="F793" s="101" t="s">
        <v>72</v>
      </c>
      <c r="G793" s="101" t="s">
        <v>1381</v>
      </c>
      <c r="H793" s="101" t="s">
        <v>22</v>
      </c>
      <c r="I793" s="101" t="s">
        <v>1268</v>
      </c>
      <c r="J793" s="103">
        <v>20</v>
      </c>
      <c r="K793" s="103">
        <v>1303</v>
      </c>
      <c r="L793" s="103">
        <v>26060</v>
      </c>
      <c r="M793" s="103">
        <v>3.2574999999999998</v>
      </c>
      <c r="N793" s="103">
        <v>65.150000000000006</v>
      </c>
      <c r="O793" s="103">
        <v>0</v>
      </c>
      <c r="P793" s="103">
        <v>0</v>
      </c>
      <c r="Q793" s="103">
        <v>1306.2574999999999</v>
      </c>
      <c r="R793" s="103">
        <v>26125.15</v>
      </c>
      <c r="S793" s="101" t="s">
        <v>1368</v>
      </c>
    </row>
    <row r="794" spans="1:19" ht="25.5">
      <c r="A794" s="101" t="s">
        <v>3226</v>
      </c>
      <c r="B794" s="102">
        <v>44395</v>
      </c>
      <c r="C794" s="101" t="s">
        <v>3227</v>
      </c>
      <c r="D794" s="102">
        <v>44395</v>
      </c>
      <c r="E794" s="101" t="s">
        <v>1365</v>
      </c>
      <c r="F794" s="101" t="s">
        <v>72</v>
      </c>
      <c r="G794" s="101" t="s">
        <v>1381</v>
      </c>
      <c r="H794" s="101" t="s">
        <v>22</v>
      </c>
      <c r="I794" s="101" t="s">
        <v>1219</v>
      </c>
      <c r="J794" s="103">
        <v>100</v>
      </c>
      <c r="K794" s="103">
        <v>1064</v>
      </c>
      <c r="L794" s="103">
        <v>106400</v>
      </c>
      <c r="M794" s="103">
        <v>2.66</v>
      </c>
      <c r="N794" s="103">
        <v>266</v>
      </c>
      <c r="O794" s="103">
        <v>0</v>
      </c>
      <c r="P794" s="103">
        <v>0</v>
      </c>
      <c r="Q794" s="103">
        <v>1066.6600000000001</v>
      </c>
      <c r="R794" s="103">
        <v>106666</v>
      </c>
      <c r="S794" s="101" t="s">
        <v>1368</v>
      </c>
    </row>
    <row r="795" spans="1:19" ht="25.5">
      <c r="A795" s="101" t="s">
        <v>3226</v>
      </c>
      <c r="B795" s="102">
        <v>44395</v>
      </c>
      <c r="C795" s="101" t="s">
        <v>3227</v>
      </c>
      <c r="D795" s="102">
        <v>44395</v>
      </c>
      <c r="E795" s="101" t="s">
        <v>1365</v>
      </c>
      <c r="F795" s="101" t="s">
        <v>72</v>
      </c>
      <c r="G795" s="101" t="s">
        <v>1381</v>
      </c>
      <c r="H795" s="101" t="s">
        <v>22</v>
      </c>
      <c r="I795" s="101" t="s">
        <v>1071</v>
      </c>
      <c r="J795" s="103">
        <v>40</v>
      </c>
      <c r="K795" s="103">
        <v>1118</v>
      </c>
      <c r="L795" s="103">
        <v>44720</v>
      </c>
      <c r="M795" s="103">
        <v>2.7949999999999999</v>
      </c>
      <c r="N795" s="103">
        <v>111.8</v>
      </c>
      <c r="O795" s="103">
        <v>0</v>
      </c>
      <c r="P795" s="103">
        <v>0</v>
      </c>
      <c r="Q795" s="103">
        <v>1120.7950000000001</v>
      </c>
      <c r="R795" s="103">
        <v>44831.8</v>
      </c>
      <c r="S795" s="101" t="s">
        <v>1368</v>
      </c>
    </row>
    <row r="796" spans="1:19" ht="25.5">
      <c r="A796" s="101" t="s">
        <v>3226</v>
      </c>
      <c r="B796" s="102">
        <v>44395</v>
      </c>
      <c r="C796" s="101" t="s">
        <v>3227</v>
      </c>
      <c r="D796" s="102">
        <v>44395</v>
      </c>
      <c r="E796" s="101" t="s">
        <v>1365</v>
      </c>
      <c r="F796" s="101" t="s">
        <v>72</v>
      </c>
      <c r="G796" s="101" t="s">
        <v>1381</v>
      </c>
      <c r="H796" s="101" t="s">
        <v>22</v>
      </c>
      <c r="I796" s="101" t="s">
        <v>1072</v>
      </c>
      <c r="J796" s="103">
        <v>20</v>
      </c>
      <c r="K796" s="103">
        <v>1176</v>
      </c>
      <c r="L796" s="103">
        <v>23520</v>
      </c>
      <c r="M796" s="103">
        <v>2.94</v>
      </c>
      <c r="N796" s="103">
        <v>58.8</v>
      </c>
      <c r="O796" s="103">
        <v>0</v>
      </c>
      <c r="P796" s="103">
        <v>0</v>
      </c>
      <c r="Q796" s="103">
        <v>1178.94</v>
      </c>
      <c r="R796" s="103">
        <v>23578.799999999999</v>
      </c>
      <c r="S796" s="101" t="s">
        <v>1368</v>
      </c>
    </row>
    <row r="797" spans="1:19" ht="25.5">
      <c r="A797" s="101" t="s">
        <v>3228</v>
      </c>
      <c r="B797" s="102">
        <v>44395</v>
      </c>
      <c r="C797" s="101" t="s">
        <v>3229</v>
      </c>
      <c r="D797" s="102">
        <v>44395</v>
      </c>
      <c r="E797" s="101" t="s">
        <v>1365</v>
      </c>
      <c r="F797" s="101" t="s">
        <v>78</v>
      </c>
      <c r="G797" s="101" t="s">
        <v>1381</v>
      </c>
      <c r="H797" s="101" t="s">
        <v>22</v>
      </c>
      <c r="I797" s="101" t="s">
        <v>1268</v>
      </c>
      <c r="J797" s="103">
        <v>40</v>
      </c>
      <c r="K797" s="103">
        <v>1303</v>
      </c>
      <c r="L797" s="103">
        <v>52120</v>
      </c>
      <c r="M797" s="103">
        <v>3.2574999999999998</v>
      </c>
      <c r="N797" s="103">
        <v>130.30000000000001</v>
      </c>
      <c r="O797" s="103">
        <v>0</v>
      </c>
      <c r="P797" s="103">
        <v>0</v>
      </c>
      <c r="Q797" s="103">
        <v>1306.2574999999999</v>
      </c>
      <c r="R797" s="103">
        <v>52250.3</v>
      </c>
      <c r="S797" s="101" t="s">
        <v>1368</v>
      </c>
    </row>
    <row r="798" spans="1:19" ht="25.5">
      <c r="A798" s="101" t="s">
        <v>3228</v>
      </c>
      <c r="B798" s="102">
        <v>44395</v>
      </c>
      <c r="C798" s="101" t="s">
        <v>3229</v>
      </c>
      <c r="D798" s="102">
        <v>44395</v>
      </c>
      <c r="E798" s="101" t="s">
        <v>1365</v>
      </c>
      <c r="F798" s="101" t="s">
        <v>78</v>
      </c>
      <c r="G798" s="101" t="s">
        <v>1381</v>
      </c>
      <c r="H798" s="101" t="s">
        <v>22</v>
      </c>
      <c r="I798" s="101" t="s">
        <v>1219</v>
      </c>
      <c r="J798" s="103">
        <v>200</v>
      </c>
      <c r="K798" s="103">
        <v>1064</v>
      </c>
      <c r="L798" s="103">
        <v>212800</v>
      </c>
      <c r="M798" s="103">
        <v>2.66</v>
      </c>
      <c r="N798" s="103">
        <v>532</v>
      </c>
      <c r="O798" s="103">
        <v>0</v>
      </c>
      <c r="P798" s="103">
        <v>0</v>
      </c>
      <c r="Q798" s="103">
        <v>1066.6600000000001</v>
      </c>
      <c r="R798" s="103">
        <v>213332</v>
      </c>
      <c r="S798" s="101" t="s">
        <v>1368</v>
      </c>
    </row>
    <row r="799" spans="1:19" ht="25.5">
      <c r="A799" s="101" t="s">
        <v>3228</v>
      </c>
      <c r="B799" s="102">
        <v>44395</v>
      </c>
      <c r="C799" s="101" t="s">
        <v>3229</v>
      </c>
      <c r="D799" s="102">
        <v>44395</v>
      </c>
      <c r="E799" s="101" t="s">
        <v>1365</v>
      </c>
      <c r="F799" s="101" t="s">
        <v>78</v>
      </c>
      <c r="G799" s="101" t="s">
        <v>1381</v>
      </c>
      <c r="H799" s="101" t="s">
        <v>22</v>
      </c>
      <c r="I799" s="101" t="s">
        <v>1220</v>
      </c>
      <c r="J799" s="103">
        <v>60</v>
      </c>
      <c r="K799" s="103">
        <v>1205</v>
      </c>
      <c r="L799" s="103">
        <v>72300</v>
      </c>
      <c r="M799" s="103">
        <v>3.0125000000000002</v>
      </c>
      <c r="N799" s="103">
        <v>180.75</v>
      </c>
      <c r="O799" s="103">
        <v>0</v>
      </c>
      <c r="P799" s="103">
        <v>0</v>
      </c>
      <c r="Q799" s="103">
        <v>1208.0125</v>
      </c>
      <c r="R799" s="103">
        <v>72480.75</v>
      </c>
      <c r="S799" s="101" t="s">
        <v>1368</v>
      </c>
    </row>
    <row r="800" spans="1:19" ht="25.5">
      <c r="A800" s="101" t="s">
        <v>3228</v>
      </c>
      <c r="B800" s="102">
        <v>44395</v>
      </c>
      <c r="C800" s="101" t="s">
        <v>3229</v>
      </c>
      <c r="D800" s="102">
        <v>44395</v>
      </c>
      <c r="E800" s="101" t="s">
        <v>1365</v>
      </c>
      <c r="F800" s="101" t="s">
        <v>78</v>
      </c>
      <c r="G800" s="101" t="s">
        <v>1381</v>
      </c>
      <c r="H800" s="101" t="s">
        <v>22</v>
      </c>
      <c r="I800" s="101" t="s">
        <v>1071</v>
      </c>
      <c r="J800" s="103">
        <v>100</v>
      </c>
      <c r="K800" s="103">
        <v>1118</v>
      </c>
      <c r="L800" s="103">
        <v>111800</v>
      </c>
      <c r="M800" s="103">
        <v>2.7949999999999999</v>
      </c>
      <c r="N800" s="103">
        <v>279.5</v>
      </c>
      <c r="O800" s="103">
        <v>0</v>
      </c>
      <c r="P800" s="103">
        <v>0</v>
      </c>
      <c r="Q800" s="103">
        <v>1120.7950000000001</v>
      </c>
      <c r="R800" s="103">
        <v>112079.5</v>
      </c>
      <c r="S800" s="101" t="s">
        <v>1368</v>
      </c>
    </row>
    <row r="801" spans="1:19" ht="25.5">
      <c r="A801" s="101" t="s">
        <v>3228</v>
      </c>
      <c r="B801" s="102">
        <v>44395</v>
      </c>
      <c r="C801" s="101" t="s">
        <v>3229</v>
      </c>
      <c r="D801" s="102">
        <v>44395</v>
      </c>
      <c r="E801" s="101" t="s">
        <v>1365</v>
      </c>
      <c r="F801" s="101" t="s">
        <v>78</v>
      </c>
      <c r="G801" s="101" t="s">
        <v>1381</v>
      </c>
      <c r="H801" s="101" t="s">
        <v>22</v>
      </c>
      <c r="I801" s="101" t="s">
        <v>1072</v>
      </c>
      <c r="J801" s="103">
        <v>100</v>
      </c>
      <c r="K801" s="103">
        <v>1176</v>
      </c>
      <c r="L801" s="103">
        <v>117600</v>
      </c>
      <c r="M801" s="103">
        <v>2.94</v>
      </c>
      <c r="N801" s="103">
        <v>294</v>
      </c>
      <c r="O801" s="103">
        <v>0</v>
      </c>
      <c r="P801" s="103">
        <v>0</v>
      </c>
      <c r="Q801" s="103">
        <v>1178.94</v>
      </c>
      <c r="R801" s="103">
        <v>117894</v>
      </c>
      <c r="S801" s="101" t="s">
        <v>1368</v>
      </c>
    </row>
    <row r="802" spans="1:19" ht="25.5">
      <c r="A802" s="101" t="s">
        <v>3228</v>
      </c>
      <c r="B802" s="102">
        <v>44395</v>
      </c>
      <c r="C802" s="101" t="s">
        <v>3229</v>
      </c>
      <c r="D802" s="102">
        <v>44395</v>
      </c>
      <c r="E802" s="101" t="s">
        <v>1365</v>
      </c>
      <c r="F802" s="101" t="s">
        <v>78</v>
      </c>
      <c r="G802" s="101" t="s">
        <v>1381</v>
      </c>
      <c r="H802" s="101" t="s">
        <v>22</v>
      </c>
      <c r="I802" s="101" t="s">
        <v>1266</v>
      </c>
      <c r="J802" s="103">
        <v>60</v>
      </c>
      <c r="K802" s="103">
        <v>1030</v>
      </c>
      <c r="L802" s="103">
        <v>61800</v>
      </c>
      <c r="M802" s="103">
        <v>2.5750000000000002</v>
      </c>
      <c r="N802" s="103">
        <v>154.5</v>
      </c>
      <c r="O802" s="103">
        <v>0</v>
      </c>
      <c r="P802" s="103">
        <v>0</v>
      </c>
      <c r="Q802" s="103">
        <v>1032.575</v>
      </c>
      <c r="R802" s="103">
        <v>61954.5</v>
      </c>
      <c r="S802" s="101" t="s">
        <v>1368</v>
      </c>
    </row>
    <row r="803" spans="1:19" ht="25.5">
      <c r="A803" s="101" t="s">
        <v>3230</v>
      </c>
      <c r="B803" s="102">
        <v>44395</v>
      </c>
      <c r="C803" s="101" t="s">
        <v>3231</v>
      </c>
      <c r="D803" s="102">
        <v>44395</v>
      </c>
      <c r="E803" s="101" t="s">
        <v>1365</v>
      </c>
      <c r="F803" s="101" t="s">
        <v>1300</v>
      </c>
      <c r="G803" s="101" t="s">
        <v>107</v>
      </c>
      <c r="H803" s="101" t="s">
        <v>107</v>
      </c>
      <c r="I803" s="101" t="s">
        <v>1268</v>
      </c>
      <c r="J803" s="103">
        <v>23</v>
      </c>
      <c r="K803" s="103">
        <v>1303</v>
      </c>
      <c r="L803" s="103">
        <v>29969</v>
      </c>
      <c r="M803" s="103">
        <v>3.2574999999999998</v>
      </c>
      <c r="N803" s="103">
        <v>74.922499999999999</v>
      </c>
      <c r="O803" s="103">
        <v>0</v>
      </c>
      <c r="P803" s="103">
        <v>0</v>
      </c>
      <c r="Q803" s="103">
        <v>1306.2574999999999</v>
      </c>
      <c r="R803" s="103">
        <v>30043.922500000001</v>
      </c>
      <c r="S803" s="101" t="s">
        <v>1368</v>
      </c>
    </row>
    <row r="804" spans="1:19" ht="25.5">
      <c r="A804" s="101" t="s">
        <v>3230</v>
      </c>
      <c r="B804" s="102">
        <v>44395</v>
      </c>
      <c r="C804" s="101" t="s">
        <v>3231</v>
      </c>
      <c r="D804" s="102">
        <v>44395</v>
      </c>
      <c r="E804" s="101" t="s">
        <v>1365</v>
      </c>
      <c r="F804" s="101" t="s">
        <v>1300</v>
      </c>
      <c r="G804" s="101" t="s">
        <v>107</v>
      </c>
      <c r="H804" s="101" t="s">
        <v>107</v>
      </c>
      <c r="I804" s="101" t="s">
        <v>1220</v>
      </c>
      <c r="J804" s="103">
        <v>40</v>
      </c>
      <c r="K804" s="103">
        <v>1205</v>
      </c>
      <c r="L804" s="103">
        <v>48200</v>
      </c>
      <c r="M804" s="103">
        <v>3.0125000000000002</v>
      </c>
      <c r="N804" s="103">
        <v>120.5</v>
      </c>
      <c r="O804" s="103">
        <v>0</v>
      </c>
      <c r="P804" s="103">
        <v>0</v>
      </c>
      <c r="Q804" s="103">
        <v>1208.0125</v>
      </c>
      <c r="R804" s="103">
        <v>48320.5</v>
      </c>
      <c r="S804" s="101" t="s">
        <v>1368</v>
      </c>
    </row>
    <row r="805" spans="1:19" ht="25.5">
      <c r="A805" s="101" t="s">
        <v>3232</v>
      </c>
      <c r="B805" s="102">
        <v>44395</v>
      </c>
      <c r="C805" s="101" t="s">
        <v>3233</v>
      </c>
      <c r="D805" s="102">
        <v>44395</v>
      </c>
      <c r="E805" s="101" t="s">
        <v>1365</v>
      </c>
      <c r="F805" s="101" t="s">
        <v>51</v>
      </c>
      <c r="G805" s="101" t="s">
        <v>52</v>
      </c>
      <c r="H805" s="101" t="s">
        <v>49</v>
      </c>
      <c r="I805" s="101" t="s">
        <v>1071</v>
      </c>
      <c r="J805" s="103">
        <v>200</v>
      </c>
      <c r="K805" s="103">
        <v>1118</v>
      </c>
      <c r="L805" s="103">
        <v>223600</v>
      </c>
      <c r="M805" s="103">
        <v>2.7949999999999999</v>
      </c>
      <c r="N805" s="103">
        <v>559</v>
      </c>
      <c r="O805" s="103">
        <v>0</v>
      </c>
      <c r="P805" s="103">
        <v>0</v>
      </c>
      <c r="Q805" s="103">
        <v>1120.7950000000001</v>
      </c>
      <c r="R805" s="103">
        <v>224159</v>
      </c>
      <c r="S805" s="101" t="s">
        <v>1368</v>
      </c>
    </row>
    <row r="806" spans="1:19" ht="25.5">
      <c r="A806" s="101" t="s">
        <v>3232</v>
      </c>
      <c r="B806" s="102">
        <v>44395</v>
      </c>
      <c r="C806" s="101" t="s">
        <v>3233</v>
      </c>
      <c r="D806" s="102">
        <v>44395</v>
      </c>
      <c r="E806" s="101" t="s">
        <v>1365</v>
      </c>
      <c r="F806" s="101" t="s">
        <v>51</v>
      </c>
      <c r="G806" s="101" t="s">
        <v>52</v>
      </c>
      <c r="H806" s="101" t="s">
        <v>49</v>
      </c>
      <c r="I806" s="101" t="s">
        <v>1069</v>
      </c>
      <c r="J806" s="103">
        <v>40</v>
      </c>
      <c r="K806" s="103">
        <v>1118</v>
      </c>
      <c r="L806" s="103">
        <v>44720</v>
      </c>
      <c r="M806" s="103">
        <v>2.7949999999999999</v>
      </c>
      <c r="N806" s="103">
        <v>111.8</v>
      </c>
      <c r="O806" s="103">
        <v>0</v>
      </c>
      <c r="P806" s="103">
        <v>0</v>
      </c>
      <c r="Q806" s="103">
        <v>1120.7950000000001</v>
      </c>
      <c r="R806" s="103">
        <v>44831.8</v>
      </c>
      <c r="S806" s="101" t="s">
        <v>1368</v>
      </c>
    </row>
    <row r="807" spans="1:19" ht="25.5">
      <c r="A807" s="101" t="s">
        <v>3232</v>
      </c>
      <c r="B807" s="102">
        <v>44395</v>
      </c>
      <c r="C807" s="101" t="s">
        <v>3233</v>
      </c>
      <c r="D807" s="102">
        <v>44395</v>
      </c>
      <c r="E807" s="101" t="s">
        <v>1365</v>
      </c>
      <c r="F807" s="101" t="s">
        <v>51</v>
      </c>
      <c r="G807" s="101" t="s">
        <v>52</v>
      </c>
      <c r="H807" s="101" t="s">
        <v>49</v>
      </c>
      <c r="I807" s="101" t="s">
        <v>1268</v>
      </c>
      <c r="J807" s="103">
        <v>20</v>
      </c>
      <c r="K807" s="103">
        <v>1303</v>
      </c>
      <c r="L807" s="103">
        <v>26060</v>
      </c>
      <c r="M807" s="103">
        <v>3.2574999999999998</v>
      </c>
      <c r="N807" s="103">
        <v>65.150000000000006</v>
      </c>
      <c r="O807" s="103">
        <v>0</v>
      </c>
      <c r="P807" s="103">
        <v>0</v>
      </c>
      <c r="Q807" s="103">
        <v>1306.2574999999999</v>
      </c>
      <c r="R807" s="103">
        <v>26125.15</v>
      </c>
      <c r="S807" s="101" t="s">
        <v>1368</v>
      </c>
    </row>
    <row r="808" spans="1:19" ht="25.5">
      <c r="A808" s="101" t="s">
        <v>3232</v>
      </c>
      <c r="B808" s="102">
        <v>44395</v>
      </c>
      <c r="C808" s="101" t="s">
        <v>3233</v>
      </c>
      <c r="D808" s="102">
        <v>44395</v>
      </c>
      <c r="E808" s="101" t="s">
        <v>1365</v>
      </c>
      <c r="F808" s="101" t="s">
        <v>51</v>
      </c>
      <c r="G808" s="101" t="s">
        <v>52</v>
      </c>
      <c r="H808" s="101" t="s">
        <v>49</v>
      </c>
      <c r="I808" s="101" t="s">
        <v>1072</v>
      </c>
      <c r="J808" s="103">
        <v>100</v>
      </c>
      <c r="K808" s="103">
        <v>1176</v>
      </c>
      <c r="L808" s="103">
        <v>117600</v>
      </c>
      <c r="M808" s="103">
        <v>2.94</v>
      </c>
      <c r="N808" s="103">
        <v>294</v>
      </c>
      <c r="O808" s="103">
        <v>0</v>
      </c>
      <c r="P808" s="103">
        <v>0</v>
      </c>
      <c r="Q808" s="103">
        <v>1178.94</v>
      </c>
      <c r="R808" s="103">
        <v>117894</v>
      </c>
      <c r="S808" s="101" t="s">
        <v>1368</v>
      </c>
    </row>
    <row r="809" spans="1:19" ht="25.5">
      <c r="A809" s="101" t="s">
        <v>3232</v>
      </c>
      <c r="B809" s="102">
        <v>44395</v>
      </c>
      <c r="C809" s="101" t="s">
        <v>3233</v>
      </c>
      <c r="D809" s="102">
        <v>44395</v>
      </c>
      <c r="E809" s="101" t="s">
        <v>1365</v>
      </c>
      <c r="F809" s="101" t="s">
        <v>51</v>
      </c>
      <c r="G809" s="101" t="s">
        <v>52</v>
      </c>
      <c r="H809" s="101" t="s">
        <v>49</v>
      </c>
      <c r="I809" s="101" t="s">
        <v>1266</v>
      </c>
      <c r="J809" s="103">
        <v>100</v>
      </c>
      <c r="K809" s="103">
        <v>1030</v>
      </c>
      <c r="L809" s="103">
        <v>103000</v>
      </c>
      <c r="M809" s="103">
        <v>2.5750000000000002</v>
      </c>
      <c r="N809" s="103">
        <v>257.5</v>
      </c>
      <c r="O809" s="103">
        <v>0</v>
      </c>
      <c r="P809" s="103">
        <v>0</v>
      </c>
      <c r="Q809" s="103">
        <v>1032.575</v>
      </c>
      <c r="R809" s="103">
        <v>103257.5</v>
      </c>
      <c r="S809" s="101" t="s">
        <v>1368</v>
      </c>
    </row>
    <row r="810" spans="1:19" ht="25.5">
      <c r="A810" s="101" t="s">
        <v>3234</v>
      </c>
      <c r="B810" s="102">
        <v>44395</v>
      </c>
      <c r="C810" s="101" t="s">
        <v>3235</v>
      </c>
      <c r="D810" s="102">
        <v>44395</v>
      </c>
      <c r="E810" s="101" t="s">
        <v>1365</v>
      </c>
      <c r="F810" s="101" t="s">
        <v>47</v>
      </c>
      <c r="G810" s="101" t="s">
        <v>987</v>
      </c>
      <c r="H810" s="101" t="s">
        <v>12</v>
      </c>
      <c r="I810" s="101" t="s">
        <v>1219</v>
      </c>
      <c r="J810" s="103">
        <v>400</v>
      </c>
      <c r="K810" s="103">
        <v>1064</v>
      </c>
      <c r="L810" s="103">
        <v>425600</v>
      </c>
      <c r="M810" s="103">
        <v>2.66</v>
      </c>
      <c r="N810" s="103">
        <v>1064</v>
      </c>
      <c r="O810" s="103">
        <v>0</v>
      </c>
      <c r="P810" s="103">
        <v>0</v>
      </c>
      <c r="Q810" s="103">
        <v>1066.6600000000001</v>
      </c>
      <c r="R810" s="103">
        <v>426664</v>
      </c>
      <c r="S810" s="101" t="s">
        <v>1368</v>
      </c>
    </row>
    <row r="811" spans="1:19" ht="25.5">
      <c r="A811" s="101" t="s">
        <v>3234</v>
      </c>
      <c r="B811" s="102">
        <v>44395</v>
      </c>
      <c r="C811" s="101" t="s">
        <v>3235</v>
      </c>
      <c r="D811" s="102">
        <v>44395</v>
      </c>
      <c r="E811" s="101" t="s">
        <v>1365</v>
      </c>
      <c r="F811" s="101" t="s">
        <v>47</v>
      </c>
      <c r="G811" s="101" t="s">
        <v>987</v>
      </c>
      <c r="H811" s="101" t="s">
        <v>12</v>
      </c>
      <c r="I811" s="101" t="s">
        <v>1268</v>
      </c>
      <c r="J811" s="103">
        <v>190</v>
      </c>
      <c r="K811" s="103">
        <v>1303</v>
      </c>
      <c r="L811" s="103">
        <v>247570</v>
      </c>
      <c r="M811" s="103">
        <v>3.258</v>
      </c>
      <c r="N811" s="103">
        <v>619.02</v>
      </c>
      <c r="O811" s="103">
        <v>0</v>
      </c>
      <c r="P811" s="103">
        <v>0</v>
      </c>
      <c r="Q811" s="103">
        <v>1306.2574999999999</v>
      </c>
      <c r="R811" s="103">
        <v>248188.92499999999</v>
      </c>
      <c r="S811" s="101" t="s">
        <v>1368</v>
      </c>
    </row>
    <row r="812" spans="1:19" ht="25.5">
      <c r="A812" s="101" t="s">
        <v>3234</v>
      </c>
      <c r="B812" s="102">
        <v>44395</v>
      </c>
      <c r="C812" s="101" t="s">
        <v>3235</v>
      </c>
      <c r="D812" s="102">
        <v>44395</v>
      </c>
      <c r="E812" s="101" t="s">
        <v>1365</v>
      </c>
      <c r="F812" s="101" t="s">
        <v>47</v>
      </c>
      <c r="G812" s="101" t="s">
        <v>987</v>
      </c>
      <c r="H812" s="101" t="s">
        <v>12</v>
      </c>
      <c r="I812" s="101" t="s">
        <v>1071</v>
      </c>
      <c r="J812" s="103">
        <v>300</v>
      </c>
      <c r="K812" s="103">
        <v>1118</v>
      </c>
      <c r="L812" s="103">
        <v>335400</v>
      </c>
      <c r="M812" s="103">
        <v>2.7949999999999999</v>
      </c>
      <c r="N812" s="103">
        <v>838.5</v>
      </c>
      <c r="O812" s="103">
        <v>0</v>
      </c>
      <c r="P812" s="103">
        <v>0</v>
      </c>
      <c r="Q812" s="103">
        <v>1120.7950000000001</v>
      </c>
      <c r="R812" s="103">
        <v>336238.5</v>
      </c>
      <c r="S812" s="101" t="s">
        <v>1368</v>
      </c>
    </row>
    <row r="813" spans="1:19" ht="25.5">
      <c r="A813" s="101" t="s">
        <v>3234</v>
      </c>
      <c r="B813" s="102">
        <v>44395</v>
      </c>
      <c r="C813" s="101" t="s">
        <v>3235</v>
      </c>
      <c r="D813" s="102">
        <v>44395</v>
      </c>
      <c r="E813" s="101" t="s">
        <v>1365</v>
      </c>
      <c r="F813" s="101" t="s">
        <v>47</v>
      </c>
      <c r="G813" s="101" t="s">
        <v>987</v>
      </c>
      <c r="H813" s="101" t="s">
        <v>12</v>
      </c>
      <c r="I813" s="101" t="s">
        <v>1069</v>
      </c>
      <c r="J813" s="103">
        <v>300</v>
      </c>
      <c r="K813" s="103">
        <v>1118</v>
      </c>
      <c r="L813" s="103">
        <v>335400</v>
      </c>
      <c r="M813" s="103">
        <v>2.7949999999999999</v>
      </c>
      <c r="N813" s="103">
        <v>838.5</v>
      </c>
      <c r="O813" s="103">
        <v>0</v>
      </c>
      <c r="P813" s="103">
        <v>0</v>
      </c>
      <c r="Q813" s="103">
        <v>1120.7950000000001</v>
      </c>
      <c r="R813" s="103">
        <v>336238.5</v>
      </c>
      <c r="S813" s="101" t="s">
        <v>1368</v>
      </c>
    </row>
    <row r="814" spans="1:19" ht="25.5">
      <c r="A814" s="101" t="s">
        <v>3234</v>
      </c>
      <c r="B814" s="102">
        <v>44395</v>
      </c>
      <c r="C814" s="101" t="s">
        <v>3235</v>
      </c>
      <c r="D814" s="102">
        <v>44395</v>
      </c>
      <c r="E814" s="101" t="s">
        <v>1365</v>
      </c>
      <c r="F814" s="101" t="s">
        <v>47</v>
      </c>
      <c r="G814" s="101" t="s">
        <v>987</v>
      </c>
      <c r="H814" s="101" t="s">
        <v>12</v>
      </c>
      <c r="I814" s="101" t="s">
        <v>1072</v>
      </c>
      <c r="J814" s="103">
        <v>200</v>
      </c>
      <c r="K814" s="103">
        <v>1176</v>
      </c>
      <c r="L814" s="103">
        <v>235200</v>
      </c>
      <c r="M814" s="103">
        <v>2.94</v>
      </c>
      <c r="N814" s="103">
        <v>588</v>
      </c>
      <c r="O814" s="103">
        <v>0</v>
      </c>
      <c r="P814" s="103">
        <v>0</v>
      </c>
      <c r="Q814" s="103">
        <v>1178.94</v>
      </c>
      <c r="R814" s="103">
        <v>235788</v>
      </c>
      <c r="S814" s="101" t="s">
        <v>1368</v>
      </c>
    </row>
    <row r="815" spans="1:19" ht="25.5">
      <c r="A815" s="101" t="s">
        <v>3234</v>
      </c>
      <c r="B815" s="102">
        <v>44395</v>
      </c>
      <c r="C815" s="101" t="s">
        <v>3235</v>
      </c>
      <c r="D815" s="102">
        <v>44395</v>
      </c>
      <c r="E815" s="101" t="s">
        <v>1365</v>
      </c>
      <c r="F815" s="101" t="s">
        <v>47</v>
      </c>
      <c r="G815" s="101" t="s">
        <v>987</v>
      </c>
      <c r="H815" s="101" t="s">
        <v>12</v>
      </c>
      <c r="I815" s="101" t="s">
        <v>1220</v>
      </c>
      <c r="J815" s="103">
        <v>200</v>
      </c>
      <c r="K815" s="103">
        <v>1205</v>
      </c>
      <c r="L815" s="103">
        <v>241000</v>
      </c>
      <c r="M815" s="103">
        <v>3.012</v>
      </c>
      <c r="N815" s="103">
        <v>602.4</v>
      </c>
      <c r="O815" s="103">
        <v>0</v>
      </c>
      <c r="P815" s="103">
        <v>0</v>
      </c>
      <c r="Q815" s="103">
        <v>1208.0125</v>
      </c>
      <c r="R815" s="103">
        <v>241602.5</v>
      </c>
      <c r="S815" s="101" t="s">
        <v>1368</v>
      </c>
    </row>
    <row r="816" spans="1:19" ht="25.5">
      <c r="A816" s="101" t="s">
        <v>3236</v>
      </c>
      <c r="B816" s="102">
        <v>44395</v>
      </c>
      <c r="C816" s="101" t="s">
        <v>3237</v>
      </c>
      <c r="D816" s="102">
        <v>44395</v>
      </c>
      <c r="E816" s="101" t="s">
        <v>1365</v>
      </c>
      <c r="F816" s="101" t="s">
        <v>45</v>
      </c>
      <c r="G816" s="101" t="s">
        <v>1378</v>
      </c>
      <c r="H816" s="101" t="s">
        <v>12</v>
      </c>
      <c r="I816" s="101" t="s">
        <v>1266</v>
      </c>
      <c r="J816" s="103">
        <v>100</v>
      </c>
      <c r="K816" s="103">
        <v>1030</v>
      </c>
      <c r="L816" s="103">
        <v>103000</v>
      </c>
      <c r="M816" s="103">
        <v>2.5750000000000002</v>
      </c>
      <c r="N816" s="103">
        <v>257.5</v>
      </c>
      <c r="O816" s="103">
        <v>0</v>
      </c>
      <c r="P816" s="103">
        <v>0</v>
      </c>
      <c r="Q816" s="103">
        <v>1032.575</v>
      </c>
      <c r="R816" s="103">
        <v>103257.5</v>
      </c>
      <c r="S816" s="101" t="s">
        <v>1368</v>
      </c>
    </row>
    <row r="817" spans="1:19" ht="25.5">
      <c r="A817" s="101" t="s">
        <v>3236</v>
      </c>
      <c r="B817" s="102">
        <v>44395</v>
      </c>
      <c r="C817" s="101" t="s">
        <v>3237</v>
      </c>
      <c r="D817" s="102">
        <v>44395</v>
      </c>
      <c r="E817" s="101" t="s">
        <v>1365</v>
      </c>
      <c r="F817" s="101" t="s">
        <v>45</v>
      </c>
      <c r="G817" s="101" t="s">
        <v>1378</v>
      </c>
      <c r="H817" s="101" t="s">
        <v>12</v>
      </c>
      <c r="I817" s="101" t="s">
        <v>1268</v>
      </c>
      <c r="J817" s="103">
        <v>55</v>
      </c>
      <c r="K817" s="103">
        <v>1303</v>
      </c>
      <c r="L817" s="103">
        <v>71665</v>
      </c>
      <c r="M817" s="103">
        <v>3.258</v>
      </c>
      <c r="N817" s="103">
        <v>179.19</v>
      </c>
      <c r="O817" s="103">
        <v>0</v>
      </c>
      <c r="P817" s="103">
        <v>0</v>
      </c>
      <c r="Q817" s="103">
        <v>1306.2574999999999</v>
      </c>
      <c r="R817" s="103">
        <v>71844.162500000006</v>
      </c>
      <c r="S817" s="101" t="s">
        <v>1368</v>
      </c>
    </row>
    <row r="818" spans="1:19" ht="25.5">
      <c r="A818" s="101" t="s">
        <v>3238</v>
      </c>
      <c r="B818" s="102">
        <v>44395</v>
      </c>
      <c r="C818" s="101" t="s">
        <v>3239</v>
      </c>
      <c r="D818" s="102">
        <v>44395</v>
      </c>
      <c r="E818" s="101" t="s">
        <v>1365</v>
      </c>
      <c r="F818" s="101" t="s">
        <v>25</v>
      </c>
      <c r="G818" s="101" t="s">
        <v>1387</v>
      </c>
      <c r="H818" s="101" t="s">
        <v>22</v>
      </c>
      <c r="I818" s="101" t="s">
        <v>1268</v>
      </c>
      <c r="J818" s="103">
        <v>20</v>
      </c>
      <c r="K818" s="103">
        <v>1303</v>
      </c>
      <c r="L818" s="103">
        <v>26060</v>
      </c>
      <c r="M818" s="103">
        <v>3.2574999999999998</v>
      </c>
      <c r="N818" s="103">
        <v>65.150000000000006</v>
      </c>
      <c r="O818" s="103">
        <v>0</v>
      </c>
      <c r="P818" s="103">
        <v>0</v>
      </c>
      <c r="Q818" s="103">
        <v>1306.2574999999999</v>
      </c>
      <c r="R818" s="103">
        <v>26125.15</v>
      </c>
      <c r="S818" s="101" t="s">
        <v>1368</v>
      </c>
    </row>
    <row r="819" spans="1:19" ht="25.5">
      <c r="A819" s="101" t="s">
        <v>3238</v>
      </c>
      <c r="B819" s="102">
        <v>44395</v>
      </c>
      <c r="C819" s="101" t="s">
        <v>3239</v>
      </c>
      <c r="D819" s="102">
        <v>44395</v>
      </c>
      <c r="E819" s="101" t="s">
        <v>1365</v>
      </c>
      <c r="F819" s="101" t="s">
        <v>25</v>
      </c>
      <c r="G819" s="101" t="s">
        <v>1387</v>
      </c>
      <c r="H819" s="101" t="s">
        <v>22</v>
      </c>
      <c r="I819" s="101" t="s">
        <v>1072</v>
      </c>
      <c r="J819" s="103">
        <v>40</v>
      </c>
      <c r="K819" s="103">
        <v>1176</v>
      </c>
      <c r="L819" s="103">
        <v>47040</v>
      </c>
      <c r="M819" s="103">
        <v>2.94</v>
      </c>
      <c r="N819" s="103">
        <v>117.6</v>
      </c>
      <c r="O819" s="103">
        <v>0</v>
      </c>
      <c r="P819" s="103">
        <v>0</v>
      </c>
      <c r="Q819" s="103">
        <v>1178.94</v>
      </c>
      <c r="R819" s="103">
        <v>47157.599999999999</v>
      </c>
      <c r="S819" s="101" t="s">
        <v>1368</v>
      </c>
    </row>
    <row r="820" spans="1:19" ht="25.5">
      <c r="A820" s="101" t="s">
        <v>3238</v>
      </c>
      <c r="B820" s="102">
        <v>44395</v>
      </c>
      <c r="C820" s="101" t="s">
        <v>3239</v>
      </c>
      <c r="D820" s="102">
        <v>44395</v>
      </c>
      <c r="E820" s="101" t="s">
        <v>1365</v>
      </c>
      <c r="F820" s="101" t="s">
        <v>25</v>
      </c>
      <c r="G820" s="101" t="s">
        <v>1387</v>
      </c>
      <c r="H820" s="101" t="s">
        <v>22</v>
      </c>
      <c r="I820" s="101" t="s">
        <v>1266</v>
      </c>
      <c r="J820" s="103">
        <v>40</v>
      </c>
      <c r="K820" s="103">
        <v>1030</v>
      </c>
      <c r="L820" s="103">
        <v>41200</v>
      </c>
      <c r="M820" s="103">
        <v>2.5750000000000002</v>
      </c>
      <c r="N820" s="103">
        <v>103</v>
      </c>
      <c r="O820" s="103">
        <v>0</v>
      </c>
      <c r="P820" s="103">
        <v>0</v>
      </c>
      <c r="Q820" s="103">
        <v>1032.575</v>
      </c>
      <c r="R820" s="103">
        <v>41303</v>
      </c>
      <c r="S820" s="101" t="s">
        <v>1368</v>
      </c>
    </row>
    <row r="821" spans="1:19" ht="25.5">
      <c r="A821" s="101" t="s">
        <v>3240</v>
      </c>
      <c r="B821" s="102">
        <v>44395</v>
      </c>
      <c r="C821" s="101" t="s">
        <v>3241</v>
      </c>
      <c r="D821" s="102">
        <v>44395</v>
      </c>
      <c r="E821" s="101" t="s">
        <v>1365</v>
      </c>
      <c r="F821" s="101" t="s">
        <v>26</v>
      </c>
      <c r="G821" s="101" t="s">
        <v>1024</v>
      </c>
      <c r="H821" s="101" t="s">
        <v>22</v>
      </c>
      <c r="I821" s="101" t="s">
        <v>1268</v>
      </c>
      <c r="J821" s="103">
        <v>60</v>
      </c>
      <c r="K821" s="103">
        <v>1303</v>
      </c>
      <c r="L821" s="103">
        <v>78180</v>
      </c>
      <c r="M821" s="103">
        <v>3.2574999999999998</v>
      </c>
      <c r="N821" s="103">
        <v>195.45</v>
      </c>
      <c r="O821" s="103">
        <v>0</v>
      </c>
      <c r="P821" s="103">
        <v>0</v>
      </c>
      <c r="Q821" s="103">
        <v>1306.2574999999999</v>
      </c>
      <c r="R821" s="103">
        <v>78375.45</v>
      </c>
      <c r="S821" s="101" t="s">
        <v>1368</v>
      </c>
    </row>
    <row r="822" spans="1:19" ht="25.5">
      <c r="A822" s="101" t="s">
        <v>3240</v>
      </c>
      <c r="B822" s="102">
        <v>44395</v>
      </c>
      <c r="C822" s="101" t="s">
        <v>3241</v>
      </c>
      <c r="D822" s="102">
        <v>44395</v>
      </c>
      <c r="E822" s="101" t="s">
        <v>1365</v>
      </c>
      <c r="F822" s="101" t="s">
        <v>26</v>
      </c>
      <c r="G822" s="101" t="s">
        <v>1024</v>
      </c>
      <c r="H822" s="101" t="s">
        <v>22</v>
      </c>
      <c r="I822" s="101" t="s">
        <v>1220</v>
      </c>
      <c r="J822" s="103">
        <v>120</v>
      </c>
      <c r="K822" s="103">
        <v>1205</v>
      </c>
      <c r="L822" s="103">
        <v>144600</v>
      </c>
      <c r="M822" s="103">
        <v>3.0125000000000002</v>
      </c>
      <c r="N822" s="103">
        <v>361.5</v>
      </c>
      <c r="O822" s="103">
        <v>0</v>
      </c>
      <c r="P822" s="103">
        <v>0</v>
      </c>
      <c r="Q822" s="103">
        <v>1208.0125</v>
      </c>
      <c r="R822" s="103">
        <v>144961.5</v>
      </c>
      <c r="S822" s="101" t="s">
        <v>1368</v>
      </c>
    </row>
    <row r="823" spans="1:19" ht="25.5">
      <c r="A823" s="101" t="s">
        <v>3240</v>
      </c>
      <c r="B823" s="102">
        <v>44395</v>
      </c>
      <c r="C823" s="101" t="s">
        <v>3241</v>
      </c>
      <c r="D823" s="102">
        <v>44395</v>
      </c>
      <c r="E823" s="101" t="s">
        <v>1365</v>
      </c>
      <c r="F823" s="101" t="s">
        <v>26</v>
      </c>
      <c r="G823" s="101" t="s">
        <v>1024</v>
      </c>
      <c r="H823" s="101" t="s">
        <v>22</v>
      </c>
      <c r="I823" s="101" t="s">
        <v>1069</v>
      </c>
      <c r="J823" s="103">
        <v>40</v>
      </c>
      <c r="K823" s="103">
        <v>1118</v>
      </c>
      <c r="L823" s="103">
        <v>44720</v>
      </c>
      <c r="M823" s="103">
        <v>2.7949999999999999</v>
      </c>
      <c r="N823" s="103">
        <v>111.8</v>
      </c>
      <c r="O823" s="103">
        <v>0</v>
      </c>
      <c r="P823" s="103">
        <v>0</v>
      </c>
      <c r="Q823" s="103">
        <v>1120.7950000000001</v>
      </c>
      <c r="R823" s="103">
        <v>44831.8</v>
      </c>
      <c r="S823" s="101" t="s">
        <v>1368</v>
      </c>
    </row>
    <row r="824" spans="1:19" ht="25.5">
      <c r="A824" s="101" t="s">
        <v>3240</v>
      </c>
      <c r="B824" s="102">
        <v>44395</v>
      </c>
      <c r="C824" s="101" t="s">
        <v>3241</v>
      </c>
      <c r="D824" s="102">
        <v>44395</v>
      </c>
      <c r="E824" s="101" t="s">
        <v>1365</v>
      </c>
      <c r="F824" s="101" t="s">
        <v>26</v>
      </c>
      <c r="G824" s="101" t="s">
        <v>1024</v>
      </c>
      <c r="H824" s="101" t="s">
        <v>22</v>
      </c>
      <c r="I824" s="101" t="s">
        <v>1072</v>
      </c>
      <c r="J824" s="103">
        <v>100</v>
      </c>
      <c r="K824" s="103">
        <v>1176</v>
      </c>
      <c r="L824" s="103">
        <v>117600</v>
      </c>
      <c r="M824" s="103">
        <v>2.94</v>
      </c>
      <c r="N824" s="103">
        <v>294</v>
      </c>
      <c r="O824" s="103">
        <v>0</v>
      </c>
      <c r="P824" s="103">
        <v>0</v>
      </c>
      <c r="Q824" s="103">
        <v>1178.94</v>
      </c>
      <c r="R824" s="103">
        <v>117894</v>
      </c>
      <c r="S824" s="101" t="s">
        <v>1368</v>
      </c>
    </row>
    <row r="825" spans="1:19" ht="25.5">
      <c r="A825" s="101" t="s">
        <v>3240</v>
      </c>
      <c r="B825" s="102">
        <v>44395</v>
      </c>
      <c r="C825" s="101" t="s">
        <v>3241</v>
      </c>
      <c r="D825" s="102">
        <v>44395</v>
      </c>
      <c r="E825" s="101" t="s">
        <v>1365</v>
      </c>
      <c r="F825" s="101" t="s">
        <v>26</v>
      </c>
      <c r="G825" s="101" t="s">
        <v>1024</v>
      </c>
      <c r="H825" s="101" t="s">
        <v>22</v>
      </c>
      <c r="I825" s="101" t="s">
        <v>1071</v>
      </c>
      <c r="J825" s="103">
        <v>100</v>
      </c>
      <c r="K825" s="103">
        <v>1118</v>
      </c>
      <c r="L825" s="103">
        <v>111800</v>
      </c>
      <c r="M825" s="103">
        <v>2.7949999999999999</v>
      </c>
      <c r="N825" s="103">
        <v>279.5</v>
      </c>
      <c r="O825" s="103">
        <v>0</v>
      </c>
      <c r="P825" s="103">
        <v>0</v>
      </c>
      <c r="Q825" s="103">
        <v>1120.7950000000001</v>
      </c>
      <c r="R825" s="103">
        <v>112079.5</v>
      </c>
      <c r="S825" s="101" t="s">
        <v>1368</v>
      </c>
    </row>
    <row r="826" spans="1:19" ht="25.5">
      <c r="A826" s="101" t="s">
        <v>3242</v>
      </c>
      <c r="B826" s="102">
        <v>44395</v>
      </c>
      <c r="C826" s="101" t="s">
        <v>3243</v>
      </c>
      <c r="D826" s="102">
        <v>44395</v>
      </c>
      <c r="E826" s="101" t="s">
        <v>1365</v>
      </c>
      <c r="F826" s="101" t="s">
        <v>24</v>
      </c>
      <c r="G826" s="101" t="s">
        <v>1024</v>
      </c>
      <c r="H826" s="101" t="s">
        <v>22</v>
      </c>
      <c r="I826" s="101" t="s">
        <v>1266</v>
      </c>
      <c r="J826" s="103">
        <v>40</v>
      </c>
      <c r="K826" s="103">
        <v>1030</v>
      </c>
      <c r="L826" s="103">
        <v>41200</v>
      </c>
      <c r="M826" s="103">
        <v>2.5750000000000002</v>
      </c>
      <c r="N826" s="103">
        <v>103</v>
      </c>
      <c r="O826" s="103">
        <v>0</v>
      </c>
      <c r="P826" s="103">
        <v>0</v>
      </c>
      <c r="Q826" s="103">
        <v>1032.575</v>
      </c>
      <c r="R826" s="103">
        <v>41303</v>
      </c>
      <c r="S826" s="101" t="s">
        <v>1368</v>
      </c>
    </row>
    <row r="827" spans="1:19" ht="25.5">
      <c r="A827" s="101" t="s">
        <v>3242</v>
      </c>
      <c r="B827" s="102">
        <v>44395</v>
      </c>
      <c r="C827" s="101" t="s">
        <v>3243</v>
      </c>
      <c r="D827" s="102">
        <v>44395</v>
      </c>
      <c r="E827" s="101" t="s">
        <v>1365</v>
      </c>
      <c r="F827" s="101" t="s">
        <v>24</v>
      </c>
      <c r="G827" s="101" t="s">
        <v>1024</v>
      </c>
      <c r="H827" s="101" t="s">
        <v>22</v>
      </c>
      <c r="I827" s="101" t="s">
        <v>1268</v>
      </c>
      <c r="J827" s="103">
        <v>20</v>
      </c>
      <c r="K827" s="103">
        <v>1303</v>
      </c>
      <c r="L827" s="103">
        <v>26060</v>
      </c>
      <c r="M827" s="103">
        <v>3.2574999999999998</v>
      </c>
      <c r="N827" s="103">
        <v>65.150000000000006</v>
      </c>
      <c r="O827" s="103">
        <v>0</v>
      </c>
      <c r="P827" s="103">
        <v>0</v>
      </c>
      <c r="Q827" s="103">
        <v>1306.2574999999999</v>
      </c>
      <c r="R827" s="103">
        <v>26125.15</v>
      </c>
      <c r="S827" s="101" t="s">
        <v>1368</v>
      </c>
    </row>
    <row r="828" spans="1:19" ht="25.5">
      <c r="A828" s="101" t="s">
        <v>3242</v>
      </c>
      <c r="B828" s="102">
        <v>44395</v>
      </c>
      <c r="C828" s="101" t="s">
        <v>3243</v>
      </c>
      <c r="D828" s="102">
        <v>44395</v>
      </c>
      <c r="E828" s="101" t="s">
        <v>1365</v>
      </c>
      <c r="F828" s="101" t="s">
        <v>24</v>
      </c>
      <c r="G828" s="101" t="s">
        <v>1024</v>
      </c>
      <c r="H828" s="101" t="s">
        <v>22</v>
      </c>
      <c r="I828" s="101" t="s">
        <v>1071</v>
      </c>
      <c r="J828" s="103">
        <v>40</v>
      </c>
      <c r="K828" s="103">
        <v>1118</v>
      </c>
      <c r="L828" s="103">
        <v>44720</v>
      </c>
      <c r="M828" s="103">
        <v>2.7949999999999999</v>
      </c>
      <c r="N828" s="103">
        <v>111.8</v>
      </c>
      <c r="O828" s="103">
        <v>0</v>
      </c>
      <c r="P828" s="103">
        <v>0</v>
      </c>
      <c r="Q828" s="103">
        <v>1120.7950000000001</v>
      </c>
      <c r="R828" s="103">
        <v>44831.8</v>
      </c>
      <c r="S828" s="101" t="s">
        <v>1368</v>
      </c>
    </row>
    <row r="829" spans="1:19" ht="25.5">
      <c r="A829" s="101" t="s">
        <v>3242</v>
      </c>
      <c r="B829" s="102">
        <v>44395</v>
      </c>
      <c r="C829" s="101" t="s">
        <v>3243</v>
      </c>
      <c r="D829" s="102">
        <v>44395</v>
      </c>
      <c r="E829" s="101" t="s">
        <v>1365</v>
      </c>
      <c r="F829" s="101" t="s">
        <v>24</v>
      </c>
      <c r="G829" s="101" t="s">
        <v>1024</v>
      </c>
      <c r="H829" s="101" t="s">
        <v>22</v>
      </c>
      <c r="I829" s="101" t="s">
        <v>1219</v>
      </c>
      <c r="J829" s="103">
        <v>100</v>
      </c>
      <c r="K829" s="103">
        <v>1064</v>
      </c>
      <c r="L829" s="103">
        <v>106400</v>
      </c>
      <c r="M829" s="103">
        <v>2.66</v>
      </c>
      <c r="N829" s="103">
        <v>266</v>
      </c>
      <c r="O829" s="103">
        <v>0</v>
      </c>
      <c r="P829" s="103">
        <v>0</v>
      </c>
      <c r="Q829" s="103">
        <v>1066.6600000000001</v>
      </c>
      <c r="R829" s="103">
        <v>106666</v>
      </c>
      <c r="S829" s="101" t="s">
        <v>1368</v>
      </c>
    </row>
    <row r="830" spans="1:19" ht="25.5">
      <c r="A830" s="101" t="s">
        <v>3242</v>
      </c>
      <c r="B830" s="102">
        <v>44395</v>
      </c>
      <c r="C830" s="101" t="s">
        <v>3243</v>
      </c>
      <c r="D830" s="102">
        <v>44395</v>
      </c>
      <c r="E830" s="101" t="s">
        <v>1365</v>
      </c>
      <c r="F830" s="101" t="s">
        <v>24</v>
      </c>
      <c r="G830" s="101" t="s">
        <v>1024</v>
      </c>
      <c r="H830" s="101" t="s">
        <v>22</v>
      </c>
      <c r="I830" s="101" t="s">
        <v>1220</v>
      </c>
      <c r="J830" s="103">
        <v>20</v>
      </c>
      <c r="K830" s="103">
        <v>1205</v>
      </c>
      <c r="L830" s="103">
        <v>24100</v>
      </c>
      <c r="M830" s="103">
        <v>3.0125000000000002</v>
      </c>
      <c r="N830" s="103">
        <v>60.25</v>
      </c>
      <c r="O830" s="103">
        <v>0</v>
      </c>
      <c r="P830" s="103">
        <v>0</v>
      </c>
      <c r="Q830" s="103">
        <v>1208.0125</v>
      </c>
      <c r="R830" s="103">
        <v>24160.25</v>
      </c>
      <c r="S830" s="101" t="s">
        <v>1368</v>
      </c>
    </row>
    <row r="831" spans="1:19" ht="25.5">
      <c r="A831" s="101" t="s">
        <v>3242</v>
      </c>
      <c r="B831" s="102">
        <v>44395</v>
      </c>
      <c r="C831" s="101" t="s">
        <v>3243</v>
      </c>
      <c r="D831" s="102">
        <v>44395</v>
      </c>
      <c r="E831" s="101" t="s">
        <v>1365</v>
      </c>
      <c r="F831" s="101" t="s">
        <v>24</v>
      </c>
      <c r="G831" s="101" t="s">
        <v>1024</v>
      </c>
      <c r="H831" s="101" t="s">
        <v>22</v>
      </c>
      <c r="I831" s="101" t="s">
        <v>1072</v>
      </c>
      <c r="J831" s="103">
        <v>20</v>
      </c>
      <c r="K831" s="103">
        <v>1176</v>
      </c>
      <c r="L831" s="103">
        <v>23520</v>
      </c>
      <c r="M831" s="103">
        <v>2.94</v>
      </c>
      <c r="N831" s="103">
        <v>58.8</v>
      </c>
      <c r="O831" s="103">
        <v>0</v>
      </c>
      <c r="P831" s="103">
        <v>0</v>
      </c>
      <c r="Q831" s="103">
        <v>1178.94</v>
      </c>
      <c r="R831" s="103">
        <v>23578.799999999999</v>
      </c>
      <c r="S831" s="101" t="s">
        <v>1368</v>
      </c>
    </row>
    <row r="832" spans="1:19" ht="25.5">
      <c r="A832" s="101" t="s">
        <v>3242</v>
      </c>
      <c r="B832" s="102">
        <v>44395</v>
      </c>
      <c r="C832" s="101" t="s">
        <v>3243</v>
      </c>
      <c r="D832" s="102">
        <v>44395</v>
      </c>
      <c r="E832" s="101" t="s">
        <v>1365</v>
      </c>
      <c r="F832" s="101" t="s">
        <v>24</v>
      </c>
      <c r="G832" s="101" t="s">
        <v>1024</v>
      </c>
      <c r="H832" s="101" t="s">
        <v>22</v>
      </c>
      <c r="I832" s="101" t="s">
        <v>1069</v>
      </c>
      <c r="J832" s="103">
        <v>60</v>
      </c>
      <c r="K832" s="103">
        <v>1118</v>
      </c>
      <c r="L832" s="103">
        <v>67080</v>
      </c>
      <c r="M832" s="103">
        <v>2.7949999999999999</v>
      </c>
      <c r="N832" s="103">
        <v>167.7</v>
      </c>
      <c r="O832" s="103">
        <v>0</v>
      </c>
      <c r="P832" s="103">
        <v>0</v>
      </c>
      <c r="Q832" s="103">
        <v>1120.7950000000001</v>
      </c>
      <c r="R832" s="103">
        <v>67247.7</v>
      </c>
      <c r="S832" s="101" t="s">
        <v>1368</v>
      </c>
    </row>
    <row r="833" spans="1:19" ht="25.5">
      <c r="A833" s="101" t="s">
        <v>3244</v>
      </c>
      <c r="B833" s="102">
        <v>44395</v>
      </c>
      <c r="C833" s="101" t="s">
        <v>3245</v>
      </c>
      <c r="D833" s="102">
        <v>44395</v>
      </c>
      <c r="E833" s="101" t="s">
        <v>1365</v>
      </c>
      <c r="F833" s="101" t="s">
        <v>40</v>
      </c>
      <c r="G833" s="101" t="s">
        <v>2621</v>
      </c>
      <c r="H833" s="101" t="s">
        <v>22</v>
      </c>
      <c r="I833" s="101" t="s">
        <v>1069</v>
      </c>
      <c r="J833" s="103">
        <v>80</v>
      </c>
      <c r="K833" s="103">
        <v>1118</v>
      </c>
      <c r="L833" s="103">
        <v>89440</v>
      </c>
      <c r="M833" s="103">
        <v>2.7949999999999999</v>
      </c>
      <c r="N833" s="103">
        <v>223.6</v>
      </c>
      <c r="O833" s="103">
        <v>0</v>
      </c>
      <c r="P833" s="103">
        <v>0</v>
      </c>
      <c r="Q833" s="103">
        <v>1120.7950000000001</v>
      </c>
      <c r="R833" s="103">
        <v>89663.6</v>
      </c>
      <c r="S833" s="101" t="s">
        <v>1368</v>
      </c>
    </row>
    <row r="834" spans="1:19" ht="25.5">
      <c r="A834" s="101" t="s">
        <v>3244</v>
      </c>
      <c r="B834" s="102">
        <v>44395</v>
      </c>
      <c r="C834" s="101" t="s">
        <v>3245</v>
      </c>
      <c r="D834" s="102">
        <v>44395</v>
      </c>
      <c r="E834" s="101" t="s">
        <v>1365</v>
      </c>
      <c r="F834" s="101" t="s">
        <v>40</v>
      </c>
      <c r="G834" s="101" t="s">
        <v>2621</v>
      </c>
      <c r="H834" s="101" t="s">
        <v>22</v>
      </c>
      <c r="I834" s="101" t="s">
        <v>1266</v>
      </c>
      <c r="J834" s="103">
        <v>60</v>
      </c>
      <c r="K834" s="103">
        <v>1030</v>
      </c>
      <c r="L834" s="103">
        <v>61800</v>
      </c>
      <c r="M834" s="103">
        <v>2.5750000000000002</v>
      </c>
      <c r="N834" s="103">
        <v>154.5</v>
      </c>
      <c r="O834" s="103">
        <v>0</v>
      </c>
      <c r="P834" s="103">
        <v>0</v>
      </c>
      <c r="Q834" s="103">
        <v>1032.575</v>
      </c>
      <c r="R834" s="103">
        <v>61954.5</v>
      </c>
      <c r="S834" s="101" t="s">
        <v>1368</v>
      </c>
    </row>
    <row r="835" spans="1:19" ht="25.5">
      <c r="A835" s="101" t="s">
        <v>3246</v>
      </c>
      <c r="B835" s="102">
        <v>44395</v>
      </c>
      <c r="C835" s="101" t="s">
        <v>3247</v>
      </c>
      <c r="D835" s="102">
        <v>44395</v>
      </c>
      <c r="E835" s="101" t="s">
        <v>1365</v>
      </c>
      <c r="F835" s="101" t="s">
        <v>38</v>
      </c>
      <c r="G835" s="101" t="s">
        <v>37</v>
      </c>
      <c r="H835" s="101" t="s">
        <v>12</v>
      </c>
      <c r="I835" s="101" t="s">
        <v>1219</v>
      </c>
      <c r="J835" s="103">
        <v>200</v>
      </c>
      <c r="K835" s="103">
        <v>1064</v>
      </c>
      <c r="L835" s="103">
        <v>212800</v>
      </c>
      <c r="M835" s="103">
        <v>2.66</v>
      </c>
      <c r="N835" s="103">
        <v>532</v>
      </c>
      <c r="O835" s="103">
        <v>0</v>
      </c>
      <c r="P835" s="103">
        <v>0</v>
      </c>
      <c r="Q835" s="103">
        <v>1066.6600000000001</v>
      </c>
      <c r="R835" s="103">
        <v>213332</v>
      </c>
      <c r="S835" s="101" t="s">
        <v>1368</v>
      </c>
    </row>
    <row r="836" spans="1:19" ht="25.5">
      <c r="A836" s="101" t="s">
        <v>3246</v>
      </c>
      <c r="B836" s="102">
        <v>44395</v>
      </c>
      <c r="C836" s="101" t="s">
        <v>3247</v>
      </c>
      <c r="D836" s="102">
        <v>44395</v>
      </c>
      <c r="E836" s="101" t="s">
        <v>1365</v>
      </c>
      <c r="F836" s="101" t="s">
        <v>38</v>
      </c>
      <c r="G836" s="101" t="s">
        <v>37</v>
      </c>
      <c r="H836" s="101" t="s">
        <v>12</v>
      </c>
      <c r="I836" s="101" t="s">
        <v>1268</v>
      </c>
      <c r="J836" s="103">
        <v>100</v>
      </c>
      <c r="K836" s="103">
        <v>1303</v>
      </c>
      <c r="L836" s="103">
        <v>130300</v>
      </c>
      <c r="M836" s="103">
        <v>3.258</v>
      </c>
      <c r="N836" s="103">
        <v>325.8</v>
      </c>
      <c r="O836" s="103">
        <v>0</v>
      </c>
      <c r="P836" s="103">
        <v>0</v>
      </c>
      <c r="Q836" s="103">
        <v>1306.2574999999999</v>
      </c>
      <c r="R836" s="103">
        <v>130625.75</v>
      </c>
      <c r="S836" s="101" t="s">
        <v>1368</v>
      </c>
    </row>
    <row r="837" spans="1:19" ht="25.5">
      <c r="A837" s="101" t="s">
        <v>3246</v>
      </c>
      <c r="B837" s="102">
        <v>44395</v>
      </c>
      <c r="C837" s="101" t="s">
        <v>3247</v>
      </c>
      <c r="D837" s="102">
        <v>44395</v>
      </c>
      <c r="E837" s="101" t="s">
        <v>1365</v>
      </c>
      <c r="F837" s="101" t="s">
        <v>38</v>
      </c>
      <c r="G837" s="101" t="s">
        <v>37</v>
      </c>
      <c r="H837" s="101" t="s">
        <v>12</v>
      </c>
      <c r="I837" s="101" t="s">
        <v>1266</v>
      </c>
      <c r="J837" s="103">
        <v>40</v>
      </c>
      <c r="K837" s="103">
        <v>1030</v>
      </c>
      <c r="L837" s="103">
        <v>41200</v>
      </c>
      <c r="M837" s="103">
        <v>2.5750000000000002</v>
      </c>
      <c r="N837" s="103">
        <v>103</v>
      </c>
      <c r="O837" s="103">
        <v>0</v>
      </c>
      <c r="P837" s="103">
        <v>0</v>
      </c>
      <c r="Q837" s="103">
        <v>1032.575</v>
      </c>
      <c r="R837" s="103">
        <v>41303</v>
      </c>
      <c r="S837" s="101" t="s">
        <v>1368</v>
      </c>
    </row>
    <row r="838" spans="1:19" ht="25.5">
      <c r="A838" s="101" t="s">
        <v>3246</v>
      </c>
      <c r="B838" s="102">
        <v>44395</v>
      </c>
      <c r="C838" s="101" t="s">
        <v>3247</v>
      </c>
      <c r="D838" s="102">
        <v>44395</v>
      </c>
      <c r="E838" s="101" t="s">
        <v>1365</v>
      </c>
      <c r="F838" s="101" t="s">
        <v>38</v>
      </c>
      <c r="G838" s="101" t="s">
        <v>37</v>
      </c>
      <c r="H838" s="101" t="s">
        <v>12</v>
      </c>
      <c r="I838" s="101" t="s">
        <v>1072</v>
      </c>
      <c r="J838" s="103">
        <v>100</v>
      </c>
      <c r="K838" s="103">
        <v>1176</v>
      </c>
      <c r="L838" s="103">
        <v>117600</v>
      </c>
      <c r="M838" s="103">
        <v>2.94</v>
      </c>
      <c r="N838" s="103">
        <v>294</v>
      </c>
      <c r="O838" s="103">
        <v>0</v>
      </c>
      <c r="P838" s="103">
        <v>0</v>
      </c>
      <c r="Q838" s="103">
        <v>1178.94</v>
      </c>
      <c r="R838" s="103">
        <v>117894</v>
      </c>
      <c r="S838" s="101" t="s">
        <v>1368</v>
      </c>
    </row>
    <row r="839" spans="1:19" ht="25.5">
      <c r="A839" s="101" t="s">
        <v>3248</v>
      </c>
      <c r="B839" s="102">
        <v>44395</v>
      </c>
      <c r="C839" s="101" t="s">
        <v>3249</v>
      </c>
      <c r="D839" s="102">
        <v>44395</v>
      </c>
      <c r="E839" s="101" t="s">
        <v>1365</v>
      </c>
      <c r="F839" s="101" t="s">
        <v>42</v>
      </c>
      <c r="G839" s="101" t="s">
        <v>2621</v>
      </c>
      <c r="H839" s="101" t="s">
        <v>22</v>
      </c>
      <c r="I839" s="101" t="s">
        <v>1072</v>
      </c>
      <c r="J839" s="103">
        <v>20</v>
      </c>
      <c r="K839" s="103">
        <v>1176</v>
      </c>
      <c r="L839" s="103">
        <v>23520</v>
      </c>
      <c r="M839" s="103">
        <v>2.94</v>
      </c>
      <c r="N839" s="103">
        <v>58.8</v>
      </c>
      <c r="O839" s="103">
        <v>0</v>
      </c>
      <c r="P839" s="103">
        <v>0</v>
      </c>
      <c r="Q839" s="103">
        <v>1178.94</v>
      </c>
      <c r="R839" s="103">
        <v>23578.799999999999</v>
      </c>
      <c r="S839" s="101" t="s">
        <v>1368</v>
      </c>
    </row>
    <row r="840" spans="1:19" ht="25.5">
      <c r="A840" s="101" t="s">
        <v>3250</v>
      </c>
      <c r="B840" s="102">
        <v>44395</v>
      </c>
      <c r="C840" s="101" t="s">
        <v>3251</v>
      </c>
      <c r="D840" s="102">
        <v>44395</v>
      </c>
      <c r="E840" s="101" t="s">
        <v>1365</v>
      </c>
      <c r="F840" s="101" t="s">
        <v>94</v>
      </c>
      <c r="G840" s="101" t="s">
        <v>1366</v>
      </c>
      <c r="H840" s="101" t="s">
        <v>1367</v>
      </c>
      <c r="I840" s="101" t="s">
        <v>1220</v>
      </c>
      <c r="J840" s="103">
        <v>120</v>
      </c>
      <c r="K840" s="103">
        <v>1205</v>
      </c>
      <c r="L840" s="103">
        <v>144600</v>
      </c>
      <c r="M840" s="103">
        <v>3.0125000000000002</v>
      </c>
      <c r="N840" s="103">
        <v>361.5</v>
      </c>
      <c r="O840" s="103">
        <v>0</v>
      </c>
      <c r="P840" s="103">
        <v>0</v>
      </c>
      <c r="Q840" s="103">
        <v>1208.0125</v>
      </c>
      <c r="R840" s="103">
        <v>144961.5</v>
      </c>
      <c r="S840" s="101" t="s">
        <v>1368</v>
      </c>
    </row>
    <row r="841" spans="1:19" ht="25.5">
      <c r="A841" s="101" t="s">
        <v>3250</v>
      </c>
      <c r="B841" s="102">
        <v>44395</v>
      </c>
      <c r="C841" s="101" t="s">
        <v>3251</v>
      </c>
      <c r="D841" s="102">
        <v>44395</v>
      </c>
      <c r="E841" s="101" t="s">
        <v>1365</v>
      </c>
      <c r="F841" s="101" t="s">
        <v>94</v>
      </c>
      <c r="G841" s="101" t="s">
        <v>1366</v>
      </c>
      <c r="H841" s="101" t="s">
        <v>1367</v>
      </c>
      <c r="I841" s="101" t="s">
        <v>1072</v>
      </c>
      <c r="J841" s="103">
        <v>39</v>
      </c>
      <c r="K841" s="103">
        <v>1176</v>
      </c>
      <c r="L841" s="103">
        <v>45864</v>
      </c>
      <c r="M841" s="103">
        <v>2.94</v>
      </c>
      <c r="N841" s="103">
        <v>114.66</v>
      </c>
      <c r="O841" s="103">
        <v>0</v>
      </c>
      <c r="P841" s="103">
        <v>0</v>
      </c>
      <c r="Q841" s="103">
        <v>1178.94</v>
      </c>
      <c r="R841" s="103">
        <v>45978.66</v>
      </c>
      <c r="S841" s="101" t="s">
        <v>1368</v>
      </c>
    </row>
    <row r="842" spans="1:19" ht="25.5">
      <c r="A842" s="101" t="s">
        <v>3250</v>
      </c>
      <c r="B842" s="102">
        <v>44395</v>
      </c>
      <c r="C842" s="101" t="s">
        <v>3251</v>
      </c>
      <c r="D842" s="102">
        <v>44395</v>
      </c>
      <c r="E842" s="101" t="s">
        <v>1365</v>
      </c>
      <c r="F842" s="101" t="s">
        <v>94</v>
      </c>
      <c r="G842" s="101" t="s">
        <v>1366</v>
      </c>
      <c r="H842" s="101" t="s">
        <v>1367</v>
      </c>
      <c r="I842" s="101" t="s">
        <v>1219</v>
      </c>
      <c r="J842" s="103">
        <v>800</v>
      </c>
      <c r="K842" s="103">
        <v>1064</v>
      </c>
      <c r="L842" s="103">
        <v>851200</v>
      </c>
      <c r="M842" s="103">
        <v>2.66</v>
      </c>
      <c r="N842" s="103">
        <v>2128</v>
      </c>
      <c r="O842" s="103">
        <v>0</v>
      </c>
      <c r="P842" s="103">
        <v>0</v>
      </c>
      <c r="Q842" s="103">
        <v>1066.6600000000001</v>
      </c>
      <c r="R842" s="103">
        <v>853328</v>
      </c>
      <c r="S842" s="101" t="s">
        <v>1368</v>
      </c>
    </row>
    <row r="843" spans="1:19" ht="25.5">
      <c r="A843" s="101" t="s">
        <v>3250</v>
      </c>
      <c r="B843" s="102">
        <v>44395</v>
      </c>
      <c r="C843" s="101" t="s">
        <v>3251</v>
      </c>
      <c r="D843" s="102">
        <v>44395</v>
      </c>
      <c r="E843" s="101" t="s">
        <v>1365</v>
      </c>
      <c r="F843" s="101" t="s">
        <v>94</v>
      </c>
      <c r="G843" s="101" t="s">
        <v>1366</v>
      </c>
      <c r="H843" s="101" t="s">
        <v>1367</v>
      </c>
      <c r="I843" s="101" t="s">
        <v>1071</v>
      </c>
      <c r="J843" s="103">
        <v>20</v>
      </c>
      <c r="K843" s="103">
        <v>1118</v>
      </c>
      <c r="L843" s="103">
        <v>22360</v>
      </c>
      <c r="M843" s="103">
        <v>2.7949999999999999</v>
      </c>
      <c r="N843" s="103">
        <v>55.9</v>
      </c>
      <c r="O843" s="103">
        <v>0</v>
      </c>
      <c r="P843" s="103">
        <v>0</v>
      </c>
      <c r="Q843" s="103">
        <v>1120.7950000000001</v>
      </c>
      <c r="R843" s="103">
        <v>22415.9</v>
      </c>
      <c r="S843" s="101" t="s">
        <v>1368</v>
      </c>
    </row>
    <row r="844" spans="1:19" ht="25.5">
      <c r="A844" s="101" t="s">
        <v>3252</v>
      </c>
      <c r="B844" s="102">
        <v>44395</v>
      </c>
      <c r="C844" s="101" t="s">
        <v>3253</v>
      </c>
      <c r="D844" s="102">
        <v>44395</v>
      </c>
      <c r="E844" s="101" t="s">
        <v>1365</v>
      </c>
      <c r="F844" s="101" t="s">
        <v>93</v>
      </c>
      <c r="G844" s="101" t="s">
        <v>1369</v>
      </c>
      <c r="H844" s="101" t="s">
        <v>1367</v>
      </c>
      <c r="I844" s="101" t="s">
        <v>1072</v>
      </c>
      <c r="J844" s="103">
        <v>200</v>
      </c>
      <c r="K844" s="103">
        <v>1176</v>
      </c>
      <c r="L844" s="103">
        <v>235200</v>
      </c>
      <c r="M844" s="103">
        <v>2.94</v>
      </c>
      <c r="N844" s="103">
        <v>588</v>
      </c>
      <c r="O844" s="103">
        <v>0</v>
      </c>
      <c r="P844" s="103">
        <v>0</v>
      </c>
      <c r="Q844" s="103">
        <v>1178.94</v>
      </c>
      <c r="R844" s="103">
        <v>235788</v>
      </c>
      <c r="S844" s="101" t="s">
        <v>1368</v>
      </c>
    </row>
    <row r="845" spans="1:19" ht="25.5">
      <c r="A845" s="101" t="s">
        <v>3252</v>
      </c>
      <c r="B845" s="102">
        <v>44395</v>
      </c>
      <c r="C845" s="101" t="s">
        <v>3253</v>
      </c>
      <c r="D845" s="102">
        <v>44395</v>
      </c>
      <c r="E845" s="101" t="s">
        <v>1365</v>
      </c>
      <c r="F845" s="101" t="s">
        <v>93</v>
      </c>
      <c r="G845" s="101" t="s">
        <v>1369</v>
      </c>
      <c r="H845" s="101" t="s">
        <v>1367</v>
      </c>
      <c r="I845" s="101" t="s">
        <v>1268</v>
      </c>
      <c r="J845" s="103">
        <v>100</v>
      </c>
      <c r="K845" s="103">
        <v>1303</v>
      </c>
      <c r="L845" s="103">
        <v>130300</v>
      </c>
      <c r="M845" s="103">
        <v>3.2574999999999998</v>
      </c>
      <c r="N845" s="103">
        <v>325.75</v>
      </c>
      <c r="O845" s="103">
        <v>0</v>
      </c>
      <c r="P845" s="103">
        <v>0</v>
      </c>
      <c r="Q845" s="103">
        <v>1306.2574999999999</v>
      </c>
      <c r="R845" s="103">
        <v>130625.75</v>
      </c>
      <c r="S845" s="101" t="s">
        <v>1368</v>
      </c>
    </row>
    <row r="846" spans="1:19" ht="25.5">
      <c r="A846" s="101" t="s">
        <v>3252</v>
      </c>
      <c r="B846" s="102">
        <v>44395</v>
      </c>
      <c r="C846" s="101" t="s">
        <v>3253</v>
      </c>
      <c r="D846" s="102">
        <v>44395</v>
      </c>
      <c r="E846" s="101" t="s">
        <v>1365</v>
      </c>
      <c r="F846" s="101" t="s">
        <v>93</v>
      </c>
      <c r="G846" s="101" t="s">
        <v>1369</v>
      </c>
      <c r="H846" s="101" t="s">
        <v>1367</v>
      </c>
      <c r="I846" s="101" t="s">
        <v>1266</v>
      </c>
      <c r="J846" s="103">
        <v>300</v>
      </c>
      <c r="K846" s="103">
        <v>1030</v>
      </c>
      <c r="L846" s="103">
        <v>309000</v>
      </c>
      <c r="M846" s="103">
        <v>2.5750000000000002</v>
      </c>
      <c r="N846" s="103">
        <v>772.5</v>
      </c>
      <c r="O846" s="103">
        <v>0</v>
      </c>
      <c r="P846" s="103">
        <v>0</v>
      </c>
      <c r="Q846" s="103">
        <v>1032.575</v>
      </c>
      <c r="R846" s="103">
        <v>309772.5</v>
      </c>
      <c r="S846" s="101" t="s">
        <v>1368</v>
      </c>
    </row>
    <row r="847" spans="1:19" ht="25.5">
      <c r="A847" s="101" t="s">
        <v>3252</v>
      </c>
      <c r="B847" s="102">
        <v>44395</v>
      </c>
      <c r="C847" s="101" t="s">
        <v>3253</v>
      </c>
      <c r="D847" s="102">
        <v>44395</v>
      </c>
      <c r="E847" s="101" t="s">
        <v>1365</v>
      </c>
      <c r="F847" s="101" t="s">
        <v>93</v>
      </c>
      <c r="G847" s="101" t="s">
        <v>1369</v>
      </c>
      <c r="H847" s="101" t="s">
        <v>1367</v>
      </c>
      <c r="I847" s="101" t="s">
        <v>1219</v>
      </c>
      <c r="J847" s="103">
        <v>345</v>
      </c>
      <c r="K847" s="103">
        <v>1064</v>
      </c>
      <c r="L847" s="103">
        <v>367080</v>
      </c>
      <c r="M847" s="103">
        <v>2.66</v>
      </c>
      <c r="N847" s="103">
        <v>917.7</v>
      </c>
      <c r="O847" s="103">
        <v>0</v>
      </c>
      <c r="P847" s="103">
        <v>0</v>
      </c>
      <c r="Q847" s="103">
        <v>1066.6600000000001</v>
      </c>
      <c r="R847" s="103">
        <v>367997.7</v>
      </c>
      <c r="S847" s="101" t="s">
        <v>1368</v>
      </c>
    </row>
    <row r="848" spans="1:19" ht="25.5">
      <c r="A848" s="101" t="s">
        <v>3254</v>
      </c>
      <c r="B848" s="102">
        <v>44395</v>
      </c>
      <c r="C848" s="101" t="s">
        <v>3255</v>
      </c>
      <c r="D848" s="102">
        <v>44395</v>
      </c>
      <c r="E848" s="101" t="s">
        <v>1365</v>
      </c>
      <c r="F848" s="101" t="s">
        <v>90</v>
      </c>
      <c r="G848" s="101" t="s">
        <v>1388</v>
      </c>
      <c r="H848" s="101" t="s">
        <v>1367</v>
      </c>
      <c r="I848" s="101" t="s">
        <v>1219</v>
      </c>
      <c r="J848" s="103">
        <v>40</v>
      </c>
      <c r="K848" s="103">
        <v>1064</v>
      </c>
      <c r="L848" s="103">
        <v>42560</v>
      </c>
      <c r="M848" s="103">
        <v>2.66</v>
      </c>
      <c r="N848" s="103">
        <v>106.4</v>
      </c>
      <c r="O848" s="103">
        <v>0</v>
      </c>
      <c r="P848" s="103">
        <v>0</v>
      </c>
      <c r="Q848" s="103">
        <v>1066.6600000000001</v>
      </c>
      <c r="R848" s="103">
        <v>42666.400000000001</v>
      </c>
      <c r="S848" s="101" t="s">
        <v>1368</v>
      </c>
    </row>
    <row r="849" spans="1:19" ht="25.5">
      <c r="A849" s="101" t="s">
        <v>3254</v>
      </c>
      <c r="B849" s="102">
        <v>44395</v>
      </c>
      <c r="C849" s="101" t="s">
        <v>3255</v>
      </c>
      <c r="D849" s="102">
        <v>44395</v>
      </c>
      <c r="E849" s="101" t="s">
        <v>1365</v>
      </c>
      <c r="F849" s="101" t="s">
        <v>90</v>
      </c>
      <c r="G849" s="101" t="s">
        <v>1388</v>
      </c>
      <c r="H849" s="101" t="s">
        <v>1367</v>
      </c>
      <c r="I849" s="101" t="s">
        <v>1266</v>
      </c>
      <c r="J849" s="103">
        <v>40</v>
      </c>
      <c r="K849" s="103">
        <v>1030</v>
      </c>
      <c r="L849" s="103">
        <v>41200</v>
      </c>
      <c r="M849" s="103">
        <v>2.5750000000000002</v>
      </c>
      <c r="N849" s="103">
        <v>103</v>
      </c>
      <c r="O849" s="103">
        <v>0</v>
      </c>
      <c r="P849" s="103">
        <v>0</v>
      </c>
      <c r="Q849" s="103">
        <v>1032.575</v>
      </c>
      <c r="R849" s="103">
        <v>41303</v>
      </c>
      <c r="S849" s="101" t="s">
        <v>1368</v>
      </c>
    </row>
    <row r="850" spans="1:19" ht="25.5">
      <c r="A850" s="101" t="s">
        <v>3254</v>
      </c>
      <c r="B850" s="102">
        <v>44395</v>
      </c>
      <c r="C850" s="101" t="s">
        <v>3255</v>
      </c>
      <c r="D850" s="102">
        <v>44395</v>
      </c>
      <c r="E850" s="101" t="s">
        <v>1365</v>
      </c>
      <c r="F850" s="101" t="s">
        <v>90</v>
      </c>
      <c r="G850" s="101" t="s">
        <v>1388</v>
      </c>
      <c r="H850" s="101" t="s">
        <v>1367</v>
      </c>
      <c r="I850" s="101" t="s">
        <v>1072</v>
      </c>
      <c r="J850" s="103">
        <v>40</v>
      </c>
      <c r="K850" s="103">
        <v>1176</v>
      </c>
      <c r="L850" s="103">
        <v>47040</v>
      </c>
      <c r="M850" s="103">
        <v>2.94</v>
      </c>
      <c r="N850" s="103">
        <v>117.6</v>
      </c>
      <c r="O850" s="103">
        <v>0</v>
      </c>
      <c r="P850" s="103">
        <v>0</v>
      </c>
      <c r="Q850" s="103">
        <v>1178.94</v>
      </c>
      <c r="R850" s="103">
        <v>47157.599999999999</v>
      </c>
      <c r="S850" s="101" t="s">
        <v>1368</v>
      </c>
    </row>
    <row r="851" spans="1:19" ht="25.5">
      <c r="A851" s="101" t="s">
        <v>3254</v>
      </c>
      <c r="B851" s="102">
        <v>44395</v>
      </c>
      <c r="C851" s="101" t="s">
        <v>3255</v>
      </c>
      <c r="D851" s="102">
        <v>44395</v>
      </c>
      <c r="E851" s="101" t="s">
        <v>1365</v>
      </c>
      <c r="F851" s="101" t="s">
        <v>90</v>
      </c>
      <c r="G851" s="101" t="s">
        <v>1388</v>
      </c>
      <c r="H851" s="101" t="s">
        <v>1367</v>
      </c>
      <c r="I851" s="101" t="s">
        <v>1071</v>
      </c>
      <c r="J851" s="103">
        <v>20</v>
      </c>
      <c r="K851" s="103">
        <v>1118</v>
      </c>
      <c r="L851" s="103">
        <v>22360</v>
      </c>
      <c r="M851" s="103">
        <v>2.7949999999999999</v>
      </c>
      <c r="N851" s="103">
        <v>55.9</v>
      </c>
      <c r="O851" s="103">
        <v>0</v>
      </c>
      <c r="P851" s="103">
        <v>0</v>
      </c>
      <c r="Q851" s="103">
        <v>1120.7950000000001</v>
      </c>
      <c r="R851" s="103">
        <v>22415.9</v>
      </c>
      <c r="S851" s="101" t="s">
        <v>1368</v>
      </c>
    </row>
    <row r="852" spans="1:19" ht="25.5">
      <c r="A852" s="101" t="s">
        <v>3254</v>
      </c>
      <c r="B852" s="102">
        <v>44395</v>
      </c>
      <c r="C852" s="101" t="s">
        <v>3255</v>
      </c>
      <c r="D852" s="102">
        <v>44395</v>
      </c>
      <c r="E852" s="101" t="s">
        <v>1365</v>
      </c>
      <c r="F852" s="101" t="s">
        <v>90</v>
      </c>
      <c r="G852" s="101" t="s">
        <v>1388</v>
      </c>
      <c r="H852" s="101" t="s">
        <v>1367</v>
      </c>
      <c r="I852" s="101" t="s">
        <v>1268</v>
      </c>
      <c r="J852" s="103">
        <v>60</v>
      </c>
      <c r="K852" s="103">
        <v>1303</v>
      </c>
      <c r="L852" s="103">
        <v>78180</v>
      </c>
      <c r="M852" s="103">
        <v>3.2574999999999998</v>
      </c>
      <c r="N852" s="103">
        <v>195.45</v>
      </c>
      <c r="O852" s="103">
        <v>0</v>
      </c>
      <c r="P852" s="103">
        <v>0</v>
      </c>
      <c r="Q852" s="103">
        <v>1306.2574999999999</v>
      </c>
      <c r="R852" s="103">
        <v>78375.45</v>
      </c>
      <c r="S852" s="101" t="s">
        <v>1368</v>
      </c>
    </row>
    <row r="853" spans="1:19" ht="25.5">
      <c r="A853" s="101" t="s">
        <v>3254</v>
      </c>
      <c r="B853" s="102">
        <v>44395</v>
      </c>
      <c r="C853" s="101" t="s">
        <v>3255</v>
      </c>
      <c r="D853" s="102">
        <v>44395</v>
      </c>
      <c r="E853" s="101" t="s">
        <v>1365</v>
      </c>
      <c r="F853" s="101" t="s">
        <v>90</v>
      </c>
      <c r="G853" s="101" t="s">
        <v>1388</v>
      </c>
      <c r="H853" s="101" t="s">
        <v>1367</v>
      </c>
      <c r="I853" s="101" t="s">
        <v>1069</v>
      </c>
      <c r="J853" s="103">
        <v>40</v>
      </c>
      <c r="K853" s="103">
        <v>1118</v>
      </c>
      <c r="L853" s="103">
        <v>44720</v>
      </c>
      <c r="M853" s="103">
        <v>2.7949999999999999</v>
      </c>
      <c r="N853" s="103">
        <v>111.8</v>
      </c>
      <c r="O853" s="103">
        <v>0</v>
      </c>
      <c r="P853" s="103">
        <v>0</v>
      </c>
      <c r="Q853" s="103">
        <v>1120.7950000000001</v>
      </c>
      <c r="R853" s="103">
        <v>44831.8</v>
      </c>
      <c r="S853" s="101" t="s">
        <v>1368</v>
      </c>
    </row>
    <row r="854" spans="1:19" ht="25.5">
      <c r="A854" s="101" t="s">
        <v>3256</v>
      </c>
      <c r="B854" s="102">
        <v>44395</v>
      </c>
      <c r="C854" s="101" t="s">
        <v>3257</v>
      </c>
      <c r="D854" s="102">
        <v>44395</v>
      </c>
      <c r="E854" s="101" t="s">
        <v>1365</v>
      </c>
      <c r="F854" s="101" t="s">
        <v>89</v>
      </c>
      <c r="G854" s="101" t="s">
        <v>1388</v>
      </c>
      <c r="H854" s="101" t="s">
        <v>1367</v>
      </c>
      <c r="I854" s="101" t="s">
        <v>1266</v>
      </c>
      <c r="J854" s="103">
        <v>30</v>
      </c>
      <c r="K854" s="103">
        <v>1030</v>
      </c>
      <c r="L854" s="103">
        <v>30900</v>
      </c>
      <c r="M854" s="103">
        <v>2.5750000000000002</v>
      </c>
      <c r="N854" s="103">
        <v>77.25</v>
      </c>
      <c r="O854" s="103">
        <v>0</v>
      </c>
      <c r="P854" s="103">
        <v>0</v>
      </c>
      <c r="Q854" s="103">
        <v>1032.575</v>
      </c>
      <c r="R854" s="103">
        <v>30977.25</v>
      </c>
      <c r="S854" s="101" t="s">
        <v>1368</v>
      </c>
    </row>
    <row r="855" spans="1:19" ht="25.5">
      <c r="A855" s="101" t="s">
        <v>3256</v>
      </c>
      <c r="B855" s="102">
        <v>44395</v>
      </c>
      <c r="C855" s="101" t="s">
        <v>3257</v>
      </c>
      <c r="D855" s="102">
        <v>44395</v>
      </c>
      <c r="E855" s="101" t="s">
        <v>1365</v>
      </c>
      <c r="F855" s="101" t="s">
        <v>89</v>
      </c>
      <c r="G855" s="101" t="s">
        <v>1388</v>
      </c>
      <c r="H855" s="101" t="s">
        <v>1367</v>
      </c>
      <c r="I855" s="101" t="s">
        <v>1072</v>
      </c>
      <c r="J855" s="103">
        <v>40</v>
      </c>
      <c r="K855" s="103">
        <v>1176</v>
      </c>
      <c r="L855" s="103">
        <v>47040</v>
      </c>
      <c r="M855" s="103">
        <v>2.94</v>
      </c>
      <c r="N855" s="103">
        <v>117.6</v>
      </c>
      <c r="O855" s="103">
        <v>0</v>
      </c>
      <c r="P855" s="103">
        <v>0</v>
      </c>
      <c r="Q855" s="103">
        <v>1178.94</v>
      </c>
      <c r="R855" s="103">
        <v>47157.599999999999</v>
      </c>
      <c r="S855" s="101" t="s">
        <v>1368</v>
      </c>
    </row>
    <row r="856" spans="1:19" ht="25.5">
      <c r="A856" s="101" t="s">
        <v>3256</v>
      </c>
      <c r="B856" s="102">
        <v>44395</v>
      </c>
      <c r="C856" s="101" t="s">
        <v>3257</v>
      </c>
      <c r="D856" s="102">
        <v>44395</v>
      </c>
      <c r="E856" s="101" t="s">
        <v>1365</v>
      </c>
      <c r="F856" s="101" t="s">
        <v>89</v>
      </c>
      <c r="G856" s="101" t="s">
        <v>1388</v>
      </c>
      <c r="H856" s="101" t="s">
        <v>1367</v>
      </c>
      <c r="I856" s="101" t="s">
        <v>1219</v>
      </c>
      <c r="J856" s="103">
        <v>20</v>
      </c>
      <c r="K856" s="103">
        <v>1064</v>
      </c>
      <c r="L856" s="103">
        <v>21280</v>
      </c>
      <c r="M856" s="103">
        <v>2.66</v>
      </c>
      <c r="N856" s="103">
        <v>53.2</v>
      </c>
      <c r="O856" s="103">
        <v>0</v>
      </c>
      <c r="P856" s="103">
        <v>0</v>
      </c>
      <c r="Q856" s="103">
        <v>1066.6600000000001</v>
      </c>
      <c r="R856" s="103">
        <v>21333.200000000001</v>
      </c>
      <c r="S856" s="101" t="s">
        <v>1368</v>
      </c>
    </row>
    <row r="857" spans="1:19" ht="25.5">
      <c r="A857" s="101" t="s">
        <v>3256</v>
      </c>
      <c r="B857" s="102">
        <v>44395</v>
      </c>
      <c r="C857" s="101" t="s">
        <v>3257</v>
      </c>
      <c r="D857" s="102">
        <v>44395</v>
      </c>
      <c r="E857" s="101" t="s">
        <v>1365</v>
      </c>
      <c r="F857" s="101" t="s">
        <v>89</v>
      </c>
      <c r="G857" s="101" t="s">
        <v>1388</v>
      </c>
      <c r="H857" s="101" t="s">
        <v>1367</v>
      </c>
      <c r="I857" s="101" t="s">
        <v>1071</v>
      </c>
      <c r="J857" s="103">
        <v>60</v>
      </c>
      <c r="K857" s="103">
        <v>1118</v>
      </c>
      <c r="L857" s="103">
        <v>67080</v>
      </c>
      <c r="M857" s="103">
        <v>2.7949999999999999</v>
      </c>
      <c r="N857" s="103">
        <v>167.7</v>
      </c>
      <c r="O857" s="103">
        <v>0</v>
      </c>
      <c r="P857" s="103">
        <v>0</v>
      </c>
      <c r="Q857" s="103">
        <v>1120.7950000000001</v>
      </c>
      <c r="R857" s="103">
        <v>67247.7</v>
      </c>
      <c r="S857" s="101" t="s">
        <v>1368</v>
      </c>
    </row>
    <row r="858" spans="1:19" ht="25.5">
      <c r="A858" s="101" t="s">
        <v>3256</v>
      </c>
      <c r="B858" s="102">
        <v>44395</v>
      </c>
      <c r="C858" s="101" t="s">
        <v>3257</v>
      </c>
      <c r="D858" s="102">
        <v>44395</v>
      </c>
      <c r="E858" s="101" t="s">
        <v>1365</v>
      </c>
      <c r="F858" s="101" t="s">
        <v>89</v>
      </c>
      <c r="G858" s="101" t="s">
        <v>1388</v>
      </c>
      <c r="H858" s="101" t="s">
        <v>1367</v>
      </c>
      <c r="I858" s="101" t="s">
        <v>1069</v>
      </c>
      <c r="J858" s="103">
        <v>40</v>
      </c>
      <c r="K858" s="103">
        <v>1118</v>
      </c>
      <c r="L858" s="103">
        <v>44720</v>
      </c>
      <c r="M858" s="103">
        <v>2.7949999999999999</v>
      </c>
      <c r="N858" s="103">
        <v>111.8</v>
      </c>
      <c r="O858" s="103">
        <v>0</v>
      </c>
      <c r="P858" s="103">
        <v>0</v>
      </c>
      <c r="Q858" s="103">
        <v>1120.7950000000001</v>
      </c>
      <c r="R858" s="103">
        <v>44831.8</v>
      </c>
      <c r="S858" s="101" t="s">
        <v>1368</v>
      </c>
    </row>
    <row r="859" spans="1:19" ht="25.5">
      <c r="A859" s="101" t="s">
        <v>3258</v>
      </c>
      <c r="B859" s="102">
        <v>44395</v>
      </c>
      <c r="C859" s="101" t="s">
        <v>3259</v>
      </c>
      <c r="D859" s="102">
        <v>44395</v>
      </c>
      <c r="E859" s="101" t="s">
        <v>1384</v>
      </c>
      <c r="F859" s="101" t="s">
        <v>1385</v>
      </c>
      <c r="G859" s="101" t="s">
        <v>1386</v>
      </c>
      <c r="H859" s="101" t="s">
        <v>1384</v>
      </c>
      <c r="I859" s="101" t="s">
        <v>1266</v>
      </c>
      <c r="J859" s="103">
        <v>1</v>
      </c>
      <c r="K859" s="103">
        <v>1032</v>
      </c>
      <c r="L859" s="103">
        <v>1032</v>
      </c>
      <c r="M859" s="103">
        <v>0</v>
      </c>
      <c r="N859" s="103">
        <v>0</v>
      </c>
      <c r="O859" s="103">
        <v>0</v>
      </c>
      <c r="P859" s="103">
        <v>0</v>
      </c>
      <c r="Q859" s="103">
        <v>1032</v>
      </c>
      <c r="R859" s="103">
        <v>1032</v>
      </c>
      <c r="S859" s="101" t="s">
        <v>1368</v>
      </c>
    </row>
    <row r="860" spans="1:19" ht="25.5">
      <c r="A860" s="101" t="s">
        <v>3260</v>
      </c>
      <c r="B860" s="102">
        <v>44395</v>
      </c>
      <c r="C860" s="101" t="s">
        <v>3261</v>
      </c>
      <c r="D860" s="102">
        <v>44395</v>
      </c>
      <c r="E860" s="101" t="s">
        <v>1365</v>
      </c>
      <c r="F860" s="101" t="s">
        <v>86</v>
      </c>
      <c r="G860" s="101" t="s">
        <v>951</v>
      </c>
      <c r="H860" s="101" t="s">
        <v>1367</v>
      </c>
      <c r="I860" s="101" t="s">
        <v>1268</v>
      </c>
      <c r="J860" s="103">
        <v>10</v>
      </c>
      <c r="K860" s="103">
        <v>1303</v>
      </c>
      <c r="L860" s="103">
        <v>13030</v>
      </c>
      <c r="M860" s="103">
        <v>3.2574999999999998</v>
      </c>
      <c r="N860" s="103">
        <v>32.575000000000003</v>
      </c>
      <c r="O860" s="103">
        <v>0</v>
      </c>
      <c r="P860" s="103">
        <v>0</v>
      </c>
      <c r="Q860" s="103">
        <v>1306.2574999999999</v>
      </c>
      <c r="R860" s="103">
        <v>13062.575000000001</v>
      </c>
      <c r="S860" s="101" t="s">
        <v>1368</v>
      </c>
    </row>
    <row r="861" spans="1:19" ht="25.5">
      <c r="A861" s="101" t="s">
        <v>3260</v>
      </c>
      <c r="B861" s="102">
        <v>44395</v>
      </c>
      <c r="C861" s="101" t="s">
        <v>3261</v>
      </c>
      <c r="D861" s="102">
        <v>44395</v>
      </c>
      <c r="E861" s="101" t="s">
        <v>1365</v>
      </c>
      <c r="F861" s="101" t="s">
        <v>86</v>
      </c>
      <c r="G861" s="101" t="s">
        <v>951</v>
      </c>
      <c r="H861" s="101" t="s">
        <v>1367</v>
      </c>
      <c r="I861" s="101" t="s">
        <v>1220</v>
      </c>
      <c r="J861" s="103">
        <v>40</v>
      </c>
      <c r="K861" s="103">
        <v>1205</v>
      </c>
      <c r="L861" s="103">
        <v>48200</v>
      </c>
      <c r="M861" s="103">
        <v>3.0125000000000002</v>
      </c>
      <c r="N861" s="103">
        <v>120.5</v>
      </c>
      <c r="O861" s="103">
        <v>0</v>
      </c>
      <c r="P861" s="103">
        <v>0</v>
      </c>
      <c r="Q861" s="103">
        <v>1208.0125</v>
      </c>
      <c r="R861" s="103">
        <v>48320.5</v>
      </c>
      <c r="S861" s="101" t="s">
        <v>1368</v>
      </c>
    </row>
    <row r="862" spans="1:19" ht="25.5">
      <c r="A862" s="101" t="s">
        <v>3260</v>
      </c>
      <c r="B862" s="102">
        <v>44395</v>
      </c>
      <c r="C862" s="101" t="s">
        <v>3261</v>
      </c>
      <c r="D862" s="102">
        <v>44395</v>
      </c>
      <c r="E862" s="101" t="s">
        <v>1365</v>
      </c>
      <c r="F862" s="101" t="s">
        <v>86</v>
      </c>
      <c r="G862" s="101" t="s">
        <v>951</v>
      </c>
      <c r="H862" s="101" t="s">
        <v>1367</v>
      </c>
      <c r="I862" s="101" t="s">
        <v>1219</v>
      </c>
      <c r="J862" s="103">
        <v>40</v>
      </c>
      <c r="K862" s="103">
        <v>1064</v>
      </c>
      <c r="L862" s="103">
        <v>42560</v>
      </c>
      <c r="M862" s="103">
        <v>2.66</v>
      </c>
      <c r="N862" s="103">
        <v>106.4</v>
      </c>
      <c r="O862" s="103">
        <v>0</v>
      </c>
      <c r="P862" s="103">
        <v>0</v>
      </c>
      <c r="Q862" s="103">
        <v>1066.6600000000001</v>
      </c>
      <c r="R862" s="103">
        <v>42666.400000000001</v>
      </c>
      <c r="S862" s="101" t="s">
        <v>1368</v>
      </c>
    </row>
    <row r="863" spans="1:19" ht="25.5">
      <c r="A863" s="101" t="s">
        <v>3262</v>
      </c>
      <c r="B863" s="102">
        <v>44395</v>
      </c>
      <c r="C863" s="101" t="s">
        <v>3263</v>
      </c>
      <c r="D863" s="102">
        <v>44395</v>
      </c>
      <c r="E863" s="101" t="s">
        <v>1365</v>
      </c>
      <c r="F863" s="101" t="s">
        <v>92</v>
      </c>
      <c r="G863" s="101" t="s">
        <v>950</v>
      </c>
      <c r="H863" s="101" t="s">
        <v>1367</v>
      </c>
      <c r="I863" s="101" t="s">
        <v>1266</v>
      </c>
      <c r="J863" s="103">
        <v>20</v>
      </c>
      <c r="K863" s="103">
        <v>1030</v>
      </c>
      <c r="L863" s="103">
        <v>20600</v>
      </c>
      <c r="M863" s="103">
        <v>2.5750000000000002</v>
      </c>
      <c r="N863" s="103">
        <v>51.5</v>
      </c>
      <c r="O863" s="103">
        <v>0</v>
      </c>
      <c r="P863" s="103">
        <v>0</v>
      </c>
      <c r="Q863" s="103">
        <v>1032.575</v>
      </c>
      <c r="R863" s="103">
        <v>20651.5</v>
      </c>
      <c r="S863" s="101" t="s">
        <v>1368</v>
      </c>
    </row>
    <row r="864" spans="1:19" ht="25.5">
      <c r="A864" s="101" t="s">
        <v>3262</v>
      </c>
      <c r="B864" s="102">
        <v>44395</v>
      </c>
      <c r="C864" s="101" t="s">
        <v>3263</v>
      </c>
      <c r="D864" s="102">
        <v>44395</v>
      </c>
      <c r="E864" s="101" t="s">
        <v>1365</v>
      </c>
      <c r="F864" s="101" t="s">
        <v>92</v>
      </c>
      <c r="G864" s="101" t="s">
        <v>950</v>
      </c>
      <c r="H864" s="101" t="s">
        <v>1367</v>
      </c>
      <c r="I864" s="101" t="s">
        <v>1071</v>
      </c>
      <c r="J864" s="103">
        <v>40</v>
      </c>
      <c r="K864" s="103">
        <v>1118</v>
      </c>
      <c r="L864" s="103">
        <v>44720</v>
      </c>
      <c r="M864" s="103">
        <v>2.7949999999999999</v>
      </c>
      <c r="N864" s="103">
        <v>111.8</v>
      </c>
      <c r="O864" s="103">
        <v>0</v>
      </c>
      <c r="P864" s="103">
        <v>0</v>
      </c>
      <c r="Q864" s="103">
        <v>1120.7950000000001</v>
      </c>
      <c r="R864" s="103">
        <v>44831.8</v>
      </c>
      <c r="S864" s="101" t="s">
        <v>1368</v>
      </c>
    </row>
    <row r="865" spans="1:19" ht="25.5">
      <c r="A865" s="101" t="s">
        <v>3262</v>
      </c>
      <c r="B865" s="102">
        <v>44395</v>
      </c>
      <c r="C865" s="101" t="s">
        <v>3263</v>
      </c>
      <c r="D865" s="102">
        <v>44395</v>
      </c>
      <c r="E865" s="101" t="s">
        <v>1365</v>
      </c>
      <c r="F865" s="101" t="s">
        <v>92</v>
      </c>
      <c r="G865" s="101" t="s">
        <v>950</v>
      </c>
      <c r="H865" s="101" t="s">
        <v>1367</v>
      </c>
      <c r="I865" s="101" t="s">
        <v>1072</v>
      </c>
      <c r="J865" s="103">
        <v>10</v>
      </c>
      <c r="K865" s="103">
        <v>1176</v>
      </c>
      <c r="L865" s="103">
        <v>11760</v>
      </c>
      <c r="M865" s="103">
        <v>2.94</v>
      </c>
      <c r="N865" s="103">
        <v>29.4</v>
      </c>
      <c r="O865" s="103">
        <v>0</v>
      </c>
      <c r="P865" s="103">
        <v>0</v>
      </c>
      <c r="Q865" s="103">
        <v>1178.94</v>
      </c>
      <c r="R865" s="103">
        <v>11789.4</v>
      </c>
      <c r="S865" s="101" t="s">
        <v>1368</v>
      </c>
    </row>
    <row r="866" spans="1:19" ht="25.5">
      <c r="A866" s="101" t="s">
        <v>3264</v>
      </c>
      <c r="B866" s="102">
        <v>44395</v>
      </c>
      <c r="C866" s="101" t="s">
        <v>3265</v>
      </c>
      <c r="D866" s="102">
        <v>44395</v>
      </c>
      <c r="E866" s="101" t="s">
        <v>1365</v>
      </c>
      <c r="F866" s="101" t="s">
        <v>1310</v>
      </c>
      <c r="G866" s="101" t="s">
        <v>1389</v>
      </c>
      <c r="H866" s="101" t="s">
        <v>1367</v>
      </c>
      <c r="I866" s="101" t="s">
        <v>1072</v>
      </c>
      <c r="J866" s="103">
        <v>20</v>
      </c>
      <c r="K866" s="103">
        <v>1176</v>
      </c>
      <c r="L866" s="103">
        <v>23520</v>
      </c>
      <c r="M866" s="103">
        <v>2.94</v>
      </c>
      <c r="N866" s="103">
        <v>58.8</v>
      </c>
      <c r="O866" s="103">
        <v>0</v>
      </c>
      <c r="P866" s="103">
        <v>0</v>
      </c>
      <c r="Q866" s="103">
        <v>1178.94</v>
      </c>
      <c r="R866" s="103">
        <v>23578.799999999999</v>
      </c>
      <c r="S866" s="101" t="s">
        <v>1368</v>
      </c>
    </row>
    <row r="867" spans="1:19" ht="25.5">
      <c r="A867" s="101" t="s">
        <v>3264</v>
      </c>
      <c r="B867" s="102">
        <v>44395</v>
      </c>
      <c r="C867" s="101" t="s">
        <v>3265</v>
      </c>
      <c r="D867" s="102">
        <v>44395</v>
      </c>
      <c r="E867" s="101" t="s">
        <v>1365</v>
      </c>
      <c r="F867" s="101" t="s">
        <v>1310</v>
      </c>
      <c r="G867" s="101" t="s">
        <v>1389</v>
      </c>
      <c r="H867" s="101" t="s">
        <v>1367</v>
      </c>
      <c r="I867" s="101" t="s">
        <v>1219</v>
      </c>
      <c r="J867" s="103">
        <v>140</v>
      </c>
      <c r="K867" s="103">
        <v>1064</v>
      </c>
      <c r="L867" s="103">
        <v>148960</v>
      </c>
      <c r="M867" s="103">
        <v>2.66</v>
      </c>
      <c r="N867" s="103">
        <v>372.4</v>
      </c>
      <c r="O867" s="103">
        <v>0</v>
      </c>
      <c r="P867" s="103">
        <v>0</v>
      </c>
      <c r="Q867" s="103">
        <v>1066.6600000000001</v>
      </c>
      <c r="R867" s="103">
        <v>149332.4</v>
      </c>
      <c r="S867" s="101" t="s">
        <v>1368</v>
      </c>
    </row>
    <row r="868" spans="1:19" ht="25.5">
      <c r="A868" s="101" t="s">
        <v>3264</v>
      </c>
      <c r="B868" s="102">
        <v>44395</v>
      </c>
      <c r="C868" s="101" t="s">
        <v>3265</v>
      </c>
      <c r="D868" s="102">
        <v>44395</v>
      </c>
      <c r="E868" s="101" t="s">
        <v>1365</v>
      </c>
      <c r="F868" s="101" t="s">
        <v>1310</v>
      </c>
      <c r="G868" s="101" t="s">
        <v>1389</v>
      </c>
      <c r="H868" s="101" t="s">
        <v>1367</v>
      </c>
      <c r="I868" s="101" t="s">
        <v>1071</v>
      </c>
      <c r="J868" s="103">
        <v>80</v>
      </c>
      <c r="K868" s="103">
        <v>1118</v>
      </c>
      <c r="L868" s="103">
        <v>89440</v>
      </c>
      <c r="M868" s="103">
        <v>2.7949999999999999</v>
      </c>
      <c r="N868" s="103">
        <v>223.6</v>
      </c>
      <c r="O868" s="103">
        <v>0</v>
      </c>
      <c r="P868" s="103">
        <v>0</v>
      </c>
      <c r="Q868" s="103">
        <v>1120.7950000000001</v>
      </c>
      <c r="R868" s="103">
        <v>89663.6</v>
      </c>
      <c r="S868" s="101" t="s">
        <v>1368</v>
      </c>
    </row>
    <row r="869" spans="1:19" ht="25.5">
      <c r="A869" s="101" t="s">
        <v>3266</v>
      </c>
      <c r="B869" s="102">
        <v>44395</v>
      </c>
      <c r="C869" s="101" t="s">
        <v>3267</v>
      </c>
      <c r="D869" s="102">
        <v>44395</v>
      </c>
      <c r="E869" s="101" t="s">
        <v>1365</v>
      </c>
      <c r="F869" s="101" t="s">
        <v>1330</v>
      </c>
      <c r="G869" s="101" t="s">
        <v>59</v>
      </c>
      <c r="H869" s="101" t="s">
        <v>49</v>
      </c>
      <c r="I869" s="101" t="s">
        <v>1268</v>
      </c>
      <c r="J869" s="103">
        <v>20</v>
      </c>
      <c r="K869" s="103">
        <v>1303</v>
      </c>
      <c r="L869" s="103">
        <v>26060</v>
      </c>
      <c r="M869" s="103">
        <v>3.2574999999999998</v>
      </c>
      <c r="N869" s="103">
        <v>65.150000000000006</v>
      </c>
      <c r="O869" s="103">
        <v>0</v>
      </c>
      <c r="P869" s="103">
        <v>0</v>
      </c>
      <c r="Q869" s="103">
        <v>1306.2574999999999</v>
      </c>
      <c r="R869" s="103">
        <v>26125.15</v>
      </c>
      <c r="S869" s="101" t="s">
        <v>1368</v>
      </c>
    </row>
    <row r="870" spans="1:19" ht="25.5">
      <c r="A870" s="101" t="s">
        <v>3266</v>
      </c>
      <c r="B870" s="102">
        <v>44395</v>
      </c>
      <c r="C870" s="101" t="s">
        <v>3267</v>
      </c>
      <c r="D870" s="102">
        <v>44395</v>
      </c>
      <c r="E870" s="101" t="s">
        <v>1365</v>
      </c>
      <c r="F870" s="101" t="s">
        <v>1330</v>
      </c>
      <c r="G870" s="101" t="s">
        <v>59</v>
      </c>
      <c r="H870" s="101" t="s">
        <v>49</v>
      </c>
      <c r="I870" s="101" t="s">
        <v>1072</v>
      </c>
      <c r="J870" s="103">
        <v>60</v>
      </c>
      <c r="K870" s="103">
        <v>1176</v>
      </c>
      <c r="L870" s="103">
        <v>70560</v>
      </c>
      <c r="M870" s="103">
        <v>2.94</v>
      </c>
      <c r="N870" s="103">
        <v>176.4</v>
      </c>
      <c r="O870" s="103">
        <v>0</v>
      </c>
      <c r="P870" s="103">
        <v>0</v>
      </c>
      <c r="Q870" s="103">
        <v>1178.94</v>
      </c>
      <c r="R870" s="103">
        <v>70736.399999999994</v>
      </c>
      <c r="S870" s="101" t="s">
        <v>1368</v>
      </c>
    </row>
    <row r="871" spans="1:19" ht="25.5">
      <c r="A871" s="101" t="s">
        <v>3266</v>
      </c>
      <c r="B871" s="102">
        <v>44395</v>
      </c>
      <c r="C871" s="101" t="s">
        <v>3267</v>
      </c>
      <c r="D871" s="102">
        <v>44395</v>
      </c>
      <c r="E871" s="101" t="s">
        <v>1365</v>
      </c>
      <c r="F871" s="101" t="s">
        <v>1330</v>
      </c>
      <c r="G871" s="101" t="s">
        <v>59</v>
      </c>
      <c r="H871" s="101" t="s">
        <v>49</v>
      </c>
      <c r="I871" s="101" t="s">
        <v>1220</v>
      </c>
      <c r="J871" s="103">
        <v>40</v>
      </c>
      <c r="K871" s="103">
        <v>1205</v>
      </c>
      <c r="L871" s="103">
        <v>48200</v>
      </c>
      <c r="M871" s="103">
        <v>3.0125000000000002</v>
      </c>
      <c r="N871" s="103">
        <v>120.5</v>
      </c>
      <c r="O871" s="103">
        <v>0</v>
      </c>
      <c r="P871" s="103">
        <v>0</v>
      </c>
      <c r="Q871" s="103">
        <v>1208.0125</v>
      </c>
      <c r="R871" s="103">
        <v>48320.5</v>
      </c>
      <c r="S871" s="101" t="s">
        <v>1368</v>
      </c>
    </row>
    <row r="872" spans="1:19" ht="25.5">
      <c r="A872" s="101" t="s">
        <v>3268</v>
      </c>
      <c r="B872" s="102">
        <v>44395</v>
      </c>
      <c r="C872" s="101" t="s">
        <v>3269</v>
      </c>
      <c r="D872" s="102">
        <v>44395</v>
      </c>
      <c r="E872" s="101" t="s">
        <v>1365</v>
      </c>
      <c r="F872" s="101" t="s">
        <v>46</v>
      </c>
      <c r="G872" s="101" t="s">
        <v>987</v>
      </c>
      <c r="H872" s="101" t="s">
        <v>12</v>
      </c>
      <c r="I872" s="101" t="s">
        <v>1268</v>
      </c>
      <c r="J872" s="103">
        <v>100</v>
      </c>
      <c r="K872" s="103">
        <v>1303</v>
      </c>
      <c r="L872" s="103">
        <v>130300</v>
      </c>
      <c r="M872" s="103">
        <v>3.258</v>
      </c>
      <c r="N872" s="103">
        <v>325.8</v>
      </c>
      <c r="O872" s="103">
        <v>0</v>
      </c>
      <c r="P872" s="103">
        <v>0</v>
      </c>
      <c r="Q872" s="103">
        <v>1306.2574999999999</v>
      </c>
      <c r="R872" s="103">
        <v>130625.75</v>
      </c>
      <c r="S872" s="101" t="s">
        <v>1368</v>
      </c>
    </row>
    <row r="873" spans="1:19" ht="25.5">
      <c r="A873" s="101" t="s">
        <v>3268</v>
      </c>
      <c r="B873" s="102">
        <v>44395</v>
      </c>
      <c r="C873" s="101" t="s">
        <v>3269</v>
      </c>
      <c r="D873" s="102">
        <v>44395</v>
      </c>
      <c r="E873" s="101" t="s">
        <v>1365</v>
      </c>
      <c r="F873" s="101" t="s">
        <v>46</v>
      </c>
      <c r="G873" s="101" t="s">
        <v>987</v>
      </c>
      <c r="H873" s="101" t="s">
        <v>12</v>
      </c>
      <c r="I873" s="101" t="s">
        <v>1071</v>
      </c>
      <c r="J873" s="103">
        <v>85</v>
      </c>
      <c r="K873" s="103">
        <v>1118</v>
      </c>
      <c r="L873" s="103">
        <v>95030</v>
      </c>
      <c r="M873" s="103">
        <v>2.7949999999999999</v>
      </c>
      <c r="N873" s="103">
        <v>237.57499999999999</v>
      </c>
      <c r="O873" s="103">
        <v>0</v>
      </c>
      <c r="P873" s="103">
        <v>0</v>
      </c>
      <c r="Q873" s="103">
        <v>1120.7950000000001</v>
      </c>
      <c r="R873" s="103">
        <v>95267.574999999997</v>
      </c>
      <c r="S873" s="101" t="s">
        <v>1368</v>
      </c>
    </row>
    <row r="874" spans="1:19" ht="25.5">
      <c r="A874" s="101" t="s">
        <v>3268</v>
      </c>
      <c r="B874" s="102">
        <v>44395</v>
      </c>
      <c r="C874" s="101" t="s">
        <v>3269</v>
      </c>
      <c r="D874" s="102">
        <v>44395</v>
      </c>
      <c r="E874" s="101" t="s">
        <v>1365</v>
      </c>
      <c r="F874" s="101" t="s">
        <v>46</v>
      </c>
      <c r="G874" s="101" t="s">
        <v>987</v>
      </c>
      <c r="H874" s="101" t="s">
        <v>12</v>
      </c>
      <c r="I874" s="101" t="s">
        <v>1219</v>
      </c>
      <c r="J874" s="103">
        <v>100</v>
      </c>
      <c r="K874" s="103">
        <v>1064</v>
      </c>
      <c r="L874" s="103">
        <v>106400</v>
      </c>
      <c r="M874" s="103">
        <v>2.66</v>
      </c>
      <c r="N874" s="103">
        <v>266</v>
      </c>
      <c r="O874" s="103">
        <v>0</v>
      </c>
      <c r="P874" s="103">
        <v>0</v>
      </c>
      <c r="Q874" s="103">
        <v>1066.6600000000001</v>
      </c>
      <c r="R874" s="103">
        <v>106666</v>
      </c>
      <c r="S874" s="101" t="s">
        <v>1368</v>
      </c>
    </row>
    <row r="875" spans="1:19" ht="25.5">
      <c r="A875" s="101" t="s">
        <v>3268</v>
      </c>
      <c r="B875" s="102">
        <v>44395</v>
      </c>
      <c r="C875" s="101" t="s">
        <v>3269</v>
      </c>
      <c r="D875" s="102">
        <v>44395</v>
      </c>
      <c r="E875" s="101" t="s">
        <v>1365</v>
      </c>
      <c r="F875" s="101" t="s">
        <v>46</v>
      </c>
      <c r="G875" s="101" t="s">
        <v>987</v>
      </c>
      <c r="H875" s="101" t="s">
        <v>12</v>
      </c>
      <c r="I875" s="101" t="s">
        <v>1072</v>
      </c>
      <c r="J875" s="103">
        <v>100</v>
      </c>
      <c r="K875" s="103">
        <v>1176</v>
      </c>
      <c r="L875" s="103">
        <v>117600</v>
      </c>
      <c r="M875" s="103">
        <v>2.94</v>
      </c>
      <c r="N875" s="103">
        <v>294</v>
      </c>
      <c r="O875" s="103">
        <v>0</v>
      </c>
      <c r="P875" s="103">
        <v>0</v>
      </c>
      <c r="Q875" s="103">
        <v>1178.94</v>
      </c>
      <c r="R875" s="103">
        <v>117894</v>
      </c>
      <c r="S875" s="101" t="s">
        <v>1368</v>
      </c>
    </row>
    <row r="876" spans="1:19" ht="25.5">
      <c r="A876" s="101" t="s">
        <v>3270</v>
      </c>
      <c r="B876" s="102">
        <v>44395</v>
      </c>
      <c r="C876" s="101" t="s">
        <v>3271</v>
      </c>
      <c r="D876" s="102">
        <v>44395</v>
      </c>
      <c r="E876" s="101" t="s">
        <v>1365</v>
      </c>
      <c r="F876" s="101" t="s">
        <v>21</v>
      </c>
      <c r="G876" s="101" t="s">
        <v>1389</v>
      </c>
      <c r="H876" s="101" t="s">
        <v>22</v>
      </c>
      <c r="I876" s="101" t="s">
        <v>1266</v>
      </c>
      <c r="J876" s="103">
        <v>40</v>
      </c>
      <c r="K876" s="103">
        <v>1030</v>
      </c>
      <c r="L876" s="103">
        <v>41200</v>
      </c>
      <c r="M876" s="103">
        <v>2.5750000000000002</v>
      </c>
      <c r="N876" s="103">
        <v>103</v>
      </c>
      <c r="O876" s="103">
        <v>0</v>
      </c>
      <c r="P876" s="103">
        <v>0</v>
      </c>
      <c r="Q876" s="103">
        <v>1032.575</v>
      </c>
      <c r="R876" s="103">
        <v>41303</v>
      </c>
      <c r="S876" s="101" t="s">
        <v>1368</v>
      </c>
    </row>
    <row r="877" spans="1:19" ht="25.5">
      <c r="A877" s="101" t="s">
        <v>3270</v>
      </c>
      <c r="B877" s="102">
        <v>44395</v>
      </c>
      <c r="C877" s="101" t="s">
        <v>3271</v>
      </c>
      <c r="D877" s="102">
        <v>44395</v>
      </c>
      <c r="E877" s="101" t="s">
        <v>1365</v>
      </c>
      <c r="F877" s="101" t="s">
        <v>21</v>
      </c>
      <c r="G877" s="101" t="s">
        <v>1389</v>
      </c>
      <c r="H877" s="101" t="s">
        <v>22</v>
      </c>
      <c r="I877" s="101" t="s">
        <v>1072</v>
      </c>
      <c r="J877" s="103">
        <v>40</v>
      </c>
      <c r="K877" s="103">
        <v>1176</v>
      </c>
      <c r="L877" s="103">
        <v>47040</v>
      </c>
      <c r="M877" s="103">
        <v>2.94</v>
      </c>
      <c r="N877" s="103">
        <v>117.6</v>
      </c>
      <c r="O877" s="103">
        <v>0</v>
      </c>
      <c r="P877" s="103">
        <v>0</v>
      </c>
      <c r="Q877" s="103">
        <v>1178.94</v>
      </c>
      <c r="R877" s="103">
        <v>47157.599999999999</v>
      </c>
      <c r="S877" s="101" t="s">
        <v>1368</v>
      </c>
    </row>
    <row r="878" spans="1:19" ht="25.5">
      <c r="A878" s="101" t="s">
        <v>3272</v>
      </c>
      <c r="B878" s="102">
        <v>44395</v>
      </c>
      <c r="C878" s="101" t="s">
        <v>3273</v>
      </c>
      <c r="D878" s="102">
        <v>44395</v>
      </c>
      <c r="E878" s="101" t="s">
        <v>1365</v>
      </c>
      <c r="F878" s="101" t="s">
        <v>2628</v>
      </c>
      <c r="G878" s="101" t="s">
        <v>1390</v>
      </c>
      <c r="H878" s="101" t="s">
        <v>22</v>
      </c>
      <c r="I878" s="101" t="s">
        <v>1266</v>
      </c>
      <c r="J878" s="103">
        <v>30</v>
      </c>
      <c r="K878" s="103">
        <v>1030</v>
      </c>
      <c r="L878" s="103">
        <v>30900</v>
      </c>
      <c r="M878" s="103">
        <v>2.5750000000000002</v>
      </c>
      <c r="N878" s="103">
        <v>77.25</v>
      </c>
      <c r="O878" s="103">
        <v>0</v>
      </c>
      <c r="P878" s="103">
        <v>0</v>
      </c>
      <c r="Q878" s="103">
        <v>1032.575</v>
      </c>
      <c r="R878" s="103">
        <v>30977.25</v>
      </c>
      <c r="S878" s="101" t="s">
        <v>1368</v>
      </c>
    </row>
    <row r="879" spans="1:19" ht="25.5">
      <c r="A879" s="101" t="s">
        <v>3274</v>
      </c>
      <c r="B879" s="102">
        <v>44395</v>
      </c>
      <c r="C879" s="101" t="s">
        <v>3275</v>
      </c>
      <c r="D879" s="102">
        <v>44395</v>
      </c>
      <c r="E879" s="101" t="s">
        <v>1365</v>
      </c>
      <c r="F879" s="101" t="s">
        <v>1397</v>
      </c>
      <c r="G879" s="101" t="s">
        <v>1372</v>
      </c>
      <c r="H879" s="101" t="s">
        <v>22</v>
      </c>
      <c r="I879" s="101" t="s">
        <v>1069</v>
      </c>
      <c r="J879" s="103">
        <v>60</v>
      </c>
      <c r="K879" s="103">
        <v>1118</v>
      </c>
      <c r="L879" s="103">
        <v>67080</v>
      </c>
      <c r="M879" s="103">
        <v>2.7949999999999999</v>
      </c>
      <c r="N879" s="103">
        <v>167.7</v>
      </c>
      <c r="O879" s="103">
        <v>0</v>
      </c>
      <c r="P879" s="103">
        <v>0</v>
      </c>
      <c r="Q879" s="103">
        <v>1120.7950000000001</v>
      </c>
      <c r="R879" s="103">
        <v>67247.7</v>
      </c>
      <c r="S879" s="101" t="s">
        <v>1368</v>
      </c>
    </row>
    <row r="880" spans="1:19" ht="25.5">
      <c r="A880" s="101" t="s">
        <v>3274</v>
      </c>
      <c r="B880" s="102">
        <v>44395</v>
      </c>
      <c r="C880" s="101" t="s">
        <v>3275</v>
      </c>
      <c r="D880" s="102">
        <v>44395</v>
      </c>
      <c r="E880" s="101" t="s">
        <v>1365</v>
      </c>
      <c r="F880" s="101" t="s">
        <v>1397</v>
      </c>
      <c r="G880" s="101" t="s">
        <v>1372</v>
      </c>
      <c r="H880" s="101" t="s">
        <v>22</v>
      </c>
      <c r="I880" s="101" t="s">
        <v>1266</v>
      </c>
      <c r="J880" s="103">
        <v>60</v>
      </c>
      <c r="K880" s="103">
        <v>1030</v>
      </c>
      <c r="L880" s="103">
        <v>61800</v>
      </c>
      <c r="M880" s="103">
        <v>2.5750000000000002</v>
      </c>
      <c r="N880" s="103">
        <v>154.5</v>
      </c>
      <c r="O880" s="103">
        <v>0</v>
      </c>
      <c r="P880" s="103">
        <v>0</v>
      </c>
      <c r="Q880" s="103">
        <v>1032.575</v>
      </c>
      <c r="R880" s="103">
        <v>61954.5</v>
      </c>
      <c r="S880" s="101" t="s">
        <v>1368</v>
      </c>
    </row>
    <row r="881" spans="1:19" ht="25.5">
      <c r="A881" s="101" t="s">
        <v>3274</v>
      </c>
      <c r="B881" s="102">
        <v>44395</v>
      </c>
      <c r="C881" s="101" t="s">
        <v>3275</v>
      </c>
      <c r="D881" s="102">
        <v>44395</v>
      </c>
      <c r="E881" s="101" t="s">
        <v>1365</v>
      </c>
      <c r="F881" s="101" t="s">
        <v>1397</v>
      </c>
      <c r="G881" s="101" t="s">
        <v>1372</v>
      </c>
      <c r="H881" s="101" t="s">
        <v>22</v>
      </c>
      <c r="I881" s="101" t="s">
        <v>1219</v>
      </c>
      <c r="J881" s="103">
        <v>100</v>
      </c>
      <c r="K881" s="103">
        <v>1064</v>
      </c>
      <c r="L881" s="103">
        <v>106400</v>
      </c>
      <c r="M881" s="103">
        <v>2.66</v>
      </c>
      <c r="N881" s="103">
        <v>266</v>
      </c>
      <c r="O881" s="103">
        <v>0</v>
      </c>
      <c r="P881" s="103">
        <v>0</v>
      </c>
      <c r="Q881" s="103">
        <v>1066.6600000000001</v>
      </c>
      <c r="R881" s="103">
        <v>106666</v>
      </c>
      <c r="S881" s="101" t="s">
        <v>1368</v>
      </c>
    </row>
    <row r="882" spans="1:19" ht="25.5">
      <c r="A882" s="101" t="s">
        <v>3276</v>
      </c>
      <c r="B882" s="102">
        <v>44395</v>
      </c>
      <c r="C882" s="101" t="s">
        <v>3277</v>
      </c>
      <c r="D882" s="102">
        <v>44395</v>
      </c>
      <c r="E882" s="101" t="s">
        <v>1365</v>
      </c>
      <c r="F882" s="101" t="s">
        <v>27</v>
      </c>
      <c r="G882" s="101" t="s">
        <v>986</v>
      </c>
      <c r="H882" s="101" t="s">
        <v>22</v>
      </c>
      <c r="I882" s="101" t="s">
        <v>1266</v>
      </c>
      <c r="J882" s="103">
        <v>200</v>
      </c>
      <c r="K882" s="103">
        <v>1030</v>
      </c>
      <c r="L882" s="103">
        <v>206000</v>
      </c>
      <c r="M882" s="103">
        <v>2.5750000000000002</v>
      </c>
      <c r="N882" s="103">
        <v>515</v>
      </c>
      <c r="O882" s="103">
        <v>0</v>
      </c>
      <c r="P882" s="103">
        <v>0</v>
      </c>
      <c r="Q882" s="103">
        <v>1032.575</v>
      </c>
      <c r="R882" s="103">
        <v>206515</v>
      </c>
      <c r="S882" s="101" t="s">
        <v>1368</v>
      </c>
    </row>
    <row r="883" spans="1:19" ht="25.5">
      <c r="A883" s="101" t="s">
        <v>3278</v>
      </c>
      <c r="B883" s="102">
        <v>44395</v>
      </c>
      <c r="C883" s="101" t="s">
        <v>3279</v>
      </c>
      <c r="D883" s="102">
        <v>44395</v>
      </c>
      <c r="E883" s="101" t="s">
        <v>1365</v>
      </c>
      <c r="F883" s="101" t="s">
        <v>41</v>
      </c>
      <c r="G883" s="101" t="s">
        <v>1378</v>
      </c>
      <c r="H883" s="101" t="s">
        <v>12</v>
      </c>
      <c r="I883" s="101" t="s">
        <v>1069</v>
      </c>
      <c r="J883" s="103">
        <v>80</v>
      </c>
      <c r="K883" s="103">
        <v>1118</v>
      </c>
      <c r="L883" s="103">
        <v>89440</v>
      </c>
      <c r="M883" s="103">
        <v>2.7949999999999999</v>
      </c>
      <c r="N883" s="103">
        <v>223.6</v>
      </c>
      <c r="O883" s="103">
        <v>0</v>
      </c>
      <c r="P883" s="103">
        <v>0</v>
      </c>
      <c r="Q883" s="103">
        <v>1120.7950000000001</v>
      </c>
      <c r="R883" s="103">
        <v>89663.6</v>
      </c>
      <c r="S883" s="101" t="s">
        <v>1368</v>
      </c>
    </row>
    <row r="884" spans="1:19" ht="25.5">
      <c r="A884" s="101" t="s">
        <v>3278</v>
      </c>
      <c r="B884" s="102">
        <v>44395</v>
      </c>
      <c r="C884" s="101" t="s">
        <v>3279</v>
      </c>
      <c r="D884" s="102">
        <v>44395</v>
      </c>
      <c r="E884" s="101" t="s">
        <v>1365</v>
      </c>
      <c r="F884" s="101" t="s">
        <v>41</v>
      </c>
      <c r="G884" s="101" t="s">
        <v>1378</v>
      </c>
      <c r="H884" s="101" t="s">
        <v>12</v>
      </c>
      <c r="I884" s="101" t="s">
        <v>1266</v>
      </c>
      <c r="J884" s="103">
        <v>80</v>
      </c>
      <c r="K884" s="103">
        <v>1030</v>
      </c>
      <c r="L884" s="103">
        <v>82400</v>
      </c>
      <c r="M884" s="103">
        <v>2.5750000000000002</v>
      </c>
      <c r="N884" s="103">
        <v>206</v>
      </c>
      <c r="O884" s="103">
        <v>0</v>
      </c>
      <c r="P884" s="103">
        <v>0</v>
      </c>
      <c r="Q884" s="103">
        <v>1032.575</v>
      </c>
      <c r="R884" s="103">
        <v>82606</v>
      </c>
      <c r="S884" s="101" t="s">
        <v>1368</v>
      </c>
    </row>
    <row r="885" spans="1:19" ht="25.5">
      <c r="A885" s="101" t="s">
        <v>3278</v>
      </c>
      <c r="B885" s="102">
        <v>44395</v>
      </c>
      <c r="C885" s="101" t="s">
        <v>3279</v>
      </c>
      <c r="D885" s="102">
        <v>44395</v>
      </c>
      <c r="E885" s="101" t="s">
        <v>1365</v>
      </c>
      <c r="F885" s="101" t="s">
        <v>41</v>
      </c>
      <c r="G885" s="101" t="s">
        <v>1378</v>
      </c>
      <c r="H885" s="101" t="s">
        <v>12</v>
      </c>
      <c r="I885" s="101" t="s">
        <v>1219</v>
      </c>
      <c r="J885" s="103">
        <v>100</v>
      </c>
      <c r="K885" s="103">
        <v>1064</v>
      </c>
      <c r="L885" s="103">
        <v>106400</v>
      </c>
      <c r="M885" s="103">
        <v>2.66</v>
      </c>
      <c r="N885" s="103">
        <v>266</v>
      </c>
      <c r="O885" s="103">
        <v>0</v>
      </c>
      <c r="P885" s="103">
        <v>0</v>
      </c>
      <c r="Q885" s="103">
        <v>1066.6600000000001</v>
      </c>
      <c r="R885" s="103">
        <v>106666</v>
      </c>
      <c r="S885" s="101" t="s">
        <v>1368</v>
      </c>
    </row>
    <row r="886" spans="1:19" ht="25.5">
      <c r="A886" s="101" t="s">
        <v>3280</v>
      </c>
      <c r="B886" s="102">
        <v>44395</v>
      </c>
      <c r="C886" s="101" t="s">
        <v>3281</v>
      </c>
      <c r="D886" s="102">
        <v>44395</v>
      </c>
      <c r="E886" s="101" t="s">
        <v>1365</v>
      </c>
      <c r="F886" s="101" t="s">
        <v>13</v>
      </c>
      <c r="G886" s="101" t="s">
        <v>2397</v>
      </c>
      <c r="H886" s="101" t="s">
        <v>12</v>
      </c>
      <c r="I886" s="101" t="s">
        <v>1220</v>
      </c>
      <c r="J886" s="103">
        <v>40</v>
      </c>
      <c r="K886" s="103">
        <v>1205</v>
      </c>
      <c r="L886" s="103">
        <v>48200</v>
      </c>
      <c r="M886" s="103">
        <v>3.012</v>
      </c>
      <c r="N886" s="103">
        <v>120.48</v>
      </c>
      <c r="O886" s="103">
        <v>0</v>
      </c>
      <c r="P886" s="103">
        <v>0</v>
      </c>
      <c r="Q886" s="103">
        <v>1208.0125</v>
      </c>
      <c r="R886" s="103">
        <v>48320.5</v>
      </c>
      <c r="S886" s="101" t="s">
        <v>1368</v>
      </c>
    </row>
    <row r="887" spans="1:19" ht="25.5">
      <c r="A887" s="101" t="s">
        <v>3280</v>
      </c>
      <c r="B887" s="102">
        <v>44395</v>
      </c>
      <c r="C887" s="101" t="s">
        <v>3281</v>
      </c>
      <c r="D887" s="102">
        <v>44395</v>
      </c>
      <c r="E887" s="101" t="s">
        <v>1365</v>
      </c>
      <c r="F887" s="101" t="s">
        <v>13</v>
      </c>
      <c r="G887" s="101" t="s">
        <v>2397</v>
      </c>
      <c r="H887" s="101" t="s">
        <v>12</v>
      </c>
      <c r="I887" s="101" t="s">
        <v>1266</v>
      </c>
      <c r="J887" s="103">
        <v>40</v>
      </c>
      <c r="K887" s="103">
        <v>1030</v>
      </c>
      <c r="L887" s="103">
        <v>41200</v>
      </c>
      <c r="M887" s="103">
        <v>2.5750000000000002</v>
      </c>
      <c r="N887" s="103">
        <v>103</v>
      </c>
      <c r="O887" s="103">
        <v>0</v>
      </c>
      <c r="P887" s="103">
        <v>0</v>
      </c>
      <c r="Q887" s="103">
        <v>1032.575</v>
      </c>
      <c r="R887" s="103">
        <v>41303</v>
      </c>
      <c r="S887" s="101" t="s">
        <v>1368</v>
      </c>
    </row>
    <row r="888" spans="1:19" ht="25.5">
      <c r="A888" s="101" t="s">
        <v>3280</v>
      </c>
      <c r="B888" s="102">
        <v>44395</v>
      </c>
      <c r="C888" s="101" t="s">
        <v>3281</v>
      </c>
      <c r="D888" s="102">
        <v>44395</v>
      </c>
      <c r="E888" s="101" t="s">
        <v>1365</v>
      </c>
      <c r="F888" s="101" t="s">
        <v>13</v>
      </c>
      <c r="G888" s="101" t="s">
        <v>2397</v>
      </c>
      <c r="H888" s="101" t="s">
        <v>12</v>
      </c>
      <c r="I888" s="101" t="s">
        <v>1219</v>
      </c>
      <c r="J888" s="103">
        <v>100</v>
      </c>
      <c r="K888" s="103">
        <v>1064</v>
      </c>
      <c r="L888" s="103">
        <v>106400</v>
      </c>
      <c r="M888" s="103">
        <v>2.66</v>
      </c>
      <c r="N888" s="103">
        <v>266</v>
      </c>
      <c r="O888" s="103">
        <v>0</v>
      </c>
      <c r="P888" s="103">
        <v>0</v>
      </c>
      <c r="Q888" s="103">
        <v>1066.6600000000001</v>
      </c>
      <c r="R888" s="103">
        <v>106666</v>
      </c>
      <c r="S888" s="101" t="s">
        <v>1368</v>
      </c>
    </row>
    <row r="889" spans="1:19" ht="25.5">
      <c r="A889" s="101" t="s">
        <v>3280</v>
      </c>
      <c r="B889" s="102">
        <v>44395</v>
      </c>
      <c r="C889" s="101" t="s">
        <v>3281</v>
      </c>
      <c r="D889" s="102">
        <v>44395</v>
      </c>
      <c r="E889" s="101" t="s">
        <v>1365</v>
      </c>
      <c r="F889" s="101" t="s">
        <v>13</v>
      </c>
      <c r="G889" s="101" t="s">
        <v>2397</v>
      </c>
      <c r="H889" s="101" t="s">
        <v>12</v>
      </c>
      <c r="I889" s="101" t="s">
        <v>1069</v>
      </c>
      <c r="J889" s="103">
        <v>40</v>
      </c>
      <c r="K889" s="103">
        <v>1118</v>
      </c>
      <c r="L889" s="103">
        <v>44720</v>
      </c>
      <c r="M889" s="103">
        <v>2.7949999999999999</v>
      </c>
      <c r="N889" s="103">
        <v>111.8</v>
      </c>
      <c r="O889" s="103">
        <v>0</v>
      </c>
      <c r="P889" s="103">
        <v>0</v>
      </c>
      <c r="Q889" s="103">
        <v>1120.7950000000001</v>
      </c>
      <c r="R889" s="103">
        <v>44831.8</v>
      </c>
      <c r="S889" s="101" t="s">
        <v>1368</v>
      </c>
    </row>
    <row r="890" spans="1:19" ht="25.5">
      <c r="A890" s="101" t="s">
        <v>3282</v>
      </c>
      <c r="B890" s="102">
        <v>44395</v>
      </c>
      <c r="C890" s="101" t="s">
        <v>3283</v>
      </c>
      <c r="D890" s="102">
        <v>44395</v>
      </c>
      <c r="E890" s="101" t="s">
        <v>1365</v>
      </c>
      <c r="F890" s="101" t="s">
        <v>1374</v>
      </c>
      <c r="G890" s="101" t="s">
        <v>1369</v>
      </c>
      <c r="H890" s="101" t="s">
        <v>1367</v>
      </c>
      <c r="I890" s="101" t="s">
        <v>1219</v>
      </c>
      <c r="J890" s="103">
        <v>8</v>
      </c>
      <c r="K890" s="103">
        <v>1064</v>
      </c>
      <c r="L890" s="103">
        <v>8512</v>
      </c>
      <c r="M890" s="103">
        <v>2.66</v>
      </c>
      <c r="N890" s="103">
        <v>21.28</v>
      </c>
      <c r="O890" s="103">
        <v>0</v>
      </c>
      <c r="P890" s="103">
        <v>0</v>
      </c>
      <c r="Q890" s="103">
        <v>1066.6600000000001</v>
      </c>
      <c r="R890" s="103">
        <v>8533.2800000000007</v>
      </c>
      <c r="S890" s="101" t="s">
        <v>1368</v>
      </c>
    </row>
    <row r="891" spans="1:19" ht="25.5">
      <c r="A891" s="101" t="s">
        <v>3282</v>
      </c>
      <c r="B891" s="102">
        <v>44395</v>
      </c>
      <c r="C891" s="101" t="s">
        <v>3283</v>
      </c>
      <c r="D891" s="102">
        <v>44395</v>
      </c>
      <c r="E891" s="101" t="s">
        <v>1365</v>
      </c>
      <c r="F891" s="101" t="s">
        <v>1374</v>
      </c>
      <c r="G891" s="101" t="s">
        <v>1369</v>
      </c>
      <c r="H891" s="101" t="s">
        <v>1367</v>
      </c>
      <c r="I891" s="101" t="s">
        <v>1268</v>
      </c>
      <c r="J891" s="103">
        <v>40</v>
      </c>
      <c r="K891" s="103">
        <v>1303</v>
      </c>
      <c r="L891" s="103">
        <v>52120</v>
      </c>
      <c r="M891" s="103">
        <v>3.2574999999999998</v>
      </c>
      <c r="N891" s="103">
        <v>130.30000000000001</v>
      </c>
      <c r="O891" s="103">
        <v>0</v>
      </c>
      <c r="P891" s="103">
        <v>0</v>
      </c>
      <c r="Q891" s="103">
        <v>1306.2574999999999</v>
      </c>
      <c r="R891" s="103">
        <v>52250.3</v>
      </c>
      <c r="S891" s="101" t="s">
        <v>1368</v>
      </c>
    </row>
    <row r="892" spans="1:19" ht="25.5">
      <c r="A892" s="101" t="s">
        <v>3282</v>
      </c>
      <c r="B892" s="102">
        <v>44395</v>
      </c>
      <c r="C892" s="101" t="s">
        <v>3283</v>
      </c>
      <c r="D892" s="102">
        <v>44395</v>
      </c>
      <c r="E892" s="101" t="s">
        <v>1365</v>
      </c>
      <c r="F892" s="101" t="s">
        <v>1374</v>
      </c>
      <c r="G892" s="101" t="s">
        <v>1369</v>
      </c>
      <c r="H892" s="101" t="s">
        <v>1367</v>
      </c>
      <c r="I892" s="101" t="s">
        <v>1072</v>
      </c>
      <c r="J892" s="103">
        <v>20</v>
      </c>
      <c r="K892" s="103">
        <v>1176</v>
      </c>
      <c r="L892" s="103">
        <v>23520</v>
      </c>
      <c r="M892" s="103">
        <v>2.94</v>
      </c>
      <c r="N892" s="103">
        <v>58.8</v>
      </c>
      <c r="O892" s="103">
        <v>0</v>
      </c>
      <c r="P892" s="103">
        <v>0</v>
      </c>
      <c r="Q892" s="103">
        <v>1178.94</v>
      </c>
      <c r="R892" s="103">
        <v>23578.799999999999</v>
      </c>
      <c r="S892" s="101" t="s">
        <v>1368</v>
      </c>
    </row>
    <row r="893" spans="1:19" ht="25.5">
      <c r="A893" s="101" t="s">
        <v>3284</v>
      </c>
      <c r="B893" s="102">
        <v>44395</v>
      </c>
      <c r="C893" s="101" t="s">
        <v>3285</v>
      </c>
      <c r="D893" s="102">
        <v>44395</v>
      </c>
      <c r="E893" s="101" t="s">
        <v>1365</v>
      </c>
      <c r="F893" s="101" t="s">
        <v>88</v>
      </c>
      <c r="G893" s="101" t="s">
        <v>1388</v>
      </c>
      <c r="H893" s="101" t="s">
        <v>1367</v>
      </c>
      <c r="I893" s="101" t="s">
        <v>1268</v>
      </c>
      <c r="J893" s="103">
        <v>20</v>
      </c>
      <c r="K893" s="103">
        <v>1303</v>
      </c>
      <c r="L893" s="103">
        <v>26060</v>
      </c>
      <c r="M893" s="103">
        <v>3.2574999999999998</v>
      </c>
      <c r="N893" s="103">
        <v>65.150000000000006</v>
      </c>
      <c r="O893" s="103">
        <v>0</v>
      </c>
      <c r="P893" s="103">
        <v>0</v>
      </c>
      <c r="Q893" s="103">
        <v>1306.2574999999999</v>
      </c>
      <c r="R893" s="103">
        <v>26125.15</v>
      </c>
      <c r="S893" s="101" t="s">
        <v>1368</v>
      </c>
    </row>
    <row r="894" spans="1:19" ht="25.5">
      <c r="A894" s="101" t="s">
        <v>3284</v>
      </c>
      <c r="B894" s="102">
        <v>44395</v>
      </c>
      <c r="C894" s="101" t="s">
        <v>3285</v>
      </c>
      <c r="D894" s="102">
        <v>44395</v>
      </c>
      <c r="E894" s="101" t="s">
        <v>1365</v>
      </c>
      <c r="F894" s="101" t="s">
        <v>88</v>
      </c>
      <c r="G894" s="101" t="s">
        <v>1388</v>
      </c>
      <c r="H894" s="101" t="s">
        <v>1367</v>
      </c>
      <c r="I894" s="101" t="s">
        <v>1220</v>
      </c>
      <c r="J894" s="103">
        <v>10</v>
      </c>
      <c r="K894" s="103">
        <v>1205</v>
      </c>
      <c r="L894" s="103">
        <v>12050</v>
      </c>
      <c r="M894" s="103">
        <v>3.0125000000000002</v>
      </c>
      <c r="N894" s="103">
        <v>30.125</v>
      </c>
      <c r="O894" s="103">
        <v>0</v>
      </c>
      <c r="P894" s="103">
        <v>0</v>
      </c>
      <c r="Q894" s="103">
        <v>1208.0125</v>
      </c>
      <c r="R894" s="103">
        <v>12080.125</v>
      </c>
      <c r="S894" s="101" t="s">
        <v>1368</v>
      </c>
    </row>
    <row r="895" spans="1:19" ht="25.5">
      <c r="A895" s="101" t="s">
        <v>3284</v>
      </c>
      <c r="B895" s="102">
        <v>44395</v>
      </c>
      <c r="C895" s="101" t="s">
        <v>3285</v>
      </c>
      <c r="D895" s="102">
        <v>44395</v>
      </c>
      <c r="E895" s="101" t="s">
        <v>1365</v>
      </c>
      <c r="F895" s="101" t="s">
        <v>88</v>
      </c>
      <c r="G895" s="101" t="s">
        <v>1388</v>
      </c>
      <c r="H895" s="101" t="s">
        <v>1367</v>
      </c>
      <c r="I895" s="101" t="s">
        <v>1071</v>
      </c>
      <c r="J895" s="103">
        <v>20</v>
      </c>
      <c r="K895" s="103">
        <v>1118</v>
      </c>
      <c r="L895" s="103">
        <v>22360</v>
      </c>
      <c r="M895" s="103">
        <v>2.7949999999999999</v>
      </c>
      <c r="N895" s="103">
        <v>55.9</v>
      </c>
      <c r="O895" s="103">
        <v>0</v>
      </c>
      <c r="P895" s="103">
        <v>0</v>
      </c>
      <c r="Q895" s="103">
        <v>1120.7950000000001</v>
      </c>
      <c r="R895" s="103">
        <v>22415.9</v>
      </c>
      <c r="S895" s="101" t="s">
        <v>1368</v>
      </c>
    </row>
    <row r="896" spans="1:19" ht="25.5">
      <c r="A896" s="101" t="s">
        <v>3284</v>
      </c>
      <c r="B896" s="102">
        <v>44395</v>
      </c>
      <c r="C896" s="101" t="s">
        <v>3285</v>
      </c>
      <c r="D896" s="102">
        <v>44395</v>
      </c>
      <c r="E896" s="101" t="s">
        <v>1365</v>
      </c>
      <c r="F896" s="101" t="s">
        <v>88</v>
      </c>
      <c r="G896" s="101" t="s">
        <v>1388</v>
      </c>
      <c r="H896" s="101" t="s">
        <v>1367</v>
      </c>
      <c r="I896" s="101" t="s">
        <v>1072</v>
      </c>
      <c r="J896" s="103">
        <v>20</v>
      </c>
      <c r="K896" s="103">
        <v>1176</v>
      </c>
      <c r="L896" s="103">
        <v>23520</v>
      </c>
      <c r="M896" s="103">
        <v>2.94</v>
      </c>
      <c r="N896" s="103">
        <v>58.8</v>
      </c>
      <c r="O896" s="103">
        <v>0</v>
      </c>
      <c r="P896" s="103">
        <v>0</v>
      </c>
      <c r="Q896" s="103">
        <v>1178.94</v>
      </c>
      <c r="R896" s="103">
        <v>23578.799999999999</v>
      </c>
      <c r="S896" s="101" t="s">
        <v>1368</v>
      </c>
    </row>
    <row r="897" spans="1:19" ht="25.5">
      <c r="A897" s="101" t="s">
        <v>3284</v>
      </c>
      <c r="B897" s="102">
        <v>44395</v>
      </c>
      <c r="C897" s="101" t="s">
        <v>3285</v>
      </c>
      <c r="D897" s="102">
        <v>44395</v>
      </c>
      <c r="E897" s="101" t="s">
        <v>1365</v>
      </c>
      <c r="F897" s="101" t="s">
        <v>88</v>
      </c>
      <c r="G897" s="101" t="s">
        <v>1388</v>
      </c>
      <c r="H897" s="101" t="s">
        <v>1367</v>
      </c>
      <c r="I897" s="101" t="s">
        <v>1219</v>
      </c>
      <c r="J897" s="103">
        <v>40</v>
      </c>
      <c r="K897" s="103">
        <v>1064</v>
      </c>
      <c r="L897" s="103">
        <v>42560</v>
      </c>
      <c r="M897" s="103">
        <v>2.66</v>
      </c>
      <c r="N897" s="103">
        <v>106.4</v>
      </c>
      <c r="O897" s="103">
        <v>0</v>
      </c>
      <c r="P897" s="103">
        <v>0</v>
      </c>
      <c r="Q897" s="103">
        <v>1066.6600000000001</v>
      </c>
      <c r="R897" s="103">
        <v>42666.400000000001</v>
      </c>
      <c r="S897" s="101" t="s">
        <v>1368</v>
      </c>
    </row>
    <row r="898" spans="1:19" ht="25.5">
      <c r="A898" s="101" t="s">
        <v>3284</v>
      </c>
      <c r="B898" s="102">
        <v>44395</v>
      </c>
      <c r="C898" s="101" t="s">
        <v>3285</v>
      </c>
      <c r="D898" s="102">
        <v>44395</v>
      </c>
      <c r="E898" s="101" t="s">
        <v>1365</v>
      </c>
      <c r="F898" s="101" t="s">
        <v>88</v>
      </c>
      <c r="G898" s="101" t="s">
        <v>1388</v>
      </c>
      <c r="H898" s="101" t="s">
        <v>1367</v>
      </c>
      <c r="I898" s="101" t="s">
        <v>1266</v>
      </c>
      <c r="J898" s="103">
        <v>40</v>
      </c>
      <c r="K898" s="103">
        <v>1030</v>
      </c>
      <c r="L898" s="103">
        <v>41200</v>
      </c>
      <c r="M898" s="103">
        <v>2.5750000000000002</v>
      </c>
      <c r="N898" s="103">
        <v>103</v>
      </c>
      <c r="O898" s="103">
        <v>0</v>
      </c>
      <c r="P898" s="103">
        <v>0</v>
      </c>
      <c r="Q898" s="103">
        <v>1032.575</v>
      </c>
      <c r="R898" s="103">
        <v>41303</v>
      </c>
      <c r="S898" s="101" t="s">
        <v>1368</v>
      </c>
    </row>
    <row r="899" spans="1:19" ht="25.5">
      <c r="A899" s="101" t="s">
        <v>3286</v>
      </c>
      <c r="B899" s="102">
        <v>44395</v>
      </c>
      <c r="C899" s="101" t="s">
        <v>3287</v>
      </c>
      <c r="D899" s="102">
        <v>44395</v>
      </c>
      <c r="E899" s="101" t="s">
        <v>1365</v>
      </c>
      <c r="F899" s="101" t="s">
        <v>74</v>
      </c>
      <c r="G899" s="101" t="s">
        <v>1030</v>
      </c>
      <c r="H899" s="101" t="s">
        <v>1367</v>
      </c>
      <c r="I899" s="101" t="s">
        <v>1220</v>
      </c>
      <c r="J899" s="103">
        <v>60</v>
      </c>
      <c r="K899" s="103">
        <v>1205</v>
      </c>
      <c r="L899" s="103">
        <v>72300</v>
      </c>
      <c r="M899" s="103">
        <v>3.0125000000000002</v>
      </c>
      <c r="N899" s="103">
        <v>180.75</v>
      </c>
      <c r="O899" s="103">
        <v>0</v>
      </c>
      <c r="P899" s="103">
        <v>0</v>
      </c>
      <c r="Q899" s="103">
        <v>1208.0125</v>
      </c>
      <c r="R899" s="103">
        <v>72480.75</v>
      </c>
      <c r="S899" s="101" t="s">
        <v>1368</v>
      </c>
    </row>
    <row r="900" spans="1:19" ht="25.5">
      <c r="A900" s="101" t="s">
        <v>3286</v>
      </c>
      <c r="B900" s="102">
        <v>44395</v>
      </c>
      <c r="C900" s="101" t="s">
        <v>3287</v>
      </c>
      <c r="D900" s="102">
        <v>44395</v>
      </c>
      <c r="E900" s="101" t="s">
        <v>1365</v>
      </c>
      <c r="F900" s="101" t="s">
        <v>74</v>
      </c>
      <c r="G900" s="101" t="s">
        <v>1030</v>
      </c>
      <c r="H900" s="101" t="s">
        <v>1367</v>
      </c>
      <c r="I900" s="101" t="s">
        <v>1219</v>
      </c>
      <c r="J900" s="103">
        <v>400</v>
      </c>
      <c r="K900" s="103">
        <v>1064</v>
      </c>
      <c r="L900" s="103">
        <v>425600</v>
      </c>
      <c r="M900" s="103">
        <v>2.66</v>
      </c>
      <c r="N900" s="103">
        <v>1064</v>
      </c>
      <c r="O900" s="103">
        <v>0</v>
      </c>
      <c r="P900" s="103">
        <v>0</v>
      </c>
      <c r="Q900" s="103">
        <v>1066.6600000000001</v>
      </c>
      <c r="R900" s="103">
        <v>426664</v>
      </c>
      <c r="S900" s="101" t="s">
        <v>1368</v>
      </c>
    </row>
    <row r="901" spans="1:19" ht="25.5">
      <c r="A901" s="101" t="s">
        <v>3286</v>
      </c>
      <c r="B901" s="102">
        <v>44395</v>
      </c>
      <c r="C901" s="101" t="s">
        <v>3287</v>
      </c>
      <c r="D901" s="102">
        <v>44395</v>
      </c>
      <c r="E901" s="101" t="s">
        <v>1365</v>
      </c>
      <c r="F901" s="101" t="s">
        <v>74</v>
      </c>
      <c r="G901" s="101" t="s">
        <v>1030</v>
      </c>
      <c r="H901" s="101" t="s">
        <v>1367</v>
      </c>
      <c r="I901" s="101" t="s">
        <v>1071</v>
      </c>
      <c r="J901" s="103">
        <v>200</v>
      </c>
      <c r="K901" s="103">
        <v>1118</v>
      </c>
      <c r="L901" s="103">
        <v>223600</v>
      </c>
      <c r="M901" s="103">
        <v>2.7949999999999999</v>
      </c>
      <c r="N901" s="103">
        <v>559</v>
      </c>
      <c r="O901" s="103">
        <v>0</v>
      </c>
      <c r="P901" s="103">
        <v>0</v>
      </c>
      <c r="Q901" s="103">
        <v>1120.7950000000001</v>
      </c>
      <c r="R901" s="103">
        <v>224159</v>
      </c>
      <c r="S901" s="101" t="s">
        <v>1368</v>
      </c>
    </row>
    <row r="902" spans="1:19" ht="25.5">
      <c r="A902" s="101" t="s">
        <v>3286</v>
      </c>
      <c r="B902" s="102">
        <v>44395</v>
      </c>
      <c r="C902" s="101" t="s">
        <v>3287</v>
      </c>
      <c r="D902" s="102">
        <v>44395</v>
      </c>
      <c r="E902" s="101" t="s">
        <v>1365</v>
      </c>
      <c r="F902" s="101" t="s">
        <v>74</v>
      </c>
      <c r="G902" s="101" t="s">
        <v>1030</v>
      </c>
      <c r="H902" s="101" t="s">
        <v>1367</v>
      </c>
      <c r="I902" s="101" t="s">
        <v>1072</v>
      </c>
      <c r="J902" s="103">
        <v>200</v>
      </c>
      <c r="K902" s="103">
        <v>1176</v>
      </c>
      <c r="L902" s="103">
        <v>235200</v>
      </c>
      <c r="M902" s="103">
        <v>2.94</v>
      </c>
      <c r="N902" s="103">
        <v>588</v>
      </c>
      <c r="O902" s="103">
        <v>0</v>
      </c>
      <c r="P902" s="103">
        <v>0</v>
      </c>
      <c r="Q902" s="103">
        <v>1178.94</v>
      </c>
      <c r="R902" s="103">
        <v>235788</v>
      </c>
      <c r="S902" s="101" t="s">
        <v>1368</v>
      </c>
    </row>
    <row r="903" spans="1:19" ht="25.5">
      <c r="A903" s="101" t="s">
        <v>3288</v>
      </c>
      <c r="B903" s="102">
        <v>44395</v>
      </c>
      <c r="C903" s="101" t="s">
        <v>3289</v>
      </c>
      <c r="D903" s="102">
        <v>44395</v>
      </c>
      <c r="E903" s="101" t="s">
        <v>1365</v>
      </c>
      <c r="F903" s="101" t="s">
        <v>946</v>
      </c>
      <c r="G903" s="101" t="s">
        <v>951</v>
      </c>
      <c r="H903" s="101" t="s">
        <v>1367</v>
      </c>
      <c r="I903" s="101" t="s">
        <v>1266</v>
      </c>
      <c r="J903" s="103">
        <v>140</v>
      </c>
      <c r="K903" s="103">
        <v>1030</v>
      </c>
      <c r="L903" s="103">
        <v>144200</v>
      </c>
      <c r="M903" s="103">
        <v>2.5750000000000002</v>
      </c>
      <c r="N903" s="103">
        <v>360.5</v>
      </c>
      <c r="O903" s="103">
        <v>0</v>
      </c>
      <c r="P903" s="103">
        <v>0</v>
      </c>
      <c r="Q903" s="103">
        <v>1032.575</v>
      </c>
      <c r="R903" s="103">
        <v>144560.5</v>
      </c>
      <c r="S903" s="101" t="s">
        <v>1368</v>
      </c>
    </row>
    <row r="904" spans="1:19" ht="25.5">
      <c r="A904" s="101" t="s">
        <v>3288</v>
      </c>
      <c r="B904" s="102">
        <v>44395</v>
      </c>
      <c r="C904" s="101" t="s">
        <v>3289</v>
      </c>
      <c r="D904" s="102">
        <v>44395</v>
      </c>
      <c r="E904" s="101" t="s">
        <v>1365</v>
      </c>
      <c r="F904" s="101" t="s">
        <v>946</v>
      </c>
      <c r="G904" s="101" t="s">
        <v>951</v>
      </c>
      <c r="H904" s="101" t="s">
        <v>1367</v>
      </c>
      <c r="I904" s="101" t="s">
        <v>1220</v>
      </c>
      <c r="J904" s="103">
        <v>40</v>
      </c>
      <c r="K904" s="103">
        <v>1205</v>
      </c>
      <c r="L904" s="103">
        <v>48200</v>
      </c>
      <c r="M904" s="103">
        <v>3.0125000000000002</v>
      </c>
      <c r="N904" s="103">
        <v>120.5</v>
      </c>
      <c r="O904" s="103">
        <v>0</v>
      </c>
      <c r="P904" s="103">
        <v>0</v>
      </c>
      <c r="Q904" s="103">
        <v>1208.0125</v>
      </c>
      <c r="R904" s="103">
        <v>48320.5</v>
      </c>
      <c r="S904" s="101" t="s">
        <v>1368</v>
      </c>
    </row>
    <row r="905" spans="1:19" ht="25.5">
      <c r="A905" s="101" t="s">
        <v>3288</v>
      </c>
      <c r="B905" s="102">
        <v>44395</v>
      </c>
      <c r="C905" s="101" t="s">
        <v>3289</v>
      </c>
      <c r="D905" s="102">
        <v>44395</v>
      </c>
      <c r="E905" s="101" t="s">
        <v>1365</v>
      </c>
      <c r="F905" s="101" t="s">
        <v>946</v>
      </c>
      <c r="G905" s="101" t="s">
        <v>951</v>
      </c>
      <c r="H905" s="101" t="s">
        <v>1367</v>
      </c>
      <c r="I905" s="101" t="s">
        <v>1268</v>
      </c>
      <c r="J905" s="103">
        <v>80</v>
      </c>
      <c r="K905" s="103">
        <v>1303</v>
      </c>
      <c r="L905" s="103">
        <v>104240</v>
      </c>
      <c r="M905" s="103">
        <v>3.2574999999999998</v>
      </c>
      <c r="N905" s="103">
        <v>260.60000000000002</v>
      </c>
      <c r="O905" s="103">
        <v>0</v>
      </c>
      <c r="P905" s="103">
        <v>0</v>
      </c>
      <c r="Q905" s="103">
        <v>1306.2574999999999</v>
      </c>
      <c r="R905" s="103">
        <v>104500.6</v>
      </c>
      <c r="S905" s="101" t="s">
        <v>1368</v>
      </c>
    </row>
    <row r="906" spans="1:19" ht="25.5">
      <c r="A906" s="101" t="s">
        <v>3288</v>
      </c>
      <c r="B906" s="102">
        <v>44395</v>
      </c>
      <c r="C906" s="101" t="s">
        <v>3289</v>
      </c>
      <c r="D906" s="102">
        <v>44395</v>
      </c>
      <c r="E906" s="101" t="s">
        <v>1365</v>
      </c>
      <c r="F906" s="101" t="s">
        <v>946</v>
      </c>
      <c r="G906" s="101" t="s">
        <v>951</v>
      </c>
      <c r="H906" s="101" t="s">
        <v>1367</v>
      </c>
      <c r="I906" s="101" t="s">
        <v>1071</v>
      </c>
      <c r="J906" s="103">
        <v>80</v>
      </c>
      <c r="K906" s="103">
        <v>1118</v>
      </c>
      <c r="L906" s="103">
        <v>89440</v>
      </c>
      <c r="M906" s="103">
        <v>2.7949999999999999</v>
      </c>
      <c r="N906" s="103">
        <v>223.6</v>
      </c>
      <c r="O906" s="103">
        <v>0</v>
      </c>
      <c r="P906" s="103">
        <v>0</v>
      </c>
      <c r="Q906" s="103">
        <v>1120.7950000000001</v>
      </c>
      <c r="R906" s="103">
        <v>89663.6</v>
      </c>
      <c r="S906" s="101" t="s">
        <v>1368</v>
      </c>
    </row>
    <row r="907" spans="1:19" ht="25.5">
      <c r="A907" s="101" t="s">
        <v>3290</v>
      </c>
      <c r="B907" s="102">
        <v>44395</v>
      </c>
      <c r="C907" s="101" t="s">
        <v>3291</v>
      </c>
      <c r="D907" s="102">
        <v>44395</v>
      </c>
      <c r="E907" s="101" t="s">
        <v>1365</v>
      </c>
      <c r="F907" s="101" t="s">
        <v>803</v>
      </c>
      <c r="G907" s="101" t="s">
        <v>950</v>
      </c>
      <c r="H907" s="101" t="s">
        <v>1367</v>
      </c>
      <c r="I907" s="101" t="s">
        <v>1220</v>
      </c>
      <c r="J907" s="103">
        <v>80</v>
      </c>
      <c r="K907" s="103">
        <v>1205</v>
      </c>
      <c r="L907" s="103">
        <v>96400</v>
      </c>
      <c r="M907" s="103">
        <v>3.0125000000000002</v>
      </c>
      <c r="N907" s="103">
        <v>241</v>
      </c>
      <c r="O907" s="103">
        <v>0</v>
      </c>
      <c r="P907" s="103">
        <v>0</v>
      </c>
      <c r="Q907" s="103">
        <v>1208.0125</v>
      </c>
      <c r="R907" s="103">
        <v>96641</v>
      </c>
      <c r="S907" s="101" t="s">
        <v>1368</v>
      </c>
    </row>
    <row r="908" spans="1:19" ht="25.5">
      <c r="A908" s="101" t="s">
        <v>3290</v>
      </c>
      <c r="B908" s="102">
        <v>44395</v>
      </c>
      <c r="C908" s="101" t="s">
        <v>3291</v>
      </c>
      <c r="D908" s="102">
        <v>44395</v>
      </c>
      <c r="E908" s="101" t="s">
        <v>1365</v>
      </c>
      <c r="F908" s="101" t="s">
        <v>803</v>
      </c>
      <c r="G908" s="101" t="s">
        <v>950</v>
      </c>
      <c r="H908" s="101" t="s">
        <v>1367</v>
      </c>
      <c r="I908" s="101" t="s">
        <v>1219</v>
      </c>
      <c r="J908" s="103">
        <v>80</v>
      </c>
      <c r="K908" s="103">
        <v>1064</v>
      </c>
      <c r="L908" s="103">
        <v>85120</v>
      </c>
      <c r="M908" s="103">
        <v>2.66</v>
      </c>
      <c r="N908" s="103">
        <v>212.8</v>
      </c>
      <c r="O908" s="103">
        <v>0</v>
      </c>
      <c r="P908" s="103">
        <v>0</v>
      </c>
      <c r="Q908" s="103">
        <v>1066.6600000000001</v>
      </c>
      <c r="R908" s="103">
        <v>85332.800000000003</v>
      </c>
      <c r="S908" s="101" t="s">
        <v>1368</v>
      </c>
    </row>
    <row r="909" spans="1:19" ht="25.5">
      <c r="A909" s="101" t="s">
        <v>3290</v>
      </c>
      <c r="B909" s="102">
        <v>44395</v>
      </c>
      <c r="C909" s="101" t="s">
        <v>3291</v>
      </c>
      <c r="D909" s="102">
        <v>44395</v>
      </c>
      <c r="E909" s="101" t="s">
        <v>1365</v>
      </c>
      <c r="F909" s="101" t="s">
        <v>803</v>
      </c>
      <c r="G909" s="101" t="s">
        <v>950</v>
      </c>
      <c r="H909" s="101" t="s">
        <v>1367</v>
      </c>
      <c r="I909" s="101" t="s">
        <v>1071</v>
      </c>
      <c r="J909" s="103">
        <v>20</v>
      </c>
      <c r="K909" s="103">
        <v>1118</v>
      </c>
      <c r="L909" s="103">
        <v>22360</v>
      </c>
      <c r="M909" s="103">
        <v>2.7949999999999999</v>
      </c>
      <c r="N909" s="103">
        <v>55.9</v>
      </c>
      <c r="O909" s="103">
        <v>0</v>
      </c>
      <c r="P909" s="103">
        <v>0</v>
      </c>
      <c r="Q909" s="103">
        <v>1120.7950000000001</v>
      </c>
      <c r="R909" s="103">
        <v>22415.9</v>
      </c>
      <c r="S909" s="101" t="s">
        <v>1368</v>
      </c>
    </row>
    <row r="910" spans="1:19" ht="25.5">
      <c r="A910" s="101" t="s">
        <v>3292</v>
      </c>
      <c r="B910" s="102">
        <v>44395</v>
      </c>
      <c r="C910" s="101" t="s">
        <v>3293</v>
      </c>
      <c r="D910" s="102">
        <v>44395</v>
      </c>
      <c r="E910" s="101" t="s">
        <v>1365</v>
      </c>
      <c r="F910" s="101" t="s">
        <v>81</v>
      </c>
      <c r="G910" s="101" t="s">
        <v>952</v>
      </c>
      <c r="H910" s="101" t="s">
        <v>1367</v>
      </c>
      <c r="I910" s="101" t="s">
        <v>1220</v>
      </c>
      <c r="J910" s="103">
        <v>20</v>
      </c>
      <c r="K910" s="103">
        <v>1205</v>
      </c>
      <c r="L910" s="103">
        <v>24100</v>
      </c>
      <c r="M910" s="103">
        <v>3.0125000000000002</v>
      </c>
      <c r="N910" s="103">
        <v>60.25</v>
      </c>
      <c r="O910" s="103">
        <v>0</v>
      </c>
      <c r="P910" s="103">
        <v>0</v>
      </c>
      <c r="Q910" s="103">
        <v>1208.0125</v>
      </c>
      <c r="R910" s="103">
        <v>24160.25</v>
      </c>
      <c r="S910" s="101" t="s">
        <v>1368</v>
      </c>
    </row>
    <row r="911" spans="1:19" ht="25.5">
      <c r="A911" s="101" t="s">
        <v>3292</v>
      </c>
      <c r="B911" s="102">
        <v>44395</v>
      </c>
      <c r="C911" s="101" t="s">
        <v>3293</v>
      </c>
      <c r="D911" s="102">
        <v>44395</v>
      </c>
      <c r="E911" s="101" t="s">
        <v>1365</v>
      </c>
      <c r="F911" s="101" t="s">
        <v>81</v>
      </c>
      <c r="G911" s="101" t="s">
        <v>952</v>
      </c>
      <c r="H911" s="101" t="s">
        <v>1367</v>
      </c>
      <c r="I911" s="101" t="s">
        <v>1071</v>
      </c>
      <c r="J911" s="103">
        <v>40</v>
      </c>
      <c r="K911" s="103">
        <v>1118</v>
      </c>
      <c r="L911" s="103">
        <v>44720</v>
      </c>
      <c r="M911" s="103">
        <v>2.7949999999999999</v>
      </c>
      <c r="N911" s="103">
        <v>111.8</v>
      </c>
      <c r="O911" s="103">
        <v>0</v>
      </c>
      <c r="P911" s="103">
        <v>0</v>
      </c>
      <c r="Q911" s="103">
        <v>1120.7950000000001</v>
      </c>
      <c r="R911" s="103">
        <v>44831.8</v>
      </c>
      <c r="S911" s="101" t="s">
        <v>1368</v>
      </c>
    </row>
    <row r="912" spans="1:19" ht="25.5">
      <c r="A912" s="101" t="s">
        <v>3292</v>
      </c>
      <c r="B912" s="102">
        <v>44395</v>
      </c>
      <c r="C912" s="101" t="s">
        <v>3293</v>
      </c>
      <c r="D912" s="102">
        <v>44395</v>
      </c>
      <c r="E912" s="101" t="s">
        <v>1365</v>
      </c>
      <c r="F912" s="101" t="s">
        <v>81</v>
      </c>
      <c r="G912" s="101" t="s">
        <v>952</v>
      </c>
      <c r="H912" s="101" t="s">
        <v>1367</v>
      </c>
      <c r="I912" s="101" t="s">
        <v>1069</v>
      </c>
      <c r="J912" s="103">
        <v>20</v>
      </c>
      <c r="K912" s="103">
        <v>1118</v>
      </c>
      <c r="L912" s="103">
        <v>22360</v>
      </c>
      <c r="M912" s="103">
        <v>2.7949999999999999</v>
      </c>
      <c r="N912" s="103">
        <v>55.9</v>
      </c>
      <c r="O912" s="103">
        <v>0</v>
      </c>
      <c r="P912" s="103">
        <v>0</v>
      </c>
      <c r="Q912" s="103">
        <v>1120.7950000000001</v>
      </c>
      <c r="R912" s="103">
        <v>22415.9</v>
      </c>
      <c r="S912" s="101" t="s">
        <v>1368</v>
      </c>
    </row>
    <row r="913" spans="1:19" ht="25.5">
      <c r="A913" s="101" t="s">
        <v>3292</v>
      </c>
      <c r="B913" s="102">
        <v>44395</v>
      </c>
      <c r="C913" s="101" t="s">
        <v>3293</v>
      </c>
      <c r="D913" s="102">
        <v>44395</v>
      </c>
      <c r="E913" s="101" t="s">
        <v>1365</v>
      </c>
      <c r="F913" s="101" t="s">
        <v>81</v>
      </c>
      <c r="G913" s="101" t="s">
        <v>952</v>
      </c>
      <c r="H913" s="101" t="s">
        <v>1367</v>
      </c>
      <c r="I913" s="101" t="s">
        <v>1266</v>
      </c>
      <c r="J913" s="103">
        <v>40</v>
      </c>
      <c r="K913" s="103">
        <v>1030</v>
      </c>
      <c r="L913" s="103">
        <v>41200</v>
      </c>
      <c r="M913" s="103">
        <v>2.5750000000000002</v>
      </c>
      <c r="N913" s="103">
        <v>103</v>
      </c>
      <c r="O913" s="103">
        <v>0</v>
      </c>
      <c r="P913" s="103">
        <v>0</v>
      </c>
      <c r="Q913" s="103">
        <v>1032.575</v>
      </c>
      <c r="R913" s="103">
        <v>41303</v>
      </c>
      <c r="S913" s="101" t="s">
        <v>1368</v>
      </c>
    </row>
    <row r="914" spans="1:19" ht="25.5">
      <c r="A914" s="101" t="s">
        <v>3292</v>
      </c>
      <c r="B914" s="102">
        <v>44395</v>
      </c>
      <c r="C914" s="101" t="s">
        <v>3293</v>
      </c>
      <c r="D914" s="102">
        <v>44395</v>
      </c>
      <c r="E914" s="101" t="s">
        <v>1365</v>
      </c>
      <c r="F914" s="101" t="s">
        <v>81</v>
      </c>
      <c r="G914" s="101" t="s">
        <v>952</v>
      </c>
      <c r="H914" s="101" t="s">
        <v>1367</v>
      </c>
      <c r="I914" s="101" t="s">
        <v>1219</v>
      </c>
      <c r="J914" s="103">
        <v>40</v>
      </c>
      <c r="K914" s="103">
        <v>1064</v>
      </c>
      <c r="L914" s="103">
        <v>42560</v>
      </c>
      <c r="M914" s="103">
        <v>2.66</v>
      </c>
      <c r="N914" s="103">
        <v>106.4</v>
      </c>
      <c r="O914" s="103">
        <v>0</v>
      </c>
      <c r="P914" s="103">
        <v>0</v>
      </c>
      <c r="Q914" s="103">
        <v>1066.6600000000001</v>
      </c>
      <c r="R914" s="103">
        <v>42666.400000000001</v>
      </c>
      <c r="S914" s="101" t="s">
        <v>1368</v>
      </c>
    </row>
    <row r="915" spans="1:19" ht="25.5">
      <c r="A915" s="101" t="s">
        <v>3292</v>
      </c>
      <c r="B915" s="102">
        <v>44395</v>
      </c>
      <c r="C915" s="101" t="s">
        <v>3293</v>
      </c>
      <c r="D915" s="102">
        <v>44395</v>
      </c>
      <c r="E915" s="101" t="s">
        <v>1365</v>
      </c>
      <c r="F915" s="101" t="s">
        <v>81</v>
      </c>
      <c r="G915" s="101" t="s">
        <v>952</v>
      </c>
      <c r="H915" s="101" t="s">
        <v>1367</v>
      </c>
      <c r="I915" s="101" t="s">
        <v>1268</v>
      </c>
      <c r="J915" s="103">
        <v>30</v>
      </c>
      <c r="K915" s="103">
        <v>1303</v>
      </c>
      <c r="L915" s="103">
        <v>39090</v>
      </c>
      <c r="M915" s="103">
        <v>3.2574999999999998</v>
      </c>
      <c r="N915" s="103">
        <v>97.724999999999994</v>
      </c>
      <c r="O915" s="103">
        <v>0</v>
      </c>
      <c r="P915" s="103">
        <v>0</v>
      </c>
      <c r="Q915" s="103">
        <v>1306.2574999999999</v>
      </c>
      <c r="R915" s="103">
        <v>39187.724999999999</v>
      </c>
      <c r="S915" s="101" t="s">
        <v>1368</v>
      </c>
    </row>
    <row r="916" spans="1:19" ht="25.5">
      <c r="A916" s="101" t="s">
        <v>3294</v>
      </c>
      <c r="B916" s="102">
        <v>44395</v>
      </c>
      <c r="C916" s="101" t="s">
        <v>3295</v>
      </c>
      <c r="D916" s="102">
        <v>44395</v>
      </c>
      <c r="E916" s="101" t="s">
        <v>1365</v>
      </c>
      <c r="F916" s="101" t="s">
        <v>85</v>
      </c>
      <c r="G916" s="101" t="s">
        <v>952</v>
      </c>
      <c r="H916" s="101" t="s">
        <v>1367</v>
      </c>
      <c r="I916" s="101" t="s">
        <v>1268</v>
      </c>
      <c r="J916" s="103">
        <v>20</v>
      </c>
      <c r="K916" s="103">
        <v>1303</v>
      </c>
      <c r="L916" s="103">
        <v>26060</v>
      </c>
      <c r="M916" s="103">
        <v>3.2574999999999998</v>
      </c>
      <c r="N916" s="103">
        <v>65.150000000000006</v>
      </c>
      <c r="O916" s="103">
        <v>0</v>
      </c>
      <c r="P916" s="103">
        <v>0</v>
      </c>
      <c r="Q916" s="103">
        <v>1306.2574999999999</v>
      </c>
      <c r="R916" s="103">
        <v>26125.15</v>
      </c>
      <c r="S916" s="101" t="s">
        <v>1368</v>
      </c>
    </row>
    <row r="917" spans="1:19" ht="25.5">
      <c r="A917" s="101" t="s">
        <v>3294</v>
      </c>
      <c r="B917" s="102">
        <v>44395</v>
      </c>
      <c r="C917" s="101" t="s">
        <v>3295</v>
      </c>
      <c r="D917" s="102">
        <v>44395</v>
      </c>
      <c r="E917" s="101" t="s">
        <v>1365</v>
      </c>
      <c r="F917" s="101" t="s">
        <v>85</v>
      </c>
      <c r="G917" s="101" t="s">
        <v>952</v>
      </c>
      <c r="H917" s="101" t="s">
        <v>1367</v>
      </c>
      <c r="I917" s="101" t="s">
        <v>1069</v>
      </c>
      <c r="J917" s="103">
        <v>20</v>
      </c>
      <c r="K917" s="103">
        <v>1118</v>
      </c>
      <c r="L917" s="103">
        <v>22360</v>
      </c>
      <c r="M917" s="103">
        <v>2.7949999999999999</v>
      </c>
      <c r="N917" s="103">
        <v>55.9</v>
      </c>
      <c r="O917" s="103">
        <v>0</v>
      </c>
      <c r="P917" s="103">
        <v>0</v>
      </c>
      <c r="Q917" s="103">
        <v>1120.7950000000001</v>
      </c>
      <c r="R917" s="103">
        <v>22415.9</v>
      </c>
      <c r="S917" s="101" t="s">
        <v>1368</v>
      </c>
    </row>
    <row r="918" spans="1:19" ht="25.5">
      <c r="A918" s="101" t="s">
        <v>3294</v>
      </c>
      <c r="B918" s="102">
        <v>44395</v>
      </c>
      <c r="C918" s="101" t="s">
        <v>3295</v>
      </c>
      <c r="D918" s="102">
        <v>44395</v>
      </c>
      <c r="E918" s="101" t="s">
        <v>1365</v>
      </c>
      <c r="F918" s="101" t="s">
        <v>85</v>
      </c>
      <c r="G918" s="101" t="s">
        <v>952</v>
      </c>
      <c r="H918" s="101" t="s">
        <v>1367</v>
      </c>
      <c r="I918" s="101" t="s">
        <v>1219</v>
      </c>
      <c r="J918" s="103">
        <v>30</v>
      </c>
      <c r="K918" s="103">
        <v>1064</v>
      </c>
      <c r="L918" s="103">
        <v>31920</v>
      </c>
      <c r="M918" s="103">
        <v>2.66</v>
      </c>
      <c r="N918" s="103">
        <v>79.8</v>
      </c>
      <c r="O918" s="103">
        <v>0</v>
      </c>
      <c r="P918" s="103">
        <v>0</v>
      </c>
      <c r="Q918" s="103">
        <v>1066.6600000000001</v>
      </c>
      <c r="R918" s="103">
        <v>31999.8</v>
      </c>
      <c r="S918" s="101" t="s">
        <v>1368</v>
      </c>
    </row>
    <row r="919" spans="1:19" ht="25.5">
      <c r="A919" s="101" t="s">
        <v>3296</v>
      </c>
      <c r="B919" s="102">
        <v>44395</v>
      </c>
      <c r="C919" s="101" t="s">
        <v>3297</v>
      </c>
      <c r="D919" s="102">
        <v>44395</v>
      </c>
      <c r="E919" s="101" t="s">
        <v>1365</v>
      </c>
      <c r="F919" s="101" t="s">
        <v>84</v>
      </c>
      <c r="G919" s="101" t="s">
        <v>952</v>
      </c>
      <c r="H919" s="101" t="s">
        <v>1367</v>
      </c>
      <c r="I919" s="101" t="s">
        <v>1071</v>
      </c>
      <c r="J919" s="103">
        <v>10</v>
      </c>
      <c r="K919" s="103">
        <v>1118</v>
      </c>
      <c r="L919" s="103">
        <v>11180</v>
      </c>
      <c r="M919" s="103">
        <v>2.7949999999999999</v>
      </c>
      <c r="N919" s="103">
        <v>27.95</v>
      </c>
      <c r="O919" s="103">
        <v>0</v>
      </c>
      <c r="P919" s="103">
        <v>0</v>
      </c>
      <c r="Q919" s="103">
        <v>1120.7950000000001</v>
      </c>
      <c r="R919" s="103">
        <v>11207.95</v>
      </c>
      <c r="S919" s="101" t="s">
        <v>1368</v>
      </c>
    </row>
    <row r="920" spans="1:19" ht="25.5">
      <c r="A920" s="101" t="s">
        <v>3296</v>
      </c>
      <c r="B920" s="102">
        <v>44395</v>
      </c>
      <c r="C920" s="101" t="s">
        <v>3297</v>
      </c>
      <c r="D920" s="102">
        <v>44395</v>
      </c>
      <c r="E920" s="101" t="s">
        <v>1365</v>
      </c>
      <c r="F920" s="101" t="s">
        <v>84</v>
      </c>
      <c r="G920" s="101" t="s">
        <v>952</v>
      </c>
      <c r="H920" s="101" t="s">
        <v>1367</v>
      </c>
      <c r="I920" s="101" t="s">
        <v>1220</v>
      </c>
      <c r="J920" s="103">
        <v>20</v>
      </c>
      <c r="K920" s="103">
        <v>1205</v>
      </c>
      <c r="L920" s="103">
        <v>24100</v>
      </c>
      <c r="M920" s="103">
        <v>3.0125000000000002</v>
      </c>
      <c r="N920" s="103">
        <v>60.25</v>
      </c>
      <c r="O920" s="103">
        <v>0</v>
      </c>
      <c r="P920" s="103">
        <v>0</v>
      </c>
      <c r="Q920" s="103">
        <v>1208.0125</v>
      </c>
      <c r="R920" s="103">
        <v>24160.25</v>
      </c>
      <c r="S920" s="101" t="s">
        <v>1368</v>
      </c>
    </row>
    <row r="921" spans="1:19" ht="25.5">
      <c r="A921" s="101" t="s">
        <v>3298</v>
      </c>
      <c r="B921" s="102">
        <v>44395</v>
      </c>
      <c r="C921" s="101" t="s">
        <v>3299</v>
      </c>
      <c r="D921" s="102">
        <v>44395</v>
      </c>
      <c r="E921" s="101" t="s">
        <v>1365</v>
      </c>
      <c r="F921" s="101" t="s">
        <v>91</v>
      </c>
      <c r="G921" s="101" t="s">
        <v>952</v>
      </c>
      <c r="H921" s="101" t="s">
        <v>1367</v>
      </c>
      <c r="I921" s="101" t="s">
        <v>1069</v>
      </c>
      <c r="J921" s="103">
        <v>20</v>
      </c>
      <c r="K921" s="103">
        <v>1118</v>
      </c>
      <c r="L921" s="103">
        <v>22360</v>
      </c>
      <c r="M921" s="103">
        <v>2.7949999999999999</v>
      </c>
      <c r="N921" s="103">
        <v>55.9</v>
      </c>
      <c r="O921" s="103">
        <v>0</v>
      </c>
      <c r="P921" s="103">
        <v>0</v>
      </c>
      <c r="Q921" s="103">
        <v>1120.7950000000001</v>
      </c>
      <c r="R921" s="103">
        <v>22415.9</v>
      </c>
      <c r="S921" s="101" t="s">
        <v>1368</v>
      </c>
    </row>
    <row r="922" spans="1:19" ht="25.5">
      <c r="A922" s="101" t="s">
        <v>3298</v>
      </c>
      <c r="B922" s="102">
        <v>44395</v>
      </c>
      <c r="C922" s="101" t="s">
        <v>3299</v>
      </c>
      <c r="D922" s="102">
        <v>44395</v>
      </c>
      <c r="E922" s="101" t="s">
        <v>1365</v>
      </c>
      <c r="F922" s="101" t="s">
        <v>91</v>
      </c>
      <c r="G922" s="101" t="s">
        <v>952</v>
      </c>
      <c r="H922" s="101" t="s">
        <v>1367</v>
      </c>
      <c r="I922" s="101" t="s">
        <v>1268</v>
      </c>
      <c r="J922" s="103">
        <v>20</v>
      </c>
      <c r="K922" s="103">
        <v>1303</v>
      </c>
      <c r="L922" s="103">
        <v>26060</v>
      </c>
      <c r="M922" s="103">
        <v>3.2574999999999998</v>
      </c>
      <c r="N922" s="103">
        <v>65.150000000000006</v>
      </c>
      <c r="O922" s="103">
        <v>0</v>
      </c>
      <c r="P922" s="103">
        <v>0</v>
      </c>
      <c r="Q922" s="103">
        <v>1306.2574999999999</v>
      </c>
      <c r="R922" s="103">
        <v>26125.15</v>
      </c>
      <c r="S922" s="101" t="s">
        <v>1368</v>
      </c>
    </row>
    <row r="923" spans="1:19" ht="25.5">
      <c r="A923" s="101" t="s">
        <v>3300</v>
      </c>
      <c r="B923" s="102">
        <v>44395</v>
      </c>
      <c r="C923" s="101" t="s">
        <v>3301</v>
      </c>
      <c r="D923" s="102">
        <v>44395</v>
      </c>
      <c r="E923" s="101" t="s">
        <v>1365</v>
      </c>
      <c r="F923" s="101" t="s">
        <v>875</v>
      </c>
      <c r="G923" s="101" t="s">
        <v>952</v>
      </c>
      <c r="H923" s="101" t="s">
        <v>1367</v>
      </c>
      <c r="I923" s="101" t="s">
        <v>1069</v>
      </c>
      <c r="J923" s="103">
        <v>80</v>
      </c>
      <c r="K923" s="103">
        <v>1118</v>
      </c>
      <c r="L923" s="103">
        <v>89440</v>
      </c>
      <c r="M923" s="103">
        <v>2.7949999999999999</v>
      </c>
      <c r="N923" s="103">
        <v>223.6</v>
      </c>
      <c r="O923" s="103">
        <v>0</v>
      </c>
      <c r="P923" s="103">
        <v>0</v>
      </c>
      <c r="Q923" s="103">
        <v>1120.7950000000001</v>
      </c>
      <c r="R923" s="103">
        <v>89663.6</v>
      </c>
      <c r="S923" s="101" t="s">
        <v>1368</v>
      </c>
    </row>
    <row r="924" spans="1:19" ht="25.5">
      <c r="A924" s="101" t="s">
        <v>3302</v>
      </c>
      <c r="B924" s="102">
        <v>44395</v>
      </c>
      <c r="C924" s="101" t="s">
        <v>3303</v>
      </c>
      <c r="D924" s="102">
        <v>44395</v>
      </c>
      <c r="E924" s="101" t="s">
        <v>1365</v>
      </c>
      <c r="F924" s="101" t="s">
        <v>68</v>
      </c>
      <c r="G924" s="101" t="s">
        <v>955</v>
      </c>
      <c r="H924" s="101" t="s">
        <v>1367</v>
      </c>
      <c r="I924" s="101" t="s">
        <v>1219</v>
      </c>
      <c r="J924" s="103">
        <v>50</v>
      </c>
      <c r="K924" s="103">
        <v>1064</v>
      </c>
      <c r="L924" s="103">
        <v>53200</v>
      </c>
      <c r="M924" s="103">
        <v>2.66</v>
      </c>
      <c r="N924" s="103">
        <v>133</v>
      </c>
      <c r="O924" s="103">
        <v>0</v>
      </c>
      <c r="P924" s="103">
        <v>0</v>
      </c>
      <c r="Q924" s="103">
        <v>1066.6600000000001</v>
      </c>
      <c r="R924" s="103">
        <v>53333</v>
      </c>
      <c r="S924" s="101" t="s">
        <v>1368</v>
      </c>
    </row>
    <row r="925" spans="1:19" ht="25.5">
      <c r="A925" s="101" t="s">
        <v>3302</v>
      </c>
      <c r="B925" s="102">
        <v>44395</v>
      </c>
      <c r="C925" s="101" t="s">
        <v>3303</v>
      </c>
      <c r="D925" s="102">
        <v>44395</v>
      </c>
      <c r="E925" s="101" t="s">
        <v>1365</v>
      </c>
      <c r="F925" s="101" t="s">
        <v>68</v>
      </c>
      <c r="G925" s="101" t="s">
        <v>955</v>
      </c>
      <c r="H925" s="101" t="s">
        <v>1367</v>
      </c>
      <c r="I925" s="101" t="s">
        <v>1069</v>
      </c>
      <c r="J925" s="103">
        <v>20</v>
      </c>
      <c r="K925" s="103">
        <v>1118</v>
      </c>
      <c r="L925" s="103">
        <v>22360</v>
      </c>
      <c r="M925" s="103">
        <v>2.7949999999999999</v>
      </c>
      <c r="N925" s="103">
        <v>55.9</v>
      </c>
      <c r="O925" s="103">
        <v>0</v>
      </c>
      <c r="P925" s="103">
        <v>0</v>
      </c>
      <c r="Q925" s="103">
        <v>1120.7950000000001</v>
      </c>
      <c r="R925" s="103">
        <v>22415.9</v>
      </c>
      <c r="S925" s="101" t="s">
        <v>1368</v>
      </c>
    </row>
    <row r="926" spans="1:19" ht="25.5">
      <c r="A926" s="101" t="s">
        <v>3304</v>
      </c>
      <c r="B926" s="102">
        <v>44395</v>
      </c>
      <c r="C926" s="101" t="s">
        <v>3305</v>
      </c>
      <c r="D926" s="102">
        <v>44395</v>
      </c>
      <c r="E926" s="101" t="s">
        <v>1365</v>
      </c>
      <c r="F926" s="101" t="s">
        <v>2396</v>
      </c>
      <c r="G926" s="101" t="s">
        <v>2397</v>
      </c>
      <c r="H926" s="101" t="s">
        <v>12</v>
      </c>
      <c r="I926" s="101" t="s">
        <v>1266</v>
      </c>
      <c r="J926" s="103">
        <v>50</v>
      </c>
      <c r="K926" s="103">
        <v>1030</v>
      </c>
      <c r="L926" s="103">
        <v>51500</v>
      </c>
      <c r="M926" s="103">
        <v>2.5750000000000002</v>
      </c>
      <c r="N926" s="103">
        <v>128.75</v>
      </c>
      <c r="O926" s="103">
        <v>0</v>
      </c>
      <c r="P926" s="103">
        <v>0</v>
      </c>
      <c r="Q926" s="103">
        <v>1032.575</v>
      </c>
      <c r="R926" s="103">
        <v>51628.75</v>
      </c>
      <c r="S926" s="101" t="s">
        <v>1368</v>
      </c>
    </row>
    <row r="927" spans="1:19" ht="25.5">
      <c r="A927" s="101" t="s">
        <v>3304</v>
      </c>
      <c r="B927" s="102">
        <v>44395</v>
      </c>
      <c r="C927" s="101" t="s">
        <v>3305</v>
      </c>
      <c r="D927" s="102">
        <v>44395</v>
      </c>
      <c r="E927" s="101" t="s">
        <v>1365</v>
      </c>
      <c r="F927" s="101" t="s">
        <v>2396</v>
      </c>
      <c r="G927" s="101" t="s">
        <v>2397</v>
      </c>
      <c r="H927" s="101" t="s">
        <v>12</v>
      </c>
      <c r="I927" s="101" t="s">
        <v>1268</v>
      </c>
      <c r="J927" s="103">
        <v>40</v>
      </c>
      <c r="K927" s="103">
        <v>1303</v>
      </c>
      <c r="L927" s="103">
        <v>52120</v>
      </c>
      <c r="M927" s="103">
        <v>3.258</v>
      </c>
      <c r="N927" s="103">
        <v>130.32</v>
      </c>
      <c r="O927" s="103">
        <v>0</v>
      </c>
      <c r="P927" s="103">
        <v>0</v>
      </c>
      <c r="Q927" s="103">
        <v>1306.2574999999999</v>
      </c>
      <c r="R927" s="103">
        <v>52250.3</v>
      </c>
      <c r="S927" s="101" t="s">
        <v>1368</v>
      </c>
    </row>
    <row r="928" spans="1:19" ht="25.5">
      <c r="A928" s="101" t="s">
        <v>3304</v>
      </c>
      <c r="B928" s="102">
        <v>44395</v>
      </c>
      <c r="C928" s="101" t="s">
        <v>3305</v>
      </c>
      <c r="D928" s="102">
        <v>44395</v>
      </c>
      <c r="E928" s="101" t="s">
        <v>1365</v>
      </c>
      <c r="F928" s="101" t="s">
        <v>2396</v>
      </c>
      <c r="G928" s="101" t="s">
        <v>2397</v>
      </c>
      <c r="H928" s="101" t="s">
        <v>12</v>
      </c>
      <c r="I928" s="101" t="s">
        <v>1220</v>
      </c>
      <c r="J928" s="103">
        <v>40</v>
      </c>
      <c r="K928" s="103">
        <v>1205</v>
      </c>
      <c r="L928" s="103">
        <v>48200</v>
      </c>
      <c r="M928" s="103">
        <v>3.012</v>
      </c>
      <c r="N928" s="103">
        <v>120.48</v>
      </c>
      <c r="O928" s="103">
        <v>0</v>
      </c>
      <c r="P928" s="103">
        <v>0</v>
      </c>
      <c r="Q928" s="103">
        <v>1208.0125</v>
      </c>
      <c r="R928" s="103">
        <v>48320.5</v>
      </c>
      <c r="S928" s="101" t="s">
        <v>1368</v>
      </c>
    </row>
    <row r="929" spans="1:19" ht="25.5">
      <c r="A929" s="101" t="s">
        <v>3304</v>
      </c>
      <c r="B929" s="102">
        <v>44395</v>
      </c>
      <c r="C929" s="101" t="s">
        <v>3305</v>
      </c>
      <c r="D929" s="102">
        <v>44395</v>
      </c>
      <c r="E929" s="101" t="s">
        <v>1365</v>
      </c>
      <c r="F929" s="101" t="s">
        <v>2396</v>
      </c>
      <c r="G929" s="101" t="s">
        <v>2397</v>
      </c>
      <c r="H929" s="101" t="s">
        <v>12</v>
      </c>
      <c r="I929" s="101" t="s">
        <v>1219</v>
      </c>
      <c r="J929" s="103">
        <v>60</v>
      </c>
      <c r="K929" s="103">
        <v>1064</v>
      </c>
      <c r="L929" s="103">
        <v>63840</v>
      </c>
      <c r="M929" s="103">
        <v>2.66</v>
      </c>
      <c r="N929" s="103">
        <v>159.6</v>
      </c>
      <c r="O929" s="103">
        <v>0</v>
      </c>
      <c r="P929" s="103">
        <v>0</v>
      </c>
      <c r="Q929" s="103">
        <v>1066.6600000000001</v>
      </c>
      <c r="R929" s="103">
        <v>63999.6</v>
      </c>
      <c r="S929" s="101" t="s">
        <v>1368</v>
      </c>
    </row>
    <row r="930" spans="1:19" ht="25.5">
      <c r="A930" s="101" t="s">
        <v>3304</v>
      </c>
      <c r="B930" s="102">
        <v>44395</v>
      </c>
      <c r="C930" s="101" t="s">
        <v>3305</v>
      </c>
      <c r="D930" s="102">
        <v>44395</v>
      </c>
      <c r="E930" s="101" t="s">
        <v>1365</v>
      </c>
      <c r="F930" s="101" t="s">
        <v>2396</v>
      </c>
      <c r="G930" s="101" t="s">
        <v>2397</v>
      </c>
      <c r="H930" s="101" t="s">
        <v>12</v>
      </c>
      <c r="I930" s="101" t="s">
        <v>1069</v>
      </c>
      <c r="J930" s="103">
        <v>40</v>
      </c>
      <c r="K930" s="103">
        <v>1118</v>
      </c>
      <c r="L930" s="103">
        <v>44720</v>
      </c>
      <c r="M930" s="103">
        <v>2.7949999999999999</v>
      </c>
      <c r="N930" s="103">
        <v>111.8</v>
      </c>
      <c r="O930" s="103">
        <v>0</v>
      </c>
      <c r="P930" s="103">
        <v>0</v>
      </c>
      <c r="Q930" s="103">
        <v>1120.7950000000001</v>
      </c>
      <c r="R930" s="103">
        <v>44831.8</v>
      </c>
      <c r="S930" s="101" t="s">
        <v>1368</v>
      </c>
    </row>
    <row r="931" spans="1:19" ht="25.5">
      <c r="A931" s="101" t="s">
        <v>3306</v>
      </c>
      <c r="B931" s="102">
        <v>44395</v>
      </c>
      <c r="C931" s="101" t="s">
        <v>3307</v>
      </c>
      <c r="D931" s="102">
        <v>44395</v>
      </c>
      <c r="E931" s="101" t="s">
        <v>1070</v>
      </c>
      <c r="F931" s="101" t="s">
        <v>1074</v>
      </c>
      <c r="G931" s="101" t="s">
        <v>1070</v>
      </c>
      <c r="H931" s="101" t="s">
        <v>1070</v>
      </c>
      <c r="I931" s="101" t="s">
        <v>1071</v>
      </c>
      <c r="J931" s="103">
        <v>10</v>
      </c>
      <c r="K931" s="103">
        <v>1134</v>
      </c>
      <c r="L931" s="103">
        <v>11340</v>
      </c>
      <c r="M931" s="103">
        <v>2.835</v>
      </c>
      <c r="N931" s="103">
        <v>28.35</v>
      </c>
      <c r="O931" s="103">
        <v>0</v>
      </c>
      <c r="P931" s="103">
        <v>0</v>
      </c>
      <c r="Q931" s="103">
        <v>1136.835</v>
      </c>
      <c r="R931" s="103">
        <v>11368.35</v>
      </c>
      <c r="S931" s="101" t="s">
        <v>1368</v>
      </c>
    </row>
    <row r="932" spans="1:19" ht="25.5">
      <c r="A932" s="101" t="s">
        <v>3306</v>
      </c>
      <c r="B932" s="102">
        <v>44395</v>
      </c>
      <c r="C932" s="101" t="s">
        <v>3307</v>
      </c>
      <c r="D932" s="102">
        <v>44395</v>
      </c>
      <c r="E932" s="101" t="s">
        <v>1070</v>
      </c>
      <c r="F932" s="101" t="s">
        <v>1074</v>
      </c>
      <c r="G932" s="101" t="s">
        <v>1070</v>
      </c>
      <c r="H932" s="101" t="s">
        <v>1070</v>
      </c>
      <c r="I932" s="101" t="s">
        <v>1220</v>
      </c>
      <c r="J932" s="103">
        <v>9</v>
      </c>
      <c r="K932" s="103">
        <v>1222.5</v>
      </c>
      <c r="L932" s="103">
        <v>11002.5</v>
      </c>
      <c r="M932" s="103">
        <v>3.0562999999999998</v>
      </c>
      <c r="N932" s="103">
        <v>27.506699999999999</v>
      </c>
      <c r="O932" s="103">
        <v>0</v>
      </c>
      <c r="P932" s="103">
        <v>0</v>
      </c>
      <c r="Q932" s="103">
        <v>1225.5563</v>
      </c>
      <c r="R932" s="103">
        <v>11030.0067</v>
      </c>
      <c r="S932" s="101" t="s">
        <v>1368</v>
      </c>
    </row>
    <row r="933" spans="1:19" ht="25.5">
      <c r="A933" s="101" t="s">
        <v>3308</v>
      </c>
      <c r="B933" s="102">
        <v>44395</v>
      </c>
      <c r="C933" s="101" t="s">
        <v>3309</v>
      </c>
      <c r="D933" s="102">
        <v>44395</v>
      </c>
      <c r="E933" s="101" t="s">
        <v>1070</v>
      </c>
      <c r="F933" s="101" t="s">
        <v>3310</v>
      </c>
      <c r="G933" s="101" t="s">
        <v>1070</v>
      </c>
      <c r="H933" s="101" t="s">
        <v>1070</v>
      </c>
      <c r="I933" s="101" t="s">
        <v>1220</v>
      </c>
      <c r="J933" s="103">
        <v>5</v>
      </c>
      <c r="K933" s="103">
        <v>1222.5</v>
      </c>
      <c r="L933" s="103">
        <v>6112.5</v>
      </c>
      <c r="M933" s="103">
        <v>3.0562999999999998</v>
      </c>
      <c r="N933" s="103">
        <v>15.281499999999999</v>
      </c>
      <c r="O933" s="103">
        <v>0</v>
      </c>
      <c r="P933" s="103">
        <v>0</v>
      </c>
      <c r="Q933" s="103">
        <v>1225.5563</v>
      </c>
      <c r="R933" s="103">
        <v>6127.7815000000001</v>
      </c>
      <c r="S933" s="101" t="s">
        <v>1368</v>
      </c>
    </row>
    <row r="934" spans="1:19" ht="25.5">
      <c r="A934" s="101" t="s">
        <v>3308</v>
      </c>
      <c r="B934" s="102">
        <v>44395</v>
      </c>
      <c r="C934" s="101" t="s">
        <v>3309</v>
      </c>
      <c r="D934" s="102">
        <v>44395</v>
      </c>
      <c r="E934" s="101" t="s">
        <v>1070</v>
      </c>
      <c r="F934" s="101" t="s">
        <v>3310</v>
      </c>
      <c r="G934" s="101" t="s">
        <v>1070</v>
      </c>
      <c r="H934" s="101" t="s">
        <v>1070</v>
      </c>
      <c r="I934" s="101" t="s">
        <v>1266</v>
      </c>
      <c r="J934" s="103">
        <v>5</v>
      </c>
      <c r="K934" s="103">
        <v>1045</v>
      </c>
      <c r="L934" s="103">
        <v>5225</v>
      </c>
      <c r="M934" s="103">
        <v>2.6124999999999998</v>
      </c>
      <c r="N934" s="103">
        <v>13.0625</v>
      </c>
      <c r="O934" s="103">
        <v>0</v>
      </c>
      <c r="P934" s="103">
        <v>0</v>
      </c>
      <c r="Q934" s="103">
        <v>1047.6125</v>
      </c>
      <c r="R934" s="103">
        <v>5238.0625</v>
      </c>
      <c r="S934" s="101" t="s">
        <v>1368</v>
      </c>
    </row>
    <row r="935" spans="1:19" ht="25.5">
      <c r="A935" s="101" t="s">
        <v>3311</v>
      </c>
      <c r="B935" s="102">
        <v>44395</v>
      </c>
      <c r="C935" s="101" t="s">
        <v>3312</v>
      </c>
      <c r="D935" s="102">
        <v>44395</v>
      </c>
      <c r="E935" s="101" t="s">
        <v>1070</v>
      </c>
      <c r="F935" s="101" t="s">
        <v>1216</v>
      </c>
      <c r="G935" s="101" t="s">
        <v>1070</v>
      </c>
      <c r="H935" s="101" t="s">
        <v>1070</v>
      </c>
      <c r="I935" s="101" t="s">
        <v>1268</v>
      </c>
      <c r="J935" s="103">
        <v>10</v>
      </c>
      <c r="K935" s="103">
        <v>1321.5</v>
      </c>
      <c r="L935" s="103">
        <v>13215</v>
      </c>
      <c r="M935" s="103">
        <v>3.3037999999999998</v>
      </c>
      <c r="N935" s="103">
        <v>33.037999999999997</v>
      </c>
      <c r="O935" s="103">
        <v>0</v>
      </c>
      <c r="P935" s="103">
        <v>0</v>
      </c>
      <c r="Q935" s="103">
        <v>1324.8037999999999</v>
      </c>
      <c r="R935" s="103">
        <v>13248.038</v>
      </c>
      <c r="S935" s="101" t="s">
        <v>1368</v>
      </c>
    </row>
    <row r="936" spans="1:19" ht="25.5">
      <c r="A936" s="101" t="s">
        <v>3313</v>
      </c>
      <c r="B936" s="102">
        <v>44395</v>
      </c>
      <c r="C936" s="101" t="s">
        <v>3314</v>
      </c>
      <c r="D936" s="102">
        <v>44395</v>
      </c>
      <c r="E936" s="101" t="s">
        <v>1070</v>
      </c>
      <c r="F936" s="101" t="s">
        <v>3315</v>
      </c>
      <c r="G936" s="101" t="s">
        <v>1070</v>
      </c>
      <c r="H936" s="101" t="s">
        <v>1070</v>
      </c>
      <c r="I936" s="101" t="s">
        <v>1219</v>
      </c>
      <c r="J936" s="103">
        <v>3</v>
      </c>
      <c r="K936" s="103">
        <v>1079.5</v>
      </c>
      <c r="L936" s="103">
        <v>3238.5</v>
      </c>
      <c r="M936" s="103">
        <v>2.6987999999999999</v>
      </c>
      <c r="N936" s="103">
        <v>8.0963999999999992</v>
      </c>
      <c r="O936" s="103">
        <v>0</v>
      </c>
      <c r="P936" s="103">
        <v>0</v>
      </c>
      <c r="Q936" s="103">
        <v>1082.1987999999999</v>
      </c>
      <c r="R936" s="103">
        <v>3246.5963999999999</v>
      </c>
      <c r="S936" s="101" t="s">
        <v>1368</v>
      </c>
    </row>
    <row r="937" spans="1:19" ht="25.5">
      <c r="A937" s="101" t="s">
        <v>3316</v>
      </c>
      <c r="B937" s="102">
        <v>44395</v>
      </c>
      <c r="C937" s="101" t="s">
        <v>3317</v>
      </c>
      <c r="D937" s="102">
        <v>44395</v>
      </c>
      <c r="E937" s="101" t="s">
        <v>1070</v>
      </c>
      <c r="F937" s="101" t="s">
        <v>3318</v>
      </c>
      <c r="G937" s="101" t="s">
        <v>1070</v>
      </c>
      <c r="H937" s="101" t="s">
        <v>1070</v>
      </c>
      <c r="I937" s="101" t="s">
        <v>1072</v>
      </c>
      <c r="J937" s="103">
        <v>5</v>
      </c>
      <c r="K937" s="103">
        <v>1193</v>
      </c>
      <c r="L937" s="103">
        <v>5965</v>
      </c>
      <c r="M937" s="103">
        <v>2.9824999999999999</v>
      </c>
      <c r="N937" s="103">
        <v>14.9125</v>
      </c>
      <c r="O937" s="103">
        <v>0</v>
      </c>
      <c r="P937" s="103">
        <v>0</v>
      </c>
      <c r="Q937" s="103">
        <v>1195.9825000000001</v>
      </c>
      <c r="R937" s="103">
        <v>5979.9125000000004</v>
      </c>
      <c r="S937" s="101" t="s">
        <v>1368</v>
      </c>
    </row>
    <row r="938" spans="1:19" ht="25.5">
      <c r="A938" s="101" t="s">
        <v>3316</v>
      </c>
      <c r="B938" s="102">
        <v>44395</v>
      </c>
      <c r="C938" s="101" t="s">
        <v>3317</v>
      </c>
      <c r="D938" s="102">
        <v>44395</v>
      </c>
      <c r="E938" s="101" t="s">
        <v>1070</v>
      </c>
      <c r="F938" s="101" t="s">
        <v>3318</v>
      </c>
      <c r="G938" s="101" t="s">
        <v>1070</v>
      </c>
      <c r="H938" s="101" t="s">
        <v>1070</v>
      </c>
      <c r="I938" s="101" t="s">
        <v>1069</v>
      </c>
      <c r="J938" s="103">
        <v>5</v>
      </c>
      <c r="K938" s="103">
        <v>1134</v>
      </c>
      <c r="L938" s="103">
        <v>5670</v>
      </c>
      <c r="M938" s="103">
        <v>2.835</v>
      </c>
      <c r="N938" s="103">
        <v>14.175000000000001</v>
      </c>
      <c r="O938" s="103">
        <v>0</v>
      </c>
      <c r="P938" s="103">
        <v>0</v>
      </c>
      <c r="Q938" s="103">
        <v>1136.835</v>
      </c>
      <c r="R938" s="103">
        <v>5684.1750000000002</v>
      </c>
      <c r="S938" s="101" t="s">
        <v>1368</v>
      </c>
    </row>
    <row r="939" spans="1:19" ht="25.5">
      <c r="A939" s="101" t="s">
        <v>3319</v>
      </c>
      <c r="B939" s="102">
        <v>44395</v>
      </c>
      <c r="C939" s="101" t="s">
        <v>3320</v>
      </c>
      <c r="D939" s="102">
        <v>44395</v>
      </c>
      <c r="E939" s="101" t="s">
        <v>1070</v>
      </c>
      <c r="F939" s="101" t="s">
        <v>3321</v>
      </c>
      <c r="G939" s="101" t="s">
        <v>1070</v>
      </c>
      <c r="H939" s="101" t="s">
        <v>1070</v>
      </c>
      <c r="I939" s="101" t="s">
        <v>1266</v>
      </c>
      <c r="J939" s="103">
        <v>5</v>
      </c>
      <c r="K939" s="103">
        <v>1045</v>
      </c>
      <c r="L939" s="103">
        <v>5225</v>
      </c>
      <c r="M939" s="103">
        <v>2.6124999999999998</v>
      </c>
      <c r="N939" s="103">
        <v>13.0625</v>
      </c>
      <c r="O939" s="103">
        <v>0</v>
      </c>
      <c r="P939" s="103">
        <v>0</v>
      </c>
      <c r="Q939" s="103">
        <v>1047.6125</v>
      </c>
      <c r="R939" s="103">
        <v>5238.0625</v>
      </c>
      <c r="S939" s="101" t="s">
        <v>1368</v>
      </c>
    </row>
    <row r="940" spans="1:19" ht="25.5">
      <c r="A940" s="101" t="s">
        <v>3322</v>
      </c>
      <c r="B940" s="102">
        <v>44395</v>
      </c>
      <c r="C940" s="101" t="s">
        <v>3323</v>
      </c>
      <c r="D940" s="102">
        <v>44395</v>
      </c>
      <c r="E940" s="101" t="s">
        <v>1070</v>
      </c>
      <c r="F940" s="101" t="s">
        <v>1073</v>
      </c>
      <c r="G940" s="101" t="s">
        <v>1070</v>
      </c>
      <c r="H940" s="101" t="s">
        <v>1070</v>
      </c>
      <c r="I940" s="101" t="s">
        <v>1072</v>
      </c>
      <c r="J940" s="103">
        <v>2</v>
      </c>
      <c r="K940" s="103">
        <v>1193</v>
      </c>
      <c r="L940" s="103">
        <v>2386</v>
      </c>
      <c r="M940" s="103">
        <v>2.9824999999999999</v>
      </c>
      <c r="N940" s="103">
        <v>5.9649999999999999</v>
      </c>
      <c r="O940" s="103">
        <v>0</v>
      </c>
      <c r="P940" s="103">
        <v>0</v>
      </c>
      <c r="Q940" s="103">
        <v>1195.9825000000001</v>
      </c>
      <c r="R940" s="103">
        <v>2391.9650000000001</v>
      </c>
      <c r="S940" s="101" t="s">
        <v>1368</v>
      </c>
    </row>
    <row r="941" spans="1:19" ht="25.5">
      <c r="A941" s="101" t="s">
        <v>3322</v>
      </c>
      <c r="B941" s="102">
        <v>44395</v>
      </c>
      <c r="C941" s="101" t="s">
        <v>3323</v>
      </c>
      <c r="D941" s="102">
        <v>44395</v>
      </c>
      <c r="E941" s="101" t="s">
        <v>1070</v>
      </c>
      <c r="F941" s="101" t="s">
        <v>1073</v>
      </c>
      <c r="G941" s="101" t="s">
        <v>1070</v>
      </c>
      <c r="H941" s="101" t="s">
        <v>1070</v>
      </c>
      <c r="I941" s="101" t="s">
        <v>1266</v>
      </c>
      <c r="J941" s="103">
        <v>4</v>
      </c>
      <c r="K941" s="103">
        <v>1045</v>
      </c>
      <c r="L941" s="103">
        <v>4180</v>
      </c>
      <c r="M941" s="103">
        <v>2.6124999999999998</v>
      </c>
      <c r="N941" s="103">
        <v>10.45</v>
      </c>
      <c r="O941" s="103">
        <v>0</v>
      </c>
      <c r="P941" s="103">
        <v>0</v>
      </c>
      <c r="Q941" s="103">
        <v>1047.6125</v>
      </c>
      <c r="R941" s="103">
        <v>4190.45</v>
      </c>
      <c r="S941" s="101" t="s">
        <v>1368</v>
      </c>
    </row>
    <row r="942" spans="1:19" ht="25.5">
      <c r="A942" s="101" t="s">
        <v>3322</v>
      </c>
      <c r="B942" s="102">
        <v>44395</v>
      </c>
      <c r="C942" s="101" t="s">
        <v>3323</v>
      </c>
      <c r="D942" s="102">
        <v>44395</v>
      </c>
      <c r="E942" s="101" t="s">
        <v>1070</v>
      </c>
      <c r="F942" s="101" t="s">
        <v>1073</v>
      </c>
      <c r="G942" s="101" t="s">
        <v>1070</v>
      </c>
      <c r="H942" s="101" t="s">
        <v>1070</v>
      </c>
      <c r="I942" s="101" t="s">
        <v>1069</v>
      </c>
      <c r="J942" s="103">
        <v>2</v>
      </c>
      <c r="K942" s="103">
        <v>1134</v>
      </c>
      <c r="L942" s="103">
        <v>2268</v>
      </c>
      <c r="M942" s="103">
        <v>2.835</v>
      </c>
      <c r="N942" s="103">
        <v>5.67</v>
      </c>
      <c r="O942" s="103">
        <v>0</v>
      </c>
      <c r="P942" s="103">
        <v>0</v>
      </c>
      <c r="Q942" s="103">
        <v>1136.835</v>
      </c>
      <c r="R942" s="103">
        <v>2273.67</v>
      </c>
      <c r="S942" s="101" t="s">
        <v>1368</v>
      </c>
    </row>
    <row r="943" spans="1:19" ht="25.5">
      <c r="A943" s="101" t="s">
        <v>3322</v>
      </c>
      <c r="B943" s="102">
        <v>44395</v>
      </c>
      <c r="C943" s="101" t="s">
        <v>3323</v>
      </c>
      <c r="D943" s="102">
        <v>44395</v>
      </c>
      <c r="E943" s="101" t="s">
        <v>1070</v>
      </c>
      <c r="F943" s="101" t="s">
        <v>1073</v>
      </c>
      <c r="G943" s="101" t="s">
        <v>1070</v>
      </c>
      <c r="H943" s="101" t="s">
        <v>1070</v>
      </c>
      <c r="I943" s="101" t="s">
        <v>1220</v>
      </c>
      <c r="J943" s="103">
        <v>5</v>
      </c>
      <c r="K943" s="103">
        <v>1222.5</v>
      </c>
      <c r="L943" s="103">
        <v>6112.5</v>
      </c>
      <c r="M943" s="103">
        <v>3.0562999999999998</v>
      </c>
      <c r="N943" s="103">
        <v>15.281499999999999</v>
      </c>
      <c r="O943" s="103">
        <v>0</v>
      </c>
      <c r="P943" s="103">
        <v>0</v>
      </c>
      <c r="Q943" s="103">
        <v>1225.5563</v>
      </c>
      <c r="R943" s="103">
        <v>6127.7815000000001</v>
      </c>
      <c r="S943" s="101" t="s">
        <v>1368</v>
      </c>
    </row>
    <row r="944" spans="1:19" ht="25.5">
      <c r="A944" s="101" t="s">
        <v>3324</v>
      </c>
      <c r="B944" s="102">
        <v>44395</v>
      </c>
      <c r="C944" s="101" t="s">
        <v>3325</v>
      </c>
      <c r="D944" s="102">
        <v>44395</v>
      </c>
      <c r="E944" s="101" t="s">
        <v>1070</v>
      </c>
      <c r="F944" s="101" t="s">
        <v>3326</v>
      </c>
      <c r="G944" s="101" t="s">
        <v>1070</v>
      </c>
      <c r="H944" s="101" t="s">
        <v>1070</v>
      </c>
      <c r="I944" s="101" t="s">
        <v>1072</v>
      </c>
      <c r="J944" s="103">
        <v>2</v>
      </c>
      <c r="K944" s="103">
        <v>1193</v>
      </c>
      <c r="L944" s="103">
        <v>2386</v>
      </c>
      <c r="M944" s="103">
        <v>2.9824999999999999</v>
      </c>
      <c r="N944" s="103">
        <v>5.9649999999999999</v>
      </c>
      <c r="O944" s="103">
        <v>0</v>
      </c>
      <c r="P944" s="103">
        <v>0</v>
      </c>
      <c r="Q944" s="103">
        <v>1195.9825000000001</v>
      </c>
      <c r="R944" s="103">
        <v>2391.9650000000001</v>
      </c>
      <c r="S944" s="101" t="s">
        <v>1368</v>
      </c>
    </row>
    <row r="945" spans="1:19" ht="25.5">
      <c r="A945" s="101" t="s">
        <v>3324</v>
      </c>
      <c r="B945" s="102">
        <v>44395</v>
      </c>
      <c r="C945" s="101" t="s">
        <v>3325</v>
      </c>
      <c r="D945" s="102">
        <v>44395</v>
      </c>
      <c r="E945" s="101" t="s">
        <v>1070</v>
      </c>
      <c r="F945" s="101" t="s">
        <v>3326</v>
      </c>
      <c r="G945" s="101" t="s">
        <v>1070</v>
      </c>
      <c r="H945" s="101" t="s">
        <v>1070</v>
      </c>
      <c r="I945" s="101" t="s">
        <v>1220</v>
      </c>
      <c r="J945" s="103">
        <v>2</v>
      </c>
      <c r="K945" s="103">
        <v>1222.5</v>
      </c>
      <c r="L945" s="103">
        <v>2445</v>
      </c>
      <c r="M945" s="103">
        <v>3.0562999999999998</v>
      </c>
      <c r="N945" s="103">
        <v>6.1125999999999996</v>
      </c>
      <c r="O945" s="103">
        <v>0</v>
      </c>
      <c r="P945" s="103">
        <v>0</v>
      </c>
      <c r="Q945" s="103">
        <v>1225.5563</v>
      </c>
      <c r="R945" s="103">
        <v>2451.1125999999999</v>
      </c>
      <c r="S945" s="101" t="s">
        <v>1368</v>
      </c>
    </row>
    <row r="946" spans="1:19" ht="25.5">
      <c r="A946" s="101" t="s">
        <v>3327</v>
      </c>
      <c r="B946" s="102">
        <v>44395</v>
      </c>
      <c r="C946" s="101" t="s">
        <v>3328</v>
      </c>
      <c r="D946" s="102">
        <v>44395</v>
      </c>
      <c r="E946" s="101" t="s">
        <v>1070</v>
      </c>
      <c r="F946" s="101" t="s">
        <v>1293</v>
      </c>
      <c r="G946" s="101" t="s">
        <v>1070</v>
      </c>
      <c r="H946" s="101" t="s">
        <v>1070</v>
      </c>
      <c r="I946" s="101" t="s">
        <v>1069</v>
      </c>
      <c r="J946" s="103">
        <v>5</v>
      </c>
      <c r="K946" s="103">
        <v>1134</v>
      </c>
      <c r="L946" s="103">
        <v>5670</v>
      </c>
      <c r="M946" s="103">
        <v>2.835</v>
      </c>
      <c r="N946" s="103">
        <v>14.175000000000001</v>
      </c>
      <c r="O946" s="103">
        <v>0</v>
      </c>
      <c r="P946" s="103">
        <v>0</v>
      </c>
      <c r="Q946" s="103">
        <v>1136.835</v>
      </c>
      <c r="R946" s="103">
        <v>5684.1750000000002</v>
      </c>
      <c r="S946" s="101" t="s">
        <v>1368</v>
      </c>
    </row>
    <row r="947" spans="1:19" ht="25.5">
      <c r="A947" s="101" t="s">
        <v>3327</v>
      </c>
      <c r="B947" s="102">
        <v>44395</v>
      </c>
      <c r="C947" s="101" t="s">
        <v>3328</v>
      </c>
      <c r="D947" s="102">
        <v>44395</v>
      </c>
      <c r="E947" s="101" t="s">
        <v>1070</v>
      </c>
      <c r="F947" s="101" t="s">
        <v>1293</v>
      </c>
      <c r="G947" s="101" t="s">
        <v>1070</v>
      </c>
      <c r="H947" s="101" t="s">
        <v>1070</v>
      </c>
      <c r="I947" s="101" t="s">
        <v>1266</v>
      </c>
      <c r="J947" s="103">
        <v>5</v>
      </c>
      <c r="K947" s="103">
        <v>1045</v>
      </c>
      <c r="L947" s="103">
        <v>5225</v>
      </c>
      <c r="M947" s="103">
        <v>2.6124999999999998</v>
      </c>
      <c r="N947" s="103">
        <v>13.0625</v>
      </c>
      <c r="O947" s="103">
        <v>0</v>
      </c>
      <c r="P947" s="103">
        <v>0</v>
      </c>
      <c r="Q947" s="103">
        <v>1047.6125</v>
      </c>
      <c r="R947" s="103">
        <v>5238.0625</v>
      </c>
      <c r="S947" s="101" t="s">
        <v>1368</v>
      </c>
    </row>
    <row r="948" spans="1:19" ht="25.5">
      <c r="A948" s="101" t="s">
        <v>3327</v>
      </c>
      <c r="B948" s="102">
        <v>44395</v>
      </c>
      <c r="C948" s="101" t="s">
        <v>3328</v>
      </c>
      <c r="D948" s="102">
        <v>44395</v>
      </c>
      <c r="E948" s="101" t="s">
        <v>1070</v>
      </c>
      <c r="F948" s="101" t="s">
        <v>1293</v>
      </c>
      <c r="G948" s="101" t="s">
        <v>1070</v>
      </c>
      <c r="H948" s="101" t="s">
        <v>1070</v>
      </c>
      <c r="I948" s="101" t="s">
        <v>1220</v>
      </c>
      <c r="J948" s="103">
        <v>5</v>
      </c>
      <c r="K948" s="103">
        <v>1222.5</v>
      </c>
      <c r="L948" s="103">
        <v>6112.5</v>
      </c>
      <c r="M948" s="103">
        <v>3.0562999999999998</v>
      </c>
      <c r="N948" s="103">
        <v>15.281499999999999</v>
      </c>
      <c r="O948" s="103">
        <v>0</v>
      </c>
      <c r="P948" s="103">
        <v>0</v>
      </c>
      <c r="Q948" s="103">
        <v>1225.5563</v>
      </c>
      <c r="R948" s="103">
        <v>6127.7815000000001</v>
      </c>
      <c r="S948" s="101" t="s">
        <v>1368</v>
      </c>
    </row>
    <row r="949" spans="1:19" ht="25.5">
      <c r="A949" s="101" t="s">
        <v>3327</v>
      </c>
      <c r="B949" s="102">
        <v>44395</v>
      </c>
      <c r="C949" s="101" t="s">
        <v>3328</v>
      </c>
      <c r="D949" s="102">
        <v>44395</v>
      </c>
      <c r="E949" s="101" t="s">
        <v>1070</v>
      </c>
      <c r="F949" s="101" t="s">
        <v>1293</v>
      </c>
      <c r="G949" s="101" t="s">
        <v>1070</v>
      </c>
      <c r="H949" s="101" t="s">
        <v>1070</v>
      </c>
      <c r="I949" s="101" t="s">
        <v>1072</v>
      </c>
      <c r="J949" s="103">
        <v>5</v>
      </c>
      <c r="K949" s="103">
        <v>1193</v>
      </c>
      <c r="L949" s="103">
        <v>5965</v>
      </c>
      <c r="M949" s="103">
        <v>2.9824999999999999</v>
      </c>
      <c r="N949" s="103">
        <v>14.9125</v>
      </c>
      <c r="O949" s="103">
        <v>0</v>
      </c>
      <c r="P949" s="103">
        <v>0</v>
      </c>
      <c r="Q949" s="103">
        <v>1195.9825000000001</v>
      </c>
      <c r="R949" s="103">
        <v>5979.9125000000004</v>
      </c>
      <c r="S949" s="101" t="s">
        <v>1368</v>
      </c>
    </row>
    <row r="950" spans="1:19" ht="25.5">
      <c r="A950" s="101" t="s">
        <v>3329</v>
      </c>
      <c r="B950" s="102">
        <v>44395</v>
      </c>
      <c r="C950" s="101" t="s">
        <v>3330</v>
      </c>
      <c r="D950" s="102">
        <v>44395</v>
      </c>
      <c r="E950" s="101" t="s">
        <v>1070</v>
      </c>
      <c r="F950" s="101" t="s">
        <v>1393</v>
      </c>
      <c r="G950" s="101" t="s">
        <v>1070</v>
      </c>
      <c r="H950" s="101" t="s">
        <v>1070</v>
      </c>
      <c r="I950" s="101" t="s">
        <v>1069</v>
      </c>
      <c r="J950" s="103">
        <v>2</v>
      </c>
      <c r="K950" s="103">
        <v>1134</v>
      </c>
      <c r="L950" s="103">
        <v>2268</v>
      </c>
      <c r="M950" s="103">
        <v>2.835</v>
      </c>
      <c r="N950" s="103">
        <v>5.67</v>
      </c>
      <c r="O950" s="103">
        <v>0</v>
      </c>
      <c r="P950" s="103">
        <v>0</v>
      </c>
      <c r="Q950" s="103">
        <v>1136.835</v>
      </c>
      <c r="R950" s="103">
        <v>2273.67</v>
      </c>
      <c r="S950" s="101" t="s">
        <v>1368</v>
      </c>
    </row>
    <row r="951" spans="1:19" ht="25.5">
      <c r="A951" s="101" t="s">
        <v>3331</v>
      </c>
      <c r="B951" s="102">
        <v>44395</v>
      </c>
      <c r="C951" s="101" t="s">
        <v>3332</v>
      </c>
      <c r="D951" s="102">
        <v>44395</v>
      </c>
      <c r="E951" s="101" t="s">
        <v>1070</v>
      </c>
      <c r="F951" s="101" t="s">
        <v>1304</v>
      </c>
      <c r="G951" s="101" t="s">
        <v>1070</v>
      </c>
      <c r="H951" s="101" t="s">
        <v>1070</v>
      </c>
      <c r="I951" s="101" t="s">
        <v>1268</v>
      </c>
      <c r="J951" s="103">
        <v>2</v>
      </c>
      <c r="K951" s="103">
        <v>1321.5</v>
      </c>
      <c r="L951" s="103">
        <v>2643</v>
      </c>
      <c r="M951" s="103">
        <v>3.3037999999999998</v>
      </c>
      <c r="N951" s="103">
        <v>6.6075999999999997</v>
      </c>
      <c r="O951" s="103">
        <v>0</v>
      </c>
      <c r="P951" s="103">
        <v>0</v>
      </c>
      <c r="Q951" s="103">
        <v>1324.8037999999999</v>
      </c>
      <c r="R951" s="103">
        <v>2649.6075999999998</v>
      </c>
      <c r="S951" s="101" t="s">
        <v>1368</v>
      </c>
    </row>
    <row r="952" spans="1:19" ht="25.5">
      <c r="A952" s="101" t="s">
        <v>3331</v>
      </c>
      <c r="B952" s="102">
        <v>44395</v>
      </c>
      <c r="C952" s="101" t="s">
        <v>3332</v>
      </c>
      <c r="D952" s="102">
        <v>44395</v>
      </c>
      <c r="E952" s="101" t="s">
        <v>1070</v>
      </c>
      <c r="F952" s="101" t="s">
        <v>1304</v>
      </c>
      <c r="G952" s="101" t="s">
        <v>1070</v>
      </c>
      <c r="H952" s="101" t="s">
        <v>1070</v>
      </c>
      <c r="I952" s="101" t="s">
        <v>1220</v>
      </c>
      <c r="J952" s="103">
        <v>2</v>
      </c>
      <c r="K952" s="103">
        <v>1222.5</v>
      </c>
      <c r="L952" s="103">
        <v>2445</v>
      </c>
      <c r="M952" s="103">
        <v>3.0562999999999998</v>
      </c>
      <c r="N952" s="103">
        <v>6.1125999999999996</v>
      </c>
      <c r="O952" s="103">
        <v>0</v>
      </c>
      <c r="P952" s="103">
        <v>0</v>
      </c>
      <c r="Q952" s="103">
        <v>1225.5563</v>
      </c>
      <c r="R952" s="103">
        <v>2451.1125999999999</v>
      </c>
      <c r="S952" s="101" t="s">
        <v>1368</v>
      </c>
    </row>
    <row r="953" spans="1:19" ht="25.5">
      <c r="A953" s="101" t="s">
        <v>3331</v>
      </c>
      <c r="B953" s="102">
        <v>44395</v>
      </c>
      <c r="C953" s="101" t="s">
        <v>3332</v>
      </c>
      <c r="D953" s="102">
        <v>44395</v>
      </c>
      <c r="E953" s="101" t="s">
        <v>1070</v>
      </c>
      <c r="F953" s="101" t="s">
        <v>1304</v>
      </c>
      <c r="G953" s="101" t="s">
        <v>1070</v>
      </c>
      <c r="H953" s="101" t="s">
        <v>1070</v>
      </c>
      <c r="I953" s="101" t="s">
        <v>1069</v>
      </c>
      <c r="J953" s="103">
        <v>2</v>
      </c>
      <c r="K953" s="103">
        <v>1134</v>
      </c>
      <c r="L953" s="103">
        <v>2268</v>
      </c>
      <c r="M953" s="103">
        <v>2.835</v>
      </c>
      <c r="N953" s="103">
        <v>5.67</v>
      </c>
      <c r="O953" s="103">
        <v>0</v>
      </c>
      <c r="P953" s="103">
        <v>0</v>
      </c>
      <c r="Q953" s="103">
        <v>1136.835</v>
      </c>
      <c r="R953" s="103">
        <v>2273.67</v>
      </c>
      <c r="S953" s="101" t="s">
        <v>1368</v>
      </c>
    </row>
    <row r="954" spans="1:19" ht="25.5">
      <c r="A954" s="101" t="s">
        <v>3331</v>
      </c>
      <c r="B954" s="102">
        <v>44395</v>
      </c>
      <c r="C954" s="101" t="s">
        <v>3332</v>
      </c>
      <c r="D954" s="102">
        <v>44395</v>
      </c>
      <c r="E954" s="101" t="s">
        <v>1070</v>
      </c>
      <c r="F954" s="101" t="s">
        <v>1304</v>
      </c>
      <c r="G954" s="101" t="s">
        <v>1070</v>
      </c>
      <c r="H954" s="101" t="s">
        <v>1070</v>
      </c>
      <c r="I954" s="101" t="s">
        <v>1071</v>
      </c>
      <c r="J954" s="103">
        <v>3</v>
      </c>
      <c r="K954" s="103">
        <v>1134</v>
      </c>
      <c r="L954" s="103">
        <v>3402</v>
      </c>
      <c r="M954" s="103">
        <v>2.835</v>
      </c>
      <c r="N954" s="103">
        <v>8.5050000000000008</v>
      </c>
      <c r="O954" s="103">
        <v>0</v>
      </c>
      <c r="P954" s="103">
        <v>0</v>
      </c>
      <c r="Q954" s="103">
        <v>1136.835</v>
      </c>
      <c r="R954" s="103">
        <v>3410.5050000000001</v>
      </c>
      <c r="S954" s="101" t="s">
        <v>1368</v>
      </c>
    </row>
    <row r="955" spans="1:19" ht="25.5">
      <c r="A955" s="101" t="s">
        <v>3331</v>
      </c>
      <c r="B955" s="102">
        <v>44395</v>
      </c>
      <c r="C955" s="101" t="s">
        <v>3332</v>
      </c>
      <c r="D955" s="102">
        <v>44395</v>
      </c>
      <c r="E955" s="101" t="s">
        <v>1070</v>
      </c>
      <c r="F955" s="101" t="s">
        <v>1304</v>
      </c>
      <c r="G955" s="101" t="s">
        <v>1070</v>
      </c>
      <c r="H955" s="101" t="s">
        <v>1070</v>
      </c>
      <c r="I955" s="101" t="s">
        <v>1219</v>
      </c>
      <c r="J955" s="103">
        <v>3</v>
      </c>
      <c r="K955" s="103">
        <v>1079.5</v>
      </c>
      <c r="L955" s="103">
        <v>3238.5</v>
      </c>
      <c r="M955" s="103">
        <v>2.6987999999999999</v>
      </c>
      <c r="N955" s="103">
        <v>8.0963999999999992</v>
      </c>
      <c r="O955" s="103">
        <v>0</v>
      </c>
      <c r="P955" s="103">
        <v>0</v>
      </c>
      <c r="Q955" s="103">
        <v>1082.1987999999999</v>
      </c>
      <c r="R955" s="103">
        <v>3246.5963999999999</v>
      </c>
      <c r="S955" s="101" t="s">
        <v>1368</v>
      </c>
    </row>
    <row r="956" spans="1:19" ht="25.5">
      <c r="A956" s="101" t="s">
        <v>3333</v>
      </c>
      <c r="B956" s="102">
        <v>44395</v>
      </c>
      <c r="C956" s="101" t="s">
        <v>3334</v>
      </c>
      <c r="D956" s="102">
        <v>44395</v>
      </c>
      <c r="E956" s="101" t="s">
        <v>1365</v>
      </c>
      <c r="F956" s="101" t="s">
        <v>1104</v>
      </c>
      <c r="G956" s="101" t="s">
        <v>23</v>
      </c>
      <c r="H956" s="101" t="s">
        <v>22</v>
      </c>
      <c r="I956" s="101" t="s">
        <v>1219</v>
      </c>
      <c r="J956" s="103">
        <v>200</v>
      </c>
      <c r="K956" s="103">
        <v>1064</v>
      </c>
      <c r="L956" s="103">
        <v>212800</v>
      </c>
      <c r="M956" s="103">
        <v>2.66</v>
      </c>
      <c r="N956" s="103">
        <v>532</v>
      </c>
      <c r="O956" s="103">
        <v>0</v>
      </c>
      <c r="P956" s="103">
        <v>0</v>
      </c>
      <c r="Q956" s="103">
        <v>1066.6600000000001</v>
      </c>
      <c r="R956" s="103">
        <v>213332</v>
      </c>
      <c r="S956" s="101" t="s">
        <v>1368</v>
      </c>
    </row>
    <row r="957" spans="1:19" ht="25.5">
      <c r="A957" s="101" t="s">
        <v>3333</v>
      </c>
      <c r="B957" s="102">
        <v>44395</v>
      </c>
      <c r="C957" s="101" t="s">
        <v>3334</v>
      </c>
      <c r="D957" s="102">
        <v>44395</v>
      </c>
      <c r="E957" s="101" t="s">
        <v>1365</v>
      </c>
      <c r="F957" s="101" t="s">
        <v>1104</v>
      </c>
      <c r="G957" s="101" t="s">
        <v>23</v>
      </c>
      <c r="H957" s="101" t="s">
        <v>22</v>
      </c>
      <c r="I957" s="101" t="s">
        <v>1266</v>
      </c>
      <c r="J957" s="103">
        <v>140</v>
      </c>
      <c r="K957" s="103">
        <v>1030</v>
      </c>
      <c r="L957" s="103">
        <v>144200</v>
      </c>
      <c r="M957" s="103">
        <v>2.5750000000000002</v>
      </c>
      <c r="N957" s="103">
        <v>360.5</v>
      </c>
      <c r="O957" s="103">
        <v>0</v>
      </c>
      <c r="P957" s="103">
        <v>0</v>
      </c>
      <c r="Q957" s="103">
        <v>1032.575</v>
      </c>
      <c r="R957" s="103">
        <v>144560.5</v>
      </c>
      <c r="S957" s="101" t="s">
        <v>1368</v>
      </c>
    </row>
    <row r="958" spans="1:19" ht="25.5">
      <c r="A958" s="101" t="s">
        <v>3335</v>
      </c>
      <c r="B958" s="102">
        <v>44395</v>
      </c>
      <c r="C958" s="101" t="s">
        <v>3336</v>
      </c>
      <c r="D958" s="102">
        <v>44395</v>
      </c>
      <c r="E958" s="101" t="s">
        <v>1365</v>
      </c>
      <c r="F958" s="101" t="s">
        <v>29</v>
      </c>
      <c r="G958" s="101" t="s">
        <v>986</v>
      </c>
      <c r="H958" s="101" t="s">
        <v>22</v>
      </c>
      <c r="I958" s="101" t="s">
        <v>1219</v>
      </c>
      <c r="J958" s="103">
        <v>100</v>
      </c>
      <c r="K958" s="103">
        <v>1064</v>
      </c>
      <c r="L958" s="103">
        <v>106400</v>
      </c>
      <c r="M958" s="103">
        <v>2.66</v>
      </c>
      <c r="N958" s="103">
        <v>266</v>
      </c>
      <c r="O958" s="103">
        <v>0</v>
      </c>
      <c r="P958" s="103">
        <v>0</v>
      </c>
      <c r="Q958" s="103">
        <v>1066.6600000000001</v>
      </c>
      <c r="R958" s="103">
        <v>106666</v>
      </c>
      <c r="S958" s="101" t="s">
        <v>1368</v>
      </c>
    </row>
    <row r="959" spans="1:19" ht="25.5">
      <c r="A959" s="101" t="s">
        <v>3337</v>
      </c>
      <c r="B959" s="102">
        <v>44395</v>
      </c>
      <c r="C959" s="101" t="s">
        <v>3338</v>
      </c>
      <c r="D959" s="102">
        <v>44395</v>
      </c>
      <c r="E959" s="101" t="s">
        <v>1070</v>
      </c>
      <c r="F959" s="101" t="s">
        <v>2484</v>
      </c>
      <c r="G959" s="101" t="s">
        <v>1070</v>
      </c>
      <c r="H959" s="101" t="s">
        <v>1070</v>
      </c>
      <c r="I959" s="101" t="s">
        <v>1071</v>
      </c>
      <c r="J959" s="103">
        <v>5</v>
      </c>
      <c r="K959" s="103">
        <v>1134</v>
      </c>
      <c r="L959" s="103">
        <v>5670</v>
      </c>
      <c r="M959" s="103">
        <v>2.835</v>
      </c>
      <c r="N959" s="103">
        <v>14.175000000000001</v>
      </c>
      <c r="O959" s="103">
        <v>0</v>
      </c>
      <c r="P959" s="103">
        <v>0</v>
      </c>
      <c r="Q959" s="103">
        <v>1136.835</v>
      </c>
      <c r="R959" s="103">
        <v>5684.1750000000002</v>
      </c>
      <c r="S959" s="101" t="s">
        <v>1368</v>
      </c>
    </row>
    <row r="960" spans="1:19" ht="25.5">
      <c r="A960" s="101" t="s">
        <v>3337</v>
      </c>
      <c r="B960" s="102">
        <v>44395</v>
      </c>
      <c r="C960" s="101" t="s">
        <v>3338</v>
      </c>
      <c r="D960" s="102">
        <v>44395</v>
      </c>
      <c r="E960" s="101" t="s">
        <v>1070</v>
      </c>
      <c r="F960" s="101" t="s">
        <v>2484</v>
      </c>
      <c r="G960" s="101" t="s">
        <v>1070</v>
      </c>
      <c r="H960" s="101" t="s">
        <v>1070</v>
      </c>
      <c r="I960" s="101" t="s">
        <v>1219</v>
      </c>
      <c r="J960" s="103">
        <v>5</v>
      </c>
      <c r="K960" s="103">
        <v>1079.5</v>
      </c>
      <c r="L960" s="103">
        <v>5397.5</v>
      </c>
      <c r="M960" s="103">
        <v>2.6989999999999998</v>
      </c>
      <c r="N960" s="103">
        <v>13.494999999999999</v>
      </c>
      <c r="O960" s="103">
        <v>0</v>
      </c>
      <c r="P960" s="103">
        <v>0</v>
      </c>
      <c r="Q960" s="103">
        <v>1082.1987999999999</v>
      </c>
      <c r="R960" s="103">
        <v>5410.9939999999997</v>
      </c>
      <c r="S960" s="101" t="s">
        <v>1368</v>
      </c>
    </row>
    <row r="961" spans="1:19" ht="25.5">
      <c r="A961" s="101" t="s">
        <v>3339</v>
      </c>
      <c r="B961" s="102">
        <v>44395</v>
      </c>
      <c r="C961" s="101" t="s">
        <v>3340</v>
      </c>
      <c r="D961" s="102">
        <v>44395</v>
      </c>
      <c r="E961" s="101" t="s">
        <v>1365</v>
      </c>
      <c r="F961" s="101" t="s">
        <v>18</v>
      </c>
      <c r="G961" s="101" t="s">
        <v>984</v>
      </c>
      <c r="H961" s="101" t="s">
        <v>22</v>
      </c>
      <c r="I961" s="101" t="s">
        <v>1069</v>
      </c>
      <c r="J961" s="103">
        <v>100</v>
      </c>
      <c r="K961" s="103">
        <v>1118</v>
      </c>
      <c r="L961" s="103">
        <v>111800</v>
      </c>
      <c r="M961" s="103">
        <v>2.7949999999999999</v>
      </c>
      <c r="N961" s="103">
        <v>279.5</v>
      </c>
      <c r="O961" s="103">
        <v>0</v>
      </c>
      <c r="P961" s="103">
        <v>0</v>
      </c>
      <c r="Q961" s="103">
        <v>1120.7950000000001</v>
      </c>
      <c r="R961" s="103">
        <v>112079.5</v>
      </c>
      <c r="S961" s="101" t="s">
        <v>1368</v>
      </c>
    </row>
    <row r="962" spans="1:19" ht="25.5">
      <c r="A962" s="101" t="s">
        <v>3339</v>
      </c>
      <c r="B962" s="102">
        <v>44395</v>
      </c>
      <c r="C962" s="101" t="s">
        <v>3340</v>
      </c>
      <c r="D962" s="102">
        <v>44395</v>
      </c>
      <c r="E962" s="101" t="s">
        <v>1365</v>
      </c>
      <c r="F962" s="101" t="s">
        <v>18</v>
      </c>
      <c r="G962" s="101" t="s">
        <v>984</v>
      </c>
      <c r="H962" s="101" t="s">
        <v>22</v>
      </c>
      <c r="I962" s="101" t="s">
        <v>1266</v>
      </c>
      <c r="J962" s="103">
        <v>80</v>
      </c>
      <c r="K962" s="103">
        <v>1030</v>
      </c>
      <c r="L962" s="103">
        <v>82400</v>
      </c>
      <c r="M962" s="103">
        <v>2.5750000000000002</v>
      </c>
      <c r="N962" s="103">
        <v>206</v>
      </c>
      <c r="O962" s="103">
        <v>0</v>
      </c>
      <c r="P962" s="103">
        <v>0</v>
      </c>
      <c r="Q962" s="103">
        <v>1032.575</v>
      </c>
      <c r="R962" s="103">
        <v>82606</v>
      </c>
      <c r="S962" s="101" t="s">
        <v>1368</v>
      </c>
    </row>
    <row r="963" spans="1:19" ht="25.5">
      <c r="A963" s="101" t="s">
        <v>3339</v>
      </c>
      <c r="B963" s="102">
        <v>44395</v>
      </c>
      <c r="C963" s="101" t="s">
        <v>3340</v>
      </c>
      <c r="D963" s="102">
        <v>44395</v>
      </c>
      <c r="E963" s="101" t="s">
        <v>1365</v>
      </c>
      <c r="F963" s="101" t="s">
        <v>18</v>
      </c>
      <c r="G963" s="101" t="s">
        <v>984</v>
      </c>
      <c r="H963" s="101" t="s">
        <v>22</v>
      </c>
      <c r="I963" s="101" t="s">
        <v>1220</v>
      </c>
      <c r="J963" s="103">
        <v>160</v>
      </c>
      <c r="K963" s="103">
        <v>1205</v>
      </c>
      <c r="L963" s="103">
        <v>192800</v>
      </c>
      <c r="M963" s="103">
        <v>3.012</v>
      </c>
      <c r="N963" s="103">
        <v>481.92</v>
      </c>
      <c r="O963" s="103">
        <v>0</v>
      </c>
      <c r="P963" s="103">
        <v>0</v>
      </c>
      <c r="Q963" s="103">
        <v>1208.0125</v>
      </c>
      <c r="R963" s="103">
        <v>193282</v>
      </c>
      <c r="S963" s="101" t="s">
        <v>1368</v>
      </c>
    </row>
    <row r="964" spans="1:19" ht="25.5">
      <c r="A964" s="101" t="s">
        <v>3339</v>
      </c>
      <c r="B964" s="102">
        <v>44395</v>
      </c>
      <c r="C964" s="101" t="s">
        <v>3340</v>
      </c>
      <c r="D964" s="102">
        <v>44395</v>
      </c>
      <c r="E964" s="101" t="s">
        <v>1365</v>
      </c>
      <c r="F964" s="101" t="s">
        <v>18</v>
      </c>
      <c r="G964" s="101" t="s">
        <v>984</v>
      </c>
      <c r="H964" s="101" t="s">
        <v>22</v>
      </c>
      <c r="I964" s="101" t="s">
        <v>1072</v>
      </c>
      <c r="J964" s="103">
        <v>100</v>
      </c>
      <c r="K964" s="103">
        <v>1176</v>
      </c>
      <c r="L964" s="103">
        <v>117600</v>
      </c>
      <c r="M964" s="103">
        <v>2.94</v>
      </c>
      <c r="N964" s="103">
        <v>294</v>
      </c>
      <c r="O964" s="103">
        <v>0</v>
      </c>
      <c r="P964" s="103">
        <v>0</v>
      </c>
      <c r="Q964" s="103">
        <v>1178.94</v>
      </c>
      <c r="R964" s="103">
        <v>117894</v>
      </c>
      <c r="S964" s="101" t="s">
        <v>1368</v>
      </c>
    </row>
    <row r="965" spans="1:19" ht="25.5">
      <c r="A965" s="101" t="s">
        <v>3339</v>
      </c>
      <c r="B965" s="102">
        <v>44395</v>
      </c>
      <c r="C965" s="101" t="s">
        <v>3340</v>
      </c>
      <c r="D965" s="102">
        <v>44395</v>
      </c>
      <c r="E965" s="101" t="s">
        <v>1365</v>
      </c>
      <c r="F965" s="101" t="s">
        <v>18</v>
      </c>
      <c r="G965" s="101" t="s">
        <v>984</v>
      </c>
      <c r="H965" s="101" t="s">
        <v>22</v>
      </c>
      <c r="I965" s="101" t="s">
        <v>1071</v>
      </c>
      <c r="J965" s="103">
        <v>260</v>
      </c>
      <c r="K965" s="103">
        <v>1118</v>
      </c>
      <c r="L965" s="103">
        <v>290680</v>
      </c>
      <c r="M965" s="103">
        <v>2.7949999999999999</v>
      </c>
      <c r="N965" s="103">
        <v>726.7</v>
      </c>
      <c r="O965" s="103">
        <v>0</v>
      </c>
      <c r="P965" s="103">
        <v>0</v>
      </c>
      <c r="Q965" s="103">
        <v>1120.7950000000001</v>
      </c>
      <c r="R965" s="103">
        <v>291406.7</v>
      </c>
      <c r="S965" s="101" t="s">
        <v>1368</v>
      </c>
    </row>
    <row r="966" spans="1:19" ht="25.5">
      <c r="A966" s="101" t="s">
        <v>3339</v>
      </c>
      <c r="B966" s="102">
        <v>44395</v>
      </c>
      <c r="C966" s="101" t="s">
        <v>3340</v>
      </c>
      <c r="D966" s="102">
        <v>44395</v>
      </c>
      <c r="E966" s="101" t="s">
        <v>1365</v>
      </c>
      <c r="F966" s="101" t="s">
        <v>18</v>
      </c>
      <c r="G966" s="101" t="s">
        <v>984</v>
      </c>
      <c r="H966" s="101" t="s">
        <v>22</v>
      </c>
      <c r="I966" s="101" t="s">
        <v>1219</v>
      </c>
      <c r="J966" s="103">
        <v>300</v>
      </c>
      <c r="K966" s="103">
        <v>1064</v>
      </c>
      <c r="L966" s="103">
        <v>319200</v>
      </c>
      <c r="M966" s="103">
        <v>2.66</v>
      </c>
      <c r="N966" s="103">
        <v>798</v>
      </c>
      <c r="O966" s="103">
        <v>0</v>
      </c>
      <c r="P966" s="103">
        <v>0</v>
      </c>
      <c r="Q966" s="103">
        <v>1066.6600000000001</v>
      </c>
      <c r="R966" s="103">
        <v>319998</v>
      </c>
      <c r="S966" s="101" t="s">
        <v>1368</v>
      </c>
    </row>
    <row r="967" spans="1:19" ht="25.5">
      <c r="A967" s="101" t="s">
        <v>3341</v>
      </c>
      <c r="B967" s="102">
        <v>44395</v>
      </c>
      <c r="C967" s="101" t="s">
        <v>3342</v>
      </c>
      <c r="D967" s="102">
        <v>44395</v>
      </c>
      <c r="E967" s="101" t="s">
        <v>1365</v>
      </c>
      <c r="F967" s="101" t="s">
        <v>16</v>
      </c>
      <c r="G967" s="101" t="s">
        <v>17</v>
      </c>
      <c r="H967" s="101" t="s">
        <v>12</v>
      </c>
      <c r="I967" s="101" t="s">
        <v>1072</v>
      </c>
      <c r="J967" s="103">
        <v>60</v>
      </c>
      <c r="K967" s="103">
        <v>1176</v>
      </c>
      <c r="L967" s="103">
        <v>70560</v>
      </c>
      <c r="M967" s="103">
        <v>2.94</v>
      </c>
      <c r="N967" s="103">
        <v>176.4</v>
      </c>
      <c r="O967" s="103">
        <v>0</v>
      </c>
      <c r="P967" s="103">
        <v>0</v>
      </c>
      <c r="Q967" s="103">
        <v>1178.94</v>
      </c>
      <c r="R967" s="103">
        <v>70736.399999999994</v>
      </c>
      <c r="S967" s="101" t="s">
        <v>1368</v>
      </c>
    </row>
    <row r="968" spans="1:19" ht="25.5">
      <c r="A968" s="101" t="s">
        <v>3341</v>
      </c>
      <c r="B968" s="102">
        <v>44395</v>
      </c>
      <c r="C968" s="101" t="s">
        <v>3342</v>
      </c>
      <c r="D968" s="102">
        <v>44395</v>
      </c>
      <c r="E968" s="101" t="s">
        <v>1365</v>
      </c>
      <c r="F968" s="101" t="s">
        <v>16</v>
      </c>
      <c r="G968" s="101" t="s">
        <v>17</v>
      </c>
      <c r="H968" s="101" t="s">
        <v>12</v>
      </c>
      <c r="I968" s="101" t="s">
        <v>1219</v>
      </c>
      <c r="J968" s="103">
        <v>60</v>
      </c>
      <c r="K968" s="103">
        <v>1064</v>
      </c>
      <c r="L968" s="103">
        <v>63840</v>
      </c>
      <c r="M968" s="103">
        <v>2.66</v>
      </c>
      <c r="N968" s="103">
        <v>159.6</v>
      </c>
      <c r="O968" s="103">
        <v>0</v>
      </c>
      <c r="P968" s="103">
        <v>0</v>
      </c>
      <c r="Q968" s="103">
        <v>1066.6600000000001</v>
      </c>
      <c r="R968" s="103">
        <v>63999.6</v>
      </c>
      <c r="S968" s="101" t="s">
        <v>1368</v>
      </c>
    </row>
    <row r="969" spans="1:19" ht="25.5">
      <c r="A969" s="101" t="s">
        <v>3341</v>
      </c>
      <c r="B969" s="102">
        <v>44395</v>
      </c>
      <c r="C969" s="101" t="s">
        <v>3342</v>
      </c>
      <c r="D969" s="102">
        <v>44395</v>
      </c>
      <c r="E969" s="101" t="s">
        <v>1365</v>
      </c>
      <c r="F969" s="101" t="s">
        <v>16</v>
      </c>
      <c r="G969" s="101" t="s">
        <v>17</v>
      </c>
      <c r="H969" s="101" t="s">
        <v>12</v>
      </c>
      <c r="I969" s="101" t="s">
        <v>1069</v>
      </c>
      <c r="J969" s="103">
        <v>80</v>
      </c>
      <c r="K969" s="103">
        <v>1118</v>
      </c>
      <c r="L969" s="103">
        <v>89440</v>
      </c>
      <c r="M969" s="103">
        <v>2.7949999999999999</v>
      </c>
      <c r="N969" s="103">
        <v>223.6</v>
      </c>
      <c r="O969" s="103">
        <v>0</v>
      </c>
      <c r="P969" s="103">
        <v>0</v>
      </c>
      <c r="Q969" s="103">
        <v>1120.7950000000001</v>
      </c>
      <c r="R969" s="103">
        <v>89663.6</v>
      </c>
      <c r="S969" s="101" t="s">
        <v>1368</v>
      </c>
    </row>
    <row r="970" spans="1:19" ht="25.5">
      <c r="A970" s="101" t="s">
        <v>3341</v>
      </c>
      <c r="B970" s="102">
        <v>44395</v>
      </c>
      <c r="C970" s="101" t="s">
        <v>3342</v>
      </c>
      <c r="D970" s="102">
        <v>44395</v>
      </c>
      <c r="E970" s="101" t="s">
        <v>1365</v>
      </c>
      <c r="F970" s="101" t="s">
        <v>16</v>
      </c>
      <c r="G970" s="101" t="s">
        <v>17</v>
      </c>
      <c r="H970" s="101" t="s">
        <v>12</v>
      </c>
      <c r="I970" s="101" t="s">
        <v>1266</v>
      </c>
      <c r="J970" s="103">
        <v>40</v>
      </c>
      <c r="K970" s="103">
        <v>1030</v>
      </c>
      <c r="L970" s="103">
        <v>41200</v>
      </c>
      <c r="M970" s="103">
        <v>2.5750000000000002</v>
      </c>
      <c r="N970" s="103">
        <v>103</v>
      </c>
      <c r="O970" s="103">
        <v>0</v>
      </c>
      <c r="P970" s="103">
        <v>0</v>
      </c>
      <c r="Q970" s="103">
        <v>1032.575</v>
      </c>
      <c r="R970" s="103">
        <v>41303</v>
      </c>
      <c r="S970" s="101" t="s">
        <v>1368</v>
      </c>
    </row>
    <row r="971" spans="1:19" ht="25.5">
      <c r="A971" s="101" t="s">
        <v>3341</v>
      </c>
      <c r="B971" s="102">
        <v>44395</v>
      </c>
      <c r="C971" s="101" t="s">
        <v>3342</v>
      </c>
      <c r="D971" s="102">
        <v>44395</v>
      </c>
      <c r="E971" s="101" t="s">
        <v>1365</v>
      </c>
      <c r="F971" s="101" t="s">
        <v>16</v>
      </c>
      <c r="G971" s="101" t="s">
        <v>17</v>
      </c>
      <c r="H971" s="101" t="s">
        <v>12</v>
      </c>
      <c r="I971" s="101" t="s">
        <v>1071</v>
      </c>
      <c r="J971" s="103">
        <v>60</v>
      </c>
      <c r="K971" s="103">
        <v>1118</v>
      </c>
      <c r="L971" s="103">
        <v>67080</v>
      </c>
      <c r="M971" s="103">
        <v>2.7949999999999999</v>
      </c>
      <c r="N971" s="103">
        <v>167.7</v>
      </c>
      <c r="O971" s="103">
        <v>0</v>
      </c>
      <c r="P971" s="103">
        <v>0</v>
      </c>
      <c r="Q971" s="103">
        <v>1120.7950000000001</v>
      </c>
      <c r="R971" s="103">
        <v>67247.7</v>
      </c>
      <c r="S971" s="101" t="s">
        <v>1368</v>
      </c>
    </row>
    <row r="972" spans="1:19" ht="25.5">
      <c r="A972" s="101" t="s">
        <v>3343</v>
      </c>
      <c r="B972" s="102">
        <v>44395</v>
      </c>
      <c r="C972" s="101" t="s">
        <v>3344</v>
      </c>
      <c r="D972" s="102">
        <v>44395</v>
      </c>
      <c r="E972" s="101" t="s">
        <v>1365</v>
      </c>
      <c r="F972" s="101" t="s">
        <v>112</v>
      </c>
      <c r="G972" s="101" t="s">
        <v>1390</v>
      </c>
      <c r="H972" s="101" t="s">
        <v>22</v>
      </c>
      <c r="I972" s="101" t="s">
        <v>1220</v>
      </c>
      <c r="J972" s="103">
        <v>80</v>
      </c>
      <c r="K972" s="103">
        <v>1205</v>
      </c>
      <c r="L972" s="103">
        <v>96400</v>
      </c>
      <c r="M972" s="103">
        <v>3.0125000000000002</v>
      </c>
      <c r="N972" s="103">
        <v>241</v>
      </c>
      <c r="O972" s="103">
        <v>0</v>
      </c>
      <c r="P972" s="103">
        <v>0</v>
      </c>
      <c r="Q972" s="103">
        <v>1208.0125</v>
      </c>
      <c r="R972" s="103">
        <v>96641</v>
      </c>
      <c r="S972" s="101" t="s">
        <v>1368</v>
      </c>
    </row>
    <row r="973" spans="1:19" ht="25.5">
      <c r="A973" s="101" t="s">
        <v>3343</v>
      </c>
      <c r="B973" s="102">
        <v>44395</v>
      </c>
      <c r="C973" s="101" t="s">
        <v>3344</v>
      </c>
      <c r="D973" s="102">
        <v>44395</v>
      </c>
      <c r="E973" s="101" t="s">
        <v>1365</v>
      </c>
      <c r="F973" s="101" t="s">
        <v>112</v>
      </c>
      <c r="G973" s="101" t="s">
        <v>1390</v>
      </c>
      <c r="H973" s="101" t="s">
        <v>22</v>
      </c>
      <c r="I973" s="101" t="s">
        <v>1069</v>
      </c>
      <c r="J973" s="103">
        <v>80</v>
      </c>
      <c r="K973" s="103">
        <v>1118</v>
      </c>
      <c r="L973" s="103">
        <v>89440</v>
      </c>
      <c r="M973" s="103">
        <v>2.7949999999999999</v>
      </c>
      <c r="N973" s="103">
        <v>223.6</v>
      </c>
      <c r="O973" s="103">
        <v>0</v>
      </c>
      <c r="P973" s="103">
        <v>0</v>
      </c>
      <c r="Q973" s="103">
        <v>1120.7950000000001</v>
      </c>
      <c r="R973" s="103">
        <v>89663.6</v>
      </c>
      <c r="S973" s="101" t="s">
        <v>1368</v>
      </c>
    </row>
    <row r="974" spans="1:19" ht="25.5">
      <c r="A974" s="101" t="s">
        <v>3343</v>
      </c>
      <c r="B974" s="102">
        <v>44395</v>
      </c>
      <c r="C974" s="101" t="s">
        <v>3344</v>
      </c>
      <c r="D974" s="102">
        <v>44395</v>
      </c>
      <c r="E974" s="101" t="s">
        <v>1365</v>
      </c>
      <c r="F974" s="101" t="s">
        <v>112</v>
      </c>
      <c r="G974" s="101" t="s">
        <v>1390</v>
      </c>
      <c r="H974" s="101" t="s">
        <v>22</v>
      </c>
      <c r="I974" s="101" t="s">
        <v>1072</v>
      </c>
      <c r="J974" s="103">
        <v>40</v>
      </c>
      <c r="K974" s="103">
        <v>1176</v>
      </c>
      <c r="L974" s="103">
        <v>47040</v>
      </c>
      <c r="M974" s="103">
        <v>2.94</v>
      </c>
      <c r="N974" s="103">
        <v>117.6</v>
      </c>
      <c r="O974" s="103">
        <v>0</v>
      </c>
      <c r="P974" s="103">
        <v>0</v>
      </c>
      <c r="Q974" s="103">
        <v>1178.94</v>
      </c>
      <c r="R974" s="103">
        <v>47157.599999999999</v>
      </c>
      <c r="S974" s="101" t="s">
        <v>1368</v>
      </c>
    </row>
    <row r="975" spans="1:19" ht="25.5">
      <c r="A975" s="101" t="s">
        <v>3343</v>
      </c>
      <c r="B975" s="102">
        <v>44395</v>
      </c>
      <c r="C975" s="101" t="s">
        <v>3344</v>
      </c>
      <c r="D975" s="102">
        <v>44395</v>
      </c>
      <c r="E975" s="101" t="s">
        <v>1365</v>
      </c>
      <c r="F975" s="101" t="s">
        <v>112</v>
      </c>
      <c r="G975" s="101" t="s">
        <v>1390</v>
      </c>
      <c r="H975" s="101" t="s">
        <v>22</v>
      </c>
      <c r="I975" s="101" t="s">
        <v>1266</v>
      </c>
      <c r="J975" s="103">
        <v>100</v>
      </c>
      <c r="K975" s="103">
        <v>1030</v>
      </c>
      <c r="L975" s="103">
        <v>103000</v>
      </c>
      <c r="M975" s="103">
        <v>2.5750000000000002</v>
      </c>
      <c r="N975" s="103">
        <v>257.5</v>
      </c>
      <c r="O975" s="103">
        <v>0</v>
      </c>
      <c r="P975" s="103">
        <v>0</v>
      </c>
      <c r="Q975" s="103">
        <v>1032.575</v>
      </c>
      <c r="R975" s="103">
        <v>103257.5</v>
      </c>
      <c r="S975" s="101" t="s">
        <v>1368</v>
      </c>
    </row>
    <row r="976" spans="1:19" ht="25.5">
      <c r="A976" s="101" t="s">
        <v>3343</v>
      </c>
      <c r="B976" s="102">
        <v>44395</v>
      </c>
      <c r="C976" s="101" t="s">
        <v>3344</v>
      </c>
      <c r="D976" s="102">
        <v>44395</v>
      </c>
      <c r="E976" s="101" t="s">
        <v>1365</v>
      </c>
      <c r="F976" s="101" t="s">
        <v>112</v>
      </c>
      <c r="G976" s="101" t="s">
        <v>1390</v>
      </c>
      <c r="H976" s="101" t="s">
        <v>22</v>
      </c>
      <c r="I976" s="101" t="s">
        <v>1219</v>
      </c>
      <c r="J976" s="103">
        <v>120</v>
      </c>
      <c r="K976" s="103">
        <v>1064</v>
      </c>
      <c r="L976" s="103">
        <v>127680</v>
      </c>
      <c r="M976" s="103">
        <v>2.66</v>
      </c>
      <c r="N976" s="103">
        <v>319.2</v>
      </c>
      <c r="O976" s="103">
        <v>0</v>
      </c>
      <c r="P976" s="103">
        <v>0</v>
      </c>
      <c r="Q976" s="103">
        <v>1066.6600000000001</v>
      </c>
      <c r="R976" s="103">
        <v>127999.2</v>
      </c>
      <c r="S976" s="101" t="s">
        <v>1368</v>
      </c>
    </row>
    <row r="977" spans="1:19" ht="25.5">
      <c r="A977" s="101" t="s">
        <v>3343</v>
      </c>
      <c r="B977" s="102">
        <v>44395</v>
      </c>
      <c r="C977" s="101" t="s">
        <v>3344</v>
      </c>
      <c r="D977" s="102">
        <v>44395</v>
      </c>
      <c r="E977" s="101" t="s">
        <v>1365</v>
      </c>
      <c r="F977" s="101" t="s">
        <v>112</v>
      </c>
      <c r="G977" s="101" t="s">
        <v>1390</v>
      </c>
      <c r="H977" s="101" t="s">
        <v>22</v>
      </c>
      <c r="I977" s="101" t="s">
        <v>1071</v>
      </c>
      <c r="J977" s="103">
        <v>80</v>
      </c>
      <c r="K977" s="103">
        <v>1118</v>
      </c>
      <c r="L977" s="103">
        <v>89440</v>
      </c>
      <c r="M977" s="103">
        <v>2.7949999999999999</v>
      </c>
      <c r="N977" s="103">
        <v>223.6</v>
      </c>
      <c r="O977" s="103">
        <v>0</v>
      </c>
      <c r="P977" s="103">
        <v>0</v>
      </c>
      <c r="Q977" s="103">
        <v>1120.7950000000001</v>
      </c>
      <c r="R977" s="103">
        <v>89663.6</v>
      </c>
      <c r="S977" s="101" t="s">
        <v>1368</v>
      </c>
    </row>
    <row r="978" spans="1:19" ht="25.5">
      <c r="A978" s="101" t="s">
        <v>3345</v>
      </c>
      <c r="B978" s="102">
        <v>44395</v>
      </c>
      <c r="C978" s="101" t="s">
        <v>3346</v>
      </c>
      <c r="D978" s="102">
        <v>44395</v>
      </c>
      <c r="E978" s="101" t="s">
        <v>1365</v>
      </c>
      <c r="F978" s="101" t="s">
        <v>898</v>
      </c>
      <c r="G978" s="101" t="s">
        <v>1372</v>
      </c>
      <c r="H978" s="101" t="s">
        <v>22</v>
      </c>
      <c r="I978" s="101" t="s">
        <v>1219</v>
      </c>
      <c r="J978" s="103">
        <v>30</v>
      </c>
      <c r="K978" s="103">
        <v>1064</v>
      </c>
      <c r="L978" s="103">
        <v>31920</v>
      </c>
      <c r="M978" s="103">
        <v>2.66</v>
      </c>
      <c r="N978" s="103">
        <v>79.8</v>
      </c>
      <c r="O978" s="103">
        <v>0</v>
      </c>
      <c r="P978" s="103">
        <v>0</v>
      </c>
      <c r="Q978" s="103">
        <v>1066.6600000000001</v>
      </c>
      <c r="R978" s="103">
        <v>31999.8</v>
      </c>
      <c r="S978" s="101" t="s">
        <v>1368</v>
      </c>
    </row>
    <row r="979" spans="1:19" ht="25.5">
      <c r="A979" s="101" t="s">
        <v>3345</v>
      </c>
      <c r="B979" s="102">
        <v>44395</v>
      </c>
      <c r="C979" s="101" t="s">
        <v>3346</v>
      </c>
      <c r="D979" s="102">
        <v>44395</v>
      </c>
      <c r="E979" s="101" t="s">
        <v>1365</v>
      </c>
      <c r="F979" s="101" t="s">
        <v>898</v>
      </c>
      <c r="G979" s="101" t="s">
        <v>1372</v>
      </c>
      <c r="H979" s="101" t="s">
        <v>22</v>
      </c>
      <c r="I979" s="101" t="s">
        <v>1069</v>
      </c>
      <c r="J979" s="103">
        <v>40</v>
      </c>
      <c r="K979" s="103">
        <v>1118</v>
      </c>
      <c r="L979" s="103">
        <v>44720</v>
      </c>
      <c r="M979" s="103">
        <v>2.7949999999999999</v>
      </c>
      <c r="N979" s="103">
        <v>111.8</v>
      </c>
      <c r="O979" s="103">
        <v>0</v>
      </c>
      <c r="P979" s="103">
        <v>0</v>
      </c>
      <c r="Q979" s="103">
        <v>1120.7950000000001</v>
      </c>
      <c r="R979" s="103">
        <v>44831.8</v>
      </c>
      <c r="S979" s="101" t="s">
        <v>1368</v>
      </c>
    </row>
    <row r="980" spans="1:19" ht="25.5">
      <c r="A980" s="101" t="s">
        <v>3345</v>
      </c>
      <c r="B980" s="102">
        <v>44395</v>
      </c>
      <c r="C980" s="101" t="s">
        <v>3346</v>
      </c>
      <c r="D980" s="102">
        <v>44395</v>
      </c>
      <c r="E980" s="101" t="s">
        <v>1365</v>
      </c>
      <c r="F980" s="101" t="s">
        <v>898</v>
      </c>
      <c r="G980" s="101" t="s">
        <v>1372</v>
      </c>
      <c r="H980" s="101" t="s">
        <v>22</v>
      </c>
      <c r="I980" s="101" t="s">
        <v>1266</v>
      </c>
      <c r="J980" s="103">
        <v>40</v>
      </c>
      <c r="K980" s="103">
        <v>1030</v>
      </c>
      <c r="L980" s="103">
        <v>41200</v>
      </c>
      <c r="M980" s="103">
        <v>2.5750000000000002</v>
      </c>
      <c r="N980" s="103">
        <v>103</v>
      </c>
      <c r="O980" s="103">
        <v>0</v>
      </c>
      <c r="P980" s="103">
        <v>0</v>
      </c>
      <c r="Q980" s="103">
        <v>1032.575</v>
      </c>
      <c r="R980" s="103">
        <v>41303</v>
      </c>
      <c r="S980" s="101" t="s">
        <v>1368</v>
      </c>
    </row>
    <row r="981" spans="1:19" ht="25.5">
      <c r="A981" s="101" t="s">
        <v>3347</v>
      </c>
      <c r="B981" s="102">
        <v>44395</v>
      </c>
      <c r="C981" s="101" t="s">
        <v>3348</v>
      </c>
      <c r="D981" s="102">
        <v>44395</v>
      </c>
      <c r="E981" s="101" t="s">
        <v>1365</v>
      </c>
      <c r="F981" s="101" t="s">
        <v>75</v>
      </c>
      <c r="G981" s="101" t="s">
        <v>1396</v>
      </c>
      <c r="H981" s="101" t="s">
        <v>1367</v>
      </c>
      <c r="I981" s="101" t="s">
        <v>1072</v>
      </c>
      <c r="J981" s="103">
        <v>140</v>
      </c>
      <c r="K981" s="103">
        <v>1176</v>
      </c>
      <c r="L981" s="103">
        <v>164640</v>
      </c>
      <c r="M981" s="103">
        <v>2.94</v>
      </c>
      <c r="N981" s="103">
        <v>411.6</v>
      </c>
      <c r="O981" s="103">
        <v>0</v>
      </c>
      <c r="P981" s="103">
        <v>0</v>
      </c>
      <c r="Q981" s="103">
        <v>1178.94</v>
      </c>
      <c r="R981" s="103">
        <v>165051.6</v>
      </c>
      <c r="S981" s="101" t="s">
        <v>1368</v>
      </c>
    </row>
    <row r="982" spans="1:19" ht="25.5">
      <c r="A982" s="101" t="s">
        <v>3347</v>
      </c>
      <c r="B982" s="102">
        <v>44395</v>
      </c>
      <c r="C982" s="101" t="s">
        <v>3348</v>
      </c>
      <c r="D982" s="102">
        <v>44395</v>
      </c>
      <c r="E982" s="101" t="s">
        <v>1365</v>
      </c>
      <c r="F982" s="101" t="s">
        <v>75</v>
      </c>
      <c r="G982" s="101" t="s">
        <v>1396</v>
      </c>
      <c r="H982" s="101" t="s">
        <v>1367</v>
      </c>
      <c r="I982" s="101" t="s">
        <v>1268</v>
      </c>
      <c r="J982" s="103">
        <v>80</v>
      </c>
      <c r="K982" s="103">
        <v>1303</v>
      </c>
      <c r="L982" s="103">
        <v>104240</v>
      </c>
      <c r="M982" s="103">
        <v>3.258</v>
      </c>
      <c r="N982" s="103">
        <v>260.64</v>
      </c>
      <c r="O982" s="103">
        <v>0</v>
      </c>
      <c r="P982" s="103">
        <v>0</v>
      </c>
      <c r="Q982" s="103">
        <v>1306.2574999999999</v>
      </c>
      <c r="R982" s="103">
        <v>104500.6</v>
      </c>
      <c r="S982" s="101" t="s">
        <v>1368</v>
      </c>
    </row>
    <row r="983" spans="1:19" ht="25.5">
      <c r="A983" s="101" t="s">
        <v>3347</v>
      </c>
      <c r="B983" s="102">
        <v>44395</v>
      </c>
      <c r="C983" s="101" t="s">
        <v>3348</v>
      </c>
      <c r="D983" s="102">
        <v>44395</v>
      </c>
      <c r="E983" s="101" t="s">
        <v>1365</v>
      </c>
      <c r="F983" s="101" t="s">
        <v>75</v>
      </c>
      <c r="G983" s="101" t="s">
        <v>1396</v>
      </c>
      <c r="H983" s="101" t="s">
        <v>1367</v>
      </c>
      <c r="I983" s="101" t="s">
        <v>1071</v>
      </c>
      <c r="J983" s="103">
        <v>140</v>
      </c>
      <c r="K983" s="103">
        <v>1118</v>
      </c>
      <c r="L983" s="103">
        <v>156520</v>
      </c>
      <c r="M983" s="103">
        <v>2.7949999999999999</v>
      </c>
      <c r="N983" s="103">
        <v>391.3</v>
      </c>
      <c r="O983" s="103">
        <v>0</v>
      </c>
      <c r="P983" s="103">
        <v>0</v>
      </c>
      <c r="Q983" s="103">
        <v>1120.7950000000001</v>
      </c>
      <c r="R983" s="103">
        <v>156911.29999999999</v>
      </c>
      <c r="S983" s="101" t="s">
        <v>1368</v>
      </c>
    </row>
    <row r="984" spans="1:19" ht="25.5">
      <c r="A984" s="101" t="s">
        <v>3347</v>
      </c>
      <c r="B984" s="102">
        <v>44395</v>
      </c>
      <c r="C984" s="101" t="s">
        <v>3348</v>
      </c>
      <c r="D984" s="102">
        <v>44395</v>
      </c>
      <c r="E984" s="101" t="s">
        <v>1365</v>
      </c>
      <c r="F984" s="101" t="s">
        <v>75</v>
      </c>
      <c r="G984" s="101" t="s">
        <v>1396</v>
      </c>
      <c r="H984" s="101" t="s">
        <v>1367</v>
      </c>
      <c r="I984" s="101" t="s">
        <v>1219</v>
      </c>
      <c r="J984" s="103">
        <v>120</v>
      </c>
      <c r="K984" s="103">
        <v>1064</v>
      </c>
      <c r="L984" s="103">
        <v>127680</v>
      </c>
      <c r="M984" s="103">
        <v>2.66</v>
      </c>
      <c r="N984" s="103">
        <v>319.2</v>
      </c>
      <c r="O984" s="103">
        <v>0</v>
      </c>
      <c r="P984" s="103">
        <v>0</v>
      </c>
      <c r="Q984" s="103">
        <v>1066.6600000000001</v>
      </c>
      <c r="R984" s="103">
        <v>127999.2</v>
      </c>
      <c r="S984" s="101" t="s">
        <v>1368</v>
      </c>
    </row>
    <row r="985" spans="1:19" ht="25.5">
      <c r="A985" s="101" t="s">
        <v>3347</v>
      </c>
      <c r="B985" s="102">
        <v>44395</v>
      </c>
      <c r="C985" s="101" t="s">
        <v>3348</v>
      </c>
      <c r="D985" s="102">
        <v>44395</v>
      </c>
      <c r="E985" s="101" t="s">
        <v>1365</v>
      </c>
      <c r="F985" s="101" t="s">
        <v>75</v>
      </c>
      <c r="G985" s="101" t="s">
        <v>1396</v>
      </c>
      <c r="H985" s="101" t="s">
        <v>1367</v>
      </c>
      <c r="I985" s="101" t="s">
        <v>1220</v>
      </c>
      <c r="J985" s="103">
        <v>60</v>
      </c>
      <c r="K985" s="103">
        <v>1205</v>
      </c>
      <c r="L985" s="103">
        <v>72300</v>
      </c>
      <c r="M985" s="103">
        <v>3.012</v>
      </c>
      <c r="N985" s="103">
        <v>180.72</v>
      </c>
      <c r="O985" s="103">
        <v>0</v>
      </c>
      <c r="P985" s="103">
        <v>0</v>
      </c>
      <c r="Q985" s="103">
        <v>1208.0125</v>
      </c>
      <c r="R985" s="103">
        <v>72480.75</v>
      </c>
      <c r="S985" s="101" t="s">
        <v>1368</v>
      </c>
    </row>
    <row r="986" spans="1:19" ht="25.5">
      <c r="A986" s="101" t="s">
        <v>3624</v>
      </c>
      <c r="B986" s="102">
        <v>44396</v>
      </c>
      <c r="C986" s="101" t="s">
        <v>3625</v>
      </c>
      <c r="D986" s="102">
        <v>44396</v>
      </c>
      <c r="E986" s="101" t="s">
        <v>1365</v>
      </c>
      <c r="F986" s="101" t="s">
        <v>16</v>
      </c>
      <c r="G986" s="101" t="s">
        <v>17</v>
      </c>
      <c r="H986" s="101" t="s">
        <v>12</v>
      </c>
      <c r="I986" s="101" t="s">
        <v>1219</v>
      </c>
      <c r="J986" s="103">
        <v>60</v>
      </c>
      <c r="K986" s="103">
        <v>1064</v>
      </c>
      <c r="L986" s="103">
        <v>63840</v>
      </c>
      <c r="M986" s="103">
        <v>2.66</v>
      </c>
      <c r="N986" s="103">
        <v>159.6</v>
      </c>
      <c r="O986" s="103">
        <v>0</v>
      </c>
      <c r="P986" s="103">
        <v>0</v>
      </c>
      <c r="Q986" s="103">
        <v>1066.6600000000001</v>
      </c>
      <c r="R986" s="103">
        <v>63999.6</v>
      </c>
      <c r="S986" s="101" t="s">
        <v>1368</v>
      </c>
    </row>
    <row r="987" spans="1:19" ht="25.5">
      <c r="A987" s="101" t="s">
        <v>3624</v>
      </c>
      <c r="B987" s="102">
        <v>44396</v>
      </c>
      <c r="C987" s="101" t="s">
        <v>3625</v>
      </c>
      <c r="D987" s="102">
        <v>44396</v>
      </c>
      <c r="E987" s="101" t="s">
        <v>1365</v>
      </c>
      <c r="F987" s="101" t="s">
        <v>16</v>
      </c>
      <c r="G987" s="101" t="s">
        <v>17</v>
      </c>
      <c r="H987" s="101" t="s">
        <v>12</v>
      </c>
      <c r="I987" s="101" t="s">
        <v>1266</v>
      </c>
      <c r="J987" s="103">
        <v>80</v>
      </c>
      <c r="K987" s="103">
        <v>1030</v>
      </c>
      <c r="L987" s="103">
        <v>82400</v>
      </c>
      <c r="M987" s="103">
        <v>2.5750000000000002</v>
      </c>
      <c r="N987" s="103">
        <v>206</v>
      </c>
      <c r="O987" s="103">
        <v>0</v>
      </c>
      <c r="P987" s="103">
        <v>0</v>
      </c>
      <c r="Q987" s="103">
        <v>1032.575</v>
      </c>
      <c r="R987" s="103">
        <v>82606</v>
      </c>
      <c r="S987" s="101" t="s">
        <v>1368</v>
      </c>
    </row>
    <row r="988" spans="1:19" ht="25.5">
      <c r="A988" s="101" t="s">
        <v>3624</v>
      </c>
      <c r="B988" s="102">
        <v>44396</v>
      </c>
      <c r="C988" s="101" t="s">
        <v>3625</v>
      </c>
      <c r="D988" s="102">
        <v>44396</v>
      </c>
      <c r="E988" s="101" t="s">
        <v>1365</v>
      </c>
      <c r="F988" s="101" t="s">
        <v>16</v>
      </c>
      <c r="G988" s="101" t="s">
        <v>17</v>
      </c>
      <c r="H988" s="101" t="s">
        <v>12</v>
      </c>
      <c r="I988" s="101" t="s">
        <v>1220</v>
      </c>
      <c r="J988" s="103">
        <v>20</v>
      </c>
      <c r="K988" s="103">
        <v>1205</v>
      </c>
      <c r="L988" s="103">
        <v>24100</v>
      </c>
      <c r="M988" s="103">
        <v>3.012</v>
      </c>
      <c r="N988" s="103">
        <v>60.24</v>
      </c>
      <c r="O988" s="103">
        <v>0</v>
      </c>
      <c r="P988" s="103">
        <v>0</v>
      </c>
      <c r="Q988" s="103">
        <v>1208.0125</v>
      </c>
      <c r="R988" s="103">
        <v>24160.25</v>
      </c>
      <c r="S988" s="101" t="s">
        <v>1368</v>
      </c>
    </row>
    <row r="989" spans="1:19" ht="25.5">
      <c r="A989" s="101" t="s">
        <v>3678</v>
      </c>
      <c r="B989" s="102">
        <v>44402</v>
      </c>
      <c r="C989" s="101" t="s">
        <v>3679</v>
      </c>
      <c r="D989" s="102">
        <v>44402</v>
      </c>
      <c r="E989" s="101" t="s">
        <v>1365</v>
      </c>
      <c r="F989" s="101" t="s">
        <v>81</v>
      </c>
      <c r="G989" s="101" t="s">
        <v>952</v>
      </c>
      <c r="H989" s="101" t="s">
        <v>1367</v>
      </c>
      <c r="I989" s="101" t="s">
        <v>1071</v>
      </c>
      <c r="J989" s="103">
        <v>40</v>
      </c>
      <c r="K989" s="103">
        <v>1118</v>
      </c>
      <c r="L989" s="103">
        <v>44720</v>
      </c>
      <c r="M989" s="103">
        <v>2.7949999999999999</v>
      </c>
      <c r="N989" s="103">
        <v>111.8</v>
      </c>
      <c r="O989" s="103">
        <v>0</v>
      </c>
      <c r="P989" s="103">
        <v>0</v>
      </c>
      <c r="Q989" s="103">
        <v>1120.7950000000001</v>
      </c>
      <c r="R989" s="103">
        <v>44831.8</v>
      </c>
      <c r="S989" s="101" t="s">
        <v>1368</v>
      </c>
    </row>
    <row r="990" spans="1:19" ht="25.5">
      <c r="A990" s="101" t="s">
        <v>3678</v>
      </c>
      <c r="B990" s="102">
        <v>44402</v>
      </c>
      <c r="C990" s="101" t="s">
        <v>3679</v>
      </c>
      <c r="D990" s="102">
        <v>44402</v>
      </c>
      <c r="E990" s="101" t="s">
        <v>1365</v>
      </c>
      <c r="F990" s="101" t="s">
        <v>81</v>
      </c>
      <c r="G990" s="101" t="s">
        <v>952</v>
      </c>
      <c r="H990" s="101" t="s">
        <v>1367</v>
      </c>
      <c r="I990" s="101" t="s">
        <v>1268</v>
      </c>
      <c r="J990" s="103">
        <v>20</v>
      </c>
      <c r="K990" s="103">
        <v>1303</v>
      </c>
      <c r="L990" s="103">
        <v>26060</v>
      </c>
      <c r="M990" s="103">
        <v>3.2574999999999998</v>
      </c>
      <c r="N990" s="103">
        <v>65.150000000000006</v>
      </c>
      <c r="O990" s="103">
        <v>0</v>
      </c>
      <c r="P990" s="103">
        <v>0</v>
      </c>
      <c r="Q990" s="103">
        <v>1306.2574999999999</v>
      </c>
      <c r="R990" s="103">
        <v>26125.15</v>
      </c>
      <c r="S990" s="101" t="s">
        <v>1368</v>
      </c>
    </row>
    <row r="991" spans="1:19" ht="25.5">
      <c r="A991" s="101" t="s">
        <v>3678</v>
      </c>
      <c r="B991" s="102">
        <v>44402</v>
      </c>
      <c r="C991" s="101" t="s">
        <v>3679</v>
      </c>
      <c r="D991" s="102">
        <v>44402</v>
      </c>
      <c r="E991" s="101" t="s">
        <v>1365</v>
      </c>
      <c r="F991" s="101" t="s">
        <v>81</v>
      </c>
      <c r="G991" s="101" t="s">
        <v>952</v>
      </c>
      <c r="H991" s="101" t="s">
        <v>1367</v>
      </c>
      <c r="I991" s="101" t="s">
        <v>1072</v>
      </c>
      <c r="J991" s="103">
        <v>40</v>
      </c>
      <c r="K991" s="103">
        <v>1176</v>
      </c>
      <c r="L991" s="103">
        <v>47040</v>
      </c>
      <c r="M991" s="103">
        <v>2.94</v>
      </c>
      <c r="N991" s="103">
        <v>117.6</v>
      </c>
      <c r="O991" s="103">
        <v>0</v>
      </c>
      <c r="P991" s="103">
        <v>0</v>
      </c>
      <c r="Q991" s="103">
        <v>1178.94</v>
      </c>
      <c r="R991" s="103">
        <v>47157.599999999999</v>
      </c>
      <c r="S991" s="101" t="s">
        <v>1368</v>
      </c>
    </row>
    <row r="992" spans="1:19" ht="25.5">
      <c r="A992" s="101" t="s">
        <v>3680</v>
      </c>
      <c r="B992" s="102">
        <v>44402</v>
      </c>
      <c r="C992" s="101" t="s">
        <v>3681</v>
      </c>
      <c r="D992" s="102">
        <v>44402</v>
      </c>
      <c r="E992" s="101" t="s">
        <v>1365</v>
      </c>
      <c r="F992" s="101" t="s">
        <v>803</v>
      </c>
      <c r="G992" s="101" t="s">
        <v>950</v>
      </c>
      <c r="H992" s="101" t="s">
        <v>1367</v>
      </c>
      <c r="I992" s="101" t="s">
        <v>1072</v>
      </c>
      <c r="J992" s="103">
        <v>48</v>
      </c>
      <c r="K992" s="103">
        <v>1176</v>
      </c>
      <c r="L992" s="103">
        <v>56448</v>
      </c>
      <c r="M992" s="103">
        <v>2.94</v>
      </c>
      <c r="N992" s="103">
        <v>141.12</v>
      </c>
      <c r="O992" s="103">
        <v>0</v>
      </c>
      <c r="P992" s="103">
        <v>0</v>
      </c>
      <c r="Q992" s="103">
        <v>1178.94</v>
      </c>
      <c r="R992" s="103">
        <v>56589.120000000003</v>
      </c>
      <c r="S992" s="101" t="s">
        <v>1368</v>
      </c>
    </row>
    <row r="993" spans="1:19" ht="25.5">
      <c r="A993" s="101" t="s">
        <v>3680</v>
      </c>
      <c r="B993" s="102">
        <v>44402</v>
      </c>
      <c r="C993" s="101" t="s">
        <v>3681</v>
      </c>
      <c r="D993" s="102">
        <v>44402</v>
      </c>
      <c r="E993" s="101" t="s">
        <v>1365</v>
      </c>
      <c r="F993" s="101" t="s">
        <v>803</v>
      </c>
      <c r="G993" s="101" t="s">
        <v>950</v>
      </c>
      <c r="H993" s="101" t="s">
        <v>1367</v>
      </c>
      <c r="I993" s="101" t="s">
        <v>1219</v>
      </c>
      <c r="J993" s="103">
        <v>40</v>
      </c>
      <c r="K993" s="103">
        <v>1064</v>
      </c>
      <c r="L993" s="103">
        <v>42560</v>
      </c>
      <c r="M993" s="103">
        <v>2.66</v>
      </c>
      <c r="N993" s="103">
        <v>106.4</v>
      </c>
      <c r="O993" s="103">
        <v>0</v>
      </c>
      <c r="P993" s="103">
        <v>0</v>
      </c>
      <c r="Q993" s="103">
        <v>1066.6600000000001</v>
      </c>
      <c r="R993" s="103">
        <v>42666.400000000001</v>
      </c>
      <c r="S993" s="101" t="s">
        <v>1368</v>
      </c>
    </row>
    <row r="994" spans="1:19" ht="25.5">
      <c r="A994" s="101" t="s">
        <v>3682</v>
      </c>
      <c r="B994" s="102">
        <v>44402</v>
      </c>
      <c r="C994" s="101" t="s">
        <v>3683</v>
      </c>
      <c r="D994" s="102">
        <v>44402</v>
      </c>
      <c r="E994" s="101" t="s">
        <v>1365</v>
      </c>
      <c r="F994" s="101" t="s">
        <v>68</v>
      </c>
      <c r="G994" s="101" t="s">
        <v>955</v>
      </c>
      <c r="H994" s="101" t="s">
        <v>1367</v>
      </c>
      <c r="I994" s="101" t="s">
        <v>1220</v>
      </c>
      <c r="J994" s="103">
        <v>20</v>
      </c>
      <c r="K994" s="103">
        <v>1205</v>
      </c>
      <c r="L994" s="103">
        <v>24100</v>
      </c>
      <c r="M994" s="103">
        <v>3.0125000000000002</v>
      </c>
      <c r="N994" s="103">
        <v>60.25</v>
      </c>
      <c r="O994" s="103">
        <v>0</v>
      </c>
      <c r="P994" s="103">
        <v>0</v>
      </c>
      <c r="Q994" s="103">
        <v>1208.0125</v>
      </c>
      <c r="R994" s="103">
        <v>24160.25</v>
      </c>
      <c r="S994" s="101" t="s">
        <v>1368</v>
      </c>
    </row>
    <row r="995" spans="1:19" ht="25.5">
      <c r="A995" s="101" t="s">
        <v>3684</v>
      </c>
      <c r="B995" s="102">
        <v>44402</v>
      </c>
      <c r="C995" s="101" t="s">
        <v>3685</v>
      </c>
      <c r="D995" s="102">
        <v>44402</v>
      </c>
      <c r="E995" s="101" t="s">
        <v>1365</v>
      </c>
      <c r="F995" s="101" t="s">
        <v>79</v>
      </c>
      <c r="G995" s="101" t="s">
        <v>69</v>
      </c>
      <c r="H995" s="101" t="s">
        <v>1367</v>
      </c>
      <c r="I995" s="101" t="s">
        <v>1266</v>
      </c>
      <c r="J995" s="103">
        <v>100</v>
      </c>
      <c r="K995" s="103">
        <v>1030</v>
      </c>
      <c r="L995" s="103">
        <v>103000</v>
      </c>
      <c r="M995" s="103">
        <v>2.5750000000000002</v>
      </c>
      <c r="N995" s="103">
        <v>257.5</v>
      </c>
      <c r="O995" s="103">
        <v>0</v>
      </c>
      <c r="P995" s="103">
        <v>0</v>
      </c>
      <c r="Q995" s="103">
        <v>1032.575</v>
      </c>
      <c r="R995" s="103">
        <v>103257.5</v>
      </c>
      <c r="S995" s="101" t="s">
        <v>1368</v>
      </c>
    </row>
    <row r="996" spans="1:19" ht="25.5">
      <c r="A996" s="101" t="s">
        <v>3684</v>
      </c>
      <c r="B996" s="102">
        <v>44402</v>
      </c>
      <c r="C996" s="101" t="s">
        <v>3685</v>
      </c>
      <c r="D996" s="102">
        <v>44402</v>
      </c>
      <c r="E996" s="101" t="s">
        <v>1365</v>
      </c>
      <c r="F996" s="101" t="s">
        <v>79</v>
      </c>
      <c r="G996" s="101" t="s">
        <v>69</v>
      </c>
      <c r="H996" s="101" t="s">
        <v>1367</v>
      </c>
      <c r="I996" s="101" t="s">
        <v>1268</v>
      </c>
      <c r="J996" s="103">
        <v>40</v>
      </c>
      <c r="K996" s="103">
        <v>1303</v>
      </c>
      <c r="L996" s="103">
        <v>52120</v>
      </c>
      <c r="M996" s="103">
        <v>3.2574999999999998</v>
      </c>
      <c r="N996" s="103">
        <v>130.30000000000001</v>
      </c>
      <c r="O996" s="103">
        <v>0</v>
      </c>
      <c r="P996" s="103">
        <v>0</v>
      </c>
      <c r="Q996" s="103">
        <v>1306.2574999999999</v>
      </c>
      <c r="R996" s="103">
        <v>52250.3</v>
      </c>
      <c r="S996" s="101" t="s">
        <v>1368</v>
      </c>
    </row>
    <row r="997" spans="1:19" ht="25.5">
      <c r="A997" s="101" t="s">
        <v>3686</v>
      </c>
      <c r="B997" s="102">
        <v>44402</v>
      </c>
      <c r="C997" s="101" t="s">
        <v>3687</v>
      </c>
      <c r="D997" s="102">
        <v>44402</v>
      </c>
      <c r="E997" s="101" t="s">
        <v>1365</v>
      </c>
      <c r="F997" s="101" t="s">
        <v>60</v>
      </c>
      <c r="G997" s="101" t="s">
        <v>59</v>
      </c>
      <c r="H997" s="101" t="s">
        <v>49</v>
      </c>
      <c r="I997" s="101" t="s">
        <v>1268</v>
      </c>
      <c r="J997" s="103">
        <v>40</v>
      </c>
      <c r="K997" s="103">
        <v>1303</v>
      </c>
      <c r="L997" s="103">
        <v>52120</v>
      </c>
      <c r="M997" s="103">
        <v>3.2574999999999998</v>
      </c>
      <c r="N997" s="103">
        <v>130.30000000000001</v>
      </c>
      <c r="O997" s="103">
        <v>0</v>
      </c>
      <c r="P997" s="103">
        <v>0</v>
      </c>
      <c r="Q997" s="103">
        <v>1306.2574999999999</v>
      </c>
      <c r="R997" s="103">
        <v>52250.3</v>
      </c>
      <c r="S997" s="101" t="s">
        <v>1368</v>
      </c>
    </row>
    <row r="998" spans="1:19" ht="25.5">
      <c r="A998" s="101" t="s">
        <v>3688</v>
      </c>
      <c r="B998" s="102">
        <v>44402</v>
      </c>
      <c r="C998" s="101" t="s">
        <v>3689</v>
      </c>
      <c r="D998" s="102">
        <v>44402</v>
      </c>
      <c r="E998" s="101" t="s">
        <v>1365</v>
      </c>
      <c r="F998" s="101" t="s">
        <v>65</v>
      </c>
      <c r="G998" s="101" t="s">
        <v>989</v>
      </c>
      <c r="H998" s="101" t="s">
        <v>49</v>
      </c>
      <c r="I998" s="101" t="s">
        <v>1268</v>
      </c>
      <c r="J998" s="103">
        <v>40</v>
      </c>
      <c r="K998" s="103">
        <v>1303</v>
      </c>
      <c r="L998" s="103">
        <v>52120</v>
      </c>
      <c r="M998" s="103">
        <v>3.2574999999999998</v>
      </c>
      <c r="N998" s="103">
        <v>130.30000000000001</v>
      </c>
      <c r="O998" s="103">
        <v>0</v>
      </c>
      <c r="P998" s="103">
        <v>0</v>
      </c>
      <c r="Q998" s="103">
        <v>1306.2574999999999</v>
      </c>
      <c r="R998" s="103">
        <v>52250.3</v>
      </c>
      <c r="S998" s="101" t="s">
        <v>1368</v>
      </c>
    </row>
    <row r="999" spans="1:19" ht="25.5">
      <c r="A999" s="101" t="s">
        <v>3690</v>
      </c>
      <c r="B999" s="102">
        <v>44402</v>
      </c>
      <c r="C999" s="101" t="s">
        <v>3691</v>
      </c>
      <c r="D999" s="102">
        <v>44402</v>
      </c>
      <c r="E999" s="101" t="s">
        <v>1365</v>
      </c>
      <c r="F999" s="101" t="s">
        <v>104</v>
      </c>
      <c r="G999" s="101" t="s">
        <v>1376</v>
      </c>
      <c r="H999" s="101" t="s">
        <v>107</v>
      </c>
      <c r="I999" s="101" t="s">
        <v>1072</v>
      </c>
      <c r="J999" s="103">
        <v>50</v>
      </c>
      <c r="K999" s="103">
        <v>1176</v>
      </c>
      <c r="L999" s="103">
        <v>58800</v>
      </c>
      <c r="M999" s="103">
        <v>2.94</v>
      </c>
      <c r="N999" s="103">
        <v>147</v>
      </c>
      <c r="O999" s="103">
        <v>0</v>
      </c>
      <c r="P999" s="103">
        <v>0</v>
      </c>
      <c r="Q999" s="103">
        <v>1178.94</v>
      </c>
      <c r="R999" s="103">
        <v>58947</v>
      </c>
      <c r="S999" s="101" t="s">
        <v>1368</v>
      </c>
    </row>
    <row r="1000" spans="1:19" ht="25.5">
      <c r="A1000" s="101" t="s">
        <v>3690</v>
      </c>
      <c r="B1000" s="102">
        <v>44402</v>
      </c>
      <c r="C1000" s="101" t="s">
        <v>3691</v>
      </c>
      <c r="D1000" s="102">
        <v>44402</v>
      </c>
      <c r="E1000" s="101" t="s">
        <v>1365</v>
      </c>
      <c r="F1000" s="101" t="s">
        <v>104</v>
      </c>
      <c r="G1000" s="101" t="s">
        <v>1376</v>
      </c>
      <c r="H1000" s="101" t="s">
        <v>107</v>
      </c>
      <c r="I1000" s="101" t="s">
        <v>1219</v>
      </c>
      <c r="J1000" s="103">
        <v>80</v>
      </c>
      <c r="K1000" s="103">
        <v>1064</v>
      </c>
      <c r="L1000" s="103">
        <v>85120</v>
      </c>
      <c r="M1000" s="103">
        <v>2.66</v>
      </c>
      <c r="N1000" s="103">
        <v>212.8</v>
      </c>
      <c r="O1000" s="103">
        <v>0</v>
      </c>
      <c r="P1000" s="103">
        <v>0</v>
      </c>
      <c r="Q1000" s="103">
        <v>1066.6600000000001</v>
      </c>
      <c r="R1000" s="103">
        <v>85332.800000000003</v>
      </c>
      <c r="S1000" s="101" t="s">
        <v>1368</v>
      </c>
    </row>
    <row r="1001" spans="1:19" ht="25.5">
      <c r="A1001" s="101" t="s">
        <v>3692</v>
      </c>
      <c r="B1001" s="102">
        <v>44402</v>
      </c>
      <c r="C1001" s="101" t="s">
        <v>3693</v>
      </c>
      <c r="D1001" s="102">
        <v>44402</v>
      </c>
      <c r="E1001" s="101" t="s">
        <v>1365</v>
      </c>
      <c r="F1001" s="101" t="s">
        <v>105</v>
      </c>
      <c r="G1001" s="101" t="s">
        <v>1376</v>
      </c>
      <c r="H1001" s="101" t="s">
        <v>107</v>
      </c>
      <c r="I1001" s="101" t="s">
        <v>1072</v>
      </c>
      <c r="J1001" s="103">
        <v>60</v>
      </c>
      <c r="K1001" s="103">
        <v>1176</v>
      </c>
      <c r="L1001" s="103">
        <v>70560</v>
      </c>
      <c r="M1001" s="103">
        <v>2.94</v>
      </c>
      <c r="N1001" s="103">
        <v>176.4</v>
      </c>
      <c r="O1001" s="103">
        <v>0</v>
      </c>
      <c r="P1001" s="103">
        <v>0</v>
      </c>
      <c r="Q1001" s="103">
        <v>1178.94</v>
      </c>
      <c r="R1001" s="103">
        <v>70736.399999999994</v>
      </c>
      <c r="S1001" s="101" t="s">
        <v>1368</v>
      </c>
    </row>
    <row r="1002" spans="1:19" ht="25.5">
      <c r="A1002" s="101" t="s">
        <v>3692</v>
      </c>
      <c r="B1002" s="102">
        <v>44402</v>
      </c>
      <c r="C1002" s="101" t="s">
        <v>3693</v>
      </c>
      <c r="D1002" s="102">
        <v>44402</v>
      </c>
      <c r="E1002" s="101" t="s">
        <v>1365</v>
      </c>
      <c r="F1002" s="101" t="s">
        <v>105</v>
      </c>
      <c r="G1002" s="101" t="s">
        <v>1376</v>
      </c>
      <c r="H1002" s="101" t="s">
        <v>107</v>
      </c>
      <c r="I1002" s="101" t="s">
        <v>1219</v>
      </c>
      <c r="J1002" s="103">
        <v>100</v>
      </c>
      <c r="K1002" s="103">
        <v>1064</v>
      </c>
      <c r="L1002" s="103">
        <v>106400</v>
      </c>
      <c r="M1002" s="103">
        <v>2.66</v>
      </c>
      <c r="N1002" s="103">
        <v>266</v>
      </c>
      <c r="O1002" s="103">
        <v>0</v>
      </c>
      <c r="P1002" s="103">
        <v>0</v>
      </c>
      <c r="Q1002" s="103">
        <v>1066.6600000000001</v>
      </c>
      <c r="R1002" s="103">
        <v>106666</v>
      </c>
      <c r="S1002" s="101" t="s">
        <v>1368</v>
      </c>
    </row>
    <row r="1003" spans="1:19" ht="25.5">
      <c r="A1003" s="101" t="s">
        <v>3692</v>
      </c>
      <c r="B1003" s="102">
        <v>44402</v>
      </c>
      <c r="C1003" s="101" t="s">
        <v>3693</v>
      </c>
      <c r="D1003" s="102">
        <v>44402</v>
      </c>
      <c r="E1003" s="101" t="s">
        <v>1365</v>
      </c>
      <c r="F1003" s="101" t="s">
        <v>105</v>
      </c>
      <c r="G1003" s="101" t="s">
        <v>1376</v>
      </c>
      <c r="H1003" s="101" t="s">
        <v>107</v>
      </c>
      <c r="I1003" s="101" t="s">
        <v>1220</v>
      </c>
      <c r="J1003" s="103">
        <v>100</v>
      </c>
      <c r="K1003" s="103">
        <v>1205</v>
      </c>
      <c r="L1003" s="103">
        <v>120500</v>
      </c>
      <c r="M1003" s="103">
        <v>3.0125000000000002</v>
      </c>
      <c r="N1003" s="103">
        <v>301.25</v>
      </c>
      <c r="O1003" s="103">
        <v>0</v>
      </c>
      <c r="P1003" s="103">
        <v>0</v>
      </c>
      <c r="Q1003" s="103">
        <v>1208.0125</v>
      </c>
      <c r="R1003" s="103">
        <v>120801.25</v>
      </c>
      <c r="S1003" s="101" t="s">
        <v>1368</v>
      </c>
    </row>
    <row r="1004" spans="1:19" ht="25.5">
      <c r="A1004" s="101" t="s">
        <v>3694</v>
      </c>
      <c r="B1004" s="102">
        <v>44402</v>
      </c>
      <c r="C1004" s="101" t="s">
        <v>3695</v>
      </c>
      <c r="D1004" s="102">
        <v>44402</v>
      </c>
      <c r="E1004" s="101" t="s">
        <v>1365</v>
      </c>
      <c r="F1004" s="101" t="s">
        <v>55</v>
      </c>
      <c r="G1004" s="101" t="s">
        <v>49</v>
      </c>
      <c r="H1004" s="101" t="s">
        <v>49</v>
      </c>
      <c r="I1004" s="101" t="s">
        <v>1072</v>
      </c>
      <c r="J1004" s="103">
        <v>20</v>
      </c>
      <c r="K1004" s="103">
        <v>1176</v>
      </c>
      <c r="L1004" s="103">
        <v>23520</v>
      </c>
      <c r="M1004" s="103">
        <v>2.94</v>
      </c>
      <c r="N1004" s="103">
        <v>58.8</v>
      </c>
      <c r="O1004" s="103">
        <v>0</v>
      </c>
      <c r="P1004" s="103">
        <v>0</v>
      </c>
      <c r="Q1004" s="103">
        <v>1178.94</v>
      </c>
      <c r="R1004" s="103">
        <v>23578.799999999999</v>
      </c>
      <c r="S1004" s="101" t="s">
        <v>1368</v>
      </c>
    </row>
    <row r="1005" spans="1:19" ht="25.5">
      <c r="A1005" s="101" t="s">
        <v>3694</v>
      </c>
      <c r="B1005" s="102">
        <v>44402</v>
      </c>
      <c r="C1005" s="101" t="s">
        <v>3695</v>
      </c>
      <c r="D1005" s="102">
        <v>44402</v>
      </c>
      <c r="E1005" s="101" t="s">
        <v>1365</v>
      </c>
      <c r="F1005" s="101" t="s">
        <v>55</v>
      </c>
      <c r="G1005" s="101" t="s">
        <v>49</v>
      </c>
      <c r="H1005" s="101" t="s">
        <v>49</v>
      </c>
      <c r="I1005" s="101" t="s">
        <v>1266</v>
      </c>
      <c r="J1005" s="103">
        <v>20</v>
      </c>
      <c r="K1005" s="103">
        <v>1030</v>
      </c>
      <c r="L1005" s="103">
        <v>20600</v>
      </c>
      <c r="M1005" s="103">
        <v>2.5750000000000002</v>
      </c>
      <c r="N1005" s="103">
        <v>51.5</v>
      </c>
      <c r="O1005" s="103">
        <v>0</v>
      </c>
      <c r="P1005" s="103">
        <v>0</v>
      </c>
      <c r="Q1005" s="103">
        <v>1032.575</v>
      </c>
      <c r="R1005" s="103">
        <v>20651.5</v>
      </c>
      <c r="S1005" s="101" t="s">
        <v>1368</v>
      </c>
    </row>
    <row r="1006" spans="1:19" ht="25.5">
      <c r="A1006" s="101" t="s">
        <v>3694</v>
      </c>
      <c r="B1006" s="102">
        <v>44402</v>
      </c>
      <c r="C1006" s="101" t="s">
        <v>3695</v>
      </c>
      <c r="D1006" s="102">
        <v>44402</v>
      </c>
      <c r="E1006" s="101" t="s">
        <v>1365</v>
      </c>
      <c r="F1006" s="101" t="s">
        <v>55</v>
      </c>
      <c r="G1006" s="101" t="s">
        <v>49</v>
      </c>
      <c r="H1006" s="101" t="s">
        <v>49</v>
      </c>
      <c r="I1006" s="101" t="s">
        <v>1219</v>
      </c>
      <c r="J1006" s="103">
        <v>20</v>
      </c>
      <c r="K1006" s="103">
        <v>1064</v>
      </c>
      <c r="L1006" s="103">
        <v>21280</v>
      </c>
      <c r="M1006" s="103">
        <v>2.66</v>
      </c>
      <c r="N1006" s="103">
        <v>53.2</v>
      </c>
      <c r="O1006" s="103">
        <v>0</v>
      </c>
      <c r="P1006" s="103">
        <v>0</v>
      </c>
      <c r="Q1006" s="103">
        <v>1066.6600000000001</v>
      </c>
      <c r="R1006" s="103">
        <v>21333.200000000001</v>
      </c>
      <c r="S1006" s="101" t="s">
        <v>1368</v>
      </c>
    </row>
    <row r="1007" spans="1:19" ht="25.5">
      <c r="A1007" s="101" t="s">
        <v>3696</v>
      </c>
      <c r="B1007" s="102">
        <v>44402</v>
      </c>
      <c r="C1007" s="101" t="s">
        <v>3697</v>
      </c>
      <c r="D1007" s="102">
        <v>44402</v>
      </c>
      <c r="E1007" s="101" t="s">
        <v>1365</v>
      </c>
      <c r="F1007" s="101" t="s">
        <v>54</v>
      </c>
      <c r="G1007" s="101" t="s">
        <v>49</v>
      </c>
      <c r="H1007" s="101" t="s">
        <v>49</v>
      </c>
      <c r="I1007" s="101" t="s">
        <v>1069</v>
      </c>
      <c r="J1007" s="103">
        <v>40</v>
      </c>
      <c r="K1007" s="103">
        <v>1118</v>
      </c>
      <c r="L1007" s="103">
        <v>44720</v>
      </c>
      <c r="M1007" s="103">
        <v>2.7949999999999999</v>
      </c>
      <c r="N1007" s="103">
        <v>111.8</v>
      </c>
      <c r="O1007" s="103">
        <v>0</v>
      </c>
      <c r="P1007" s="103">
        <v>0</v>
      </c>
      <c r="Q1007" s="103">
        <v>1120.7950000000001</v>
      </c>
      <c r="R1007" s="103">
        <v>44831.8</v>
      </c>
      <c r="S1007" s="101" t="s">
        <v>1368</v>
      </c>
    </row>
    <row r="1008" spans="1:19" ht="25.5">
      <c r="A1008" s="101" t="s">
        <v>3696</v>
      </c>
      <c r="B1008" s="102">
        <v>44402</v>
      </c>
      <c r="C1008" s="101" t="s">
        <v>3697</v>
      </c>
      <c r="D1008" s="102">
        <v>44402</v>
      </c>
      <c r="E1008" s="101" t="s">
        <v>1365</v>
      </c>
      <c r="F1008" s="101" t="s">
        <v>54</v>
      </c>
      <c r="G1008" s="101" t="s">
        <v>49</v>
      </c>
      <c r="H1008" s="101" t="s">
        <v>49</v>
      </c>
      <c r="I1008" s="101" t="s">
        <v>1220</v>
      </c>
      <c r="J1008" s="103">
        <v>40</v>
      </c>
      <c r="K1008" s="103">
        <v>1205</v>
      </c>
      <c r="L1008" s="103">
        <v>48200</v>
      </c>
      <c r="M1008" s="103">
        <v>3.0125000000000002</v>
      </c>
      <c r="N1008" s="103">
        <v>120.5</v>
      </c>
      <c r="O1008" s="103">
        <v>0</v>
      </c>
      <c r="P1008" s="103">
        <v>0</v>
      </c>
      <c r="Q1008" s="103">
        <v>1208.0125</v>
      </c>
      <c r="R1008" s="103">
        <v>48320.5</v>
      </c>
      <c r="S1008" s="101" t="s">
        <v>1368</v>
      </c>
    </row>
    <row r="1009" spans="1:19" ht="25.5">
      <c r="A1009" s="101" t="s">
        <v>3698</v>
      </c>
      <c r="B1009" s="102">
        <v>44402</v>
      </c>
      <c r="C1009" s="101" t="s">
        <v>3699</v>
      </c>
      <c r="D1009" s="102">
        <v>44402</v>
      </c>
      <c r="E1009" s="101" t="s">
        <v>1365</v>
      </c>
      <c r="F1009" s="101" t="s">
        <v>98</v>
      </c>
      <c r="G1009" s="101" t="s">
        <v>1028</v>
      </c>
      <c r="H1009" s="101" t="s">
        <v>107</v>
      </c>
      <c r="I1009" s="101" t="s">
        <v>1220</v>
      </c>
      <c r="J1009" s="103">
        <v>20</v>
      </c>
      <c r="K1009" s="103">
        <v>1205</v>
      </c>
      <c r="L1009" s="103">
        <v>24100</v>
      </c>
      <c r="M1009" s="103">
        <v>3.0125000000000002</v>
      </c>
      <c r="N1009" s="103">
        <v>60.25</v>
      </c>
      <c r="O1009" s="103">
        <v>0</v>
      </c>
      <c r="P1009" s="103">
        <v>0</v>
      </c>
      <c r="Q1009" s="103">
        <v>1208.0125</v>
      </c>
      <c r="R1009" s="103">
        <v>24160.25</v>
      </c>
      <c r="S1009" s="101" t="s">
        <v>1368</v>
      </c>
    </row>
    <row r="1010" spans="1:19" ht="25.5">
      <c r="A1010" s="101" t="s">
        <v>3700</v>
      </c>
      <c r="B1010" s="102">
        <v>44402</v>
      </c>
      <c r="C1010" s="101" t="s">
        <v>3701</v>
      </c>
      <c r="D1010" s="102">
        <v>44402</v>
      </c>
      <c r="E1010" s="101" t="s">
        <v>1365</v>
      </c>
      <c r="F1010" s="101" t="s">
        <v>956</v>
      </c>
      <c r="G1010" s="101" t="s">
        <v>1370</v>
      </c>
      <c r="H1010" s="101" t="s">
        <v>49</v>
      </c>
      <c r="I1010" s="101" t="s">
        <v>1069</v>
      </c>
      <c r="J1010" s="103">
        <v>60</v>
      </c>
      <c r="K1010" s="103">
        <v>1118</v>
      </c>
      <c r="L1010" s="103">
        <v>67080</v>
      </c>
      <c r="M1010" s="103">
        <v>2.7949999999999999</v>
      </c>
      <c r="N1010" s="103">
        <v>167.7</v>
      </c>
      <c r="O1010" s="103">
        <v>0</v>
      </c>
      <c r="P1010" s="103">
        <v>0</v>
      </c>
      <c r="Q1010" s="103">
        <v>1120.7950000000001</v>
      </c>
      <c r="R1010" s="103">
        <v>67247.7</v>
      </c>
      <c r="S1010" s="101" t="s">
        <v>1368</v>
      </c>
    </row>
    <row r="1011" spans="1:19" ht="25.5">
      <c r="A1011" s="101" t="s">
        <v>3700</v>
      </c>
      <c r="B1011" s="102">
        <v>44402</v>
      </c>
      <c r="C1011" s="101" t="s">
        <v>3701</v>
      </c>
      <c r="D1011" s="102">
        <v>44402</v>
      </c>
      <c r="E1011" s="101" t="s">
        <v>1365</v>
      </c>
      <c r="F1011" s="101" t="s">
        <v>956</v>
      </c>
      <c r="G1011" s="101" t="s">
        <v>1370</v>
      </c>
      <c r="H1011" s="101" t="s">
        <v>49</v>
      </c>
      <c r="I1011" s="101" t="s">
        <v>1072</v>
      </c>
      <c r="J1011" s="103">
        <v>100</v>
      </c>
      <c r="K1011" s="103">
        <v>1176</v>
      </c>
      <c r="L1011" s="103">
        <v>117600</v>
      </c>
      <c r="M1011" s="103">
        <v>2.94</v>
      </c>
      <c r="N1011" s="103">
        <v>294</v>
      </c>
      <c r="O1011" s="103">
        <v>0</v>
      </c>
      <c r="P1011" s="103">
        <v>0</v>
      </c>
      <c r="Q1011" s="103">
        <v>1178.94</v>
      </c>
      <c r="R1011" s="103">
        <v>117894</v>
      </c>
      <c r="S1011" s="101" t="s">
        <v>1368</v>
      </c>
    </row>
    <row r="1012" spans="1:19" ht="25.5">
      <c r="A1012" s="101" t="s">
        <v>3702</v>
      </c>
      <c r="B1012" s="102">
        <v>44402</v>
      </c>
      <c r="C1012" s="101" t="s">
        <v>3703</v>
      </c>
      <c r="D1012" s="102">
        <v>44402</v>
      </c>
      <c r="E1012" s="101" t="s">
        <v>1365</v>
      </c>
      <c r="F1012" s="101" t="s">
        <v>61</v>
      </c>
      <c r="G1012" s="101" t="s">
        <v>1370</v>
      </c>
      <c r="H1012" s="101" t="s">
        <v>49</v>
      </c>
      <c r="I1012" s="101" t="s">
        <v>1219</v>
      </c>
      <c r="J1012" s="103">
        <v>100</v>
      </c>
      <c r="K1012" s="103">
        <v>1064</v>
      </c>
      <c r="L1012" s="103">
        <v>106400</v>
      </c>
      <c r="M1012" s="103">
        <v>2.66</v>
      </c>
      <c r="N1012" s="103">
        <v>266</v>
      </c>
      <c r="O1012" s="103">
        <v>0</v>
      </c>
      <c r="P1012" s="103">
        <v>0</v>
      </c>
      <c r="Q1012" s="103">
        <v>1066.6600000000001</v>
      </c>
      <c r="R1012" s="103">
        <v>106666</v>
      </c>
      <c r="S1012" s="101" t="s">
        <v>1368</v>
      </c>
    </row>
    <row r="1013" spans="1:19" ht="25.5">
      <c r="A1013" s="101" t="s">
        <v>3702</v>
      </c>
      <c r="B1013" s="102">
        <v>44402</v>
      </c>
      <c r="C1013" s="101" t="s">
        <v>3703</v>
      </c>
      <c r="D1013" s="102">
        <v>44402</v>
      </c>
      <c r="E1013" s="101" t="s">
        <v>1365</v>
      </c>
      <c r="F1013" s="101" t="s">
        <v>61</v>
      </c>
      <c r="G1013" s="101" t="s">
        <v>1370</v>
      </c>
      <c r="H1013" s="101" t="s">
        <v>49</v>
      </c>
      <c r="I1013" s="101" t="s">
        <v>1220</v>
      </c>
      <c r="J1013" s="103">
        <v>100</v>
      </c>
      <c r="K1013" s="103">
        <v>1205</v>
      </c>
      <c r="L1013" s="103">
        <v>120500</v>
      </c>
      <c r="M1013" s="103">
        <v>3.0125000000000002</v>
      </c>
      <c r="N1013" s="103">
        <v>301.25</v>
      </c>
      <c r="O1013" s="103">
        <v>0</v>
      </c>
      <c r="P1013" s="103">
        <v>0</v>
      </c>
      <c r="Q1013" s="103">
        <v>1208.0125</v>
      </c>
      <c r="R1013" s="103">
        <v>120801.25</v>
      </c>
      <c r="S1013" s="101" t="s">
        <v>1368</v>
      </c>
    </row>
    <row r="1014" spans="1:19" ht="25.5">
      <c r="A1014" s="101" t="s">
        <v>3702</v>
      </c>
      <c r="B1014" s="102">
        <v>44402</v>
      </c>
      <c r="C1014" s="101" t="s">
        <v>3703</v>
      </c>
      <c r="D1014" s="102">
        <v>44402</v>
      </c>
      <c r="E1014" s="101" t="s">
        <v>1365</v>
      </c>
      <c r="F1014" s="101" t="s">
        <v>61</v>
      </c>
      <c r="G1014" s="101" t="s">
        <v>1370</v>
      </c>
      <c r="H1014" s="101" t="s">
        <v>49</v>
      </c>
      <c r="I1014" s="101" t="s">
        <v>1072</v>
      </c>
      <c r="J1014" s="103">
        <v>100</v>
      </c>
      <c r="K1014" s="103">
        <v>1176</v>
      </c>
      <c r="L1014" s="103">
        <v>117600</v>
      </c>
      <c r="M1014" s="103">
        <v>2.94</v>
      </c>
      <c r="N1014" s="103">
        <v>294</v>
      </c>
      <c r="O1014" s="103">
        <v>0</v>
      </c>
      <c r="P1014" s="103">
        <v>0</v>
      </c>
      <c r="Q1014" s="103">
        <v>1178.94</v>
      </c>
      <c r="R1014" s="103">
        <v>117894</v>
      </c>
      <c r="S1014" s="101" t="s">
        <v>1368</v>
      </c>
    </row>
    <row r="1015" spans="1:19" ht="25.5">
      <c r="A1015" s="101" t="s">
        <v>3704</v>
      </c>
      <c r="B1015" s="102">
        <v>44402</v>
      </c>
      <c r="C1015" s="101" t="s">
        <v>3705</v>
      </c>
      <c r="D1015" s="102">
        <v>44402</v>
      </c>
      <c r="E1015" s="101" t="s">
        <v>1365</v>
      </c>
      <c r="F1015" s="101" t="s">
        <v>72</v>
      </c>
      <c r="G1015" s="101" t="s">
        <v>1381</v>
      </c>
      <c r="H1015" s="101" t="s">
        <v>22</v>
      </c>
      <c r="I1015" s="101" t="s">
        <v>1266</v>
      </c>
      <c r="J1015" s="103">
        <v>20</v>
      </c>
      <c r="K1015" s="103">
        <v>1030</v>
      </c>
      <c r="L1015" s="103">
        <v>20600</v>
      </c>
      <c r="M1015" s="103">
        <v>2.5750000000000002</v>
      </c>
      <c r="N1015" s="103">
        <v>51.5</v>
      </c>
      <c r="O1015" s="103">
        <v>0</v>
      </c>
      <c r="P1015" s="103">
        <v>0</v>
      </c>
      <c r="Q1015" s="103">
        <v>1032.575</v>
      </c>
      <c r="R1015" s="103">
        <v>20651.5</v>
      </c>
      <c r="S1015" s="101" t="s">
        <v>1368</v>
      </c>
    </row>
    <row r="1016" spans="1:19" ht="25.5">
      <c r="A1016" s="101" t="s">
        <v>3706</v>
      </c>
      <c r="B1016" s="102">
        <v>44402</v>
      </c>
      <c r="C1016" s="101" t="s">
        <v>3707</v>
      </c>
      <c r="D1016" s="102">
        <v>44402</v>
      </c>
      <c r="E1016" s="101" t="s">
        <v>1365</v>
      </c>
      <c r="F1016" s="101" t="s">
        <v>50</v>
      </c>
      <c r="G1016" s="101" t="s">
        <v>988</v>
      </c>
      <c r="H1016" s="101" t="s">
        <v>49</v>
      </c>
      <c r="I1016" s="101" t="s">
        <v>1219</v>
      </c>
      <c r="J1016" s="103">
        <v>40</v>
      </c>
      <c r="K1016" s="103">
        <v>1064</v>
      </c>
      <c r="L1016" s="103">
        <v>42560</v>
      </c>
      <c r="M1016" s="103">
        <v>2.66</v>
      </c>
      <c r="N1016" s="103">
        <v>106.4</v>
      </c>
      <c r="O1016" s="103">
        <v>0</v>
      </c>
      <c r="P1016" s="103">
        <v>0</v>
      </c>
      <c r="Q1016" s="103">
        <v>1066.6600000000001</v>
      </c>
      <c r="R1016" s="103">
        <v>42666.400000000001</v>
      </c>
      <c r="S1016" s="101" t="s">
        <v>1368</v>
      </c>
    </row>
    <row r="1017" spans="1:19" ht="25.5">
      <c r="A1017" s="101" t="s">
        <v>3708</v>
      </c>
      <c r="B1017" s="102">
        <v>44402</v>
      </c>
      <c r="C1017" s="101" t="s">
        <v>3709</v>
      </c>
      <c r="D1017" s="102">
        <v>44402</v>
      </c>
      <c r="E1017" s="101" t="s">
        <v>1365</v>
      </c>
      <c r="F1017" s="101" t="s">
        <v>36</v>
      </c>
      <c r="G1017" s="101" t="s">
        <v>37</v>
      </c>
      <c r="H1017" s="101" t="s">
        <v>12</v>
      </c>
      <c r="I1017" s="101" t="s">
        <v>1220</v>
      </c>
      <c r="J1017" s="103">
        <v>200</v>
      </c>
      <c r="K1017" s="103">
        <v>1205</v>
      </c>
      <c r="L1017" s="103">
        <v>241000</v>
      </c>
      <c r="M1017" s="103">
        <v>3.012</v>
      </c>
      <c r="N1017" s="103">
        <v>602.4</v>
      </c>
      <c r="O1017" s="103">
        <v>0</v>
      </c>
      <c r="P1017" s="103">
        <v>0</v>
      </c>
      <c r="Q1017" s="103">
        <v>1208.0125</v>
      </c>
      <c r="R1017" s="103">
        <v>241602.5</v>
      </c>
      <c r="S1017" s="101" t="s">
        <v>1368</v>
      </c>
    </row>
    <row r="1018" spans="1:19" ht="25.5">
      <c r="A1018" s="101" t="s">
        <v>3708</v>
      </c>
      <c r="B1018" s="102">
        <v>44402</v>
      </c>
      <c r="C1018" s="101" t="s">
        <v>3709</v>
      </c>
      <c r="D1018" s="102">
        <v>44402</v>
      </c>
      <c r="E1018" s="101" t="s">
        <v>1365</v>
      </c>
      <c r="F1018" s="101" t="s">
        <v>36</v>
      </c>
      <c r="G1018" s="101" t="s">
        <v>37</v>
      </c>
      <c r="H1018" s="101" t="s">
        <v>12</v>
      </c>
      <c r="I1018" s="101" t="s">
        <v>1266</v>
      </c>
      <c r="J1018" s="103">
        <v>100</v>
      </c>
      <c r="K1018" s="103">
        <v>1030</v>
      </c>
      <c r="L1018" s="103">
        <v>103000</v>
      </c>
      <c r="M1018" s="103">
        <v>2.5750000000000002</v>
      </c>
      <c r="N1018" s="103">
        <v>257.5</v>
      </c>
      <c r="O1018" s="103">
        <v>0</v>
      </c>
      <c r="P1018" s="103">
        <v>0</v>
      </c>
      <c r="Q1018" s="103">
        <v>1032.575</v>
      </c>
      <c r="R1018" s="103">
        <v>103257.5</v>
      </c>
      <c r="S1018" s="101" t="s">
        <v>1368</v>
      </c>
    </row>
    <row r="1019" spans="1:19" ht="25.5">
      <c r="A1019" s="101" t="s">
        <v>3708</v>
      </c>
      <c r="B1019" s="102">
        <v>44402</v>
      </c>
      <c r="C1019" s="101" t="s">
        <v>3709</v>
      </c>
      <c r="D1019" s="102">
        <v>44402</v>
      </c>
      <c r="E1019" s="101" t="s">
        <v>1365</v>
      </c>
      <c r="F1019" s="101" t="s">
        <v>36</v>
      </c>
      <c r="G1019" s="101" t="s">
        <v>37</v>
      </c>
      <c r="H1019" s="101" t="s">
        <v>12</v>
      </c>
      <c r="I1019" s="101" t="s">
        <v>1072</v>
      </c>
      <c r="J1019" s="103">
        <v>100</v>
      </c>
      <c r="K1019" s="103">
        <v>1176</v>
      </c>
      <c r="L1019" s="103">
        <v>117600</v>
      </c>
      <c r="M1019" s="103">
        <v>2.94</v>
      </c>
      <c r="N1019" s="103">
        <v>294</v>
      </c>
      <c r="O1019" s="103">
        <v>0</v>
      </c>
      <c r="P1019" s="103">
        <v>0</v>
      </c>
      <c r="Q1019" s="103">
        <v>1178.94</v>
      </c>
      <c r="R1019" s="103">
        <v>117894</v>
      </c>
      <c r="S1019" s="101" t="s">
        <v>1368</v>
      </c>
    </row>
    <row r="1020" spans="1:19" ht="25.5">
      <c r="A1020" s="101" t="s">
        <v>3710</v>
      </c>
      <c r="B1020" s="102">
        <v>44402</v>
      </c>
      <c r="C1020" s="101" t="s">
        <v>3711</v>
      </c>
      <c r="D1020" s="102">
        <v>44402</v>
      </c>
      <c r="E1020" s="101" t="s">
        <v>1365</v>
      </c>
      <c r="F1020" s="101" t="s">
        <v>48</v>
      </c>
      <c r="G1020" s="101" t="s">
        <v>988</v>
      </c>
      <c r="H1020" s="101" t="s">
        <v>49</v>
      </c>
      <c r="I1020" s="101" t="s">
        <v>1268</v>
      </c>
      <c r="J1020" s="103">
        <v>60</v>
      </c>
      <c r="K1020" s="103">
        <v>1303</v>
      </c>
      <c r="L1020" s="103">
        <v>78180</v>
      </c>
      <c r="M1020" s="103">
        <v>3.2574999999999998</v>
      </c>
      <c r="N1020" s="103">
        <v>195.45</v>
      </c>
      <c r="O1020" s="103">
        <v>0</v>
      </c>
      <c r="P1020" s="103">
        <v>0</v>
      </c>
      <c r="Q1020" s="103">
        <v>1306.2574999999999</v>
      </c>
      <c r="R1020" s="103">
        <v>78375.45</v>
      </c>
      <c r="S1020" s="101" t="s">
        <v>1368</v>
      </c>
    </row>
    <row r="1021" spans="1:19" ht="25.5">
      <c r="A1021" s="101" t="s">
        <v>3710</v>
      </c>
      <c r="B1021" s="102">
        <v>44402</v>
      </c>
      <c r="C1021" s="101" t="s">
        <v>3711</v>
      </c>
      <c r="D1021" s="102">
        <v>44402</v>
      </c>
      <c r="E1021" s="101" t="s">
        <v>1365</v>
      </c>
      <c r="F1021" s="101" t="s">
        <v>48</v>
      </c>
      <c r="G1021" s="101" t="s">
        <v>988</v>
      </c>
      <c r="H1021" s="101" t="s">
        <v>49</v>
      </c>
      <c r="I1021" s="101" t="s">
        <v>1069</v>
      </c>
      <c r="J1021" s="103">
        <v>60</v>
      </c>
      <c r="K1021" s="103">
        <v>1118</v>
      </c>
      <c r="L1021" s="103">
        <v>67080</v>
      </c>
      <c r="M1021" s="103">
        <v>2.7949999999999999</v>
      </c>
      <c r="N1021" s="103">
        <v>167.7</v>
      </c>
      <c r="O1021" s="103">
        <v>0</v>
      </c>
      <c r="P1021" s="103">
        <v>0</v>
      </c>
      <c r="Q1021" s="103">
        <v>1120.7950000000001</v>
      </c>
      <c r="R1021" s="103">
        <v>67247.7</v>
      </c>
      <c r="S1021" s="101" t="s">
        <v>1368</v>
      </c>
    </row>
    <row r="1022" spans="1:19" ht="25.5">
      <c r="A1022" s="101" t="s">
        <v>3710</v>
      </c>
      <c r="B1022" s="102">
        <v>44402</v>
      </c>
      <c r="C1022" s="101" t="s">
        <v>3711</v>
      </c>
      <c r="D1022" s="102">
        <v>44402</v>
      </c>
      <c r="E1022" s="101" t="s">
        <v>1365</v>
      </c>
      <c r="F1022" s="101" t="s">
        <v>48</v>
      </c>
      <c r="G1022" s="101" t="s">
        <v>988</v>
      </c>
      <c r="H1022" s="101" t="s">
        <v>49</v>
      </c>
      <c r="I1022" s="101" t="s">
        <v>1072</v>
      </c>
      <c r="J1022" s="103">
        <v>20</v>
      </c>
      <c r="K1022" s="103">
        <v>1176</v>
      </c>
      <c r="L1022" s="103">
        <v>23520</v>
      </c>
      <c r="M1022" s="103">
        <v>2.94</v>
      </c>
      <c r="N1022" s="103">
        <v>58.8</v>
      </c>
      <c r="O1022" s="103">
        <v>0</v>
      </c>
      <c r="P1022" s="103">
        <v>0</v>
      </c>
      <c r="Q1022" s="103">
        <v>1178.94</v>
      </c>
      <c r="R1022" s="103">
        <v>23578.799999999999</v>
      </c>
      <c r="S1022" s="101" t="s">
        <v>1368</v>
      </c>
    </row>
    <row r="1023" spans="1:19" ht="25.5">
      <c r="A1023" s="101" t="s">
        <v>3712</v>
      </c>
      <c r="B1023" s="102">
        <v>44402</v>
      </c>
      <c r="C1023" s="101" t="s">
        <v>3713</v>
      </c>
      <c r="D1023" s="102">
        <v>44402</v>
      </c>
      <c r="E1023" s="101" t="s">
        <v>1365</v>
      </c>
      <c r="F1023" s="101" t="s">
        <v>1332</v>
      </c>
      <c r="G1023" s="101" t="s">
        <v>107</v>
      </c>
      <c r="H1023" s="101" t="s">
        <v>107</v>
      </c>
      <c r="I1023" s="101" t="s">
        <v>1219</v>
      </c>
      <c r="J1023" s="103">
        <v>20</v>
      </c>
      <c r="K1023" s="103">
        <v>1064</v>
      </c>
      <c r="L1023" s="103">
        <v>21280</v>
      </c>
      <c r="M1023" s="103">
        <v>2.66</v>
      </c>
      <c r="N1023" s="103">
        <v>53.2</v>
      </c>
      <c r="O1023" s="103">
        <v>0</v>
      </c>
      <c r="P1023" s="103">
        <v>0</v>
      </c>
      <c r="Q1023" s="103">
        <v>1066.6600000000001</v>
      </c>
      <c r="R1023" s="103">
        <v>21333.200000000001</v>
      </c>
      <c r="S1023" s="101" t="s">
        <v>1368</v>
      </c>
    </row>
    <row r="1024" spans="1:19" ht="25.5">
      <c r="A1024" s="101" t="s">
        <v>3712</v>
      </c>
      <c r="B1024" s="102">
        <v>44402</v>
      </c>
      <c r="C1024" s="101" t="s">
        <v>3713</v>
      </c>
      <c r="D1024" s="102">
        <v>44402</v>
      </c>
      <c r="E1024" s="101" t="s">
        <v>1365</v>
      </c>
      <c r="F1024" s="101" t="s">
        <v>1332</v>
      </c>
      <c r="G1024" s="101" t="s">
        <v>107</v>
      </c>
      <c r="H1024" s="101" t="s">
        <v>107</v>
      </c>
      <c r="I1024" s="101" t="s">
        <v>1072</v>
      </c>
      <c r="J1024" s="103">
        <v>20</v>
      </c>
      <c r="K1024" s="103">
        <v>1176</v>
      </c>
      <c r="L1024" s="103">
        <v>23520</v>
      </c>
      <c r="M1024" s="103">
        <v>2.94</v>
      </c>
      <c r="N1024" s="103">
        <v>58.8</v>
      </c>
      <c r="O1024" s="103">
        <v>0</v>
      </c>
      <c r="P1024" s="103">
        <v>0</v>
      </c>
      <c r="Q1024" s="103">
        <v>1178.94</v>
      </c>
      <c r="R1024" s="103">
        <v>23578.799999999999</v>
      </c>
      <c r="S1024" s="101" t="s">
        <v>1368</v>
      </c>
    </row>
    <row r="1025" spans="1:19" ht="25.5">
      <c r="A1025" s="101" t="s">
        <v>3712</v>
      </c>
      <c r="B1025" s="102">
        <v>44402</v>
      </c>
      <c r="C1025" s="101" t="s">
        <v>3713</v>
      </c>
      <c r="D1025" s="102">
        <v>44402</v>
      </c>
      <c r="E1025" s="101" t="s">
        <v>1365</v>
      </c>
      <c r="F1025" s="101" t="s">
        <v>1332</v>
      </c>
      <c r="G1025" s="101" t="s">
        <v>107</v>
      </c>
      <c r="H1025" s="101" t="s">
        <v>107</v>
      </c>
      <c r="I1025" s="101" t="s">
        <v>1069</v>
      </c>
      <c r="J1025" s="103">
        <v>10</v>
      </c>
      <c r="K1025" s="103">
        <v>1118</v>
      </c>
      <c r="L1025" s="103">
        <v>11180</v>
      </c>
      <c r="M1025" s="103">
        <v>2.7949999999999999</v>
      </c>
      <c r="N1025" s="103">
        <v>27.95</v>
      </c>
      <c r="O1025" s="103">
        <v>0</v>
      </c>
      <c r="P1025" s="103">
        <v>0</v>
      </c>
      <c r="Q1025" s="103">
        <v>1120.7950000000001</v>
      </c>
      <c r="R1025" s="103">
        <v>11207.95</v>
      </c>
      <c r="S1025" s="101" t="s">
        <v>1368</v>
      </c>
    </row>
    <row r="1026" spans="1:19" ht="25.5">
      <c r="A1026" s="101" t="s">
        <v>3712</v>
      </c>
      <c r="B1026" s="102">
        <v>44402</v>
      </c>
      <c r="C1026" s="101" t="s">
        <v>3713</v>
      </c>
      <c r="D1026" s="102">
        <v>44402</v>
      </c>
      <c r="E1026" s="101" t="s">
        <v>1365</v>
      </c>
      <c r="F1026" s="101" t="s">
        <v>1332</v>
      </c>
      <c r="G1026" s="101" t="s">
        <v>107</v>
      </c>
      <c r="H1026" s="101" t="s">
        <v>107</v>
      </c>
      <c r="I1026" s="101" t="s">
        <v>1266</v>
      </c>
      <c r="J1026" s="103">
        <v>10</v>
      </c>
      <c r="K1026" s="103">
        <v>1030</v>
      </c>
      <c r="L1026" s="103">
        <v>10300</v>
      </c>
      <c r="M1026" s="103">
        <v>2.5750000000000002</v>
      </c>
      <c r="N1026" s="103">
        <v>25.75</v>
      </c>
      <c r="O1026" s="103">
        <v>0</v>
      </c>
      <c r="P1026" s="103">
        <v>0</v>
      </c>
      <c r="Q1026" s="103">
        <v>1032.575</v>
      </c>
      <c r="R1026" s="103">
        <v>10325.75</v>
      </c>
      <c r="S1026" s="101" t="s">
        <v>1368</v>
      </c>
    </row>
    <row r="1027" spans="1:19" ht="25.5">
      <c r="A1027" s="101" t="s">
        <v>3712</v>
      </c>
      <c r="B1027" s="102">
        <v>44402</v>
      </c>
      <c r="C1027" s="101" t="s">
        <v>3713</v>
      </c>
      <c r="D1027" s="102">
        <v>44402</v>
      </c>
      <c r="E1027" s="101" t="s">
        <v>1365</v>
      </c>
      <c r="F1027" s="101" t="s">
        <v>1332</v>
      </c>
      <c r="G1027" s="101" t="s">
        <v>107</v>
      </c>
      <c r="H1027" s="101" t="s">
        <v>107</v>
      </c>
      <c r="I1027" s="101" t="s">
        <v>1220</v>
      </c>
      <c r="J1027" s="103">
        <v>20</v>
      </c>
      <c r="K1027" s="103">
        <v>1205</v>
      </c>
      <c r="L1027" s="103">
        <v>24100</v>
      </c>
      <c r="M1027" s="103">
        <v>3.0125000000000002</v>
      </c>
      <c r="N1027" s="103">
        <v>60.25</v>
      </c>
      <c r="O1027" s="103">
        <v>0</v>
      </c>
      <c r="P1027" s="103">
        <v>0</v>
      </c>
      <c r="Q1027" s="103">
        <v>1208.0125</v>
      </c>
      <c r="R1027" s="103">
        <v>24160.25</v>
      </c>
      <c r="S1027" s="101" t="s">
        <v>1368</v>
      </c>
    </row>
    <row r="1028" spans="1:19" ht="25.5">
      <c r="A1028" s="101" t="s">
        <v>3714</v>
      </c>
      <c r="B1028" s="102">
        <v>44402</v>
      </c>
      <c r="C1028" s="101" t="s">
        <v>3715</v>
      </c>
      <c r="D1028" s="102">
        <v>44402</v>
      </c>
      <c r="E1028" s="101" t="s">
        <v>1365</v>
      </c>
      <c r="F1028" s="101" t="s">
        <v>76</v>
      </c>
      <c r="G1028" s="101" t="s">
        <v>69</v>
      </c>
      <c r="H1028" s="101" t="s">
        <v>1367</v>
      </c>
      <c r="I1028" s="101" t="s">
        <v>1268</v>
      </c>
      <c r="J1028" s="103">
        <v>40</v>
      </c>
      <c r="K1028" s="103">
        <v>1303</v>
      </c>
      <c r="L1028" s="103">
        <v>52120</v>
      </c>
      <c r="M1028" s="103">
        <v>3.2574999999999998</v>
      </c>
      <c r="N1028" s="103">
        <v>130.30000000000001</v>
      </c>
      <c r="O1028" s="103">
        <v>0</v>
      </c>
      <c r="P1028" s="103">
        <v>0</v>
      </c>
      <c r="Q1028" s="103">
        <v>1306.2574999999999</v>
      </c>
      <c r="R1028" s="103">
        <v>52250.3</v>
      </c>
      <c r="S1028" s="101" t="s">
        <v>1368</v>
      </c>
    </row>
    <row r="1029" spans="1:19" ht="25.5">
      <c r="A1029" s="101" t="s">
        <v>3714</v>
      </c>
      <c r="B1029" s="102">
        <v>44402</v>
      </c>
      <c r="C1029" s="101" t="s">
        <v>3715</v>
      </c>
      <c r="D1029" s="102">
        <v>44402</v>
      </c>
      <c r="E1029" s="101" t="s">
        <v>1365</v>
      </c>
      <c r="F1029" s="101" t="s">
        <v>76</v>
      </c>
      <c r="G1029" s="101" t="s">
        <v>69</v>
      </c>
      <c r="H1029" s="101" t="s">
        <v>1367</v>
      </c>
      <c r="I1029" s="101" t="s">
        <v>1266</v>
      </c>
      <c r="J1029" s="103">
        <v>300</v>
      </c>
      <c r="K1029" s="103">
        <v>1030</v>
      </c>
      <c r="L1029" s="103">
        <v>309000</v>
      </c>
      <c r="M1029" s="103">
        <v>2.5750000000000002</v>
      </c>
      <c r="N1029" s="103">
        <v>772.5</v>
      </c>
      <c r="O1029" s="103">
        <v>0</v>
      </c>
      <c r="P1029" s="103">
        <v>0</v>
      </c>
      <c r="Q1029" s="103">
        <v>1032.575</v>
      </c>
      <c r="R1029" s="103">
        <v>309772.5</v>
      </c>
      <c r="S1029" s="101" t="s">
        <v>1368</v>
      </c>
    </row>
    <row r="1030" spans="1:19" ht="25.5">
      <c r="A1030" s="101" t="s">
        <v>3714</v>
      </c>
      <c r="B1030" s="102">
        <v>44402</v>
      </c>
      <c r="C1030" s="101" t="s">
        <v>3715</v>
      </c>
      <c r="D1030" s="102">
        <v>44402</v>
      </c>
      <c r="E1030" s="101" t="s">
        <v>1365</v>
      </c>
      <c r="F1030" s="101" t="s">
        <v>76</v>
      </c>
      <c r="G1030" s="101" t="s">
        <v>69</v>
      </c>
      <c r="H1030" s="101" t="s">
        <v>1367</v>
      </c>
      <c r="I1030" s="101" t="s">
        <v>1219</v>
      </c>
      <c r="J1030" s="103">
        <v>200</v>
      </c>
      <c r="K1030" s="103">
        <v>1064</v>
      </c>
      <c r="L1030" s="103">
        <v>212800</v>
      </c>
      <c r="M1030" s="103">
        <v>2.66</v>
      </c>
      <c r="N1030" s="103">
        <v>532</v>
      </c>
      <c r="O1030" s="103">
        <v>0</v>
      </c>
      <c r="P1030" s="103">
        <v>0</v>
      </c>
      <c r="Q1030" s="103">
        <v>1066.6600000000001</v>
      </c>
      <c r="R1030" s="103">
        <v>213332</v>
      </c>
      <c r="S1030" s="101" t="s">
        <v>1368</v>
      </c>
    </row>
    <row r="1031" spans="1:19" ht="25.5">
      <c r="A1031" s="101" t="s">
        <v>3716</v>
      </c>
      <c r="B1031" s="102">
        <v>44402</v>
      </c>
      <c r="C1031" s="101" t="s">
        <v>3677</v>
      </c>
      <c r="D1031" s="102">
        <v>44402</v>
      </c>
      <c r="E1031" s="101" t="s">
        <v>1070</v>
      </c>
      <c r="F1031" s="101" t="s">
        <v>1293</v>
      </c>
      <c r="G1031" s="101" t="s">
        <v>1070</v>
      </c>
      <c r="H1031" s="101" t="s">
        <v>1070</v>
      </c>
      <c r="I1031" s="101" t="s">
        <v>1266</v>
      </c>
      <c r="J1031" s="103">
        <v>5</v>
      </c>
      <c r="K1031" s="103">
        <v>1045</v>
      </c>
      <c r="L1031" s="103">
        <v>5225</v>
      </c>
      <c r="M1031" s="103">
        <v>2.6124999999999998</v>
      </c>
      <c r="N1031" s="103">
        <v>13.0625</v>
      </c>
      <c r="O1031" s="103">
        <v>0</v>
      </c>
      <c r="P1031" s="103">
        <v>0</v>
      </c>
      <c r="Q1031" s="103">
        <v>1047.6125</v>
      </c>
      <c r="R1031" s="103">
        <v>5238.0625</v>
      </c>
      <c r="S1031" s="101" t="s">
        <v>1368</v>
      </c>
    </row>
    <row r="1032" spans="1:19" ht="25.5">
      <c r="A1032" s="101" t="s">
        <v>3796</v>
      </c>
      <c r="B1032" s="102">
        <v>44403</v>
      </c>
      <c r="C1032" s="101" t="s">
        <v>3797</v>
      </c>
      <c r="D1032" s="102">
        <v>44403</v>
      </c>
      <c r="E1032" s="101" t="s">
        <v>1365</v>
      </c>
      <c r="F1032" s="101" t="s">
        <v>68</v>
      </c>
      <c r="G1032" s="101" t="s">
        <v>955</v>
      </c>
      <c r="H1032" s="101" t="s">
        <v>1367</v>
      </c>
      <c r="I1032" s="101" t="s">
        <v>1072</v>
      </c>
      <c r="J1032" s="103">
        <v>10</v>
      </c>
      <c r="K1032" s="103">
        <v>1176</v>
      </c>
      <c r="L1032" s="103">
        <v>11760</v>
      </c>
      <c r="M1032" s="103">
        <v>2.94</v>
      </c>
      <c r="N1032" s="103">
        <v>29.4</v>
      </c>
      <c r="O1032" s="103">
        <v>0</v>
      </c>
      <c r="P1032" s="103">
        <v>0</v>
      </c>
      <c r="Q1032" s="103">
        <v>1178.94</v>
      </c>
      <c r="R1032" s="103">
        <v>11789.4</v>
      </c>
      <c r="S1032" s="101" t="s">
        <v>1368</v>
      </c>
    </row>
    <row r="1033" spans="1:19" ht="25.5">
      <c r="A1033" s="101" t="s">
        <v>3796</v>
      </c>
      <c r="B1033" s="102">
        <v>44403</v>
      </c>
      <c r="C1033" s="101" t="s">
        <v>3797</v>
      </c>
      <c r="D1033" s="102">
        <v>44403</v>
      </c>
      <c r="E1033" s="101" t="s">
        <v>1365</v>
      </c>
      <c r="F1033" s="101" t="s">
        <v>68</v>
      </c>
      <c r="G1033" s="101" t="s">
        <v>955</v>
      </c>
      <c r="H1033" s="101" t="s">
        <v>1367</v>
      </c>
      <c r="I1033" s="101" t="s">
        <v>1266</v>
      </c>
      <c r="J1033" s="103">
        <v>10</v>
      </c>
      <c r="K1033" s="103">
        <v>1030</v>
      </c>
      <c r="L1033" s="103">
        <v>10300</v>
      </c>
      <c r="M1033" s="103">
        <v>2.5750000000000002</v>
      </c>
      <c r="N1033" s="103">
        <v>25.75</v>
      </c>
      <c r="O1033" s="103">
        <v>0</v>
      </c>
      <c r="P1033" s="103">
        <v>0</v>
      </c>
      <c r="Q1033" s="103">
        <v>1032.575</v>
      </c>
      <c r="R1033" s="103">
        <v>10325.75</v>
      </c>
      <c r="S1033" s="101" t="s">
        <v>1368</v>
      </c>
    </row>
    <row r="1034" spans="1:19" ht="25.5">
      <c r="A1034" s="101" t="s">
        <v>3798</v>
      </c>
      <c r="B1034" s="102">
        <v>44403</v>
      </c>
      <c r="C1034" s="101" t="s">
        <v>3799</v>
      </c>
      <c r="D1034" s="102">
        <v>44403</v>
      </c>
      <c r="E1034" s="101" t="s">
        <v>1365</v>
      </c>
      <c r="F1034" s="101" t="s">
        <v>95</v>
      </c>
      <c r="G1034" s="101" t="s">
        <v>1371</v>
      </c>
      <c r="H1034" s="101" t="s">
        <v>107</v>
      </c>
      <c r="I1034" s="101" t="s">
        <v>1268</v>
      </c>
      <c r="J1034" s="103">
        <v>20</v>
      </c>
      <c r="K1034" s="103">
        <v>1303</v>
      </c>
      <c r="L1034" s="103">
        <v>26060</v>
      </c>
      <c r="M1034" s="103">
        <v>3.2574999999999998</v>
      </c>
      <c r="N1034" s="103">
        <v>65.150000000000006</v>
      </c>
      <c r="O1034" s="103">
        <v>0</v>
      </c>
      <c r="P1034" s="103">
        <v>0</v>
      </c>
      <c r="Q1034" s="103">
        <v>1306.2574999999999</v>
      </c>
      <c r="R1034" s="103">
        <v>26125.15</v>
      </c>
      <c r="S1034" s="101" t="s">
        <v>1368</v>
      </c>
    </row>
    <row r="1035" spans="1:19" ht="25.5">
      <c r="A1035" s="101" t="s">
        <v>3798</v>
      </c>
      <c r="B1035" s="102">
        <v>44403</v>
      </c>
      <c r="C1035" s="101" t="s">
        <v>3799</v>
      </c>
      <c r="D1035" s="102">
        <v>44403</v>
      </c>
      <c r="E1035" s="101" t="s">
        <v>1365</v>
      </c>
      <c r="F1035" s="101" t="s">
        <v>95</v>
      </c>
      <c r="G1035" s="101" t="s">
        <v>1371</v>
      </c>
      <c r="H1035" s="101" t="s">
        <v>107</v>
      </c>
      <c r="I1035" s="101" t="s">
        <v>1072</v>
      </c>
      <c r="J1035" s="103">
        <v>30</v>
      </c>
      <c r="K1035" s="103">
        <v>1176</v>
      </c>
      <c r="L1035" s="103">
        <v>35280</v>
      </c>
      <c r="M1035" s="103">
        <v>2.94</v>
      </c>
      <c r="N1035" s="103">
        <v>88.2</v>
      </c>
      <c r="O1035" s="103">
        <v>0</v>
      </c>
      <c r="P1035" s="103">
        <v>0</v>
      </c>
      <c r="Q1035" s="103">
        <v>1178.94</v>
      </c>
      <c r="R1035" s="103">
        <v>35368.199999999997</v>
      </c>
      <c r="S1035" s="101" t="s">
        <v>1368</v>
      </c>
    </row>
    <row r="1036" spans="1:19" ht="25.5">
      <c r="A1036" s="101" t="s">
        <v>3798</v>
      </c>
      <c r="B1036" s="102">
        <v>44403</v>
      </c>
      <c r="C1036" s="101" t="s">
        <v>3799</v>
      </c>
      <c r="D1036" s="102">
        <v>44403</v>
      </c>
      <c r="E1036" s="101" t="s">
        <v>1365</v>
      </c>
      <c r="F1036" s="101" t="s">
        <v>95</v>
      </c>
      <c r="G1036" s="101" t="s">
        <v>1371</v>
      </c>
      <c r="H1036" s="101" t="s">
        <v>107</v>
      </c>
      <c r="I1036" s="101" t="s">
        <v>1220</v>
      </c>
      <c r="J1036" s="103">
        <v>20</v>
      </c>
      <c r="K1036" s="103">
        <v>1205</v>
      </c>
      <c r="L1036" s="103">
        <v>24100</v>
      </c>
      <c r="M1036" s="103">
        <v>3.0125000000000002</v>
      </c>
      <c r="N1036" s="103">
        <v>60.25</v>
      </c>
      <c r="O1036" s="103">
        <v>0</v>
      </c>
      <c r="P1036" s="103">
        <v>0</v>
      </c>
      <c r="Q1036" s="103">
        <v>1208.0125</v>
      </c>
      <c r="R1036" s="103">
        <v>24160.25</v>
      </c>
      <c r="S1036" s="101" t="s">
        <v>1368</v>
      </c>
    </row>
    <row r="1037" spans="1:19" ht="25.5">
      <c r="A1037" s="101" t="s">
        <v>3800</v>
      </c>
      <c r="B1037" s="102">
        <v>44403</v>
      </c>
      <c r="C1037" s="101" t="s">
        <v>3801</v>
      </c>
      <c r="D1037" s="102">
        <v>44403</v>
      </c>
      <c r="E1037" s="101" t="s">
        <v>1365</v>
      </c>
      <c r="F1037" s="101" t="s">
        <v>66</v>
      </c>
      <c r="G1037" s="101" t="s">
        <v>67</v>
      </c>
      <c r="H1037" s="101" t="s">
        <v>49</v>
      </c>
      <c r="I1037" s="101" t="s">
        <v>1220</v>
      </c>
      <c r="J1037" s="103">
        <v>23</v>
      </c>
      <c r="K1037" s="103">
        <v>1205</v>
      </c>
      <c r="L1037" s="103">
        <v>27715</v>
      </c>
      <c r="M1037" s="103">
        <v>3.0125000000000002</v>
      </c>
      <c r="N1037" s="103">
        <v>69.287499999999994</v>
      </c>
      <c r="O1037" s="103">
        <v>0</v>
      </c>
      <c r="P1037" s="103">
        <v>0</v>
      </c>
      <c r="Q1037" s="103">
        <v>1208.0125</v>
      </c>
      <c r="R1037" s="103">
        <v>27784.287499999999</v>
      </c>
      <c r="S1037" s="101" t="s">
        <v>1368</v>
      </c>
    </row>
    <row r="1038" spans="1:19" ht="25.5">
      <c r="A1038" s="101" t="s">
        <v>3800</v>
      </c>
      <c r="B1038" s="102">
        <v>44403</v>
      </c>
      <c r="C1038" s="101" t="s">
        <v>3801</v>
      </c>
      <c r="D1038" s="102">
        <v>44403</v>
      </c>
      <c r="E1038" s="101" t="s">
        <v>1365</v>
      </c>
      <c r="F1038" s="101" t="s">
        <v>66</v>
      </c>
      <c r="G1038" s="101" t="s">
        <v>67</v>
      </c>
      <c r="H1038" s="101" t="s">
        <v>49</v>
      </c>
      <c r="I1038" s="101" t="s">
        <v>1072</v>
      </c>
      <c r="J1038" s="103">
        <v>20</v>
      </c>
      <c r="K1038" s="103">
        <v>1176</v>
      </c>
      <c r="L1038" s="103">
        <v>23520</v>
      </c>
      <c r="M1038" s="103">
        <v>2.94</v>
      </c>
      <c r="N1038" s="103">
        <v>58.8</v>
      </c>
      <c r="O1038" s="103">
        <v>0</v>
      </c>
      <c r="P1038" s="103">
        <v>0</v>
      </c>
      <c r="Q1038" s="103">
        <v>1178.94</v>
      </c>
      <c r="R1038" s="103">
        <v>23578.799999999999</v>
      </c>
      <c r="S1038" s="101" t="s">
        <v>1368</v>
      </c>
    </row>
    <row r="1039" spans="1:19" ht="25.5">
      <c r="A1039" s="101" t="s">
        <v>3802</v>
      </c>
      <c r="B1039" s="102">
        <v>44403</v>
      </c>
      <c r="C1039" s="101" t="s">
        <v>3803</v>
      </c>
      <c r="D1039" s="102">
        <v>44403</v>
      </c>
      <c r="E1039" s="101" t="s">
        <v>1365</v>
      </c>
      <c r="F1039" s="101" t="s">
        <v>61</v>
      </c>
      <c r="G1039" s="101" t="s">
        <v>1370</v>
      </c>
      <c r="H1039" s="101" t="s">
        <v>49</v>
      </c>
      <c r="I1039" s="101" t="s">
        <v>1069</v>
      </c>
      <c r="J1039" s="103">
        <v>40</v>
      </c>
      <c r="K1039" s="103">
        <v>1118</v>
      </c>
      <c r="L1039" s="103">
        <v>44720</v>
      </c>
      <c r="M1039" s="103">
        <v>2.7949999999999999</v>
      </c>
      <c r="N1039" s="103">
        <v>111.8</v>
      </c>
      <c r="O1039" s="103">
        <v>0</v>
      </c>
      <c r="P1039" s="103">
        <v>0</v>
      </c>
      <c r="Q1039" s="103">
        <v>1120.7950000000001</v>
      </c>
      <c r="R1039" s="103">
        <v>44831.8</v>
      </c>
      <c r="S1039" s="101" t="s">
        <v>1368</v>
      </c>
    </row>
    <row r="1040" spans="1:19" ht="25.5">
      <c r="A1040" s="101" t="s">
        <v>3804</v>
      </c>
      <c r="B1040" s="102">
        <v>44403</v>
      </c>
      <c r="C1040" s="101" t="s">
        <v>3805</v>
      </c>
      <c r="D1040" s="102">
        <v>44403</v>
      </c>
      <c r="E1040" s="101" t="s">
        <v>1365</v>
      </c>
      <c r="F1040" s="101" t="s">
        <v>63</v>
      </c>
      <c r="G1040" s="101" t="s">
        <v>989</v>
      </c>
      <c r="H1040" s="101" t="s">
        <v>49</v>
      </c>
      <c r="I1040" s="101" t="s">
        <v>1266</v>
      </c>
      <c r="J1040" s="103">
        <v>40</v>
      </c>
      <c r="K1040" s="103">
        <v>1030</v>
      </c>
      <c r="L1040" s="103">
        <v>41200</v>
      </c>
      <c r="M1040" s="103">
        <v>2.5750000000000002</v>
      </c>
      <c r="N1040" s="103">
        <v>103</v>
      </c>
      <c r="O1040" s="103">
        <v>0</v>
      </c>
      <c r="P1040" s="103">
        <v>0</v>
      </c>
      <c r="Q1040" s="103">
        <v>1032.575</v>
      </c>
      <c r="R1040" s="103">
        <v>41303</v>
      </c>
      <c r="S1040" s="101" t="s">
        <v>1368</v>
      </c>
    </row>
    <row r="1041" spans="1:19" ht="25.5">
      <c r="A1041" s="101" t="s">
        <v>3806</v>
      </c>
      <c r="B1041" s="102">
        <v>44403</v>
      </c>
      <c r="C1041" s="101" t="s">
        <v>3807</v>
      </c>
      <c r="D1041" s="102">
        <v>44403</v>
      </c>
      <c r="E1041" s="101" t="s">
        <v>1365</v>
      </c>
      <c r="F1041" s="101" t="s">
        <v>51</v>
      </c>
      <c r="G1041" s="101" t="s">
        <v>52</v>
      </c>
      <c r="H1041" s="101" t="s">
        <v>49</v>
      </c>
      <c r="I1041" s="101" t="s">
        <v>1268</v>
      </c>
      <c r="J1041" s="103">
        <v>20</v>
      </c>
      <c r="K1041" s="103">
        <v>1303</v>
      </c>
      <c r="L1041" s="103">
        <v>26060</v>
      </c>
      <c r="M1041" s="103">
        <v>3.2574999999999998</v>
      </c>
      <c r="N1041" s="103">
        <v>65.150000000000006</v>
      </c>
      <c r="O1041" s="103">
        <v>0</v>
      </c>
      <c r="P1041" s="103">
        <v>0</v>
      </c>
      <c r="Q1041" s="103">
        <v>1306.2574999999999</v>
      </c>
      <c r="R1041" s="103">
        <v>26125.15</v>
      </c>
      <c r="S1041" s="101" t="s">
        <v>1368</v>
      </c>
    </row>
    <row r="1042" spans="1:19" ht="25.5">
      <c r="A1042" s="101" t="s">
        <v>3806</v>
      </c>
      <c r="B1042" s="102">
        <v>44403</v>
      </c>
      <c r="C1042" s="101" t="s">
        <v>3807</v>
      </c>
      <c r="D1042" s="102">
        <v>44403</v>
      </c>
      <c r="E1042" s="101" t="s">
        <v>1365</v>
      </c>
      <c r="F1042" s="101" t="s">
        <v>51</v>
      </c>
      <c r="G1042" s="101" t="s">
        <v>52</v>
      </c>
      <c r="H1042" s="101" t="s">
        <v>49</v>
      </c>
      <c r="I1042" s="101" t="s">
        <v>1219</v>
      </c>
      <c r="J1042" s="103">
        <v>20</v>
      </c>
      <c r="K1042" s="103">
        <v>1064</v>
      </c>
      <c r="L1042" s="103">
        <v>21280</v>
      </c>
      <c r="M1042" s="103">
        <v>2.66</v>
      </c>
      <c r="N1042" s="103">
        <v>53.2</v>
      </c>
      <c r="O1042" s="103">
        <v>0</v>
      </c>
      <c r="P1042" s="103">
        <v>0</v>
      </c>
      <c r="Q1042" s="103">
        <v>1066.6600000000001</v>
      </c>
      <c r="R1042" s="103">
        <v>21333.200000000001</v>
      </c>
      <c r="S1042" s="101" t="s">
        <v>1368</v>
      </c>
    </row>
    <row r="1043" spans="1:19" ht="25.5">
      <c r="A1043" s="101" t="s">
        <v>3808</v>
      </c>
      <c r="B1043" s="102">
        <v>44403</v>
      </c>
      <c r="C1043" s="101" t="s">
        <v>3809</v>
      </c>
      <c r="D1043" s="102">
        <v>44403</v>
      </c>
      <c r="E1043" s="101" t="s">
        <v>1365</v>
      </c>
      <c r="F1043" s="101" t="s">
        <v>97</v>
      </c>
      <c r="G1043" s="101" t="s">
        <v>1028</v>
      </c>
      <c r="H1043" s="101" t="s">
        <v>107</v>
      </c>
      <c r="I1043" s="101" t="s">
        <v>1220</v>
      </c>
      <c r="J1043" s="103">
        <v>20</v>
      </c>
      <c r="K1043" s="103">
        <v>1205</v>
      </c>
      <c r="L1043" s="103">
        <v>24100</v>
      </c>
      <c r="M1043" s="103">
        <v>3.0125000000000002</v>
      </c>
      <c r="N1043" s="103">
        <v>60.25</v>
      </c>
      <c r="O1043" s="103">
        <v>0</v>
      </c>
      <c r="P1043" s="103">
        <v>0</v>
      </c>
      <c r="Q1043" s="103">
        <v>1208.0125</v>
      </c>
      <c r="R1043" s="103">
        <v>24160.25</v>
      </c>
      <c r="S1043" s="101" t="s">
        <v>1368</v>
      </c>
    </row>
    <row r="1044" spans="1:19" ht="25.5">
      <c r="A1044" s="101" t="s">
        <v>3810</v>
      </c>
      <c r="B1044" s="102">
        <v>44403</v>
      </c>
      <c r="C1044" s="101" t="s">
        <v>3811</v>
      </c>
      <c r="D1044" s="102">
        <v>44403</v>
      </c>
      <c r="E1044" s="101" t="s">
        <v>1365</v>
      </c>
      <c r="F1044" s="101" t="s">
        <v>101</v>
      </c>
      <c r="G1044" s="101" t="s">
        <v>949</v>
      </c>
      <c r="H1044" s="101" t="s">
        <v>107</v>
      </c>
      <c r="I1044" s="101" t="s">
        <v>1266</v>
      </c>
      <c r="J1044" s="103">
        <v>100</v>
      </c>
      <c r="K1044" s="103">
        <v>1030</v>
      </c>
      <c r="L1044" s="103">
        <v>103000</v>
      </c>
      <c r="M1044" s="103">
        <v>2.5750000000000002</v>
      </c>
      <c r="N1044" s="103">
        <v>257.5</v>
      </c>
      <c r="O1044" s="103">
        <v>0</v>
      </c>
      <c r="P1044" s="103">
        <v>0</v>
      </c>
      <c r="Q1044" s="103">
        <v>1032.575</v>
      </c>
      <c r="R1044" s="103">
        <v>103257.5</v>
      </c>
      <c r="S1044" s="101" t="s">
        <v>1368</v>
      </c>
    </row>
    <row r="1045" spans="1:19" ht="25.5">
      <c r="A1045" s="101" t="s">
        <v>3812</v>
      </c>
      <c r="B1045" s="102">
        <v>44403</v>
      </c>
      <c r="C1045" s="101" t="s">
        <v>3813</v>
      </c>
      <c r="D1045" s="102">
        <v>44403</v>
      </c>
      <c r="E1045" s="101" t="s">
        <v>1365</v>
      </c>
      <c r="F1045" s="101" t="s">
        <v>102</v>
      </c>
      <c r="G1045" s="101" t="s">
        <v>949</v>
      </c>
      <c r="H1045" s="101" t="s">
        <v>107</v>
      </c>
      <c r="I1045" s="101" t="s">
        <v>1072</v>
      </c>
      <c r="J1045" s="103">
        <v>100</v>
      </c>
      <c r="K1045" s="103">
        <v>1176</v>
      </c>
      <c r="L1045" s="103">
        <v>117600</v>
      </c>
      <c r="M1045" s="103">
        <v>2.94</v>
      </c>
      <c r="N1045" s="103">
        <v>294</v>
      </c>
      <c r="O1045" s="103">
        <v>0</v>
      </c>
      <c r="P1045" s="103">
        <v>0</v>
      </c>
      <c r="Q1045" s="103">
        <v>1178.94</v>
      </c>
      <c r="R1045" s="103">
        <v>117894</v>
      </c>
      <c r="S1045" s="101" t="s">
        <v>1368</v>
      </c>
    </row>
    <row r="1046" spans="1:19" ht="25.5">
      <c r="A1046" s="101" t="s">
        <v>3814</v>
      </c>
      <c r="B1046" s="102">
        <v>44403</v>
      </c>
      <c r="C1046" s="101" t="s">
        <v>3815</v>
      </c>
      <c r="D1046" s="102">
        <v>44403</v>
      </c>
      <c r="E1046" s="101" t="s">
        <v>1365</v>
      </c>
      <c r="F1046" s="101" t="s">
        <v>10</v>
      </c>
      <c r="G1046" s="101" t="s">
        <v>1377</v>
      </c>
      <c r="H1046" s="101" t="s">
        <v>107</v>
      </c>
      <c r="I1046" s="101" t="s">
        <v>1220</v>
      </c>
      <c r="J1046" s="103">
        <v>82</v>
      </c>
      <c r="K1046" s="103">
        <v>1205</v>
      </c>
      <c r="L1046" s="103">
        <v>98810</v>
      </c>
      <c r="M1046" s="103">
        <v>3.012</v>
      </c>
      <c r="N1046" s="103">
        <v>246.98400000000001</v>
      </c>
      <c r="O1046" s="103">
        <v>0</v>
      </c>
      <c r="P1046" s="103">
        <v>0</v>
      </c>
      <c r="Q1046" s="103">
        <v>1208.0125</v>
      </c>
      <c r="R1046" s="103">
        <v>99057.024999999994</v>
      </c>
      <c r="S1046" s="101" t="s">
        <v>1368</v>
      </c>
    </row>
    <row r="1047" spans="1:19" ht="25.5">
      <c r="A1047" s="101" t="s">
        <v>3816</v>
      </c>
      <c r="B1047" s="102">
        <v>44403</v>
      </c>
      <c r="C1047" s="101" t="s">
        <v>3817</v>
      </c>
      <c r="D1047" s="102">
        <v>44403</v>
      </c>
      <c r="E1047" s="101" t="s">
        <v>1365</v>
      </c>
      <c r="F1047" s="101" t="s">
        <v>73</v>
      </c>
      <c r="G1047" s="101" t="s">
        <v>1382</v>
      </c>
      <c r="H1047" s="101" t="s">
        <v>1367</v>
      </c>
      <c r="I1047" s="101" t="s">
        <v>1220</v>
      </c>
      <c r="J1047" s="103">
        <v>40</v>
      </c>
      <c r="K1047" s="103">
        <v>1205</v>
      </c>
      <c r="L1047" s="103">
        <v>48200</v>
      </c>
      <c r="M1047" s="103">
        <v>3.0125000000000002</v>
      </c>
      <c r="N1047" s="103">
        <v>120.5</v>
      </c>
      <c r="O1047" s="103">
        <v>0</v>
      </c>
      <c r="P1047" s="103">
        <v>0</v>
      </c>
      <c r="Q1047" s="103">
        <v>1208.0125</v>
      </c>
      <c r="R1047" s="103">
        <v>48320.5</v>
      </c>
      <c r="S1047" s="101" t="s">
        <v>1368</v>
      </c>
    </row>
    <row r="1048" spans="1:19" ht="25.5">
      <c r="A1048" s="101" t="s">
        <v>3816</v>
      </c>
      <c r="B1048" s="102">
        <v>44403</v>
      </c>
      <c r="C1048" s="101" t="s">
        <v>3817</v>
      </c>
      <c r="D1048" s="102">
        <v>44403</v>
      </c>
      <c r="E1048" s="101" t="s">
        <v>1365</v>
      </c>
      <c r="F1048" s="101" t="s">
        <v>73</v>
      </c>
      <c r="G1048" s="101" t="s">
        <v>1382</v>
      </c>
      <c r="H1048" s="101" t="s">
        <v>1367</v>
      </c>
      <c r="I1048" s="101" t="s">
        <v>1072</v>
      </c>
      <c r="J1048" s="103">
        <v>60</v>
      </c>
      <c r="K1048" s="103">
        <v>1176</v>
      </c>
      <c r="L1048" s="103">
        <v>70560</v>
      </c>
      <c r="M1048" s="103">
        <v>2.94</v>
      </c>
      <c r="N1048" s="103">
        <v>176.4</v>
      </c>
      <c r="O1048" s="103">
        <v>0</v>
      </c>
      <c r="P1048" s="103">
        <v>0</v>
      </c>
      <c r="Q1048" s="103">
        <v>1178.94</v>
      </c>
      <c r="R1048" s="103">
        <v>70736.399999999994</v>
      </c>
      <c r="S1048" s="101" t="s">
        <v>1368</v>
      </c>
    </row>
    <row r="1049" spans="1:19" ht="25.5">
      <c r="A1049" s="101" t="s">
        <v>3816</v>
      </c>
      <c r="B1049" s="102">
        <v>44403</v>
      </c>
      <c r="C1049" s="101" t="s">
        <v>3817</v>
      </c>
      <c r="D1049" s="102">
        <v>44403</v>
      </c>
      <c r="E1049" s="101" t="s">
        <v>1365</v>
      </c>
      <c r="F1049" s="101" t="s">
        <v>73</v>
      </c>
      <c r="G1049" s="101" t="s">
        <v>1382</v>
      </c>
      <c r="H1049" s="101" t="s">
        <v>1367</v>
      </c>
      <c r="I1049" s="101" t="s">
        <v>1069</v>
      </c>
      <c r="J1049" s="103">
        <v>60</v>
      </c>
      <c r="K1049" s="103">
        <v>1118</v>
      </c>
      <c r="L1049" s="103">
        <v>67080</v>
      </c>
      <c r="M1049" s="103">
        <v>2.7949999999999999</v>
      </c>
      <c r="N1049" s="103">
        <v>167.7</v>
      </c>
      <c r="O1049" s="103">
        <v>0</v>
      </c>
      <c r="P1049" s="103">
        <v>0</v>
      </c>
      <c r="Q1049" s="103">
        <v>1120.7950000000001</v>
      </c>
      <c r="R1049" s="103">
        <v>67247.7</v>
      </c>
      <c r="S1049" s="101" t="s">
        <v>1368</v>
      </c>
    </row>
    <row r="1050" spans="1:19" ht="25.5">
      <c r="A1050" s="101" t="s">
        <v>3816</v>
      </c>
      <c r="B1050" s="102">
        <v>44403</v>
      </c>
      <c r="C1050" s="101" t="s">
        <v>3817</v>
      </c>
      <c r="D1050" s="102">
        <v>44403</v>
      </c>
      <c r="E1050" s="101" t="s">
        <v>1365</v>
      </c>
      <c r="F1050" s="101" t="s">
        <v>73</v>
      </c>
      <c r="G1050" s="101" t="s">
        <v>1382</v>
      </c>
      <c r="H1050" s="101" t="s">
        <v>1367</v>
      </c>
      <c r="I1050" s="101" t="s">
        <v>1266</v>
      </c>
      <c r="J1050" s="103">
        <v>120</v>
      </c>
      <c r="K1050" s="103">
        <v>1030</v>
      </c>
      <c r="L1050" s="103">
        <v>123600</v>
      </c>
      <c r="M1050" s="103">
        <v>2.5750000000000002</v>
      </c>
      <c r="N1050" s="103">
        <v>309</v>
      </c>
      <c r="O1050" s="103">
        <v>0</v>
      </c>
      <c r="P1050" s="103">
        <v>0</v>
      </c>
      <c r="Q1050" s="103">
        <v>1032.575</v>
      </c>
      <c r="R1050" s="103">
        <v>123909</v>
      </c>
      <c r="S1050" s="101" t="s">
        <v>1368</v>
      </c>
    </row>
    <row r="1051" spans="1:19" ht="25.5">
      <c r="A1051" s="101" t="s">
        <v>3818</v>
      </c>
      <c r="B1051" s="102">
        <v>44403</v>
      </c>
      <c r="C1051" s="101" t="s">
        <v>3819</v>
      </c>
      <c r="D1051" s="102">
        <v>44403</v>
      </c>
      <c r="E1051" s="101" t="s">
        <v>1365</v>
      </c>
      <c r="F1051" s="101" t="s">
        <v>90</v>
      </c>
      <c r="G1051" s="101" t="s">
        <v>1388</v>
      </c>
      <c r="H1051" s="101" t="s">
        <v>1367</v>
      </c>
      <c r="I1051" s="101" t="s">
        <v>1268</v>
      </c>
      <c r="J1051" s="103">
        <v>60</v>
      </c>
      <c r="K1051" s="103">
        <v>1303</v>
      </c>
      <c r="L1051" s="103">
        <v>78180</v>
      </c>
      <c r="M1051" s="103">
        <v>3.2574999999999998</v>
      </c>
      <c r="N1051" s="103">
        <v>195.45</v>
      </c>
      <c r="O1051" s="103">
        <v>0</v>
      </c>
      <c r="P1051" s="103">
        <v>0</v>
      </c>
      <c r="Q1051" s="103">
        <v>1306.2574999999999</v>
      </c>
      <c r="R1051" s="103">
        <v>78375.45</v>
      </c>
      <c r="S1051" s="101" t="s">
        <v>1368</v>
      </c>
    </row>
    <row r="1052" spans="1:19" ht="25.5">
      <c r="A1052" s="101" t="s">
        <v>3818</v>
      </c>
      <c r="B1052" s="102">
        <v>44403</v>
      </c>
      <c r="C1052" s="101" t="s">
        <v>3819</v>
      </c>
      <c r="D1052" s="102">
        <v>44403</v>
      </c>
      <c r="E1052" s="101" t="s">
        <v>1365</v>
      </c>
      <c r="F1052" s="101" t="s">
        <v>90</v>
      </c>
      <c r="G1052" s="101" t="s">
        <v>1388</v>
      </c>
      <c r="H1052" s="101" t="s">
        <v>1367</v>
      </c>
      <c r="I1052" s="101" t="s">
        <v>1072</v>
      </c>
      <c r="J1052" s="103">
        <v>40</v>
      </c>
      <c r="K1052" s="103">
        <v>1176</v>
      </c>
      <c r="L1052" s="103">
        <v>47040</v>
      </c>
      <c r="M1052" s="103">
        <v>2.94</v>
      </c>
      <c r="N1052" s="103">
        <v>117.6</v>
      </c>
      <c r="O1052" s="103">
        <v>0</v>
      </c>
      <c r="P1052" s="103">
        <v>0</v>
      </c>
      <c r="Q1052" s="103">
        <v>1178.94</v>
      </c>
      <c r="R1052" s="103">
        <v>47157.599999999999</v>
      </c>
      <c r="S1052" s="101" t="s">
        <v>1368</v>
      </c>
    </row>
    <row r="1053" spans="1:19" ht="25.5">
      <c r="A1053" s="101" t="s">
        <v>3818</v>
      </c>
      <c r="B1053" s="102">
        <v>44403</v>
      </c>
      <c r="C1053" s="101" t="s">
        <v>3819</v>
      </c>
      <c r="D1053" s="102">
        <v>44403</v>
      </c>
      <c r="E1053" s="101" t="s">
        <v>1365</v>
      </c>
      <c r="F1053" s="101" t="s">
        <v>90</v>
      </c>
      <c r="G1053" s="101" t="s">
        <v>1388</v>
      </c>
      <c r="H1053" s="101" t="s">
        <v>1367</v>
      </c>
      <c r="I1053" s="101" t="s">
        <v>1071</v>
      </c>
      <c r="J1053" s="103">
        <v>40</v>
      </c>
      <c r="K1053" s="103">
        <v>1118</v>
      </c>
      <c r="L1053" s="103">
        <v>44720</v>
      </c>
      <c r="M1053" s="103">
        <v>2.7949999999999999</v>
      </c>
      <c r="N1053" s="103">
        <v>111.8</v>
      </c>
      <c r="O1053" s="103">
        <v>0</v>
      </c>
      <c r="P1053" s="103">
        <v>0</v>
      </c>
      <c r="Q1053" s="103">
        <v>1120.7950000000001</v>
      </c>
      <c r="R1053" s="103">
        <v>44831.8</v>
      </c>
      <c r="S1053" s="101" t="s">
        <v>1368</v>
      </c>
    </row>
    <row r="1054" spans="1:19" ht="25.5">
      <c r="A1054" s="101" t="s">
        <v>3820</v>
      </c>
      <c r="B1054" s="102">
        <v>44403</v>
      </c>
      <c r="C1054" s="101" t="s">
        <v>3821</v>
      </c>
      <c r="D1054" s="102">
        <v>44403</v>
      </c>
      <c r="E1054" s="101" t="s">
        <v>1070</v>
      </c>
      <c r="F1054" s="101" t="s">
        <v>1392</v>
      </c>
      <c r="G1054" s="101" t="s">
        <v>1070</v>
      </c>
      <c r="H1054" s="101" t="s">
        <v>1070</v>
      </c>
      <c r="I1054" s="101" t="s">
        <v>1069</v>
      </c>
      <c r="J1054" s="103">
        <v>9</v>
      </c>
      <c r="K1054" s="103">
        <v>1134</v>
      </c>
      <c r="L1054" s="103">
        <v>10206</v>
      </c>
      <c r="M1054" s="103">
        <v>2.835</v>
      </c>
      <c r="N1054" s="103">
        <v>25.515000000000001</v>
      </c>
      <c r="O1054" s="103">
        <v>0</v>
      </c>
      <c r="P1054" s="103">
        <v>0</v>
      </c>
      <c r="Q1054" s="103">
        <v>1136.835</v>
      </c>
      <c r="R1054" s="103">
        <v>10231.514999999999</v>
      </c>
      <c r="S1054" s="101" t="s">
        <v>1368</v>
      </c>
    </row>
    <row r="1055" spans="1:19" ht="25.5">
      <c r="A1055" s="101" t="s">
        <v>3870</v>
      </c>
      <c r="B1055" s="102">
        <v>44404</v>
      </c>
      <c r="C1055" s="101" t="s">
        <v>3871</v>
      </c>
      <c r="D1055" s="102">
        <v>44404</v>
      </c>
      <c r="E1055" s="101" t="s">
        <v>1365</v>
      </c>
      <c r="F1055" s="101" t="s">
        <v>71</v>
      </c>
      <c r="G1055" s="101" t="s">
        <v>955</v>
      </c>
      <c r="H1055" s="101" t="s">
        <v>1367</v>
      </c>
      <c r="I1055" s="101" t="s">
        <v>1266</v>
      </c>
      <c r="J1055" s="103">
        <v>23</v>
      </c>
      <c r="K1055" s="103">
        <v>1030</v>
      </c>
      <c r="L1055" s="103">
        <v>23690</v>
      </c>
      <c r="M1055" s="103">
        <v>2.5750000000000002</v>
      </c>
      <c r="N1055" s="103">
        <v>59.225000000000001</v>
      </c>
      <c r="O1055" s="103">
        <v>0</v>
      </c>
      <c r="P1055" s="103">
        <v>0</v>
      </c>
      <c r="Q1055" s="103">
        <v>1032.575</v>
      </c>
      <c r="R1055" s="103">
        <v>23749.224999999999</v>
      </c>
      <c r="S1055" s="101" t="s">
        <v>1368</v>
      </c>
    </row>
    <row r="1056" spans="1:19" ht="25.5">
      <c r="A1056" s="101" t="s">
        <v>3872</v>
      </c>
      <c r="B1056" s="102">
        <v>44404</v>
      </c>
      <c r="C1056" s="101" t="s">
        <v>3873</v>
      </c>
      <c r="D1056" s="102">
        <v>44404</v>
      </c>
      <c r="E1056" s="101" t="s">
        <v>1365</v>
      </c>
      <c r="F1056" s="101" t="s">
        <v>82</v>
      </c>
      <c r="G1056" s="101" t="s">
        <v>1366</v>
      </c>
      <c r="H1056" s="101" t="s">
        <v>1367</v>
      </c>
      <c r="I1056" s="101" t="s">
        <v>1219</v>
      </c>
      <c r="J1056" s="103">
        <v>40</v>
      </c>
      <c r="K1056" s="103">
        <v>1064</v>
      </c>
      <c r="L1056" s="103">
        <v>42560</v>
      </c>
      <c r="M1056" s="103">
        <v>2.66</v>
      </c>
      <c r="N1056" s="103">
        <v>106.4</v>
      </c>
      <c r="O1056" s="103">
        <v>0</v>
      </c>
      <c r="P1056" s="103">
        <v>0</v>
      </c>
      <c r="Q1056" s="103">
        <v>1066.6600000000001</v>
      </c>
      <c r="R1056" s="103">
        <v>42666.400000000001</v>
      </c>
      <c r="S1056" s="101" t="s">
        <v>1368</v>
      </c>
    </row>
    <row r="1057" spans="1:19" ht="25.5">
      <c r="A1057" s="101" t="s">
        <v>3874</v>
      </c>
      <c r="B1057" s="102">
        <v>44404</v>
      </c>
      <c r="C1057" s="101" t="s">
        <v>3875</v>
      </c>
      <c r="D1057" s="102">
        <v>44404</v>
      </c>
      <c r="E1057" s="101" t="s">
        <v>1365</v>
      </c>
      <c r="F1057" s="101" t="s">
        <v>85</v>
      </c>
      <c r="G1057" s="101" t="s">
        <v>952</v>
      </c>
      <c r="H1057" s="101" t="s">
        <v>1367</v>
      </c>
      <c r="I1057" s="101" t="s">
        <v>1220</v>
      </c>
      <c r="J1057" s="103">
        <v>10</v>
      </c>
      <c r="K1057" s="103">
        <v>1205</v>
      </c>
      <c r="L1057" s="103">
        <v>12050</v>
      </c>
      <c r="M1057" s="103">
        <v>3.0125000000000002</v>
      </c>
      <c r="N1057" s="103">
        <v>30.125</v>
      </c>
      <c r="O1057" s="103">
        <v>0</v>
      </c>
      <c r="P1057" s="103">
        <v>0</v>
      </c>
      <c r="Q1057" s="103">
        <v>1208.0125</v>
      </c>
      <c r="R1057" s="103">
        <v>12080.125</v>
      </c>
      <c r="S1057" s="101" t="s">
        <v>1368</v>
      </c>
    </row>
    <row r="1058" spans="1:19" ht="25.5">
      <c r="A1058" s="101" t="s">
        <v>3876</v>
      </c>
      <c r="B1058" s="102">
        <v>44404</v>
      </c>
      <c r="C1058" s="101" t="s">
        <v>3877</v>
      </c>
      <c r="D1058" s="102">
        <v>44404</v>
      </c>
      <c r="E1058" s="101" t="s">
        <v>1365</v>
      </c>
      <c r="F1058" s="101" t="s">
        <v>11</v>
      </c>
      <c r="G1058" s="101" t="s">
        <v>1394</v>
      </c>
      <c r="H1058" s="101" t="s">
        <v>12</v>
      </c>
      <c r="I1058" s="101" t="s">
        <v>1219</v>
      </c>
      <c r="J1058" s="103">
        <v>200</v>
      </c>
      <c r="K1058" s="103">
        <v>1064</v>
      </c>
      <c r="L1058" s="103">
        <v>212800</v>
      </c>
      <c r="M1058" s="103">
        <v>2.66</v>
      </c>
      <c r="N1058" s="103">
        <v>532</v>
      </c>
      <c r="O1058" s="103">
        <v>0</v>
      </c>
      <c r="P1058" s="103">
        <v>0</v>
      </c>
      <c r="Q1058" s="103">
        <v>1066.6600000000001</v>
      </c>
      <c r="R1058" s="103">
        <v>213332</v>
      </c>
      <c r="S1058" s="101" t="s">
        <v>1368</v>
      </c>
    </row>
    <row r="1059" spans="1:19" ht="25.5">
      <c r="A1059" s="101" t="s">
        <v>3878</v>
      </c>
      <c r="B1059" s="102">
        <v>44404</v>
      </c>
      <c r="C1059" s="101" t="s">
        <v>3879</v>
      </c>
      <c r="D1059" s="102">
        <v>44404</v>
      </c>
      <c r="E1059" s="101" t="s">
        <v>1365</v>
      </c>
      <c r="F1059" s="101" t="s">
        <v>32</v>
      </c>
      <c r="G1059" s="101" t="s">
        <v>33</v>
      </c>
      <c r="H1059" s="101" t="s">
        <v>12</v>
      </c>
      <c r="I1059" s="101" t="s">
        <v>1220</v>
      </c>
      <c r="J1059" s="103">
        <v>40</v>
      </c>
      <c r="K1059" s="103">
        <v>1205</v>
      </c>
      <c r="L1059" s="103">
        <v>48200</v>
      </c>
      <c r="M1059" s="103">
        <v>3.012</v>
      </c>
      <c r="N1059" s="103">
        <v>120.48</v>
      </c>
      <c r="O1059" s="103">
        <v>0</v>
      </c>
      <c r="P1059" s="103">
        <v>0</v>
      </c>
      <c r="Q1059" s="103">
        <v>1208.0125</v>
      </c>
      <c r="R1059" s="103">
        <v>48320.5</v>
      </c>
      <c r="S1059" s="101" t="s">
        <v>1368</v>
      </c>
    </row>
    <row r="1060" spans="1:19" ht="25.5">
      <c r="A1060" s="101" t="s">
        <v>3878</v>
      </c>
      <c r="B1060" s="102">
        <v>44404</v>
      </c>
      <c r="C1060" s="101" t="s">
        <v>3879</v>
      </c>
      <c r="D1060" s="102">
        <v>44404</v>
      </c>
      <c r="E1060" s="101" t="s">
        <v>1365</v>
      </c>
      <c r="F1060" s="101" t="s">
        <v>32</v>
      </c>
      <c r="G1060" s="101" t="s">
        <v>33</v>
      </c>
      <c r="H1060" s="101" t="s">
        <v>12</v>
      </c>
      <c r="I1060" s="101" t="s">
        <v>1219</v>
      </c>
      <c r="J1060" s="103">
        <v>80</v>
      </c>
      <c r="K1060" s="103">
        <v>1064</v>
      </c>
      <c r="L1060" s="103">
        <v>85120</v>
      </c>
      <c r="M1060" s="103">
        <v>2.66</v>
      </c>
      <c r="N1060" s="103">
        <v>212.8</v>
      </c>
      <c r="O1060" s="103">
        <v>0</v>
      </c>
      <c r="P1060" s="103">
        <v>0</v>
      </c>
      <c r="Q1060" s="103">
        <v>1066.6600000000001</v>
      </c>
      <c r="R1060" s="103">
        <v>85332.800000000003</v>
      </c>
      <c r="S1060" s="101" t="s">
        <v>1368</v>
      </c>
    </row>
    <row r="1061" spans="1:19" ht="25.5">
      <c r="A1061" s="101" t="s">
        <v>3880</v>
      </c>
      <c r="B1061" s="102">
        <v>44404</v>
      </c>
      <c r="C1061" s="101" t="s">
        <v>3881</v>
      </c>
      <c r="D1061" s="102">
        <v>44404</v>
      </c>
      <c r="E1061" s="101" t="s">
        <v>1365</v>
      </c>
      <c r="F1061" s="101" t="s">
        <v>9</v>
      </c>
      <c r="G1061" s="101" t="s">
        <v>981</v>
      </c>
      <c r="H1061" s="101" t="s">
        <v>22</v>
      </c>
      <c r="I1061" s="101" t="s">
        <v>1069</v>
      </c>
      <c r="J1061" s="103">
        <v>30</v>
      </c>
      <c r="K1061" s="103">
        <v>1118</v>
      </c>
      <c r="L1061" s="103">
        <v>33540</v>
      </c>
      <c r="M1061" s="103">
        <v>2.7949999999999999</v>
      </c>
      <c r="N1061" s="103">
        <v>83.85</v>
      </c>
      <c r="O1061" s="103">
        <v>0</v>
      </c>
      <c r="P1061" s="103">
        <v>0</v>
      </c>
      <c r="Q1061" s="103">
        <v>1120.7950000000001</v>
      </c>
      <c r="R1061" s="103">
        <v>33623.85</v>
      </c>
      <c r="S1061" s="101" t="s">
        <v>1368</v>
      </c>
    </row>
    <row r="1062" spans="1:19" ht="25.5">
      <c r="A1062" s="101" t="s">
        <v>3882</v>
      </c>
      <c r="B1062" s="102">
        <v>44404</v>
      </c>
      <c r="C1062" s="101" t="s">
        <v>3883</v>
      </c>
      <c r="D1062" s="102">
        <v>44404</v>
      </c>
      <c r="E1062" s="101" t="s">
        <v>1365</v>
      </c>
      <c r="F1062" s="101" t="s">
        <v>24</v>
      </c>
      <c r="G1062" s="101" t="s">
        <v>1024</v>
      </c>
      <c r="H1062" s="101" t="s">
        <v>22</v>
      </c>
      <c r="I1062" s="101" t="s">
        <v>1219</v>
      </c>
      <c r="J1062" s="103">
        <v>20</v>
      </c>
      <c r="K1062" s="103">
        <v>1064</v>
      </c>
      <c r="L1062" s="103">
        <v>21280</v>
      </c>
      <c r="M1062" s="103">
        <v>2.66</v>
      </c>
      <c r="N1062" s="103">
        <v>53.2</v>
      </c>
      <c r="O1062" s="103">
        <v>0</v>
      </c>
      <c r="P1062" s="103">
        <v>0</v>
      </c>
      <c r="Q1062" s="103">
        <v>1066.6600000000001</v>
      </c>
      <c r="R1062" s="103">
        <v>21333.200000000001</v>
      </c>
      <c r="S1062" s="101" t="s">
        <v>1368</v>
      </c>
    </row>
    <row r="1063" spans="1:19" ht="25.5">
      <c r="A1063" s="101" t="s">
        <v>3884</v>
      </c>
      <c r="B1063" s="102">
        <v>44404</v>
      </c>
      <c r="C1063" s="101" t="s">
        <v>3885</v>
      </c>
      <c r="D1063" s="102">
        <v>44404</v>
      </c>
      <c r="E1063" s="101" t="s">
        <v>1365</v>
      </c>
      <c r="F1063" s="101" t="s">
        <v>917</v>
      </c>
      <c r="G1063" s="101" t="s">
        <v>67</v>
      </c>
      <c r="H1063" s="101" t="s">
        <v>49</v>
      </c>
      <c r="I1063" s="101" t="s">
        <v>1268</v>
      </c>
      <c r="J1063" s="103">
        <v>40</v>
      </c>
      <c r="K1063" s="103">
        <v>1303</v>
      </c>
      <c r="L1063" s="103">
        <v>52120</v>
      </c>
      <c r="M1063" s="103">
        <v>3.2574999999999998</v>
      </c>
      <c r="N1063" s="103">
        <v>130.30000000000001</v>
      </c>
      <c r="O1063" s="103">
        <v>0</v>
      </c>
      <c r="P1063" s="103">
        <v>0</v>
      </c>
      <c r="Q1063" s="103">
        <v>1306.2574999999999</v>
      </c>
      <c r="R1063" s="103">
        <v>52250.3</v>
      </c>
      <c r="S1063" s="101" t="s">
        <v>1368</v>
      </c>
    </row>
    <row r="1064" spans="1:19" ht="25.5">
      <c r="A1064" s="101" t="s">
        <v>3884</v>
      </c>
      <c r="B1064" s="102">
        <v>44404</v>
      </c>
      <c r="C1064" s="101" t="s">
        <v>3885</v>
      </c>
      <c r="D1064" s="102">
        <v>44404</v>
      </c>
      <c r="E1064" s="101" t="s">
        <v>1365</v>
      </c>
      <c r="F1064" s="101" t="s">
        <v>917</v>
      </c>
      <c r="G1064" s="101" t="s">
        <v>67</v>
      </c>
      <c r="H1064" s="101" t="s">
        <v>49</v>
      </c>
      <c r="I1064" s="101" t="s">
        <v>1072</v>
      </c>
      <c r="J1064" s="103">
        <v>60</v>
      </c>
      <c r="K1064" s="103">
        <v>1176</v>
      </c>
      <c r="L1064" s="103">
        <v>70560</v>
      </c>
      <c r="M1064" s="103">
        <v>2.94</v>
      </c>
      <c r="N1064" s="103">
        <v>176.4</v>
      </c>
      <c r="O1064" s="103">
        <v>0</v>
      </c>
      <c r="P1064" s="103">
        <v>0</v>
      </c>
      <c r="Q1064" s="103">
        <v>1178.94</v>
      </c>
      <c r="R1064" s="103">
        <v>70736.399999999994</v>
      </c>
      <c r="S1064" s="101" t="s">
        <v>1368</v>
      </c>
    </row>
    <row r="1065" spans="1:19" ht="25.5">
      <c r="A1065" s="101" t="s">
        <v>3884</v>
      </c>
      <c r="B1065" s="102">
        <v>44404</v>
      </c>
      <c r="C1065" s="101" t="s">
        <v>3885</v>
      </c>
      <c r="D1065" s="102">
        <v>44404</v>
      </c>
      <c r="E1065" s="101" t="s">
        <v>1365</v>
      </c>
      <c r="F1065" s="101" t="s">
        <v>917</v>
      </c>
      <c r="G1065" s="101" t="s">
        <v>67</v>
      </c>
      <c r="H1065" s="101" t="s">
        <v>49</v>
      </c>
      <c r="I1065" s="101" t="s">
        <v>1219</v>
      </c>
      <c r="J1065" s="103">
        <v>100</v>
      </c>
      <c r="K1065" s="103">
        <v>1064</v>
      </c>
      <c r="L1065" s="103">
        <v>106400</v>
      </c>
      <c r="M1065" s="103">
        <v>2.66</v>
      </c>
      <c r="N1065" s="103">
        <v>266</v>
      </c>
      <c r="O1065" s="103">
        <v>0</v>
      </c>
      <c r="P1065" s="103">
        <v>0</v>
      </c>
      <c r="Q1065" s="103">
        <v>1066.6600000000001</v>
      </c>
      <c r="R1065" s="103">
        <v>106666</v>
      </c>
      <c r="S1065" s="101" t="s">
        <v>1368</v>
      </c>
    </row>
    <row r="1066" spans="1:19" ht="25.5">
      <c r="A1066" s="101" t="s">
        <v>3886</v>
      </c>
      <c r="B1066" s="102">
        <v>44404</v>
      </c>
      <c r="C1066" s="101" t="s">
        <v>3887</v>
      </c>
      <c r="D1066" s="102">
        <v>44404</v>
      </c>
      <c r="E1066" s="101" t="s">
        <v>1365</v>
      </c>
      <c r="F1066" s="101" t="s">
        <v>61</v>
      </c>
      <c r="G1066" s="101" t="s">
        <v>1370</v>
      </c>
      <c r="H1066" s="101" t="s">
        <v>49</v>
      </c>
      <c r="I1066" s="101" t="s">
        <v>1268</v>
      </c>
      <c r="J1066" s="103">
        <v>40</v>
      </c>
      <c r="K1066" s="103">
        <v>1303</v>
      </c>
      <c r="L1066" s="103">
        <v>52120</v>
      </c>
      <c r="M1066" s="103">
        <v>3.2574999999999998</v>
      </c>
      <c r="N1066" s="103">
        <v>130.30000000000001</v>
      </c>
      <c r="O1066" s="103">
        <v>0</v>
      </c>
      <c r="P1066" s="103">
        <v>0</v>
      </c>
      <c r="Q1066" s="103">
        <v>1306.2574999999999</v>
      </c>
      <c r="R1066" s="103">
        <v>52250.3</v>
      </c>
      <c r="S1066" s="101" t="s">
        <v>1368</v>
      </c>
    </row>
    <row r="1067" spans="1:19" ht="25.5">
      <c r="A1067" s="101" t="s">
        <v>3886</v>
      </c>
      <c r="B1067" s="102">
        <v>44404</v>
      </c>
      <c r="C1067" s="101" t="s">
        <v>3887</v>
      </c>
      <c r="D1067" s="102">
        <v>44404</v>
      </c>
      <c r="E1067" s="101" t="s">
        <v>1365</v>
      </c>
      <c r="F1067" s="101" t="s">
        <v>61</v>
      </c>
      <c r="G1067" s="101" t="s">
        <v>1370</v>
      </c>
      <c r="H1067" s="101" t="s">
        <v>49</v>
      </c>
      <c r="I1067" s="101" t="s">
        <v>1219</v>
      </c>
      <c r="J1067" s="103">
        <v>80</v>
      </c>
      <c r="K1067" s="103">
        <v>1064</v>
      </c>
      <c r="L1067" s="103">
        <v>85120</v>
      </c>
      <c r="M1067" s="103">
        <v>2.66</v>
      </c>
      <c r="N1067" s="103">
        <v>212.8</v>
      </c>
      <c r="O1067" s="103">
        <v>0</v>
      </c>
      <c r="P1067" s="103">
        <v>0</v>
      </c>
      <c r="Q1067" s="103">
        <v>1066.6600000000001</v>
      </c>
      <c r="R1067" s="103">
        <v>85332.800000000003</v>
      </c>
      <c r="S1067" s="101" t="s">
        <v>1368</v>
      </c>
    </row>
    <row r="1068" spans="1:19" ht="25.5">
      <c r="A1068" s="101" t="s">
        <v>3886</v>
      </c>
      <c r="B1068" s="102">
        <v>44404</v>
      </c>
      <c r="C1068" s="101" t="s">
        <v>3887</v>
      </c>
      <c r="D1068" s="102">
        <v>44404</v>
      </c>
      <c r="E1068" s="101" t="s">
        <v>1365</v>
      </c>
      <c r="F1068" s="101" t="s">
        <v>61</v>
      </c>
      <c r="G1068" s="101" t="s">
        <v>1370</v>
      </c>
      <c r="H1068" s="101" t="s">
        <v>49</v>
      </c>
      <c r="I1068" s="101" t="s">
        <v>1071</v>
      </c>
      <c r="J1068" s="103">
        <v>74</v>
      </c>
      <c r="K1068" s="103">
        <v>1118</v>
      </c>
      <c r="L1068" s="103">
        <v>82732</v>
      </c>
      <c r="M1068" s="103">
        <v>2.7949999999999999</v>
      </c>
      <c r="N1068" s="103">
        <v>206.83</v>
      </c>
      <c r="O1068" s="103">
        <v>0</v>
      </c>
      <c r="P1068" s="103">
        <v>0</v>
      </c>
      <c r="Q1068" s="103">
        <v>1120.7950000000001</v>
      </c>
      <c r="R1068" s="103">
        <v>82938.83</v>
      </c>
      <c r="S1068" s="101" t="s">
        <v>1368</v>
      </c>
    </row>
    <row r="1069" spans="1:19" ht="25.5">
      <c r="A1069" s="101" t="s">
        <v>3888</v>
      </c>
      <c r="B1069" s="102">
        <v>44404</v>
      </c>
      <c r="C1069" s="101" t="s">
        <v>3889</v>
      </c>
      <c r="D1069" s="102">
        <v>44404</v>
      </c>
      <c r="E1069" s="101" t="s">
        <v>1365</v>
      </c>
      <c r="F1069" s="101" t="s">
        <v>53</v>
      </c>
      <c r="G1069" s="101" t="s">
        <v>49</v>
      </c>
      <c r="H1069" s="101" t="s">
        <v>49</v>
      </c>
      <c r="I1069" s="101" t="s">
        <v>1268</v>
      </c>
      <c r="J1069" s="103">
        <v>120</v>
      </c>
      <c r="K1069" s="103">
        <v>1303</v>
      </c>
      <c r="L1069" s="103">
        <v>156360</v>
      </c>
      <c r="M1069" s="103">
        <v>3.2574999999999998</v>
      </c>
      <c r="N1069" s="103">
        <v>390.9</v>
      </c>
      <c r="O1069" s="103">
        <v>0</v>
      </c>
      <c r="P1069" s="103">
        <v>0</v>
      </c>
      <c r="Q1069" s="103">
        <v>1306.2574999999999</v>
      </c>
      <c r="R1069" s="103">
        <v>156750.9</v>
      </c>
      <c r="S1069" s="101" t="s">
        <v>1368</v>
      </c>
    </row>
    <row r="1070" spans="1:19" ht="25.5">
      <c r="A1070" s="101" t="s">
        <v>3888</v>
      </c>
      <c r="B1070" s="102">
        <v>44404</v>
      </c>
      <c r="C1070" s="101" t="s">
        <v>3889</v>
      </c>
      <c r="D1070" s="102">
        <v>44404</v>
      </c>
      <c r="E1070" s="101" t="s">
        <v>1365</v>
      </c>
      <c r="F1070" s="101" t="s">
        <v>53</v>
      </c>
      <c r="G1070" s="101" t="s">
        <v>49</v>
      </c>
      <c r="H1070" s="101" t="s">
        <v>49</v>
      </c>
      <c r="I1070" s="101" t="s">
        <v>1069</v>
      </c>
      <c r="J1070" s="103">
        <v>140</v>
      </c>
      <c r="K1070" s="103">
        <v>1118</v>
      </c>
      <c r="L1070" s="103">
        <v>156520</v>
      </c>
      <c r="M1070" s="103">
        <v>2.7949999999999999</v>
      </c>
      <c r="N1070" s="103">
        <v>391.3</v>
      </c>
      <c r="O1070" s="103">
        <v>0</v>
      </c>
      <c r="P1070" s="103">
        <v>0</v>
      </c>
      <c r="Q1070" s="103">
        <v>1120.7950000000001</v>
      </c>
      <c r="R1070" s="103">
        <v>156911.29999999999</v>
      </c>
      <c r="S1070" s="101" t="s">
        <v>1368</v>
      </c>
    </row>
    <row r="1071" spans="1:19" ht="25.5">
      <c r="A1071" s="101" t="s">
        <v>3888</v>
      </c>
      <c r="B1071" s="102">
        <v>44404</v>
      </c>
      <c r="C1071" s="101" t="s">
        <v>3889</v>
      </c>
      <c r="D1071" s="102">
        <v>44404</v>
      </c>
      <c r="E1071" s="101" t="s">
        <v>1365</v>
      </c>
      <c r="F1071" s="101" t="s">
        <v>53</v>
      </c>
      <c r="G1071" s="101" t="s">
        <v>49</v>
      </c>
      <c r="H1071" s="101" t="s">
        <v>49</v>
      </c>
      <c r="I1071" s="101" t="s">
        <v>1072</v>
      </c>
      <c r="J1071" s="103">
        <v>60</v>
      </c>
      <c r="K1071" s="103">
        <v>1176</v>
      </c>
      <c r="L1071" s="103">
        <v>70560</v>
      </c>
      <c r="M1071" s="103">
        <v>2.94</v>
      </c>
      <c r="N1071" s="103">
        <v>176.4</v>
      </c>
      <c r="O1071" s="103">
        <v>0</v>
      </c>
      <c r="P1071" s="103">
        <v>0</v>
      </c>
      <c r="Q1071" s="103">
        <v>1178.94</v>
      </c>
      <c r="R1071" s="103">
        <v>70736.399999999994</v>
      </c>
      <c r="S1071" s="101" t="s">
        <v>1368</v>
      </c>
    </row>
    <row r="1072" spans="1:19" ht="25.5">
      <c r="A1072" s="101" t="s">
        <v>3890</v>
      </c>
      <c r="B1072" s="102">
        <v>44404</v>
      </c>
      <c r="C1072" s="101" t="s">
        <v>3891</v>
      </c>
      <c r="D1072" s="102">
        <v>44404</v>
      </c>
      <c r="E1072" s="101" t="s">
        <v>1365</v>
      </c>
      <c r="F1072" s="101" t="s">
        <v>50</v>
      </c>
      <c r="G1072" s="101" t="s">
        <v>988</v>
      </c>
      <c r="H1072" s="101" t="s">
        <v>49</v>
      </c>
      <c r="I1072" s="101" t="s">
        <v>1219</v>
      </c>
      <c r="J1072" s="103">
        <v>40</v>
      </c>
      <c r="K1072" s="103">
        <v>1064</v>
      </c>
      <c r="L1072" s="103">
        <v>42560</v>
      </c>
      <c r="M1072" s="103">
        <v>2.66</v>
      </c>
      <c r="N1072" s="103">
        <v>106.4</v>
      </c>
      <c r="O1072" s="103">
        <v>0</v>
      </c>
      <c r="P1072" s="103">
        <v>0</v>
      </c>
      <c r="Q1072" s="103">
        <v>1066.6600000000001</v>
      </c>
      <c r="R1072" s="103">
        <v>42666.400000000001</v>
      </c>
      <c r="S1072" s="101" t="s">
        <v>1368</v>
      </c>
    </row>
    <row r="1073" spans="1:19" ht="25.5">
      <c r="A1073" s="101" t="s">
        <v>3890</v>
      </c>
      <c r="B1073" s="102">
        <v>44404</v>
      </c>
      <c r="C1073" s="101" t="s">
        <v>3891</v>
      </c>
      <c r="D1073" s="102">
        <v>44404</v>
      </c>
      <c r="E1073" s="101" t="s">
        <v>1365</v>
      </c>
      <c r="F1073" s="101" t="s">
        <v>50</v>
      </c>
      <c r="G1073" s="101" t="s">
        <v>988</v>
      </c>
      <c r="H1073" s="101" t="s">
        <v>49</v>
      </c>
      <c r="I1073" s="101" t="s">
        <v>1069</v>
      </c>
      <c r="J1073" s="103">
        <v>20</v>
      </c>
      <c r="K1073" s="103">
        <v>1118</v>
      </c>
      <c r="L1073" s="103">
        <v>22360</v>
      </c>
      <c r="M1073" s="103">
        <v>2.7949999999999999</v>
      </c>
      <c r="N1073" s="103">
        <v>55.9</v>
      </c>
      <c r="O1073" s="103">
        <v>0</v>
      </c>
      <c r="P1073" s="103">
        <v>0</v>
      </c>
      <c r="Q1073" s="103">
        <v>1120.7950000000001</v>
      </c>
      <c r="R1073" s="103">
        <v>22415.9</v>
      </c>
      <c r="S1073" s="101" t="s">
        <v>1368</v>
      </c>
    </row>
    <row r="1074" spans="1:19" ht="25.5">
      <c r="A1074" s="101" t="s">
        <v>3892</v>
      </c>
      <c r="B1074" s="102">
        <v>44404</v>
      </c>
      <c r="C1074" s="101" t="s">
        <v>3893</v>
      </c>
      <c r="D1074" s="102">
        <v>44404</v>
      </c>
      <c r="E1074" s="101" t="s">
        <v>1365</v>
      </c>
      <c r="F1074" s="101" t="s">
        <v>64</v>
      </c>
      <c r="G1074" s="101" t="s">
        <v>1391</v>
      </c>
      <c r="H1074" s="101" t="s">
        <v>49</v>
      </c>
      <c r="I1074" s="101" t="s">
        <v>1072</v>
      </c>
      <c r="J1074" s="103">
        <v>80</v>
      </c>
      <c r="K1074" s="103">
        <v>1176</v>
      </c>
      <c r="L1074" s="103">
        <v>94080</v>
      </c>
      <c r="M1074" s="103">
        <v>2.94</v>
      </c>
      <c r="N1074" s="103">
        <v>235.2</v>
      </c>
      <c r="O1074" s="103">
        <v>0</v>
      </c>
      <c r="P1074" s="103">
        <v>0</v>
      </c>
      <c r="Q1074" s="103">
        <v>1178.94</v>
      </c>
      <c r="R1074" s="103">
        <v>94315.199999999997</v>
      </c>
      <c r="S1074" s="101" t="s">
        <v>1368</v>
      </c>
    </row>
    <row r="1075" spans="1:19" ht="25.5">
      <c r="A1075" s="101" t="s">
        <v>3892</v>
      </c>
      <c r="B1075" s="102">
        <v>44404</v>
      </c>
      <c r="C1075" s="101" t="s">
        <v>3893</v>
      </c>
      <c r="D1075" s="102">
        <v>44404</v>
      </c>
      <c r="E1075" s="101" t="s">
        <v>1365</v>
      </c>
      <c r="F1075" s="101" t="s">
        <v>64</v>
      </c>
      <c r="G1075" s="101" t="s">
        <v>1391</v>
      </c>
      <c r="H1075" s="101" t="s">
        <v>49</v>
      </c>
      <c r="I1075" s="101" t="s">
        <v>1268</v>
      </c>
      <c r="J1075" s="103">
        <v>40</v>
      </c>
      <c r="K1075" s="103">
        <v>1303</v>
      </c>
      <c r="L1075" s="103">
        <v>52120</v>
      </c>
      <c r="M1075" s="103">
        <v>3.2574999999999998</v>
      </c>
      <c r="N1075" s="103">
        <v>130.30000000000001</v>
      </c>
      <c r="O1075" s="103">
        <v>0</v>
      </c>
      <c r="P1075" s="103">
        <v>0</v>
      </c>
      <c r="Q1075" s="103">
        <v>1306.2574999999999</v>
      </c>
      <c r="R1075" s="103">
        <v>52250.3</v>
      </c>
      <c r="S1075" s="101" t="s">
        <v>1368</v>
      </c>
    </row>
    <row r="1076" spans="1:19" ht="25.5">
      <c r="A1076" s="101" t="s">
        <v>3892</v>
      </c>
      <c r="B1076" s="102">
        <v>44404</v>
      </c>
      <c r="C1076" s="101" t="s">
        <v>3893</v>
      </c>
      <c r="D1076" s="102">
        <v>44404</v>
      </c>
      <c r="E1076" s="101" t="s">
        <v>1365</v>
      </c>
      <c r="F1076" s="101" t="s">
        <v>64</v>
      </c>
      <c r="G1076" s="101" t="s">
        <v>1391</v>
      </c>
      <c r="H1076" s="101" t="s">
        <v>49</v>
      </c>
      <c r="I1076" s="101" t="s">
        <v>1219</v>
      </c>
      <c r="J1076" s="103">
        <v>85</v>
      </c>
      <c r="K1076" s="103">
        <v>1064</v>
      </c>
      <c r="L1076" s="103">
        <v>90440</v>
      </c>
      <c r="M1076" s="103">
        <v>2.66</v>
      </c>
      <c r="N1076" s="103">
        <v>226.1</v>
      </c>
      <c r="O1076" s="103">
        <v>0</v>
      </c>
      <c r="P1076" s="103">
        <v>0</v>
      </c>
      <c r="Q1076" s="103">
        <v>1066.6600000000001</v>
      </c>
      <c r="R1076" s="103">
        <v>90666.1</v>
      </c>
      <c r="S1076" s="101" t="s">
        <v>1368</v>
      </c>
    </row>
    <row r="1077" spans="1:19" ht="25.5">
      <c r="A1077" s="101" t="s">
        <v>3894</v>
      </c>
      <c r="B1077" s="102">
        <v>44404</v>
      </c>
      <c r="C1077" s="101" t="s">
        <v>3895</v>
      </c>
      <c r="D1077" s="102">
        <v>44404</v>
      </c>
      <c r="E1077" s="101" t="s">
        <v>1365</v>
      </c>
      <c r="F1077" s="101" t="s">
        <v>56</v>
      </c>
      <c r="G1077" s="101" t="s">
        <v>1380</v>
      </c>
      <c r="H1077" s="101" t="s">
        <v>49</v>
      </c>
      <c r="I1077" s="101" t="s">
        <v>1069</v>
      </c>
      <c r="J1077" s="103">
        <v>40</v>
      </c>
      <c r="K1077" s="103">
        <v>1118</v>
      </c>
      <c r="L1077" s="103">
        <v>44720</v>
      </c>
      <c r="M1077" s="103">
        <v>2.7949999999999999</v>
      </c>
      <c r="N1077" s="103">
        <v>111.8</v>
      </c>
      <c r="O1077" s="103">
        <v>0</v>
      </c>
      <c r="P1077" s="103">
        <v>0</v>
      </c>
      <c r="Q1077" s="103">
        <v>1120.7950000000001</v>
      </c>
      <c r="R1077" s="103">
        <v>44831.8</v>
      </c>
      <c r="S1077" s="101" t="s">
        <v>1368</v>
      </c>
    </row>
    <row r="1078" spans="1:19" ht="25.5">
      <c r="A1078" s="101" t="s">
        <v>3896</v>
      </c>
      <c r="B1078" s="102">
        <v>44404</v>
      </c>
      <c r="C1078" s="101" t="s">
        <v>3897</v>
      </c>
      <c r="D1078" s="102">
        <v>44404</v>
      </c>
      <c r="E1078" s="101" t="s">
        <v>1365</v>
      </c>
      <c r="F1078" s="101" t="s">
        <v>1379</v>
      </c>
      <c r="G1078" s="101" t="s">
        <v>1380</v>
      </c>
      <c r="H1078" s="101" t="s">
        <v>49</v>
      </c>
      <c r="I1078" s="101" t="s">
        <v>1266</v>
      </c>
      <c r="J1078" s="103">
        <v>20</v>
      </c>
      <c r="K1078" s="103">
        <v>1030</v>
      </c>
      <c r="L1078" s="103">
        <v>20600</v>
      </c>
      <c r="M1078" s="103">
        <v>2.5750000000000002</v>
      </c>
      <c r="N1078" s="103">
        <v>51.5</v>
      </c>
      <c r="O1078" s="103">
        <v>0</v>
      </c>
      <c r="P1078" s="103">
        <v>0</v>
      </c>
      <c r="Q1078" s="103">
        <v>1032.575</v>
      </c>
      <c r="R1078" s="103">
        <v>20651.5</v>
      </c>
      <c r="S1078" s="101" t="s">
        <v>1368</v>
      </c>
    </row>
    <row r="1079" spans="1:19" ht="25.5">
      <c r="A1079" s="101" t="s">
        <v>3898</v>
      </c>
      <c r="B1079" s="102">
        <v>44404</v>
      </c>
      <c r="C1079" s="101" t="s">
        <v>3899</v>
      </c>
      <c r="D1079" s="102">
        <v>44404</v>
      </c>
      <c r="E1079" s="101" t="s">
        <v>1365</v>
      </c>
      <c r="F1079" s="101" t="s">
        <v>1277</v>
      </c>
      <c r="G1079" s="101" t="s">
        <v>52</v>
      </c>
      <c r="H1079" s="101" t="s">
        <v>49</v>
      </c>
      <c r="I1079" s="101" t="s">
        <v>1268</v>
      </c>
      <c r="J1079" s="103">
        <v>10</v>
      </c>
      <c r="K1079" s="103">
        <v>1303</v>
      </c>
      <c r="L1079" s="103">
        <v>13030</v>
      </c>
      <c r="M1079" s="103">
        <v>3.2574999999999998</v>
      </c>
      <c r="N1079" s="103">
        <v>32.575000000000003</v>
      </c>
      <c r="O1079" s="103">
        <v>0</v>
      </c>
      <c r="P1079" s="103">
        <v>0</v>
      </c>
      <c r="Q1079" s="103">
        <v>1306.2574999999999</v>
      </c>
      <c r="R1079" s="103">
        <v>13062.575000000001</v>
      </c>
      <c r="S1079" s="101" t="s">
        <v>1368</v>
      </c>
    </row>
    <row r="1080" spans="1:19" ht="25.5">
      <c r="A1080" s="101" t="s">
        <v>3898</v>
      </c>
      <c r="B1080" s="102">
        <v>44404</v>
      </c>
      <c r="C1080" s="101" t="s">
        <v>3899</v>
      </c>
      <c r="D1080" s="102">
        <v>44404</v>
      </c>
      <c r="E1080" s="101" t="s">
        <v>1365</v>
      </c>
      <c r="F1080" s="101" t="s">
        <v>1277</v>
      </c>
      <c r="G1080" s="101" t="s">
        <v>52</v>
      </c>
      <c r="H1080" s="101" t="s">
        <v>49</v>
      </c>
      <c r="I1080" s="101" t="s">
        <v>1069</v>
      </c>
      <c r="J1080" s="103">
        <v>20</v>
      </c>
      <c r="K1080" s="103">
        <v>1118</v>
      </c>
      <c r="L1080" s="103">
        <v>22360</v>
      </c>
      <c r="M1080" s="103">
        <v>2.7949999999999999</v>
      </c>
      <c r="N1080" s="103">
        <v>55.9</v>
      </c>
      <c r="O1080" s="103">
        <v>0</v>
      </c>
      <c r="P1080" s="103">
        <v>0</v>
      </c>
      <c r="Q1080" s="103">
        <v>1120.7950000000001</v>
      </c>
      <c r="R1080" s="103">
        <v>22415.9</v>
      </c>
      <c r="S1080" s="101" t="s">
        <v>1368</v>
      </c>
    </row>
    <row r="1081" spans="1:19" ht="25.5">
      <c r="A1081" s="101" t="s">
        <v>3898</v>
      </c>
      <c r="B1081" s="102">
        <v>44404</v>
      </c>
      <c r="C1081" s="101" t="s">
        <v>3899</v>
      </c>
      <c r="D1081" s="102">
        <v>44404</v>
      </c>
      <c r="E1081" s="101" t="s">
        <v>1365</v>
      </c>
      <c r="F1081" s="101" t="s">
        <v>1277</v>
      </c>
      <c r="G1081" s="101" t="s">
        <v>52</v>
      </c>
      <c r="H1081" s="101" t="s">
        <v>49</v>
      </c>
      <c r="I1081" s="101" t="s">
        <v>1266</v>
      </c>
      <c r="J1081" s="103">
        <v>20</v>
      </c>
      <c r="K1081" s="103">
        <v>1030</v>
      </c>
      <c r="L1081" s="103">
        <v>20600</v>
      </c>
      <c r="M1081" s="103">
        <v>2.5750000000000002</v>
      </c>
      <c r="N1081" s="103">
        <v>51.5</v>
      </c>
      <c r="O1081" s="103">
        <v>0</v>
      </c>
      <c r="P1081" s="103">
        <v>0</v>
      </c>
      <c r="Q1081" s="103">
        <v>1032.575</v>
      </c>
      <c r="R1081" s="103">
        <v>20651.5</v>
      </c>
      <c r="S1081" s="101" t="s">
        <v>1368</v>
      </c>
    </row>
    <row r="1082" spans="1:19" ht="25.5">
      <c r="A1082" s="101" t="s">
        <v>3900</v>
      </c>
      <c r="B1082" s="102">
        <v>44404</v>
      </c>
      <c r="C1082" s="101" t="s">
        <v>3901</v>
      </c>
      <c r="D1082" s="102">
        <v>44404</v>
      </c>
      <c r="E1082" s="101" t="s">
        <v>1365</v>
      </c>
      <c r="F1082" s="101" t="s">
        <v>55</v>
      </c>
      <c r="G1082" s="101" t="s">
        <v>49</v>
      </c>
      <c r="H1082" s="101" t="s">
        <v>49</v>
      </c>
      <c r="I1082" s="101" t="s">
        <v>1219</v>
      </c>
      <c r="J1082" s="103">
        <v>20</v>
      </c>
      <c r="K1082" s="103">
        <v>1064</v>
      </c>
      <c r="L1082" s="103">
        <v>21280</v>
      </c>
      <c r="M1082" s="103">
        <v>2.66</v>
      </c>
      <c r="N1082" s="103">
        <v>53.2</v>
      </c>
      <c r="O1082" s="103">
        <v>0</v>
      </c>
      <c r="P1082" s="103">
        <v>0</v>
      </c>
      <c r="Q1082" s="103">
        <v>1066.6600000000001</v>
      </c>
      <c r="R1082" s="103">
        <v>21333.200000000001</v>
      </c>
      <c r="S1082" s="101" t="s">
        <v>1368</v>
      </c>
    </row>
    <row r="1083" spans="1:19" ht="25.5">
      <c r="A1083" s="101" t="s">
        <v>3900</v>
      </c>
      <c r="B1083" s="102">
        <v>44404</v>
      </c>
      <c r="C1083" s="101" t="s">
        <v>3901</v>
      </c>
      <c r="D1083" s="102">
        <v>44404</v>
      </c>
      <c r="E1083" s="101" t="s">
        <v>1365</v>
      </c>
      <c r="F1083" s="101" t="s">
        <v>55</v>
      </c>
      <c r="G1083" s="101" t="s">
        <v>49</v>
      </c>
      <c r="H1083" s="101" t="s">
        <v>49</v>
      </c>
      <c r="I1083" s="101" t="s">
        <v>1072</v>
      </c>
      <c r="J1083" s="103">
        <v>20</v>
      </c>
      <c r="K1083" s="103">
        <v>1176</v>
      </c>
      <c r="L1083" s="103">
        <v>23520</v>
      </c>
      <c r="M1083" s="103">
        <v>2.94</v>
      </c>
      <c r="N1083" s="103">
        <v>58.8</v>
      </c>
      <c r="O1083" s="103">
        <v>0</v>
      </c>
      <c r="P1083" s="103">
        <v>0</v>
      </c>
      <c r="Q1083" s="103">
        <v>1178.94</v>
      </c>
      <c r="R1083" s="103">
        <v>23578.799999999999</v>
      </c>
      <c r="S1083" s="101" t="s">
        <v>1368</v>
      </c>
    </row>
    <row r="1084" spans="1:19" ht="25.5">
      <c r="A1084" s="101" t="s">
        <v>3902</v>
      </c>
      <c r="B1084" s="102">
        <v>44404</v>
      </c>
      <c r="C1084" s="101" t="s">
        <v>3903</v>
      </c>
      <c r="D1084" s="102">
        <v>44404</v>
      </c>
      <c r="E1084" s="101" t="s">
        <v>1365</v>
      </c>
      <c r="F1084" s="101" t="s">
        <v>54</v>
      </c>
      <c r="G1084" s="101" t="s">
        <v>49</v>
      </c>
      <c r="H1084" s="101" t="s">
        <v>49</v>
      </c>
      <c r="I1084" s="101" t="s">
        <v>1069</v>
      </c>
      <c r="J1084" s="103">
        <v>40</v>
      </c>
      <c r="K1084" s="103">
        <v>1118</v>
      </c>
      <c r="L1084" s="103">
        <v>44720</v>
      </c>
      <c r="M1084" s="103">
        <v>2.7949999999999999</v>
      </c>
      <c r="N1084" s="103">
        <v>111.8</v>
      </c>
      <c r="O1084" s="103">
        <v>0</v>
      </c>
      <c r="P1084" s="103">
        <v>0</v>
      </c>
      <c r="Q1084" s="103">
        <v>1120.7950000000001</v>
      </c>
      <c r="R1084" s="103">
        <v>44831.8</v>
      </c>
      <c r="S1084" s="101" t="s">
        <v>1368</v>
      </c>
    </row>
    <row r="1085" spans="1:19" ht="25.5">
      <c r="A1085" s="101" t="s">
        <v>3902</v>
      </c>
      <c r="B1085" s="102">
        <v>44404</v>
      </c>
      <c r="C1085" s="101" t="s">
        <v>3903</v>
      </c>
      <c r="D1085" s="102">
        <v>44404</v>
      </c>
      <c r="E1085" s="101" t="s">
        <v>1365</v>
      </c>
      <c r="F1085" s="101" t="s">
        <v>54</v>
      </c>
      <c r="G1085" s="101" t="s">
        <v>49</v>
      </c>
      <c r="H1085" s="101" t="s">
        <v>49</v>
      </c>
      <c r="I1085" s="101" t="s">
        <v>1268</v>
      </c>
      <c r="J1085" s="103">
        <v>60</v>
      </c>
      <c r="K1085" s="103">
        <v>1303</v>
      </c>
      <c r="L1085" s="103">
        <v>78180</v>
      </c>
      <c r="M1085" s="103">
        <v>3.2574999999999998</v>
      </c>
      <c r="N1085" s="103">
        <v>195.45</v>
      </c>
      <c r="O1085" s="103">
        <v>0</v>
      </c>
      <c r="P1085" s="103">
        <v>0</v>
      </c>
      <c r="Q1085" s="103">
        <v>1306.2574999999999</v>
      </c>
      <c r="R1085" s="103">
        <v>78375.45</v>
      </c>
      <c r="S1085" s="101" t="s">
        <v>1368</v>
      </c>
    </row>
    <row r="1086" spans="1:19" ht="25.5">
      <c r="A1086" s="101" t="s">
        <v>3904</v>
      </c>
      <c r="B1086" s="102">
        <v>44404</v>
      </c>
      <c r="C1086" s="101" t="s">
        <v>3905</v>
      </c>
      <c r="D1086" s="102">
        <v>44404</v>
      </c>
      <c r="E1086" s="101" t="s">
        <v>1365</v>
      </c>
      <c r="F1086" s="101" t="s">
        <v>956</v>
      </c>
      <c r="G1086" s="101" t="s">
        <v>1370</v>
      </c>
      <c r="H1086" s="101" t="s">
        <v>49</v>
      </c>
      <c r="I1086" s="101" t="s">
        <v>1220</v>
      </c>
      <c r="J1086" s="103">
        <v>29</v>
      </c>
      <c r="K1086" s="103">
        <v>1205</v>
      </c>
      <c r="L1086" s="103">
        <v>34945</v>
      </c>
      <c r="M1086" s="103">
        <v>3.0125000000000002</v>
      </c>
      <c r="N1086" s="103">
        <v>87.362499999999997</v>
      </c>
      <c r="O1086" s="103">
        <v>0</v>
      </c>
      <c r="P1086" s="103">
        <v>0</v>
      </c>
      <c r="Q1086" s="103">
        <v>1208.0125</v>
      </c>
      <c r="R1086" s="103">
        <v>35032.362500000003</v>
      </c>
      <c r="S1086" s="101" t="s">
        <v>1368</v>
      </c>
    </row>
    <row r="1087" spans="1:19" ht="25.5">
      <c r="A1087" s="101" t="s">
        <v>3904</v>
      </c>
      <c r="B1087" s="102">
        <v>44404</v>
      </c>
      <c r="C1087" s="101" t="s">
        <v>3905</v>
      </c>
      <c r="D1087" s="102">
        <v>44404</v>
      </c>
      <c r="E1087" s="101" t="s">
        <v>1365</v>
      </c>
      <c r="F1087" s="101" t="s">
        <v>956</v>
      </c>
      <c r="G1087" s="101" t="s">
        <v>1370</v>
      </c>
      <c r="H1087" s="101" t="s">
        <v>49</v>
      </c>
      <c r="I1087" s="101" t="s">
        <v>1219</v>
      </c>
      <c r="J1087" s="103">
        <v>40</v>
      </c>
      <c r="K1087" s="103">
        <v>1064</v>
      </c>
      <c r="L1087" s="103">
        <v>42560</v>
      </c>
      <c r="M1087" s="103">
        <v>2.66</v>
      </c>
      <c r="N1087" s="103">
        <v>106.4</v>
      </c>
      <c r="O1087" s="103">
        <v>0</v>
      </c>
      <c r="P1087" s="103">
        <v>0</v>
      </c>
      <c r="Q1087" s="103">
        <v>1066.6600000000001</v>
      </c>
      <c r="R1087" s="103">
        <v>42666.400000000001</v>
      </c>
      <c r="S1087" s="101" t="s">
        <v>1368</v>
      </c>
    </row>
    <row r="1088" spans="1:19" ht="25.5">
      <c r="A1088" s="101" t="s">
        <v>3906</v>
      </c>
      <c r="B1088" s="102">
        <v>44404</v>
      </c>
      <c r="C1088" s="101" t="s">
        <v>3907</v>
      </c>
      <c r="D1088" s="102">
        <v>44404</v>
      </c>
      <c r="E1088" s="101" t="s">
        <v>1365</v>
      </c>
      <c r="F1088" s="101" t="s">
        <v>100</v>
      </c>
      <c r="G1088" s="101" t="s">
        <v>1029</v>
      </c>
      <c r="H1088" s="101" t="s">
        <v>107</v>
      </c>
      <c r="I1088" s="101" t="s">
        <v>1069</v>
      </c>
      <c r="J1088" s="103">
        <v>180</v>
      </c>
      <c r="K1088" s="103">
        <v>1118</v>
      </c>
      <c r="L1088" s="103">
        <v>201240</v>
      </c>
      <c r="M1088" s="103">
        <v>2.7949999999999999</v>
      </c>
      <c r="N1088" s="103">
        <v>503.1</v>
      </c>
      <c r="O1088" s="103">
        <v>0</v>
      </c>
      <c r="P1088" s="103">
        <v>0</v>
      </c>
      <c r="Q1088" s="103">
        <v>1120.7950000000001</v>
      </c>
      <c r="R1088" s="103">
        <v>201743.1</v>
      </c>
      <c r="S1088" s="101" t="s">
        <v>1368</v>
      </c>
    </row>
    <row r="1089" spans="1:19" ht="25.5">
      <c r="A1089" s="101" t="s">
        <v>3908</v>
      </c>
      <c r="B1089" s="102">
        <v>44404</v>
      </c>
      <c r="C1089" s="101" t="s">
        <v>3909</v>
      </c>
      <c r="D1089" s="102">
        <v>44404</v>
      </c>
      <c r="E1089" s="101" t="s">
        <v>1365</v>
      </c>
      <c r="F1089" s="101" t="s">
        <v>66</v>
      </c>
      <c r="G1089" s="101" t="s">
        <v>67</v>
      </c>
      <c r="H1089" s="101" t="s">
        <v>49</v>
      </c>
      <c r="I1089" s="101" t="s">
        <v>1072</v>
      </c>
      <c r="J1089" s="103">
        <v>20</v>
      </c>
      <c r="K1089" s="103">
        <v>1176</v>
      </c>
      <c r="L1089" s="103">
        <v>23520</v>
      </c>
      <c r="M1089" s="103">
        <v>2.94</v>
      </c>
      <c r="N1089" s="103">
        <v>58.8</v>
      </c>
      <c r="O1089" s="103">
        <v>0</v>
      </c>
      <c r="P1089" s="103">
        <v>0</v>
      </c>
      <c r="Q1089" s="103">
        <v>1178.94</v>
      </c>
      <c r="R1089" s="103">
        <v>23578.799999999999</v>
      </c>
      <c r="S1089" s="101" t="s">
        <v>1368</v>
      </c>
    </row>
    <row r="1090" spans="1:19" ht="25.5">
      <c r="A1090" s="101" t="s">
        <v>3908</v>
      </c>
      <c r="B1090" s="102">
        <v>44404</v>
      </c>
      <c r="C1090" s="101" t="s">
        <v>3909</v>
      </c>
      <c r="D1090" s="102">
        <v>44404</v>
      </c>
      <c r="E1090" s="101" t="s">
        <v>1365</v>
      </c>
      <c r="F1090" s="101" t="s">
        <v>66</v>
      </c>
      <c r="G1090" s="101" t="s">
        <v>67</v>
      </c>
      <c r="H1090" s="101" t="s">
        <v>49</v>
      </c>
      <c r="I1090" s="101" t="s">
        <v>1069</v>
      </c>
      <c r="J1090" s="103">
        <v>40</v>
      </c>
      <c r="K1090" s="103">
        <v>1118</v>
      </c>
      <c r="L1090" s="103">
        <v>44720</v>
      </c>
      <c r="M1090" s="103">
        <v>2.7949999999999999</v>
      </c>
      <c r="N1090" s="103">
        <v>111.8</v>
      </c>
      <c r="O1090" s="103">
        <v>0</v>
      </c>
      <c r="P1090" s="103">
        <v>0</v>
      </c>
      <c r="Q1090" s="103">
        <v>1120.7950000000001</v>
      </c>
      <c r="R1090" s="103">
        <v>44831.8</v>
      </c>
      <c r="S1090" s="101" t="s">
        <v>1368</v>
      </c>
    </row>
    <row r="1091" spans="1:19" ht="25.5">
      <c r="A1091" s="101" t="s">
        <v>3908</v>
      </c>
      <c r="B1091" s="102">
        <v>44404</v>
      </c>
      <c r="C1091" s="101" t="s">
        <v>3909</v>
      </c>
      <c r="D1091" s="102">
        <v>44404</v>
      </c>
      <c r="E1091" s="101" t="s">
        <v>1365</v>
      </c>
      <c r="F1091" s="101" t="s">
        <v>66</v>
      </c>
      <c r="G1091" s="101" t="s">
        <v>67</v>
      </c>
      <c r="H1091" s="101" t="s">
        <v>49</v>
      </c>
      <c r="I1091" s="101" t="s">
        <v>1268</v>
      </c>
      <c r="J1091" s="103">
        <v>27</v>
      </c>
      <c r="K1091" s="103">
        <v>1303</v>
      </c>
      <c r="L1091" s="103">
        <v>35181</v>
      </c>
      <c r="M1091" s="103">
        <v>3.2574999999999998</v>
      </c>
      <c r="N1091" s="103">
        <v>87.952500000000001</v>
      </c>
      <c r="O1091" s="103">
        <v>0</v>
      </c>
      <c r="P1091" s="103">
        <v>0</v>
      </c>
      <c r="Q1091" s="103">
        <v>1306.2574999999999</v>
      </c>
      <c r="R1091" s="103">
        <v>35268.952499999999</v>
      </c>
      <c r="S1091" s="101" t="s">
        <v>1368</v>
      </c>
    </row>
    <row r="1092" spans="1:19" ht="25.5">
      <c r="A1092" s="101" t="s">
        <v>3910</v>
      </c>
      <c r="B1092" s="102">
        <v>44404</v>
      </c>
      <c r="C1092" s="101" t="s">
        <v>3911</v>
      </c>
      <c r="D1092" s="102">
        <v>44404</v>
      </c>
      <c r="E1092" s="101" t="s">
        <v>1365</v>
      </c>
      <c r="F1092" s="101" t="s">
        <v>65</v>
      </c>
      <c r="G1092" s="101" t="s">
        <v>989</v>
      </c>
      <c r="H1092" s="101" t="s">
        <v>49</v>
      </c>
      <c r="I1092" s="101" t="s">
        <v>1268</v>
      </c>
      <c r="J1092" s="103">
        <v>10</v>
      </c>
      <c r="K1092" s="103">
        <v>1303</v>
      </c>
      <c r="L1092" s="103">
        <v>13030</v>
      </c>
      <c r="M1092" s="103">
        <v>3.2574999999999998</v>
      </c>
      <c r="N1092" s="103">
        <v>32.575000000000003</v>
      </c>
      <c r="O1092" s="103">
        <v>0</v>
      </c>
      <c r="P1092" s="103">
        <v>0</v>
      </c>
      <c r="Q1092" s="103">
        <v>1306.2574999999999</v>
      </c>
      <c r="R1092" s="103">
        <v>13062.575000000001</v>
      </c>
      <c r="S1092" s="101" t="s">
        <v>1368</v>
      </c>
    </row>
    <row r="1093" spans="1:19" ht="25.5">
      <c r="A1093" s="101" t="s">
        <v>3912</v>
      </c>
      <c r="B1093" s="102">
        <v>44404</v>
      </c>
      <c r="C1093" s="101" t="s">
        <v>3913</v>
      </c>
      <c r="D1093" s="102">
        <v>44404</v>
      </c>
      <c r="E1093" s="101" t="s">
        <v>1365</v>
      </c>
      <c r="F1093" s="101" t="s">
        <v>63</v>
      </c>
      <c r="G1093" s="101" t="s">
        <v>989</v>
      </c>
      <c r="H1093" s="101" t="s">
        <v>49</v>
      </c>
      <c r="I1093" s="101" t="s">
        <v>1219</v>
      </c>
      <c r="J1093" s="103">
        <v>40</v>
      </c>
      <c r="K1093" s="103">
        <v>1064</v>
      </c>
      <c r="L1093" s="103">
        <v>42560</v>
      </c>
      <c r="M1093" s="103">
        <v>2.66</v>
      </c>
      <c r="N1093" s="103">
        <v>106.4</v>
      </c>
      <c r="O1093" s="103">
        <v>0</v>
      </c>
      <c r="P1093" s="103">
        <v>0</v>
      </c>
      <c r="Q1093" s="103">
        <v>1066.6600000000001</v>
      </c>
      <c r="R1093" s="103">
        <v>42666.400000000001</v>
      </c>
      <c r="S1093" s="101" t="s">
        <v>1368</v>
      </c>
    </row>
    <row r="1094" spans="1:19" ht="25.5">
      <c r="A1094" s="101" t="s">
        <v>3914</v>
      </c>
      <c r="B1094" s="102">
        <v>44404</v>
      </c>
      <c r="C1094" s="101" t="s">
        <v>3915</v>
      </c>
      <c r="D1094" s="102">
        <v>44404</v>
      </c>
      <c r="E1094" s="101" t="s">
        <v>1365</v>
      </c>
      <c r="F1094" s="101" t="s">
        <v>60</v>
      </c>
      <c r="G1094" s="101" t="s">
        <v>59</v>
      </c>
      <c r="H1094" s="101" t="s">
        <v>49</v>
      </c>
      <c r="I1094" s="101" t="s">
        <v>1268</v>
      </c>
      <c r="J1094" s="103">
        <v>40</v>
      </c>
      <c r="K1094" s="103">
        <v>1303</v>
      </c>
      <c r="L1094" s="103">
        <v>52120</v>
      </c>
      <c r="M1094" s="103">
        <v>3.2574999999999998</v>
      </c>
      <c r="N1094" s="103">
        <v>130.30000000000001</v>
      </c>
      <c r="O1094" s="103">
        <v>0</v>
      </c>
      <c r="P1094" s="103">
        <v>0</v>
      </c>
      <c r="Q1094" s="103">
        <v>1306.2574999999999</v>
      </c>
      <c r="R1094" s="103">
        <v>52250.3</v>
      </c>
      <c r="S1094" s="101" t="s">
        <v>1368</v>
      </c>
    </row>
    <row r="1095" spans="1:19" ht="25.5">
      <c r="A1095" s="101" t="s">
        <v>3916</v>
      </c>
      <c r="B1095" s="102">
        <v>44404</v>
      </c>
      <c r="C1095" s="101" t="s">
        <v>3917</v>
      </c>
      <c r="D1095" s="102">
        <v>44404</v>
      </c>
      <c r="E1095" s="101" t="s">
        <v>1365</v>
      </c>
      <c r="F1095" s="101" t="s">
        <v>62</v>
      </c>
      <c r="G1095" s="101" t="s">
        <v>67</v>
      </c>
      <c r="H1095" s="101" t="s">
        <v>49</v>
      </c>
      <c r="I1095" s="101" t="s">
        <v>1072</v>
      </c>
      <c r="J1095" s="103">
        <v>60</v>
      </c>
      <c r="K1095" s="103">
        <v>1176</v>
      </c>
      <c r="L1095" s="103">
        <v>70560</v>
      </c>
      <c r="M1095" s="103">
        <v>2.94</v>
      </c>
      <c r="N1095" s="103">
        <v>176.4</v>
      </c>
      <c r="O1095" s="103">
        <v>0</v>
      </c>
      <c r="P1095" s="103">
        <v>0</v>
      </c>
      <c r="Q1095" s="103">
        <v>1178.94</v>
      </c>
      <c r="R1095" s="103">
        <v>70736.399999999994</v>
      </c>
      <c r="S1095" s="101" t="s">
        <v>1368</v>
      </c>
    </row>
    <row r="1096" spans="1:19" ht="25.5">
      <c r="A1096" s="101" t="s">
        <v>3916</v>
      </c>
      <c r="B1096" s="102">
        <v>44404</v>
      </c>
      <c r="C1096" s="101" t="s">
        <v>3917</v>
      </c>
      <c r="D1096" s="102">
        <v>44404</v>
      </c>
      <c r="E1096" s="101" t="s">
        <v>1365</v>
      </c>
      <c r="F1096" s="101" t="s">
        <v>62</v>
      </c>
      <c r="G1096" s="101" t="s">
        <v>67</v>
      </c>
      <c r="H1096" s="101" t="s">
        <v>49</v>
      </c>
      <c r="I1096" s="101" t="s">
        <v>1268</v>
      </c>
      <c r="J1096" s="103">
        <v>60</v>
      </c>
      <c r="K1096" s="103">
        <v>1303</v>
      </c>
      <c r="L1096" s="103">
        <v>78180</v>
      </c>
      <c r="M1096" s="103">
        <v>3.2574999999999998</v>
      </c>
      <c r="N1096" s="103">
        <v>195.45</v>
      </c>
      <c r="O1096" s="103">
        <v>0</v>
      </c>
      <c r="P1096" s="103">
        <v>0</v>
      </c>
      <c r="Q1096" s="103">
        <v>1306.2574999999999</v>
      </c>
      <c r="R1096" s="103">
        <v>78375.45</v>
      </c>
      <c r="S1096" s="101" t="s">
        <v>1368</v>
      </c>
    </row>
    <row r="1097" spans="1:19" ht="25.5">
      <c r="A1097" s="101" t="s">
        <v>3918</v>
      </c>
      <c r="B1097" s="102">
        <v>44404</v>
      </c>
      <c r="C1097" s="101" t="s">
        <v>3919</v>
      </c>
      <c r="D1097" s="102">
        <v>44404</v>
      </c>
      <c r="E1097" s="101" t="s">
        <v>1365</v>
      </c>
      <c r="F1097" s="101" t="s">
        <v>1332</v>
      </c>
      <c r="G1097" s="101" t="s">
        <v>107</v>
      </c>
      <c r="H1097" s="101" t="s">
        <v>107</v>
      </c>
      <c r="I1097" s="101" t="s">
        <v>1219</v>
      </c>
      <c r="J1097" s="103">
        <v>20</v>
      </c>
      <c r="K1097" s="103">
        <v>1064</v>
      </c>
      <c r="L1097" s="103">
        <v>21280</v>
      </c>
      <c r="M1097" s="103">
        <v>2.66</v>
      </c>
      <c r="N1097" s="103">
        <v>53.2</v>
      </c>
      <c r="O1097" s="103">
        <v>0</v>
      </c>
      <c r="P1097" s="103">
        <v>0</v>
      </c>
      <c r="Q1097" s="103">
        <v>1066.6600000000001</v>
      </c>
      <c r="R1097" s="103">
        <v>21333.200000000001</v>
      </c>
      <c r="S1097" s="101" t="s">
        <v>1368</v>
      </c>
    </row>
    <row r="1098" spans="1:19" ht="25.5">
      <c r="A1098" s="101" t="s">
        <v>3920</v>
      </c>
      <c r="B1098" s="102">
        <v>44404</v>
      </c>
      <c r="C1098" s="101" t="s">
        <v>3921</v>
      </c>
      <c r="D1098" s="102">
        <v>44404</v>
      </c>
      <c r="E1098" s="101" t="s">
        <v>1365</v>
      </c>
      <c r="F1098" s="101" t="s">
        <v>7</v>
      </c>
      <c r="G1098" s="101" t="s">
        <v>1383</v>
      </c>
      <c r="H1098" s="101" t="s">
        <v>107</v>
      </c>
      <c r="I1098" s="101" t="s">
        <v>1219</v>
      </c>
      <c r="J1098" s="103">
        <v>100</v>
      </c>
      <c r="K1098" s="103">
        <v>1064</v>
      </c>
      <c r="L1098" s="103">
        <v>106400</v>
      </c>
      <c r="M1098" s="103">
        <v>2.66</v>
      </c>
      <c r="N1098" s="103">
        <v>266</v>
      </c>
      <c r="O1098" s="103">
        <v>0</v>
      </c>
      <c r="P1098" s="103">
        <v>0</v>
      </c>
      <c r="Q1098" s="103">
        <v>1066.6600000000001</v>
      </c>
      <c r="R1098" s="103">
        <v>106666</v>
      </c>
      <c r="S1098" s="101" t="s">
        <v>1368</v>
      </c>
    </row>
    <row r="1099" spans="1:19" ht="25.5">
      <c r="A1099" s="101" t="s">
        <v>3920</v>
      </c>
      <c r="B1099" s="102">
        <v>44404</v>
      </c>
      <c r="C1099" s="101" t="s">
        <v>3921</v>
      </c>
      <c r="D1099" s="102">
        <v>44404</v>
      </c>
      <c r="E1099" s="101" t="s">
        <v>1365</v>
      </c>
      <c r="F1099" s="101" t="s">
        <v>7</v>
      </c>
      <c r="G1099" s="101" t="s">
        <v>1383</v>
      </c>
      <c r="H1099" s="101" t="s">
        <v>107</v>
      </c>
      <c r="I1099" s="101" t="s">
        <v>1069</v>
      </c>
      <c r="J1099" s="103">
        <v>20</v>
      </c>
      <c r="K1099" s="103">
        <v>1118</v>
      </c>
      <c r="L1099" s="103">
        <v>22360</v>
      </c>
      <c r="M1099" s="103">
        <v>2.7949999999999999</v>
      </c>
      <c r="N1099" s="103">
        <v>55.9</v>
      </c>
      <c r="O1099" s="103">
        <v>0</v>
      </c>
      <c r="P1099" s="103">
        <v>0</v>
      </c>
      <c r="Q1099" s="103">
        <v>1120.7950000000001</v>
      </c>
      <c r="R1099" s="103">
        <v>22415.9</v>
      </c>
      <c r="S1099" s="101" t="s">
        <v>1368</v>
      </c>
    </row>
    <row r="1100" spans="1:19" ht="25.5">
      <c r="A1100" s="101" t="s">
        <v>3922</v>
      </c>
      <c r="B1100" s="102">
        <v>44404</v>
      </c>
      <c r="C1100" s="101" t="s">
        <v>3923</v>
      </c>
      <c r="D1100" s="102">
        <v>44404</v>
      </c>
      <c r="E1100" s="101" t="s">
        <v>1365</v>
      </c>
      <c r="F1100" s="101" t="s">
        <v>5</v>
      </c>
      <c r="G1100" s="101" t="s">
        <v>1383</v>
      </c>
      <c r="H1100" s="101" t="s">
        <v>107</v>
      </c>
      <c r="I1100" s="101" t="s">
        <v>1219</v>
      </c>
      <c r="J1100" s="103">
        <v>40</v>
      </c>
      <c r="K1100" s="103">
        <v>1064</v>
      </c>
      <c r="L1100" s="103">
        <v>42560</v>
      </c>
      <c r="M1100" s="103">
        <v>2.66</v>
      </c>
      <c r="N1100" s="103">
        <v>106.4</v>
      </c>
      <c r="O1100" s="103">
        <v>0</v>
      </c>
      <c r="P1100" s="103">
        <v>0</v>
      </c>
      <c r="Q1100" s="103">
        <v>1066.6600000000001</v>
      </c>
      <c r="R1100" s="103">
        <v>42666.400000000001</v>
      </c>
      <c r="S1100" s="101" t="s">
        <v>1368</v>
      </c>
    </row>
    <row r="1101" spans="1:19" ht="25.5">
      <c r="A1101" s="101" t="s">
        <v>3922</v>
      </c>
      <c r="B1101" s="102">
        <v>44404</v>
      </c>
      <c r="C1101" s="101" t="s">
        <v>3923</v>
      </c>
      <c r="D1101" s="102">
        <v>44404</v>
      </c>
      <c r="E1101" s="101" t="s">
        <v>1365</v>
      </c>
      <c r="F1101" s="101" t="s">
        <v>5</v>
      </c>
      <c r="G1101" s="101" t="s">
        <v>1383</v>
      </c>
      <c r="H1101" s="101" t="s">
        <v>107</v>
      </c>
      <c r="I1101" s="101" t="s">
        <v>1220</v>
      </c>
      <c r="J1101" s="103">
        <v>20</v>
      </c>
      <c r="K1101" s="103">
        <v>1205</v>
      </c>
      <c r="L1101" s="103">
        <v>24100</v>
      </c>
      <c r="M1101" s="103">
        <v>3.0125000000000002</v>
      </c>
      <c r="N1101" s="103">
        <v>60.25</v>
      </c>
      <c r="O1101" s="103">
        <v>0</v>
      </c>
      <c r="P1101" s="103">
        <v>0</v>
      </c>
      <c r="Q1101" s="103">
        <v>1208.0125</v>
      </c>
      <c r="R1101" s="103">
        <v>24160.25</v>
      </c>
      <c r="S1101" s="101" t="s">
        <v>1368</v>
      </c>
    </row>
    <row r="1102" spans="1:19" ht="25.5">
      <c r="A1102" s="101" t="s">
        <v>3924</v>
      </c>
      <c r="B1102" s="102">
        <v>44404</v>
      </c>
      <c r="C1102" s="101" t="s">
        <v>3925</v>
      </c>
      <c r="D1102" s="102">
        <v>44404</v>
      </c>
      <c r="E1102" s="101" t="s">
        <v>1365</v>
      </c>
      <c r="F1102" s="101" t="s">
        <v>10</v>
      </c>
      <c r="G1102" s="101" t="s">
        <v>1377</v>
      </c>
      <c r="H1102" s="101" t="s">
        <v>107</v>
      </c>
      <c r="I1102" s="101" t="s">
        <v>1220</v>
      </c>
      <c r="J1102" s="103">
        <v>60</v>
      </c>
      <c r="K1102" s="103">
        <v>1205</v>
      </c>
      <c r="L1102" s="103">
        <v>72300</v>
      </c>
      <c r="M1102" s="103">
        <v>3.0125000000000002</v>
      </c>
      <c r="N1102" s="103">
        <v>180.75</v>
      </c>
      <c r="O1102" s="103">
        <v>0</v>
      </c>
      <c r="P1102" s="103">
        <v>0</v>
      </c>
      <c r="Q1102" s="103">
        <v>1208.0125</v>
      </c>
      <c r="R1102" s="103">
        <v>72480.75</v>
      </c>
      <c r="S1102" s="101" t="s">
        <v>1368</v>
      </c>
    </row>
    <row r="1103" spans="1:19" ht="25.5">
      <c r="A1103" s="101" t="s">
        <v>3926</v>
      </c>
      <c r="B1103" s="102">
        <v>44404</v>
      </c>
      <c r="C1103" s="101" t="s">
        <v>3927</v>
      </c>
      <c r="D1103" s="102">
        <v>44404</v>
      </c>
      <c r="E1103" s="101" t="s">
        <v>1365</v>
      </c>
      <c r="F1103" s="101" t="s">
        <v>95</v>
      </c>
      <c r="G1103" s="101" t="s">
        <v>1371</v>
      </c>
      <c r="H1103" s="101" t="s">
        <v>107</v>
      </c>
      <c r="I1103" s="101" t="s">
        <v>1266</v>
      </c>
      <c r="J1103" s="103">
        <v>20</v>
      </c>
      <c r="K1103" s="103">
        <v>1030</v>
      </c>
      <c r="L1103" s="103">
        <v>20600</v>
      </c>
      <c r="M1103" s="103">
        <v>2.5750000000000002</v>
      </c>
      <c r="N1103" s="103">
        <v>51.5</v>
      </c>
      <c r="O1103" s="103">
        <v>0</v>
      </c>
      <c r="P1103" s="103">
        <v>0</v>
      </c>
      <c r="Q1103" s="103">
        <v>1032.575</v>
      </c>
      <c r="R1103" s="103">
        <v>20651.5</v>
      </c>
      <c r="S1103" s="101" t="s">
        <v>1368</v>
      </c>
    </row>
    <row r="1104" spans="1:19" ht="25.5">
      <c r="A1104" s="101" t="s">
        <v>3928</v>
      </c>
      <c r="B1104" s="102">
        <v>44404</v>
      </c>
      <c r="C1104" s="101" t="s">
        <v>3929</v>
      </c>
      <c r="D1104" s="102">
        <v>44404</v>
      </c>
      <c r="E1104" s="101" t="s">
        <v>1365</v>
      </c>
      <c r="F1104" s="101" t="s">
        <v>87</v>
      </c>
      <c r="G1104" s="101" t="s">
        <v>950</v>
      </c>
      <c r="H1104" s="101" t="s">
        <v>1367</v>
      </c>
      <c r="I1104" s="101" t="s">
        <v>1266</v>
      </c>
      <c r="J1104" s="103">
        <v>60</v>
      </c>
      <c r="K1104" s="103">
        <v>1030</v>
      </c>
      <c r="L1104" s="103">
        <v>61800</v>
      </c>
      <c r="M1104" s="103">
        <v>2.5750000000000002</v>
      </c>
      <c r="N1104" s="103">
        <v>154.5</v>
      </c>
      <c r="O1104" s="103">
        <v>0</v>
      </c>
      <c r="P1104" s="103">
        <v>0</v>
      </c>
      <c r="Q1104" s="103">
        <v>1032.575</v>
      </c>
      <c r="R1104" s="103">
        <v>61954.5</v>
      </c>
      <c r="S1104" s="101" t="s">
        <v>1368</v>
      </c>
    </row>
    <row r="1105" spans="1:19" ht="25.5">
      <c r="A1105" s="101" t="s">
        <v>3930</v>
      </c>
      <c r="B1105" s="102">
        <v>44404</v>
      </c>
      <c r="C1105" s="101" t="s">
        <v>3931</v>
      </c>
      <c r="D1105" s="102">
        <v>44404</v>
      </c>
      <c r="E1105" s="101" t="s">
        <v>1365</v>
      </c>
      <c r="F1105" s="101" t="s">
        <v>70</v>
      </c>
      <c r="G1105" s="101" t="s">
        <v>955</v>
      </c>
      <c r="H1105" s="101" t="s">
        <v>1367</v>
      </c>
      <c r="I1105" s="101" t="s">
        <v>1220</v>
      </c>
      <c r="J1105" s="103">
        <v>10</v>
      </c>
      <c r="K1105" s="103">
        <v>1205</v>
      </c>
      <c r="L1105" s="103">
        <v>12050</v>
      </c>
      <c r="M1105" s="103">
        <v>3.0125000000000002</v>
      </c>
      <c r="N1105" s="103">
        <v>30.125</v>
      </c>
      <c r="O1105" s="103">
        <v>0</v>
      </c>
      <c r="P1105" s="103">
        <v>0</v>
      </c>
      <c r="Q1105" s="103">
        <v>1208.0125</v>
      </c>
      <c r="R1105" s="103">
        <v>12080.125</v>
      </c>
      <c r="S1105" s="101" t="s">
        <v>1368</v>
      </c>
    </row>
    <row r="1106" spans="1:19" ht="25.5">
      <c r="A1106" s="101" t="s">
        <v>3930</v>
      </c>
      <c r="B1106" s="102">
        <v>44404</v>
      </c>
      <c r="C1106" s="101" t="s">
        <v>3931</v>
      </c>
      <c r="D1106" s="102">
        <v>44404</v>
      </c>
      <c r="E1106" s="101" t="s">
        <v>1365</v>
      </c>
      <c r="F1106" s="101" t="s">
        <v>70</v>
      </c>
      <c r="G1106" s="101" t="s">
        <v>955</v>
      </c>
      <c r="H1106" s="101" t="s">
        <v>1367</v>
      </c>
      <c r="I1106" s="101" t="s">
        <v>1266</v>
      </c>
      <c r="J1106" s="103">
        <v>20</v>
      </c>
      <c r="K1106" s="103">
        <v>1030</v>
      </c>
      <c r="L1106" s="103">
        <v>20600</v>
      </c>
      <c r="M1106" s="103">
        <v>2.5750000000000002</v>
      </c>
      <c r="N1106" s="103">
        <v>51.5</v>
      </c>
      <c r="O1106" s="103">
        <v>0</v>
      </c>
      <c r="P1106" s="103">
        <v>0</v>
      </c>
      <c r="Q1106" s="103">
        <v>1032.575</v>
      </c>
      <c r="R1106" s="103">
        <v>20651.5</v>
      </c>
      <c r="S1106" s="101" t="s">
        <v>1368</v>
      </c>
    </row>
    <row r="1107" spans="1:19" ht="25.5">
      <c r="A1107" s="101" t="s">
        <v>3930</v>
      </c>
      <c r="B1107" s="102">
        <v>44404</v>
      </c>
      <c r="C1107" s="101" t="s">
        <v>3931</v>
      </c>
      <c r="D1107" s="102">
        <v>44404</v>
      </c>
      <c r="E1107" s="101" t="s">
        <v>1365</v>
      </c>
      <c r="F1107" s="101" t="s">
        <v>70</v>
      </c>
      <c r="G1107" s="101" t="s">
        <v>955</v>
      </c>
      <c r="H1107" s="101" t="s">
        <v>1367</v>
      </c>
      <c r="I1107" s="101" t="s">
        <v>1072</v>
      </c>
      <c r="J1107" s="103">
        <v>10</v>
      </c>
      <c r="K1107" s="103">
        <v>1176</v>
      </c>
      <c r="L1107" s="103">
        <v>11760</v>
      </c>
      <c r="M1107" s="103">
        <v>2.94</v>
      </c>
      <c r="N1107" s="103">
        <v>29.4</v>
      </c>
      <c r="O1107" s="103">
        <v>0</v>
      </c>
      <c r="P1107" s="103">
        <v>0</v>
      </c>
      <c r="Q1107" s="103">
        <v>1178.94</v>
      </c>
      <c r="R1107" s="103">
        <v>11789.4</v>
      </c>
      <c r="S1107" s="101" t="s">
        <v>1368</v>
      </c>
    </row>
    <row r="1108" spans="1:19" ht="25.5">
      <c r="A1108" s="101" t="s">
        <v>3932</v>
      </c>
      <c r="B1108" s="102">
        <v>44404</v>
      </c>
      <c r="C1108" s="101" t="s">
        <v>3933</v>
      </c>
      <c r="D1108" s="102">
        <v>44404</v>
      </c>
      <c r="E1108" s="101" t="s">
        <v>1365</v>
      </c>
      <c r="F1108" s="101" t="s">
        <v>42</v>
      </c>
      <c r="G1108" s="101" t="s">
        <v>2621</v>
      </c>
      <c r="H1108" s="101" t="s">
        <v>22</v>
      </c>
      <c r="I1108" s="101" t="s">
        <v>1266</v>
      </c>
      <c r="J1108" s="103">
        <v>20</v>
      </c>
      <c r="K1108" s="103">
        <v>1030</v>
      </c>
      <c r="L1108" s="103">
        <v>20600</v>
      </c>
      <c r="M1108" s="103">
        <v>2.5750000000000002</v>
      </c>
      <c r="N1108" s="103">
        <v>51.5</v>
      </c>
      <c r="O1108" s="103">
        <v>0</v>
      </c>
      <c r="P1108" s="103">
        <v>0</v>
      </c>
      <c r="Q1108" s="103">
        <v>1032.575</v>
      </c>
      <c r="R1108" s="103">
        <v>20651.5</v>
      </c>
      <c r="S1108" s="101" t="s">
        <v>1368</v>
      </c>
    </row>
    <row r="1109" spans="1:19" ht="25.5">
      <c r="A1109" s="101" t="s">
        <v>3932</v>
      </c>
      <c r="B1109" s="102">
        <v>44404</v>
      </c>
      <c r="C1109" s="101" t="s">
        <v>3933</v>
      </c>
      <c r="D1109" s="102">
        <v>44404</v>
      </c>
      <c r="E1109" s="101" t="s">
        <v>1365</v>
      </c>
      <c r="F1109" s="101" t="s">
        <v>42</v>
      </c>
      <c r="G1109" s="101" t="s">
        <v>2621</v>
      </c>
      <c r="H1109" s="101" t="s">
        <v>22</v>
      </c>
      <c r="I1109" s="101" t="s">
        <v>1072</v>
      </c>
      <c r="J1109" s="103">
        <v>40</v>
      </c>
      <c r="K1109" s="103">
        <v>1176</v>
      </c>
      <c r="L1109" s="103">
        <v>47040</v>
      </c>
      <c r="M1109" s="103">
        <v>2.94</v>
      </c>
      <c r="N1109" s="103">
        <v>117.6</v>
      </c>
      <c r="O1109" s="103">
        <v>0</v>
      </c>
      <c r="P1109" s="103">
        <v>0</v>
      </c>
      <c r="Q1109" s="103">
        <v>1178.94</v>
      </c>
      <c r="R1109" s="103">
        <v>47157.599999999999</v>
      </c>
      <c r="S1109" s="101" t="s">
        <v>1368</v>
      </c>
    </row>
    <row r="1110" spans="1:19" ht="25.5">
      <c r="A1110" s="101" t="s">
        <v>3932</v>
      </c>
      <c r="B1110" s="102">
        <v>44404</v>
      </c>
      <c r="C1110" s="101" t="s">
        <v>3933</v>
      </c>
      <c r="D1110" s="102">
        <v>44404</v>
      </c>
      <c r="E1110" s="101" t="s">
        <v>1365</v>
      </c>
      <c r="F1110" s="101" t="s">
        <v>42</v>
      </c>
      <c r="G1110" s="101" t="s">
        <v>2621</v>
      </c>
      <c r="H1110" s="101" t="s">
        <v>22</v>
      </c>
      <c r="I1110" s="101" t="s">
        <v>1069</v>
      </c>
      <c r="J1110" s="103">
        <v>40</v>
      </c>
      <c r="K1110" s="103">
        <v>1118</v>
      </c>
      <c r="L1110" s="103">
        <v>44720</v>
      </c>
      <c r="M1110" s="103">
        <v>2.7949999999999999</v>
      </c>
      <c r="N1110" s="103">
        <v>111.8</v>
      </c>
      <c r="O1110" s="103">
        <v>0</v>
      </c>
      <c r="P1110" s="103">
        <v>0</v>
      </c>
      <c r="Q1110" s="103">
        <v>1120.7950000000001</v>
      </c>
      <c r="R1110" s="103">
        <v>44831.8</v>
      </c>
      <c r="S1110" s="101" t="s">
        <v>1368</v>
      </c>
    </row>
    <row r="1111" spans="1:19" ht="25.5">
      <c r="A1111" s="101" t="s">
        <v>3934</v>
      </c>
      <c r="B1111" s="102">
        <v>44404</v>
      </c>
      <c r="C1111" s="101" t="s">
        <v>3935</v>
      </c>
      <c r="D1111" s="102">
        <v>44404</v>
      </c>
      <c r="E1111" s="101" t="s">
        <v>1070</v>
      </c>
      <c r="F1111" s="101" t="s">
        <v>1392</v>
      </c>
      <c r="G1111" s="101" t="s">
        <v>1070</v>
      </c>
      <c r="H1111" s="101" t="s">
        <v>1070</v>
      </c>
      <c r="I1111" s="101" t="s">
        <v>1268</v>
      </c>
      <c r="J1111" s="103">
        <v>3</v>
      </c>
      <c r="K1111" s="103">
        <v>1321.5</v>
      </c>
      <c r="L1111" s="103">
        <v>3964.5</v>
      </c>
      <c r="M1111" s="103">
        <v>3.3037999999999998</v>
      </c>
      <c r="N1111" s="103">
        <v>9.9114000000000004</v>
      </c>
      <c r="O1111" s="103">
        <v>0</v>
      </c>
      <c r="P1111" s="103">
        <v>0</v>
      </c>
      <c r="Q1111" s="103">
        <v>1324.8037999999999</v>
      </c>
      <c r="R1111" s="103">
        <v>3974.4114</v>
      </c>
      <c r="S1111" s="101" t="s">
        <v>1368</v>
      </c>
    </row>
    <row r="1112" spans="1:19" ht="25.5">
      <c r="A1112" s="101" t="s">
        <v>3934</v>
      </c>
      <c r="B1112" s="102">
        <v>44404</v>
      </c>
      <c r="C1112" s="101" t="s">
        <v>3935</v>
      </c>
      <c r="D1112" s="102">
        <v>44404</v>
      </c>
      <c r="E1112" s="101" t="s">
        <v>1070</v>
      </c>
      <c r="F1112" s="101" t="s">
        <v>1392</v>
      </c>
      <c r="G1112" s="101" t="s">
        <v>1070</v>
      </c>
      <c r="H1112" s="101" t="s">
        <v>1070</v>
      </c>
      <c r="I1112" s="101" t="s">
        <v>1072</v>
      </c>
      <c r="J1112" s="103">
        <v>4</v>
      </c>
      <c r="K1112" s="103">
        <v>1193</v>
      </c>
      <c r="L1112" s="103">
        <v>4772</v>
      </c>
      <c r="M1112" s="103">
        <v>2.9824999999999999</v>
      </c>
      <c r="N1112" s="103">
        <v>11.93</v>
      </c>
      <c r="O1112" s="103">
        <v>0</v>
      </c>
      <c r="P1112" s="103">
        <v>0</v>
      </c>
      <c r="Q1112" s="103">
        <v>1195.9825000000001</v>
      </c>
      <c r="R1112" s="103">
        <v>4783.93</v>
      </c>
      <c r="S1112" s="101" t="s">
        <v>1368</v>
      </c>
    </row>
    <row r="1113" spans="1:19" ht="25.5">
      <c r="A1113" s="101" t="s">
        <v>4051</v>
      </c>
      <c r="B1113" s="102">
        <v>44405</v>
      </c>
      <c r="C1113" s="101" t="s">
        <v>4052</v>
      </c>
      <c r="D1113" s="102">
        <v>44405</v>
      </c>
      <c r="E1113" s="101" t="s">
        <v>1365</v>
      </c>
      <c r="F1113" s="101" t="s">
        <v>104</v>
      </c>
      <c r="G1113" s="101" t="s">
        <v>1376</v>
      </c>
      <c r="H1113" s="101" t="s">
        <v>107</v>
      </c>
      <c r="I1113" s="101" t="s">
        <v>1219</v>
      </c>
      <c r="J1113" s="103">
        <v>100</v>
      </c>
      <c r="K1113" s="103">
        <v>1064</v>
      </c>
      <c r="L1113" s="103">
        <v>106400</v>
      </c>
      <c r="M1113" s="103">
        <v>2.66</v>
      </c>
      <c r="N1113" s="103">
        <v>266</v>
      </c>
      <c r="O1113" s="103">
        <v>0</v>
      </c>
      <c r="P1113" s="103">
        <v>0</v>
      </c>
      <c r="Q1113" s="103">
        <v>1066.6600000000001</v>
      </c>
      <c r="R1113" s="103">
        <v>106666</v>
      </c>
      <c r="S1113" s="101" t="s">
        <v>1368</v>
      </c>
    </row>
    <row r="1114" spans="1:19" ht="25.5">
      <c r="A1114" s="101" t="s">
        <v>4053</v>
      </c>
      <c r="B1114" s="102">
        <v>44405</v>
      </c>
      <c r="C1114" s="101" t="s">
        <v>4054</v>
      </c>
      <c r="D1114" s="102">
        <v>44405</v>
      </c>
      <c r="E1114" s="101" t="s">
        <v>1365</v>
      </c>
      <c r="F1114" s="101" t="s">
        <v>5</v>
      </c>
      <c r="G1114" s="101" t="s">
        <v>1383</v>
      </c>
      <c r="H1114" s="101" t="s">
        <v>107</v>
      </c>
      <c r="I1114" s="101" t="s">
        <v>1219</v>
      </c>
      <c r="J1114" s="103">
        <v>20</v>
      </c>
      <c r="K1114" s="103">
        <v>1064</v>
      </c>
      <c r="L1114" s="103">
        <v>21280</v>
      </c>
      <c r="M1114" s="103">
        <v>2.66</v>
      </c>
      <c r="N1114" s="103">
        <v>53.2</v>
      </c>
      <c r="O1114" s="103">
        <v>0</v>
      </c>
      <c r="P1114" s="103">
        <v>0</v>
      </c>
      <c r="Q1114" s="103">
        <v>1066.6600000000001</v>
      </c>
      <c r="R1114" s="103">
        <v>21333.200000000001</v>
      </c>
      <c r="S1114" s="101" t="s">
        <v>1368</v>
      </c>
    </row>
    <row r="1115" spans="1:19" ht="25.5">
      <c r="A1115" s="101" t="s">
        <v>4055</v>
      </c>
      <c r="B1115" s="102">
        <v>44405</v>
      </c>
      <c r="C1115" s="101" t="s">
        <v>4056</v>
      </c>
      <c r="D1115" s="102">
        <v>44405</v>
      </c>
      <c r="E1115" s="101" t="s">
        <v>1365</v>
      </c>
      <c r="F1115" s="101" t="s">
        <v>57</v>
      </c>
      <c r="G1115" s="101" t="s">
        <v>954</v>
      </c>
      <c r="H1115" s="101" t="s">
        <v>49</v>
      </c>
      <c r="I1115" s="101" t="s">
        <v>1220</v>
      </c>
      <c r="J1115" s="103">
        <v>40</v>
      </c>
      <c r="K1115" s="103">
        <v>1205</v>
      </c>
      <c r="L1115" s="103">
        <v>48200</v>
      </c>
      <c r="M1115" s="103">
        <v>3.0125000000000002</v>
      </c>
      <c r="N1115" s="103">
        <v>120.5</v>
      </c>
      <c r="O1115" s="103">
        <v>0</v>
      </c>
      <c r="P1115" s="103">
        <v>0</v>
      </c>
      <c r="Q1115" s="103">
        <v>1208.0125</v>
      </c>
      <c r="R1115" s="103">
        <v>48320.5</v>
      </c>
      <c r="S1115" s="101" t="s">
        <v>1368</v>
      </c>
    </row>
    <row r="1116" spans="1:19" ht="25.5">
      <c r="A1116" s="101" t="s">
        <v>4057</v>
      </c>
      <c r="B1116" s="102">
        <v>44405</v>
      </c>
      <c r="C1116" s="101" t="s">
        <v>4058</v>
      </c>
      <c r="D1116" s="102">
        <v>44405</v>
      </c>
      <c r="E1116" s="101" t="s">
        <v>1365</v>
      </c>
      <c r="F1116" s="101" t="s">
        <v>58</v>
      </c>
      <c r="G1116" s="101" t="s">
        <v>59</v>
      </c>
      <c r="H1116" s="101" t="s">
        <v>49</v>
      </c>
      <c r="I1116" s="101" t="s">
        <v>1266</v>
      </c>
      <c r="J1116" s="103">
        <v>20</v>
      </c>
      <c r="K1116" s="103">
        <v>1030</v>
      </c>
      <c r="L1116" s="103">
        <v>20600</v>
      </c>
      <c r="M1116" s="103">
        <v>2.5750000000000002</v>
      </c>
      <c r="N1116" s="103">
        <v>51.5</v>
      </c>
      <c r="O1116" s="103">
        <v>0</v>
      </c>
      <c r="P1116" s="103">
        <v>0</v>
      </c>
      <c r="Q1116" s="103">
        <v>1032.575</v>
      </c>
      <c r="R1116" s="103">
        <v>20651.5</v>
      </c>
      <c r="S1116" s="101" t="s">
        <v>1368</v>
      </c>
    </row>
    <row r="1117" spans="1:19" ht="25.5">
      <c r="A1117" s="101" t="s">
        <v>4057</v>
      </c>
      <c r="B1117" s="102">
        <v>44405</v>
      </c>
      <c r="C1117" s="101" t="s">
        <v>4058</v>
      </c>
      <c r="D1117" s="102">
        <v>44405</v>
      </c>
      <c r="E1117" s="101" t="s">
        <v>1365</v>
      </c>
      <c r="F1117" s="101" t="s">
        <v>58</v>
      </c>
      <c r="G1117" s="101" t="s">
        <v>59</v>
      </c>
      <c r="H1117" s="101" t="s">
        <v>49</v>
      </c>
      <c r="I1117" s="101" t="s">
        <v>1069</v>
      </c>
      <c r="J1117" s="103">
        <v>95</v>
      </c>
      <c r="K1117" s="103">
        <v>1118</v>
      </c>
      <c r="L1117" s="103">
        <v>106210</v>
      </c>
      <c r="M1117" s="103">
        <v>2.7949999999999999</v>
      </c>
      <c r="N1117" s="103">
        <v>265.52499999999998</v>
      </c>
      <c r="O1117" s="103">
        <v>0</v>
      </c>
      <c r="P1117" s="103">
        <v>0</v>
      </c>
      <c r="Q1117" s="103">
        <v>1120.7950000000001</v>
      </c>
      <c r="R1117" s="103">
        <v>106475.52499999999</v>
      </c>
      <c r="S1117" s="101" t="s">
        <v>1368</v>
      </c>
    </row>
    <row r="1118" spans="1:19" ht="25.5">
      <c r="A1118" s="101" t="s">
        <v>4057</v>
      </c>
      <c r="B1118" s="102">
        <v>44405</v>
      </c>
      <c r="C1118" s="101" t="s">
        <v>4058</v>
      </c>
      <c r="D1118" s="102">
        <v>44405</v>
      </c>
      <c r="E1118" s="101" t="s">
        <v>1365</v>
      </c>
      <c r="F1118" s="101" t="s">
        <v>58</v>
      </c>
      <c r="G1118" s="101" t="s">
        <v>59</v>
      </c>
      <c r="H1118" s="101" t="s">
        <v>49</v>
      </c>
      <c r="I1118" s="101" t="s">
        <v>1219</v>
      </c>
      <c r="J1118" s="103">
        <v>20</v>
      </c>
      <c r="K1118" s="103">
        <v>1064</v>
      </c>
      <c r="L1118" s="103">
        <v>21280</v>
      </c>
      <c r="M1118" s="103">
        <v>2.66</v>
      </c>
      <c r="N1118" s="103">
        <v>53.2</v>
      </c>
      <c r="O1118" s="103">
        <v>0</v>
      </c>
      <c r="P1118" s="103">
        <v>0</v>
      </c>
      <c r="Q1118" s="103">
        <v>1066.6600000000001</v>
      </c>
      <c r="R1118" s="103">
        <v>21333.200000000001</v>
      </c>
      <c r="S1118" s="101" t="s">
        <v>1368</v>
      </c>
    </row>
    <row r="1119" spans="1:19" ht="25.5">
      <c r="A1119" s="101" t="s">
        <v>4059</v>
      </c>
      <c r="B1119" s="102">
        <v>44405</v>
      </c>
      <c r="C1119" s="101" t="s">
        <v>4060</v>
      </c>
      <c r="D1119" s="102">
        <v>44405</v>
      </c>
      <c r="E1119" s="101" t="s">
        <v>1365</v>
      </c>
      <c r="F1119" s="101" t="s">
        <v>64</v>
      </c>
      <c r="G1119" s="101" t="s">
        <v>1391</v>
      </c>
      <c r="H1119" s="101" t="s">
        <v>49</v>
      </c>
      <c r="I1119" s="101" t="s">
        <v>1069</v>
      </c>
      <c r="J1119" s="103">
        <v>25</v>
      </c>
      <c r="K1119" s="103">
        <v>1118</v>
      </c>
      <c r="L1119" s="103">
        <v>27950</v>
      </c>
      <c r="M1119" s="103">
        <v>2.7949999999999999</v>
      </c>
      <c r="N1119" s="103">
        <v>69.875</v>
      </c>
      <c r="O1119" s="103">
        <v>0</v>
      </c>
      <c r="P1119" s="103">
        <v>0</v>
      </c>
      <c r="Q1119" s="103">
        <v>1120.7950000000001</v>
      </c>
      <c r="R1119" s="103">
        <v>28019.875</v>
      </c>
      <c r="S1119" s="101" t="s">
        <v>1368</v>
      </c>
    </row>
    <row r="1120" spans="1:19" ht="25.5">
      <c r="A1120" s="101" t="s">
        <v>4061</v>
      </c>
      <c r="B1120" s="102">
        <v>44405</v>
      </c>
      <c r="C1120" s="101" t="s">
        <v>4062</v>
      </c>
      <c r="D1120" s="102">
        <v>44405</v>
      </c>
      <c r="E1120" s="101" t="s">
        <v>1365</v>
      </c>
      <c r="F1120" s="101" t="s">
        <v>103</v>
      </c>
      <c r="G1120" s="101" t="s">
        <v>949</v>
      </c>
      <c r="H1120" s="101" t="s">
        <v>107</v>
      </c>
      <c r="I1120" s="101" t="s">
        <v>1219</v>
      </c>
      <c r="J1120" s="103">
        <v>60</v>
      </c>
      <c r="K1120" s="103">
        <v>1064</v>
      </c>
      <c r="L1120" s="103">
        <v>63840</v>
      </c>
      <c r="M1120" s="103">
        <v>2.66</v>
      </c>
      <c r="N1120" s="103">
        <v>159.6</v>
      </c>
      <c r="O1120" s="103">
        <v>0</v>
      </c>
      <c r="P1120" s="103">
        <v>0</v>
      </c>
      <c r="Q1120" s="103">
        <v>1066.6600000000001</v>
      </c>
      <c r="R1120" s="103">
        <v>63999.6</v>
      </c>
      <c r="S1120" s="101" t="s">
        <v>1368</v>
      </c>
    </row>
    <row r="1121" spans="1:19" ht="25.5">
      <c r="A1121" s="101" t="s">
        <v>4061</v>
      </c>
      <c r="B1121" s="102">
        <v>44405</v>
      </c>
      <c r="C1121" s="101" t="s">
        <v>4062</v>
      </c>
      <c r="D1121" s="102">
        <v>44405</v>
      </c>
      <c r="E1121" s="101" t="s">
        <v>1365</v>
      </c>
      <c r="F1121" s="101" t="s">
        <v>103</v>
      </c>
      <c r="G1121" s="101" t="s">
        <v>949</v>
      </c>
      <c r="H1121" s="101" t="s">
        <v>107</v>
      </c>
      <c r="I1121" s="101" t="s">
        <v>1072</v>
      </c>
      <c r="J1121" s="103">
        <v>40</v>
      </c>
      <c r="K1121" s="103">
        <v>1176</v>
      </c>
      <c r="L1121" s="103">
        <v>47040</v>
      </c>
      <c r="M1121" s="103">
        <v>2.94</v>
      </c>
      <c r="N1121" s="103">
        <v>117.6</v>
      </c>
      <c r="O1121" s="103">
        <v>0</v>
      </c>
      <c r="P1121" s="103">
        <v>0</v>
      </c>
      <c r="Q1121" s="103">
        <v>1178.94</v>
      </c>
      <c r="R1121" s="103">
        <v>47157.599999999999</v>
      </c>
      <c r="S1121" s="101" t="s">
        <v>1368</v>
      </c>
    </row>
    <row r="1122" spans="1:19" ht="25.5">
      <c r="A1122" s="101" t="s">
        <v>4061</v>
      </c>
      <c r="B1122" s="102">
        <v>44405</v>
      </c>
      <c r="C1122" s="101" t="s">
        <v>4062</v>
      </c>
      <c r="D1122" s="102">
        <v>44405</v>
      </c>
      <c r="E1122" s="101" t="s">
        <v>1365</v>
      </c>
      <c r="F1122" s="101" t="s">
        <v>103</v>
      </c>
      <c r="G1122" s="101" t="s">
        <v>949</v>
      </c>
      <c r="H1122" s="101" t="s">
        <v>107</v>
      </c>
      <c r="I1122" s="101" t="s">
        <v>1220</v>
      </c>
      <c r="J1122" s="103">
        <v>20</v>
      </c>
      <c r="K1122" s="103">
        <v>1205</v>
      </c>
      <c r="L1122" s="103">
        <v>24100</v>
      </c>
      <c r="M1122" s="103">
        <v>3.0125000000000002</v>
      </c>
      <c r="N1122" s="103">
        <v>60.25</v>
      </c>
      <c r="O1122" s="103">
        <v>0</v>
      </c>
      <c r="P1122" s="103">
        <v>0</v>
      </c>
      <c r="Q1122" s="103">
        <v>1208.0125</v>
      </c>
      <c r="R1122" s="103">
        <v>24160.25</v>
      </c>
      <c r="S1122" s="101" t="s">
        <v>1368</v>
      </c>
    </row>
    <row r="1123" spans="1:19" ht="25.5">
      <c r="A1123" s="101" t="s">
        <v>4063</v>
      </c>
      <c r="B1123" s="102">
        <v>44405</v>
      </c>
      <c r="C1123" s="101" t="s">
        <v>4064</v>
      </c>
      <c r="D1123" s="102">
        <v>44405</v>
      </c>
      <c r="E1123" s="101" t="s">
        <v>1365</v>
      </c>
      <c r="F1123" s="101" t="s">
        <v>50</v>
      </c>
      <c r="G1123" s="101" t="s">
        <v>988</v>
      </c>
      <c r="H1123" s="101" t="s">
        <v>49</v>
      </c>
      <c r="I1123" s="101" t="s">
        <v>1072</v>
      </c>
      <c r="J1123" s="103">
        <v>40</v>
      </c>
      <c r="K1123" s="103">
        <v>1176</v>
      </c>
      <c r="L1123" s="103">
        <v>47040</v>
      </c>
      <c r="M1123" s="103">
        <v>2.94</v>
      </c>
      <c r="N1123" s="103">
        <v>117.6</v>
      </c>
      <c r="O1123" s="103">
        <v>0</v>
      </c>
      <c r="P1123" s="103">
        <v>0</v>
      </c>
      <c r="Q1123" s="103">
        <v>1178.94</v>
      </c>
      <c r="R1123" s="103">
        <v>47157.599999999999</v>
      </c>
      <c r="S1123" s="101" t="s">
        <v>1368</v>
      </c>
    </row>
    <row r="1124" spans="1:19" ht="25.5">
      <c r="A1124" s="101" t="s">
        <v>4065</v>
      </c>
      <c r="B1124" s="102">
        <v>44405</v>
      </c>
      <c r="C1124" s="101" t="s">
        <v>4066</v>
      </c>
      <c r="D1124" s="102">
        <v>44405</v>
      </c>
      <c r="E1124" s="101" t="s">
        <v>1365</v>
      </c>
      <c r="F1124" s="101" t="s">
        <v>55</v>
      </c>
      <c r="G1124" s="101" t="s">
        <v>49</v>
      </c>
      <c r="H1124" s="101" t="s">
        <v>49</v>
      </c>
      <c r="I1124" s="101" t="s">
        <v>1219</v>
      </c>
      <c r="J1124" s="103">
        <v>20</v>
      </c>
      <c r="K1124" s="103">
        <v>1064</v>
      </c>
      <c r="L1124" s="103">
        <v>21280</v>
      </c>
      <c r="M1124" s="103">
        <v>2.66</v>
      </c>
      <c r="N1124" s="103">
        <v>53.2</v>
      </c>
      <c r="O1124" s="103">
        <v>0</v>
      </c>
      <c r="P1124" s="103">
        <v>0</v>
      </c>
      <c r="Q1124" s="103">
        <v>1066.6600000000001</v>
      </c>
      <c r="R1124" s="103">
        <v>21333.200000000001</v>
      </c>
      <c r="S1124" s="101" t="s">
        <v>1368</v>
      </c>
    </row>
    <row r="1125" spans="1:19" ht="25.5">
      <c r="A1125" s="101" t="s">
        <v>4065</v>
      </c>
      <c r="B1125" s="102">
        <v>44405</v>
      </c>
      <c r="C1125" s="101" t="s">
        <v>4066</v>
      </c>
      <c r="D1125" s="102">
        <v>44405</v>
      </c>
      <c r="E1125" s="101" t="s">
        <v>1365</v>
      </c>
      <c r="F1125" s="101" t="s">
        <v>55</v>
      </c>
      <c r="G1125" s="101" t="s">
        <v>49</v>
      </c>
      <c r="H1125" s="101" t="s">
        <v>49</v>
      </c>
      <c r="I1125" s="101" t="s">
        <v>1266</v>
      </c>
      <c r="J1125" s="103">
        <v>10</v>
      </c>
      <c r="K1125" s="103">
        <v>1030</v>
      </c>
      <c r="L1125" s="103">
        <v>10300</v>
      </c>
      <c r="M1125" s="103">
        <v>2.5750000000000002</v>
      </c>
      <c r="N1125" s="103">
        <v>25.75</v>
      </c>
      <c r="O1125" s="103">
        <v>0</v>
      </c>
      <c r="P1125" s="103">
        <v>0</v>
      </c>
      <c r="Q1125" s="103">
        <v>1032.575</v>
      </c>
      <c r="R1125" s="103">
        <v>10325.75</v>
      </c>
      <c r="S1125" s="101" t="s">
        <v>1368</v>
      </c>
    </row>
    <row r="1126" spans="1:19" ht="25.5">
      <c r="A1126" s="101" t="s">
        <v>4065</v>
      </c>
      <c r="B1126" s="102">
        <v>44405</v>
      </c>
      <c r="C1126" s="101" t="s">
        <v>4066</v>
      </c>
      <c r="D1126" s="102">
        <v>44405</v>
      </c>
      <c r="E1126" s="101" t="s">
        <v>1365</v>
      </c>
      <c r="F1126" s="101" t="s">
        <v>55</v>
      </c>
      <c r="G1126" s="101" t="s">
        <v>49</v>
      </c>
      <c r="H1126" s="101" t="s">
        <v>49</v>
      </c>
      <c r="I1126" s="101" t="s">
        <v>1069</v>
      </c>
      <c r="J1126" s="103">
        <v>20</v>
      </c>
      <c r="K1126" s="103">
        <v>1118</v>
      </c>
      <c r="L1126" s="103">
        <v>22360</v>
      </c>
      <c r="M1126" s="103">
        <v>2.7949999999999999</v>
      </c>
      <c r="N1126" s="103">
        <v>55.9</v>
      </c>
      <c r="O1126" s="103">
        <v>0</v>
      </c>
      <c r="P1126" s="103">
        <v>0</v>
      </c>
      <c r="Q1126" s="103">
        <v>1120.7950000000001</v>
      </c>
      <c r="R1126" s="103">
        <v>22415.9</v>
      </c>
      <c r="S1126" s="101" t="s">
        <v>1368</v>
      </c>
    </row>
    <row r="1127" spans="1:19" ht="25.5">
      <c r="A1127" s="101" t="s">
        <v>4067</v>
      </c>
      <c r="B1127" s="102">
        <v>44405</v>
      </c>
      <c r="C1127" s="101" t="s">
        <v>4068</v>
      </c>
      <c r="D1127" s="102">
        <v>44405</v>
      </c>
      <c r="E1127" s="101" t="s">
        <v>1365</v>
      </c>
      <c r="F1127" s="101" t="s">
        <v>98</v>
      </c>
      <c r="G1127" s="101" t="s">
        <v>1028</v>
      </c>
      <c r="H1127" s="101" t="s">
        <v>107</v>
      </c>
      <c r="I1127" s="101" t="s">
        <v>1268</v>
      </c>
      <c r="J1127" s="103">
        <v>40</v>
      </c>
      <c r="K1127" s="103">
        <v>1303</v>
      </c>
      <c r="L1127" s="103">
        <v>52120</v>
      </c>
      <c r="M1127" s="103">
        <v>3.2574999999999998</v>
      </c>
      <c r="N1127" s="103">
        <v>130.30000000000001</v>
      </c>
      <c r="O1127" s="103">
        <v>0</v>
      </c>
      <c r="P1127" s="103">
        <v>0</v>
      </c>
      <c r="Q1127" s="103">
        <v>1306.2574999999999</v>
      </c>
      <c r="R1127" s="103">
        <v>52250.3</v>
      </c>
      <c r="S1127" s="101" t="s">
        <v>1368</v>
      </c>
    </row>
    <row r="1128" spans="1:19" ht="25.5">
      <c r="A1128" s="101" t="s">
        <v>4069</v>
      </c>
      <c r="B1128" s="102">
        <v>44405</v>
      </c>
      <c r="C1128" s="101" t="s">
        <v>4070</v>
      </c>
      <c r="D1128" s="102">
        <v>44405</v>
      </c>
      <c r="E1128" s="101" t="s">
        <v>1365</v>
      </c>
      <c r="F1128" s="101" t="s">
        <v>101</v>
      </c>
      <c r="G1128" s="101" t="s">
        <v>949</v>
      </c>
      <c r="H1128" s="101" t="s">
        <v>107</v>
      </c>
      <c r="I1128" s="101" t="s">
        <v>1069</v>
      </c>
      <c r="J1128" s="103">
        <v>36</v>
      </c>
      <c r="K1128" s="103">
        <v>1118</v>
      </c>
      <c r="L1128" s="103">
        <v>40248</v>
      </c>
      <c r="M1128" s="103">
        <v>2.7949999999999999</v>
      </c>
      <c r="N1128" s="103">
        <v>100.62</v>
      </c>
      <c r="O1128" s="103">
        <v>0</v>
      </c>
      <c r="P1128" s="103">
        <v>0</v>
      </c>
      <c r="Q1128" s="103">
        <v>1120.7950000000001</v>
      </c>
      <c r="R1128" s="103">
        <v>40348.620000000003</v>
      </c>
      <c r="S1128" s="101" t="s">
        <v>1368</v>
      </c>
    </row>
    <row r="1129" spans="1:19" ht="25.5">
      <c r="A1129" s="101" t="s">
        <v>4071</v>
      </c>
      <c r="B1129" s="102">
        <v>44405</v>
      </c>
      <c r="C1129" s="101" t="s">
        <v>4072</v>
      </c>
      <c r="D1129" s="102">
        <v>44405</v>
      </c>
      <c r="E1129" s="101" t="s">
        <v>1365</v>
      </c>
      <c r="F1129" s="101" t="s">
        <v>20</v>
      </c>
      <c r="G1129" s="101" t="s">
        <v>984</v>
      </c>
      <c r="H1129" s="101" t="s">
        <v>12</v>
      </c>
      <c r="I1129" s="101" t="s">
        <v>1219</v>
      </c>
      <c r="J1129" s="103">
        <v>200</v>
      </c>
      <c r="K1129" s="103">
        <v>1064</v>
      </c>
      <c r="L1129" s="103">
        <v>212800</v>
      </c>
      <c r="M1129" s="103">
        <v>2.66</v>
      </c>
      <c r="N1129" s="103">
        <v>532</v>
      </c>
      <c r="O1129" s="103">
        <v>0</v>
      </c>
      <c r="P1129" s="103">
        <v>0</v>
      </c>
      <c r="Q1129" s="103">
        <v>1066.6600000000001</v>
      </c>
      <c r="R1129" s="103">
        <v>213332</v>
      </c>
      <c r="S1129" s="101" t="s">
        <v>1368</v>
      </c>
    </row>
    <row r="1130" spans="1:19" ht="25.5">
      <c r="A1130" s="101" t="s">
        <v>4073</v>
      </c>
      <c r="B1130" s="102">
        <v>44405</v>
      </c>
      <c r="C1130" s="101" t="s">
        <v>4074</v>
      </c>
      <c r="D1130" s="102">
        <v>44405</v>
      </c>
      <c r="E1130" s="101" t="s">
        <v>1365</v>
      </c>
      <c r="F1130" s="101" t="s">
        <v>9</v>
      </c>
      <c r="G1130" s="101" t="s">
        <v>981</v>
      </c>
      <c r="H1130" s="101" t="s">
        <v>22</v>
      </c>
      <c r="I1130" s="101" t="s">
        <v>1219</v>
      </c>
      <c r="J1130" s="103">
        <v>20</v>
      </c>
      <c r="K1130" s="103">
        <v>1064</v>
      </c>
      <c r="L1130" s="103">
        <v>21280</v>
      </c>
      <c r="M1130" s="103">
        <v>2.66</v>
      </c>
      <c r="N1130" s="103">
        <v>53.2</v>
      </c>
      <c r="O1130" s="103">
        <v>0</v>
      </c>
      <c r="P1130" s="103">
        <v>0</v>
      </c>
      <c r="Q1130" s="103">
        <v>1066.6600000000001</v>
      </c>
      <c r="R1130" s="103">
        <v>21333.200000000001</v>
      </c>
      <c r="S1130" s="101" t="s">
        <v>1368</v>
      </c>
    </row>
    <row r="1131" spans="1:19" ht="25.5">
      <c r="A1131" s="101" t="s">
        <v>4073</v>
      </c>
      <c r="B1131" s="102">
        <v>44405</v>
      </c>
      <c r="C1131" s="101" t="s">
        <v>4074</v>
      </c>
      <c r="D1131" s="102">
        <v>44405</v>
      </c>
      <c r="E1131" s="101" t="s">
        <v>1365</v>
      </c>
      <c r="F1131" s="101" t="s">
        <v>9</v>
      </c>
      <c r="G1131" s="101" t="s">
        <v>981</v>
      </c>
      <c r="H1131" s="101" t="s">
        <v>22</v>
      </c>
      <c r="I1131" s="101" t="s">
        <v>1069</v>
      </c>
      <c r="J1131" s="103">
        <v>20</v>
      </c>
      <c r="K1131" s="103">
        <v>1118</v>
      </c>
      <c r="L1131" s="103">
        <v>22360</v>
      </c>
      <c r="M1131" s="103">
        <v>2.7949999999999999</v>
      </c>
      <c r="N1131" s="103">
        <v>55.9</v>
      </c>
      <c r="O1131" s="103">
        <v>0</v>
      </c>
      <c r="P1131" s="103">
        <v>0</v>
      </c>
      <c r="Q1131" s="103">
        <v>1120.7950000000001</v>
      </c>
      <c r="R1131" s="103">
        <v>22415.9</v>
      </c>
      <c r="S1131" s="101" t="s">
        <v>1368</v>
      </c>
    </row>
    <row r="1132" spans="1:19" ht="25.5">
      <c r="A1132" s="101" t="s">
        <v>4075</v>
      </c>
      <c r="B1132" s="102">
        <v>44405</v>
      </c>
      <c r="C1132" s="101" t="s">
        <v>4076</v>
      </c>
      <c r="D1132" s="102">
        <v>44405</v>
      </c>
      <c r="E1132" s="101" t="s">
        <v>1365</v>
      </c>
      <c r="F1132" s="101" t="s">
        <v>43</v>
      </c>
      <c r="G1132" s="101" t="s">
        <v>2621</v>
      </c>
      <c r="H1132" s="101" t="s">
        <v>22</v>
      </c>
      <c r="I1132" s="101" t="s">
        <v>1219</v>
      </c>
      <c r="J1132" s="103">
        <v>100</v>
      </c>
      <c r="K1132" s="103">
        <v>1064</v>
      </c>
      <c r="L1132" s="103">
        <v>106400</v>
      </c>
      <c r="M1132" s="103">
        <v>2.66</v>
      </c>
      <c r="N1132" s="103">
        <v>266</v>
      </c>
      <c r="O1132" s="103">
        <v>0</v>
      </c>
      <c r="P1132" s="103">
        <v>0</v>
      </c>
      <c r="Q1132" s="103">
        <v>1066.6600000000001</v>
      </c>
      <c r="R1132" s="103">
        <v>106666</v>
      </c>
      <c r="S1132" s="101" t="s">
        <v>1368</v>
      </c>
    </row>
    <row r="1133" spans="1:19" ht="25.5">
      <c r="A1133" s="101" t="s">
        <v>4075</v>
      </c>
      <c r="B1133" s="102">
        <v>44405</v>
      </c>
      <c r="C1133" s="101" t="s">
        <v>4076</v>
      </c>
      <c r="D1133" s="102">
        <v>44405</v>
      </c>
      <c r="E1133" s="101" t="s">
        <v>1365</v>
      </c>
      <c r="F1133" s="101" t="s">
        <v>43</v>
      </c>
      <c r="G1133" s="101" t="s">
        <v>2621</v>
      </c>
      <c r="H1133" s="101" t="s">
        <v>22</v>
      </c>
      <c r="I1133" s="101" t="s">
        <v>1069</v>
      </c>
      <c r="J1133" s="103">
        <v>80</v>
      </c>
      <c r="K1133" s="103">
        <v>1118</v>
      </c>
      <c r="L1133" s="103">
        <v>89440</v>
      </c>
      <c r="M1133" s="103">
        <v>2.7949999999999999</v>
      </c>
      <c r="N1133" s="103">
        <v>223.6</v>
      </c>
      <c r="O1133" s="103">
        <v>0</v>
      </c>
      <c r="P1133" s="103">
        <v>0</v>
      </c>
      <c r="Q1133" s="103">
        <v>1120.7950000000001</v>
      </c>
      <c r="R1133" s="103">
        <v>89663.6</v>
      </c>
      <c r="S1133" s="101" t="s">
        <v>1368</v>
      </c>
    </row>
    <row r="1134" spans="1:19" ht="25.5">
      <c r="A1134" s="101" t="s">
        <v>4075</v>
      </c>
      <c r="B1134" s="102">
        <v>44405</v>
      </c>
      <c r="C1134" s="101" t="s">
        <v>4076</v>
      </c>
      <c r="D1134" s="102">
        <v>44405</v>
      </c>
      <c r="E1134" s="101" t="s">
        <v>1365</v>
      </c>
      <c r="F1134" s="101" t="s">
        <v>43</v>
      </c>
      <c r="G1134" s="101" t="s">
        <v>2621</v>
      </c>
      <c r="H1134" s="101" t="s">
        <v>22</v>
      </c>
      <c r="I1134" s="101" t="s">
        <v>1266</v>
      </c>
      <c r="J1134" s="103">
        <v>100</v>
      </c>
      <c r="K1134" s="103">
        <v>1030</v>
      </c>
      <c r="L1134" s="103">
        <v>103000</v>
      </c>
      <c r="M1134" s="103">
        <v>2.5750000000000002</v>
      </c>
      <c r="N1134" s="103">
        <v>257.5</v>
      </c>
      <c r="O1134" s="103">
        <v>0</v>
      </c>
      <c r="P1134" s="103">
        <v>0</v>
      </c>
      <c r="Q1134" s="103">
        <v>1032.575</v>
      </c>
      <c r="R1134" s="103">
        <v>103257.5</v>
      </c>
      <c r="S1134" s="101" t="s">
        <v>1368</v>
      </c>
    </row>
    <row r="1135" spans="1:19" ht="25.5">
      <c r="A1135" s="101" t="s">
        <v>4077</v>
      </c>
      <c r="B1135" s="102">
        <v>44405</v>
      </c>
      <c r="C1135" s="101" t="s">
        <v>4078</v>
      </c>
      <c r="D1135" s="102">
        <v>44405</v>
      </c>
      <c r="E1135" s="101" t="s">
        <v>1365</v>
      </c>
      <c r="F1135" s="101" t="s">
        <v>63</v>
      </c>
      <c r="G1135" s="101" t="s">
        <v>989</v>
      </c>
      <c r="H1135" s="101" t="s">
        <v>49</v>
      </c>
      <c r="I1135" s="101" t="s">
        <v>1069</v>
      </c>
      <c r="J1135" s="103">
        <v>40</v>
      </c>
      <c r="K1135" s="103">
        <v>1118</v>
      </c>
      <c r="L1135" s="103">
        <v>44720</v>
      </c>
      <c r="M1135" s="103">
        <v>2.7949999999999999</v>
      </c>
      <c r="N1135" s="103">
        <v>111.8</v>
      </c>
      <c r="O1135" s="103">
        <v>0</v>
      </c>
      <c r="P1135" s="103">
        <v>0</v>
      </c>
      <c r="Q1135" s="103">
        <v>1120.7950000000001</v>
      </c>
      <c r="R1135" s="103">
        <v>44831.8</v>
      </c>
      <c r="S1135" s="101" t="s">
        <v>1368</v>
      </c>
    </row>
    <row r="1136" spans="1:19" ht="25.5">
      <c r="A1136" s="101" t="s">
        <v>4077</v>
      </c>
      <c r="B1136" s="102">
        <v>44405</v>
      </c>
      <c r="C1136" s="101" t="s">
        <v>4078</v>
      </c>
      <c r="D1136" s="102">
        <v>44405</v>
      </c>
      <c r="E1136" s="101" t="s">
        <v>1365</v>
      </c>
      <c r="F1136" s="101" t="s">
        <v>63</v>
      </c>
      <c r="G1136" s="101" t="s">
        <v>989</v>
      </c>
      <c r="H1136" s="101" t="s">
        <v>49</v>
      </c>
      <c r="I1136" s="101" t="s">
        <v>1266</v>
      </c>
      <c r="J1136" s="103">
        <v>20</v>
      </c>
      <c r="K1136" s="103">
        <v>1030</v>
      </c>
      <c r="L1136" s="103">
        <v>20600</v>
      </c>
      <c r="M1136" s="103">
        <v>2.5750000000000002</v>
      </c>
      <c r="N1136" s="103">
        <v>51.5</v>
      </c>
      <c r="O1136" s="103">
        <v>0</v>
      </c>
      <c r="P1136" s="103">
        <v>0</v>
      </c>
      <c r="Q1136" s="103">
        <v>1032.575</v>
      </c>
      <c r="R1136" s="103">
        <v>20651.5</v>
      </c>
      <c r="S1136" s="101" t="s">
        <v>1368</v>
      </c>
    </row>
    <row r="1137" spans="1:19" ht="25.5">
      <c r="A1137" s="101" t="s">
        <v>4077</v>
      </c>
      <c r="B1137" s="102">
        <v>44405</v>
      </c>
      <c r="C1137" s="101" t="s">
        <v>4078</v>
      </c>
      <c r="D1137" s="102">
        <v>44405</v>
      </c>
      <c r="E1137" s="101" t="s">
        <v>1365</v>
      </c>
      <c r="F1137" s="101" t="s">
        <v>63</v>
      </c>
      <c r="G1137" s="101" t="s">
        <v>989</v>
      </c>
      <c r="H1137" s="101" t="s">
        <v>49</v>
      </c>
      <c r="I1137" s="101" t="s">
        <v>1220</v>
      </c>
      <c r="J1137" s="103">
        <v>20</v>
      </c>
      <c r="K1137" s="103">
        <v>1205</v>
      </c>
      <c r="L1137" s="103">
        <v>24100</v>
      </c>
      <c r="M1137" s="103">
        <v>3.0125000000000002</v>
      </c>
      <c r="N1137" s="103">
        <v>60.25</v>
      </c>
      <c r="O1137" s="103">
        <v>0</v>
      </c>
      <c r="P1137" s="103">
        <v>0</v>
      </c>
      <c r="Q1137" s="103">
        <v>1208.0125</v>
      </c>
      <c r="R1137" s="103">
        <v>24160.25</v>
      </c>
      <c r="S1137" s="101" t="s">
        <v>1368</v>
      </c>
    </row>
    <row r="1138" spans="1:19" ht="25.5">
      <c r="A1138" s="101" t="s">
        <v>4079</v>
      </c>
      <c r="B1138" s="102">
        <v>44405</v>
      </c>
      <c r="C1138" s="101" t="s">
        <v>4080</v>
      </c>
      <c r="D1138" s="102">
        <v>44405</v>
      </c>
      <c r="E1138" s="101" t="s">
        <v>1365</v>
      </c>
      <c r="F1138" s="101" t="s">
        <v>95</v>
      </c>
      <c r="G1138" s="101" t="s">
        <v>1371</v>
      </c>
      <c r="H1138" s="101" t="s">
        <v>107</v>
      </c>
      <c r="I1138" s="101" t="s">
        <v>1072</v>
      </c>
      <c r="J1138" s="103">
        <v>20</v>
      </c>
      <c r="K1138" s="103">
        <v>1176</v>
      </c>
      <c r="L1138" s="103">
        <v>23520</v>
      </c>
      <c r="M1138" s="103">
        <v>2.94</v>
      </c>
      <c r="N1138" s="103">
        <v>58.8</v>
      </c>
      <c r="O1138" s="103">
        <v>0</v>
      </c>
      <c r="P1138" s="103">
        <v>0</v>
      </c>
      <c r="Q1138" s="103">
        <v>1178.94</v>
      </c>
      <c r="R1138" s="103">
        <v>23578.799999999999</v>
      </c>
      <c r="S1138" s="101" t="s">
        <v>1368</v>
      </c>
    </row>
    <row r="1139" spans="1:19" ht="25.5">
      <c r="A1139" s="101" t="s">
        <v>4081</v>
      </c>
      <c r="B1139" s="102">
        <v>44405</v>
      </c>
      <c r="C1139" s="101" t="s">
        <v>4082</v>
      </c>
      <c r="D1139" s="102">
        <v>44405</v>
      </c>
      <c r="E1139" s="101" t="s">
        <v>1365</v>
      </c>
      <c r="F1139" s="101" t="s">
        <v>100</v>
      </c>
      <c r="G1139" s="101" t="s">
        <v>1029</v>
      </c>
      <c r="H1139" s="101" t="s">
        <v>107</v>
      </c>
      <c r="I1139" s="101" t="s">
        <v>1072</v>
      </c>
      <c r="J1139" s="103">
        <v>80</v>
      </c>
      <c r="K1139" s="103">
        <v>1176</v>
      </c>
      <c r="L1139" s="103">
        <v>94080</v>
      </c>
      <c r="M1139" s="103">
        <v>2.94</v>
      </c>
      <c r="N1139" s="103">
        <v>235.2</v>
      </c>
      <c r="O1139" s="103">
        <v>0</v>
      </c>
      <c r="P1139" s="103">
        <v>0</v>
      </c>
      <c r="Q1139" s="103">
        <v>1178.94</v>
      </c>
      <c r="R1139" s="103">
        <v>94315.199999999997</v>
      </c>
      <c r="S1139" s="101" t="s">
        <v>1368</v>
      </c>
    </row>
    <row r="1140" spans="1:19" ht="25.5">
      <c r="A1140" s="101" t="s">
        <v>4083</v>
      </c>
      <c r="B1140" s="102">
        <v>44405</v>
      </c>
      <c r="C1140" s="101" t="s">
        <v>4084</v>
      </c>
      <c r="D1140" s="102">
        <v>44405</v>
      </c>
      <c r="E1140" s="101" t="s">
        <v>1365</v>
      </c>
      <c r="F1140" s="101" t="s">
        <v>68</v>
      </c>
      <c r="G1140" s="101" t="s">
        <v>955</v>
      </c>
      <c r="H1140" s="101" t="s">
        <v>1367</v>
      </c>
      <c r="I1140" s="101" t="s">
        <v>1220</v>
      </c>
      <c r="J1140" s="103">
        <v>20</v>
      </c>
      <c r="K1140" s="103">
        <v>1205</v>
      </c>
      <c r="L1140" s="103">
        <v>24100</v>
      </c>
      <c r="M1140" s="103">
        <v>3.0125000000000002</v>
      </c>
      <c r="N1140" s="103">
        <v>60.25</v>
      </c>
      <c r="O1140" s="103">
        <v>0</v>
      </c>
      <c r="P1140" s="103">
        <v>0</v>
      </c>
      <c r="Q1140" s="103">
        <v>1208.0125</v>
      </c>
      <c r="R1140" s="103">
        <v>24160.25</v>
      </c>
      <c r="S1140" s="101" t="s">
        <v>1368</v>
      </c>
    </row>
    <row r="1141" spans="1:19" ht="25.5">
      <c r="A1141" s="101" t="s">
        <v>4083</v>
      </c>
      <c r="B1141" s="102">
        <v>44405</v>
      </c>
      <c r="C1141" s="101" t="s">
        <v>4084</v>
      </c>
      <c r="D1141" s="102">
        <v>44405</v>
      </c>
      <c r="E1141" s="101" t="s">
        <v>1365</v>
      </c>
      <c r="F1141" s="101" t="s">
        <v>68</v>
      </c>
      <c r="G1141" s="101" t="s">
        <v>955</v>
      </c>
      <c r="H1141" s="101" t="s">
        <v>1367</v>
      </c>
      <c r="I1141" s="101" t="s">
        <v>1072</v>
      </c>
      <c r="J1141" s="103">
        <v>20</v>
      </c>
      <c r="K1141" s="103">
        <v>1176</v>
      </c>
      <c r="L1141" s="103">
        <v>23520</v>
      </c>
      <c r="M1141" s="103">
        <v>2.94</v>
      </c>
      <c r="N1141" s="103">
        <v>58.8</v>
      </c>
      <c r="O1141" s="103">
        <v>0</v>
      </c>
      <c r="P1141" s="103">
        <v>0</v>
      </c>
      <c r="Q1141" s="103">
        <v>1178.94</v>
      </c>
      <c r="R1141" s="103">
        <v>23578.799999999999</v>
      </c>
      <c r="S1141" s="101" t="s">
        <v>1368</v>
      </c>
    </row>
    <row r="1142" spans="1:19" ht="25.5">
      <c r="A1142" s="101" t="s">
        <v>4083</v>
      </c>
      <c r="B1142" s="102">
        <v>44405</v>
      </c>
      <c r="C1142" s="101" t="s">
        <v>4084</v>
      </c>
      <c r="D1142" s="102">
        <v>44405</v>
      </c>
      <c r="E1142" s="101" t="s">
        <v>1365</v>
      </c>
      <c r="F1142" s="101" t="s">
        <v>68</v>
      </c>
      <c r="G1142" s="101" t="s">
        <v>955</v>
      </c>
      <c r="H1142" s="101" t="s">
        <v>1367</v>
      </c>
      <c r="I1142" s="101" t="s">
        <v>1219</v>
      </c>
      <c r="J1142" s="103">
        <v>20</v>
      </c>
      <c r="K1142" s="103">
        <v>1064</v>
      </c>
      <c r="L1142" s="103">
        <v>21280</v>
      </c>
      <c r="M1142" s="103">
        <v>2.66</v>
      </c>
      <c r="N1142" s="103">
        <v>53.2</v>
      </c>
      <c r="O1142" s="103">
        <v>0</v>
      </c>
      <c r="P1142" s="103">
        <v>0</v>
      </c>
      <c r="Q1142" s="103">
        <v>1066.6600000000001</v>
      </c>
      <c r="R1142" s="103">
        <v>21333.200000000001</v>
      </c>
      <c r="S1142" s="101" t="s">
        <v>1368</v>
      </c>
    </row>
    <row r="1143" spans="1:19" ht="25.5">
      <c r="A1143" s="101" t="s">
        <v>4085</v>
      </c>
      <c r="B1143" s="102">
        <v>44405</v>
      </c>
      <c r="C1143" s="101" t="s">
        <v>4086</v>
      </c>
      <c r="D1143" s="102">
        <v>44405</v>
      </c>
      <c r="E1143" s="101" t="s">
        <v>1365</v>
      </c>
      <c r="F1143" s="101" t="s">
        <v>86</v>
      </c>
      <c r="G1143" s="101" t="s">
        <v>951</v>
      </c>
      <c r="H1143" s="101" t="s">
        <v>1367</v>
      </c>
      <c r="I1143" s="101" t="s">
        <v>1266</v>
      </c>
      <c r="J1143" s="103">
        <v>60</v>
      </c>
      <c r="K1143" s="103">
        <v>1030</v>
      </c>
      <c r="L1143" s="103">
        <v>61800</v>
      </c>
      <c r="M1143" s="103">
        <v>2.5750000000000002</v>
      </c>
      <c r="N1143" s="103">
        <v>154.5</v>
      </c>
      <c r="O1143" s="103">
        <v>0</v>
      </c>
      <c r="P1143" s="103">
        <v>0</v>
      </c>
      <c r="Q1143" s="103">
        <v>1032.575</v>
      </c>
      <c r="R1143" s="103">
        <v>61954.5</v>
      </c>
      <c r="S1143" s="101" t="s">
        <v>1368</v>
      </c>
    </row>
    <row r="1144" spans="1:19" ht="25.5">
      <c r="A1144" s="101" t="s">
        <v>4085</v>
      </c>
      <c r="B1144" s="102">
        <v>44405</v>
      </c>
      <c r="C1144" s="101" t="s">
        <v>4086</v>
      </c>
      <c r="D1144" s="102">
        <v>44405</v>
      </c>
      <c r="E1144" s="101" t="s">
        <v>1365</v>
      </c>
      <c r="F1144" s="101" t="s">
        <v>86</v>
      </c>
      <c r="G1144" s="101" t="s">
        <v>951</v>
      </c>
      <c r="H1144" s="101" t="s">
        <v>1367</v>
      </c>
      <c r="I1144" s="101" t="s">
        <v>1219</v>
      </c>
      <c r="J1144" s="103">
        <v>40</v>
      </c>
      <c r="K1144" s="103">
        <v>1064</v>
      </c>
      <c r="L1144" s="103">
        <v>42560</v>
      </c>
      <c r="M1144" s="103">
        <v>2.66</v>
      </c>
      <c r="N1144" s="103">
        <v>106.4</v>
      </c>
      <c r="O1144" s="103">
        <v>0</v>
      </c>
      <c r="P1144" s="103">
        <v>0</v>
      </c>
      <c r="Q1144" s="103">
        <v>1066.6600000000001</v>
      </c>
      <c r="R1144" s="103">
        <v>42666.400000000001</v>
      </c>
      <c r="S1144" s="101" t="s">
        <v>1368</v>
      </c>
    </row>
    <row r="1145" spans="1:19" ht="25.5">
      <c r="A1145" s="101" t="s">
        <v>4085</v>
      </c>
      <c r="B1145" s="102">
        <v>44405</v>
      </c>
      <c r="C1145" s="101" t="s">
        <v>4086</v>
      </c>
      <c r="D1145" s="102">
        <v>44405</v>
      </c>
      <c r="E1145" s="101" t="s">
        <v>1365</v>
      </c>
      <c r="F1145" s="101" t="s">
        <v>86</v>
      </c>
      <c r="G1145" s="101" t="s">
        <v>951</v>
      </c>
      <c r="H1145" s="101" t="s">
        <v>1367</v>
      </c>
      <c r="I1145" s="101" t="s">
        <v>1220</v>
      </c>
      <c r="J1145" s="103">
        <v>30</v>
      </c>
      <c r="K1145" s="103">
        <v>1205</v>
      </c>
      <c r="L1145" s="103">
        <v>36150</v>
      </c>
      <c r="M1145" s="103">
        <v>3.0125000000000002</v>
      </c>
      <c r="N1145" s="103">
        <v>90.375</v>
      </c>
      <c r="O1145" s="103">
        <v>0</v>
      </c>
      <c r="P1145" s="103">
        <v>0</v>
      </c>
      <c r="Q1145" s="103">
        <v>1208.0125</v>
      </c>
      <c r="R1145" s="103">
        <v>36240.375</v>
      </c>
      <c r="S1145" s="101" t="s">
        <v>1368</v>
      </c>
    </row>
    <row r="1146" spans="1:19" ht="25.5">
      <c r="A1146" s="101" t="s">
        <v>4087</v>
      </c>
      <c r="B1146" s="102">
        <v>44405</v>
      </c>
      <c r="C1146" s="101" t="s">
        <v>4088</v>
      </c>
      <c r="D1146" s="102">
        <v>44405</v>
      </c>
      <c r="E1146" s="101" t="s">
        <v>1365</v>
      </c>
      <c r="F1146" s="101" t="s">
        <v>85</v>
      </c>
      <c r="G1146" s="101" t="s">
        <v>952</v>
      </c>
      <c r="H1146" s="101" t="s">
        <v>1367</v>
      </c>
      <c r="I1146" s="101" t="s">
        <v>1219</v>
      </c>
      <c r="J1146" s="103">
        <v>20</v>
      </c>
      <c r="K1146" s="103">
        <v>1064</v>
      </c>
      <c r="L1146" s="103">
        <v>21280</v>
      </c>
      <c r="M1146" s="103">
        <v>2.66</v>
      </c>
      <c r="N1146" s="103">
        <v>53.2</v>
      </c>
      <c r="O1146" s="103">
        <v>0</v>
      </c>
      <c r="P1146" s="103">
        <v>0</v>
      </c>
      <c r="Q1146" s="103">
        <v>1066.6600000000001</v>
      </c>
      <c r="R1146" s="103">
        <v>21333.200000000001</v>
      </c>
      <c r="S1146" s="101" t="s">
        <v>1368</v>
      </c>
    </row>
    <row r="1147" spans="1:19" ht="25.5">
      <c r="A1147" s="101" t="s">
        <v>4087</v>
      </c>
      <c r="B1147" s="102">
        <v>44405</v>
      </c>
      <c r="C1147" s="101" t="s">
        <v>4088</v>
      </c>
      <c r="D1147" s="102">
        <v>44405</v>
      </c>
      <c r="E1147" s="101" t="s">
        <v>1365</v>
      </c>
      <c r="F1147" s="101" t="s">
        <v>85</v>
      </c>
      <c r="G1147" s="101" t="s">
        <v>952</v>
      </c>
      <c r="H1147" s="101" t="s">
        <v>1367</v>
      </c>
      <c r="I1147" s="101" t="s">
        <v>1266</v>
      </c>
      <c r="J1147" s="103">
        <v>10</v>
      </c>
      <c r="K1147" s="103">
        <v>1030</v>
      </c>
      <c r="L1147" s="103">
        <v>10300</v>
      </c>
      <c r="M1147" s="103">
        <v>2.5750000000000002</v>
      </c>
      <c r="N1147" s="103">
        <v>25.75</v>
      </c>
      <c r="O1147" s="103">
        <v>0</v>
      </c>
      <c r="P1147" s="103">
        <v>0</v>
      </c>
      <c r="Q1147" s="103">
        <v>1032.575</v>
      </c>
      <c r="R1147" s="103">
        <v>10325.75</v>
      </c>
      <c r="S1147" s="101" t="s">
        <v>1368</v>
      </c>
    </row>
    <row r="1148" spans="1:19" ht="25.5">
      <c r="A1148" s="101" t="s">
        <v>4089</v>
      </c>
      <c r="B1148" s="102">
        <v>44405</v>
      </c>
      <c r="C1148" s="101" t="s">
        <v>4090</v>
      </c>
      <c r="D1148" s="102">
        <v>44405</v>
      </c>
      <c r="E1148" s="101" t="s">
        <v>1365</v>
      </c>
      <c r="F1148" s="101" t="s">
        <v>92</v>
      </c>
      <c r="G1148" s="101" t="s">
        <v>950</v>
      </c>
      <c r="H1148" s="101" t="s">
        <v>1367</v>
      </c>
      <c r="I1148" s="101" t="s">
        <v>1069</v>
      </c>
      <c r="J1148" s="103">
        <v>20</v>
      </c>
      <c r="K1148" s="103">
        <v>1118</v>
      </c>
      <c r="L1148" s="103">
        <v>22360</v>
      </c>
      <c r="M1148" s="103">
        <v>2.7949999999999999</v>
      </c>
      <c r="N1148" s="103">
        <v>55.9</v>
      </c>
      <c r="O1148" s="103">
        <v>0</v>
      </c>
      <c r="P1148" s="103">
        <v>0</v>
      </c>
      <c r="Q1148" s="103">
        <v>1120.7950000000001</v>
      </c>
      <c r="R1148" s="103">
        <v>22415.9</v>
      </c>
      <c r="S1148" s="101" t="s">
        <v>1368</v>
      </c>
    </row>
    <row r="1149" spans="1:19" ht="25.5">
      <c r="A1149" s="101" t="s">
        <v>4089</v>
      </c>
      <c r="B1149" s="102">
        <v>44405</v>
      </c>
      <c r="C1149" s="101" t="s">
        <v>4090</v>
      </c>
      <c r="D1149" s="102">
        <v>44405</v>
      </c>
      <c r="E1149" s="101" t="s">
        <v>1365</v>
      </c>
      <c r="F1149" s="101" t="s">
        <v>92</v>
      </c>
      <c r="G1149" s="101" t="s">
        <v>950</v>
      </c>
      <c r="H1149" s="101" t="s">
        <v>1367</v>
      </c>
      <c r="I1149" s="101" t="s">
        <v>1072</v>
      </c>
      <c r="J1149" s="103">
        <v>20</v>
      </c>
      <c r="K1149" s="103">
        <v>1176</v>
      </c>
      <c r="L1149" s="103">
        <v>23520</v>
      </c>
      <c r="M1149" s="103">
        <v>2.94</v>
      </c>
      <c r="N1149" s="103">
        <v>58.8</v>
      </c>
      <c r="O1149" s="103">
        <v>0</v>
      </c>
      <c r="P1149" s="103">
        <v>0</v>
      </c>
      <c r="Q1149" s="103">
        <v>1178.94</v>
      </c>
      <c r="R1149" s="103">
        <v>23578.799999999999</v>
      </c>
      <c r="S1149" s="101" t="s">
        <v>1368</v>
      </c>
    </row>
    <row r="1150" spans="1:19" ht="25.5">
      <c r="A1150" s="101" t="s">
        <v>4091</v>
      </c>
      <c r="B1150" s="102">
        <v>44405</v>
      </c>
      <c r="C1150" s="101" t="s">
        <v>4092</v>
      </c>
      <c r="D1150" s="102">
        <v>44405</v>
      </c>
      <c r="E1150" s="101" t="s">
        <v>1365</v>
      </c>
      <c r="F1150" s="101" t="s">
        <v>42</v>
      </c>
      <c r="G1150" s="101" t="s">
        <v>2621</v>
      </c>
      <c r="H1150" s="101" t="s">
        <v>22</v>
      </c>
      <c r="I1150" s="101" t="s">
        <v>1072</v>
      </c>
      <c r="J1150" s="103">
        <v>20</v>
      </c>
      <c r="K1150" s="103">
        <v>1176</v>
      </c>
      <c r="L1150" s="103">
        <v>23520</v>
      </c>
      <c r="M1150" s="103">
        <v>2.94</v>
      </c>
      <c r="N1150" s="103">
        <v>58.8</v>
      </c>
      <c r="O1150" s="103">
        <v>0</v>
      </c>
      <c r="P1150" s="103">
        <v>0</v>
      </c>
      <c r="Q1150" s="103">
        <v>1178.94</v>
      </c>
      <c r="R1150" s="103">
        <v>23578.799999999999</v>
      </c>
      <c r="S1150" s="101" t="s">
        <v>1368</v>
      </c>
    </row>
    <row r="1151" spans="1:19" ht="25.5">
      <c r="A1151" s="101" t="s">
        <v>4093</v>
      </c>
      <c r="B1151" s="102">
        <v>44405</v>
      </c>
      <c r="C1151" s="101" t="s">
        <v>4094</v>
      </c>
      <c r="D1151" s="102">
        <v>44405</v>
      </c>
      <c r="E1151" s="101" t="s">
        <v>1365</v>
      </c>
      <c r="F1151" s="101" t="s">
        <v>956</v>
      </c>
      <c r="G1151" s="101" t="s">
        <v>1370</v>
      </c>
      <c r="H1151" s="101" t="s">
        <v>49</v>
      </c>
      <c r="I1151" s="101" t="s">
        <v>1072</v>
      </c>
      <c r="J1151" s="103">
        <v>70</v>
      </c>
      <c r="K1151" s="103">
        <v>1176</v>
      </c>
      <c r="L1151" s="103">
        <v>82320</v>
      </c>
      <c r="M1151" s="103">
        <v>2.94</v>
      </c>
      <c r="N1151" s="103">
        <v>205.8</v>
      </c>
      <c r="O1151" s="103">
        <v>0</v>
      </c>
      <c r="P1151" s="103">
        <v>0</v>
      </c>
      <c r="Q1151" s="103">
        <v>1178.94</v>
      </c>
      <c r="R1151" s="103">
        <v>82525.8</v>
      </c>
      <c r="S1151" s="101" t="s">
        <v>1368</v>
      </c>
    </row>
    <row r="1152" spans="1:19" ht="25.5">
      <c r="A1152" s="101" t="s">
        <v>4095</v>
      </c>
      <c r="B1152" s="102">
        <v>44405</v>
      </c>
      <c r="C1152" s="101" t="s">
        <v>4096</v>
      </c>
      <c r="D1152" s="102">
        <v>44405</v>
      </c>
      <c r="E1152" s="101" t="s">
        <v>1365</v>
      </c>
      <c r="F1152" s="101" t="s">
        <v>917</v>
      </c>
      <c r="G1152" s="101" t="s">
        <v>67</v>
      </c>
      <c r="H1152" s="101" t="s">
        <v>49</v>
      </c>
      <c r="I1152" s="101" t="s">
        <v>1268</v>
      </c>
      <c r="J1152" s="103">
        <v>60</v>
      </c>
      <c r="K1152" s="103">
        <v>1303</v>
      </c>
      <c r="L1152" s="103">
        <v>78180</v>
      </c>
      <c r="M1152" s="103">
        <v>3.2574999999999998</v>
      </c>
      <c r="N1152" s="103">
        <v>195.45</v>
      </c>
      <c r="O1152" s="103">
        <v>0</v>
      </c>
      <c r="P1152" s="103">
        <v>0</v>
      </c>
      <c r="Q1152" s="103">
        <v>1306.2574999999999</v>
      </c>
      <c r="R1152" s="103">
        <v>78375.45</v>
      </c>
      <c r="S1152" s="101" t="s">
        <v>1368</v>
      </c>
    </row>
    <row r="1153" spans="1:19" ht="25.5">
      <c r="A1153" s="101" t="s">
        <v>4095</v>
      </c>
      <c r="B1153" s="102">
        <v>44405</v>
      </c>
      <c r="C1153" s="101" t="s">
        <v>4096</v>
      </c>
      <c r="D1153" s="102">
        <v>44405</v>
      </c>
      <c r="E1153" s="101" t="s">
        <v>1365</v>
      </c>
      <c r="F1153" s="101" t="s">
        <v>917</v>
      </c>
      <c r="G1153" s="101" t="s">
        <v>67</v>
      </c>
      <c r="H1153" s="101" t="s">
        <v>49</v>
      </c>
      <c r="I1153" s="101" t="s">
        <v>1072</v>
      </c>
      <c r="J1153" s="103">
        <v>120</v>
      </c>
      <c r="K1153" s="103">
        <v>1176</v>
      </c>
      <c r="L1153" s="103">
        <v>141120</v>
      </c>
      <c r="M1153" s="103">
        <v>2.94</v>
      </c>
      <c r="N1153" s="103">
        <v>352.8</v>
      </c>
      <c r="O1153" s="103">
        <v>0</v>
      </c>
      <c r="P1153" s="103">
        <v>0</v>
      </c>
      <c r="Q1153" s="103">
        <v>1178.94</v>
      </c>
      <c r="R1153" s="103">
        <v>141472.79999999999</v>
      </c>
      <c r="S1153" s="101" t="s">
        <v>1368</v>
      </c>
    </row>
    <row r="1154" spans="1:19" ht="25.5">
      <c r="A1154" s="101" t="s">
        <v>4097</v>
      </c>
      <c r="B1154" s="102">
        <v>44405</v>
      </c>
      <c r="C1154" s="101" t="s">
        <v>4098</v>
      </c>
      <c r="D1154" s="102">
        <v>44405</v>
      </c>
      <c r="E1154" s="101" t="s">
        <v>1365</v>
      </c>
      <c r="F1154" s="101" t="s">
        <v>61</v>
      </c>
      <c r="G1154" s="101" t="s">
        <v>1370</v>
      </c>
      <c r="H1154" s="101" t="s">
        <v>49</v>
      </c>
      <c r="I1154" s="101" t="s">
        <v>1268</v>
      </c>
      <c r="J1154" s="103">
        <v>20</v>
      </c>
      <c r="K1154" s="103">
        <v>1303</v>
      </c>
      <c r="L1154" s="103">
        <v>26060</v>
      </c>
      <c r="M1154" s="103">
        <v>3.2574999999999998</v>
      </c>
      <c r="N1154" s="103">
        <v>65.150000000000006</v>
      </c>
      <c r="O1154" s="103">
        <v>0</v>
      </c>
      <c r="P1154" s="103">
        <v>0</v>
      </c>
      <c r="Q1154" s="103">
        <v>1306.2574999999999</v>
      </c>
      <c r="R1154" s="103">
        <v>26125.15</v>
      </c>
      <c r="S1154" s="101" t="s">
        <v>1368</v>
      </c>
    </row>
    <row r="1155" spans="1:19" ht="25.5">
      <c r="A1155" s="101" t="s">
        <v>4097</v>
      </c>
      <c r="B1155" s="102">
        <v>44405</v>
      </c>
      <c r="C1155" s="101" t="s">
        <v>4098</v>
      </c>
      <c r="D1155" s="102">
        <v>44405</v>
      </c>
      <c r="E1155" s="101" t="s">
        <v>1365</v>
      </c>
      <c r="F1155" s="101" t="s">
        <v>61</v>
      </c>
      <c r="G1155" s="101" t="s">
        <v>1370</v>
      </c>
      <c r="H1155" s="101" t="s">
        <v>49</v>
      </c>
      <c r="I1155" s="101" t="s">
        <v>1266</v>
      </c>
      <c r="J1155" s="103">
        <v>40</v>
      </c>
      <c r="K1155" s="103">
        <v>1030</v>
      </c>
      <c r="L1155" s="103">
        <v>41200</v>
      </c>
      <c r="M1155" s="103">
        <v>2.5750000000000002</v>
      </c>
      <c r="N1155" s="103">
        <v>103</v>
      </c>
      <c r="O1155" s="103">
        <v>0</v>
      </c>
      <c r="P1155" s="103">
        <v>0</v>
      </c>
      <c r="Q1155" s="103">
        <v>1032.575</v>
      </c>
      <c r="R1155" s="103">
        <v>41303</v>
      </c>
      <c r="S1155" s="101" t="s">
        <v>1368</v>
      </c>
    </row>
    <row r="1156" spans="1:19" ht="25.5">
      <c r="A1156" s="101" t="s">
        <v>4097</v>
      </c>
      <c r="B1156" s="102">
        <v>44405</v>
      </c>
      <c r="C1156" s="101" t="s">
        <v>4098</v>
      </c>
      <c r="D1156" s="102">
        <v>44405</v>
      </c>
      <c r="E1156" s="101" t="s">
        <v>1365</v>
      </c>
      <c r="F1156" s="101" t="s">
        <v>61</v>
      </c>
      <c r="G1156" s="101" t="s">
        <v>1370</v>
      </c>
      <c r="H1156" s="101" t="s">
        <v>49</v>
      </c>
      <c r="I1156" s="101" t="s">
        <v>1219</v>
      </c>
      <c r="J1156" s="103">
        <v>40</v>
      </c>
      <c r="K1156" s="103">
        <v>1064</v>
      </c>
      <c r="L1156" s="103">
        <v>42560</v>
      </c>
      <c r="M1156" s="103">
        <v>2.66</v>
      </c>
      <c r="N1156" s="103">
        <v>106.4</v>
      </c>
      <c r="O1156" s="103">
        <v>0</v>
      </c>
      <c r="P1156" s="103">
        <v>0</v>
      </c>
      <c r="Q1156" s="103">
        <v>1066.6600000000001</v>
      </c>
      <c r="R1156" s="103">
        <v>42666.400000000001</v>
      </c>
      <c r="S1156" s="101" t="s">
        <v>1368</v>
      </c>
    </row>
    <row r="1157" spans="1:19" ht="25.5">
      <c r="A1157" s="101" t="s">
        <v>4099</v>
      </c>
      <c r="B1157" s="102">
        <v>44405</v>
      </c>
      <c r="C1157" s="101" t="s">
        <v>4100</v>
      </c>
      <c r="D1157" s="102">
        <v>44405</v>
      </c>
      <c r="E1157" s="101" t="s">
        <v>1365</v>
      </c>
      <c r="F1157" s="101" t="s">
        <v>51</v>
      </c>
      <c r="G1157" s="101" t="s">
        <v>52</v>
      </c>
      <c r="H1157" s="101" t="s">
        <v>49</v>
      </c>
      <c r="I1157" s="101" t="s">
        <v>1219</v>
      </c>
      <c r="J1157" s="103">
        <v>40</v>
      </c>
      <c r="K1157" s="103">
        <v>1064</v>
      </c>
      <c r="L1157" s="103">
        <v>42560</v>
      </c>
      <c r="M1157" s="103">
        <v>2.66</v>
      </c>
      <c r="N1157" s="103">
        <v>106.4</v>
      </c>
      <c r="O1157" s="103">
        <v>0</v>
      </c>
      <c r="P1157" s="103">
        <v>0</v>
      </c>
      <c r="Q1157" s="103">
        <v>1066.6600000000001</v>
      </c>
      <c r="R1157" s="103">
        <v>42666.400000000001</v>
      </c>
      <c r="S1157" s="101" t="s">
        <v>1368</v>
      </c>
    </row>
    <row r="1158" spans="1:19" ht="25.5">
      <c r="A1158" s="101" t="s">
        <v>4099</v>
      </c>
      <c r="B1158" s="102">
        <v>44405</v>
      </c>
      <c r="C1158" s="101" t="s">
        <v>4100</v>
      </c>
      <c r="D1158" s="102">
        <v>44405</v>
      </c>
      <c r="E1158" s="101" t="s">
        <v>1365</v>
      </c>
      <c r="F1158" s="101" t="s">
        <v>51</v>
      </c>
      <c r="G1158" s="101" t="s">
        <v>52</v>
      </c>
      <c r="H1158" s="101" t="s">
        <v>49</v>
      </c>
      <c r="I1158" s="101" t="s">
        <v>1268</v>
      </c>
      <c r="J1158" s="103">
        <v>20</v>
      </c>
      <c r="K1158" s="103">
        <v>1303</v>
      </c>
      <c r="L1158" s="103">
        <v>26060</v>
      </c>
      <c r="M1158" s="103">
        <v>3.2574999999999998</v>
      </c>
      <c r="N1158" s="103">
        <v>65.150000000000006</v>
      </c>
      <c r="O1158" s="103">
        <v>0</v>
      </c>
      <c r="P1158" s="103">
        <v>0</v>
      </c>
      <c r="Q1158" s="103">
        <v>1306.2574999999999</v>
      </c>
      <c r="R1158" s="103">
        <v>26125.15</v>
      </c>
      <c r="S1158" s="101" t="s">
        <v>1368</v>
      </c>
    </row>
    <row r="1159" spans="1:19" ht="25.5">
      <c r="A1159" s="101" t="s">
        <v>4099</v>
      </c>
      <c r="B1159" s="102">
        <v>44405</v>
      </c>
      <c r="C1159" s="101" t="s">
        <v>4100</v>
      </c>
      <c r="D1159" s="102">
        <v>44405</v>
      </c>
      <c r="E1159" s="101" t="s">
        <v>1365</v>
      </c>
      <c r="F1159" s="101" t="s">
        <v>51</v>
      </c>
      <c r="G1159" s="101" t="s">
        <v>52</v>
      </c>
      <c r="H1159" s="101" t="s">
        <v>49</v>
      </c>
      <c r="I1159" s="101" t="s">
        <v>1266</v>
      </c>
      <c r="J1159" s="103">
        <v>20</v>
      </c>
      <c r="K1159" s="103">
        <v>1030</v>
      </c>
      <c r="L1159" s="103">
        <v>20600</v>
      </c>
      <c r="M1159" s="103">
        <v>2.5750000000000002</v>
      </c>
      <c r="N1159" s="103">
        <v>51.5</v>
      </c>
      <c r="O1159" s="103">
        <v>0</v>
      </c>
      <c r="P1159" s="103">
        <v>0</v>
      </c>
      <c r="Q1159" s="103">
        <v>1032.575</v>
      </c>
      <c r="R1159" s="103">
        <v>20651.5</v>
      </c>
      <c r="S1159" s="101" t="s">
        <v>1368</v>
      </c>
    </row>
    <row r="1160" spans="1:19" ht="25.5">
      <c r="A1160" s="101" t="s">
        <v>4099</v>
      </c>
      <c r="B1160" s="102">
        <v>44405</v>
      </c>
      <c r="C1160" s="101" t="s">
        <v>4100</v>
      </c>
      <c r="D1160" s="102">
        <v>44405</v>
      </c>
      <c r="E1160" s="101" t="s">
        <v>1365</v>
      </c>
      <c r="F1160" s="101" t="s">
        <v>51</v>
      </c>
      <c r="G1160" s="101" t="s">
        <v>52</v>
      </c>
      <c r="H1160" s="101" t="s">
        <v>49</v>
      </c>
      <c r="I1160" s="101" t="s">
        <v>1072</v>
      </c>
      <c r="J1160" s="103">
        <v>40</v>
      </c>
      <c r="K1160" s="103">
        <v>1176</v>
      </c>
      <c r="L1160" s="103">
        <v>47040</v>
      </c>
      <c r="M1160" s="103">
        <v>2.94</v>
      </c>
      <c r="N1160" s="103">
        <v>117.6</v>
      </c>
      <c r="O1160" s="103">
        <v>0</v>
      </c>
      <c r="P1160" s="103">
        <v>0</v>
      </c>
      <c r="Q1160" s="103">
        <v>1178.94</v>
      </c>
      <c r="R1160" s="103">
        <v>47157.599999999999</v>
      </c>
      <c r="S1160" s="101" t="s">
        <v>1368</v>
      </c>
    </row>
    <row r="1161" spans="1:19" ht="25.5">
      <c r="A1161" s="101" t="s">
        <v>4099</v>
      </c>
      <c r="B1161" s="102">
        <v>44405</v>
      </c>
      <c r="C1161" s="101" t="s">
        <v>4100</v>
      </c>
      <c r="D1161" s="102">
        <v>44405</v>
      </c>
      <c r="E1161" s="101" t="s">
        <v>1365</v>
      </c>
      <c r="F1161" s="101" t="s">
        <v>51</v>
      </c>
      <c r="G1161" s="101" t="s">
        <v>52</v>
      </c>
      <c r="H1161" s="101" t="s">
        <v>49</v>
      </c>
      <c r="I1161" s="101" t="s">
        <v>1069</v>
      </c>
      <c r="J1161" s="103">
        <v>20</v>
      </c>
      <c r="K1161" s="103">
        <v>1118</v>
      </c>
      <c r="L1161" s="103">
        <v>22360</v>
      </c>
      <c r="M1161" s="103">
        <v>2.7949999999999999</v>
      </c>
      <c r="N1161" s="103">
        <v>55.9</v>
      </c>
      <c r="O1161" s="103">
        <v>0</v>
      </c>
      <c r="P1161" s="103">
        <v>0</v>
      </c>
      <c r="Q1161" s="103">
        <v>1120.7950000000001</v>
      </c>
      <c r="R1161" s="103">
        <v>22415.9</v>
      </c>
      <c r="S1161" s="101" t="s">
        <v>1368</v>
      </c>
    </row>
    <row r="1162" spans="1:19" ht="25.5">
      <c r="A1162" s="101" t="s">
        <v>4101</v>
      </c>
      <c r="B1162" s="102">
        <v>44405</v>
      </c>
      <c r="C1162" s="101" t="s">
        <v>4102</v>
      </c>
      <c r="D1162" s="102">
        <v>44405</v>
      </c>
      <c r="E1162" s="101" t="s">
        <v>1365</v>
      </c>
      <c r="F1162" s="101" t="s">
        <v>1379</v>
      </c>
      <c r="G1162" s="101" t="s">
        <v>1380</v>
      </c>
      <c r="H1162" s="101" t="s">
        <v>49</v>
      </c>
      <c r="I1162" s="101" t="s">
        <v>1069</v>
      </c>
      <c r="J1162" s="103">
        <v>20</v>
      </c>
      <c r="K1162" s="103">
        <v>1118</v>
      </c>
      <c r="L1162" s="103">
        <v>22360</v>
      </c>
      <c r="M1162" s="103">
        <v>2.7949999999999999</v>
      </c>
      <c r="N1162" s="103">
        <v>55.9</v>
      </c>
      <c r="O1162" s="103">
        <v>0</v>
      </c>
      <c r="P1162" s="103">
        <v>0</v>
      </c>
      <c r="Q1162" s="103">
        <v>1120.7950000000001</v>
      </c>
      <c r="R1162" s="103">
        <v>22415.9</v>
      </c>
      <c r="S1162" s="101" t="s">
        <v>1368</v>
      </c>
    </row>
    <row r="1163" spans="1:19" ht="25.5">
      <c r="A1163" s="101" t="s">
        <v>4103</v>
      </c>
      <c r="B1163" s="102">
        <v>44405</v>
      </c>
      <c r="C1163" s="101" t="s">
        <v>4104</v>
      </c>
      <c r="D1163" s="102">
        <v>44405</v>
      </c>
      <c r="E1163" s="101" t="s">
        <v>1365</v>
      </c>
      <c r="F1163" s="101" t="s">
        <v>1277</v>
      </c>
      <c r="G1163" s="101" t="s">
        <v>52</v>
      </c>
      <c r="H1163" s="101" t="s">
        <v>49</v>
      </c>
      <c r="I1163" s="101" t="s">
        <v>1266</v>
      </c>
      <c r="J1163" s="103">
        <v>20</v>
      </c>
      <c r="K1163" s="103">
        <v>1030</v>
      </c>
      <c r="L1163" s="103">
        <v>20600</v>
      </c>
      <c r="M1163" s="103">
        <v>2.5750000000000002</v>
      </c>
      <c r="N1163" s="103">
        <v>51.5</v>
      </c>
      <c r="O1163" s="103">
        <v>0</v>
      </c>
      <c r="P1163" s="103">
        <v>0</v>
      </c>
      <c r="Q1163" s="103">
        <v>1032.575</v>
      </c>
      <c r="R1163" s="103">
        <v>20651.5</v>
      </c>
      <c r="S1163" s="101" t="s">
        <v>1368</v>
      </c>
    </row>
    <row r="1164" spans="1:19" ht="25.5">
      <c r="A1164" s="101" t="s">
        <v>4105</v>
      </c>
      <c r="B1164" s="102">
        <v>44405</v>
      </c>
      <c r="C1164" s="101" t="s">
        <v>4106</v>
      </c>
      <c r="D1164" s="102">
        <v>44405</v>
      </c>
      <c r="E1164" s="101" t="s">
        <v>1365</v>
      </c>
      <c r="F1164" s="101" t="s">
        <v>65</v>
      </c>
      <c r="G1164" s="101" t="s">
        <v>989</v>
      </c>
      <c r="H1164" s="101" t="s">
        <v>49</v>
      </c>
      <c r="I1164" s="101" t="s">
        <v>1072</v>
      </c>
      <c r="J1164" s="103">
        <v>20</v>
      </c>
      <c r="K1164" s="103">
        <v>1176</v>
      </c>
      <c r="L1164" s="103">
        <v>23520</v>
      </c>
      <c r="M1164" s="103">
        <v>2.94</v>
      </c>
      <c r="N1164" s="103">
        <v>58.8</v>
      </c>
      <c r="O1164" s="103">
        <v>0</v>
      </c>
      <c r="P1164" s="103">
        <v>0</v>
      </c>
      <c r="Q1164" s="103">
        <v>1178.94</v>
      </c>
      <c r="R1164" s="103">
        <v>23578.799999999999</v>
      </c>
      <c r="S1164" s="101" t="s">
        <v>1368</v>
      </c>
    </row>
    <row r="1165" spans="1:19" ht="25.5">
      <c r="A1165" s="101" t="s">
        <v>4105</v>
      </c>
      <c r="B1165" s="102">
        <v>44405</v>
      </c>
      <c r="C1165" s="101" t="s">
        <v>4106</v>
      </c>
      <c r="D1165" s="102">
        <v>44405</v>
      </c>
      <c r="E1165" s="101" t="s">
        <v>1365</v>
      </c>
      <c r="F1165" s="101" t="s">
        <v>65</v>
      </c>
      <c r="G1165" s="101" t="s">
        <v>989</v>
      </c>
      <c r="H1165" s="101" t="s">
        <v>49</v>
      </c>
      <c r="I1165" s="101" t="s">
        <v>1069</v>
      </c>
      <c r="J1165" s="103">
        <v>20</v>
      </c>
      <c r="K1165" s="103">
        <v>1118</v>
      </c>
      <c r="L1165" s="103">
        <v>22360</v>
      </c>
      <c r="M1165" s="103">
        <v>2.7949999999999999</v>
      </c>
      <c r="N1165" s="103">
        <v>55.9</v>
      </c>
      <c r="O1165" s="103">
        <v>0</v>
      </c>
      <c r="P1165" s="103">
        <v>0</v>
      </c>
      <c r="Q1165" s="103">
        <v>1120.7950000000001</v>
      </c>
      <c r="R1165" s="103">
        <v>22415.9</v>
      </c>
      <c r="S1165" s="101" t="s">
        <v>1368</v>
      </c>
    </row>
    <row r="1166" spans="1:19" ht="25.5">
      <c r="A1166" s="101" t="s">
        <v>4105</v>
      </c>
      <c r="B1166" s="102">
        <v>44405</v>
      </c>
      <c r="C1166" s="101" t="s">
        <v>4106</v>
      </c>
      <c r="D1166" s="102">
        <v>44405</v>
      </c>
      <c r="E1166" s="101" t="s">
        <v>1365</v>
      </c>
      <c r="F1166" s="101" t="s">
        <v>65</v>
      </c>
      <c r="G1166" s="101" t="s">
        <v>989</v>
      </c>
      <c r="H1166" s="101" t="s">
        <v>49</v>
      </c>
      <c r="I1166" s="101" t="s">
        <v>1219</v>
      </c>
      <c r="J1166" s="103">
        <v>80</v>
      </c>
      <c r="K1166" s="103">
        <v>1064</v>
      </c>
      <c r="L1166" s="103">
        <v>85120</v>
      </c>
      <c r="M1166" s="103">
        <v>2.66</v>
      </c>
      <c r="N1166" s="103">
        <v>212.8</v>
      </c>
      <c r="O1166" s="103">
        <v>0</v>
      </c>
      <c r="P1166" s="103">
        <v>0</v>
      </c>
      <c r="Q1166" s="103">
        <v>1066.6600000000001</v>
      </c>
      <c r="R1166" s="103">
        <v>85332.800000000003</v>
      </c>
      <c r="S1166" s="101" t="s">
        <v>1368</v>
      </c>
    </row>
    <row r="1167" spans="1:19" ht="25.5">
      <c r="A1167" s="101" t="s">
        <v>4105</v>
      </c>
      <c r="B1167" s="102">
        <v>44405</v>
      </c>
      <c r="C1167" s="101" t="s">
        <v>4106</v>
      </c>
      <c r="D1167" s="102">
        <v>44405</v>
      </c>
      <c r="E1167" s="101" t="s">
        <v>1365</v>
      </c>
      <c r="F1167" s="101" t="s">
        <v>65</v>
      </c>
      <c r="G1167" s="101" t="s">
        <v>989</v>
      </c>
      <c r="H1167" s="101" t="s">
        <v>49</v>
      </c>
      <c r="I1167" s="101" t="s">
        <v>1268</v>
      </c>
      <c r="J1167" s="103">
        <v>40</v>
      </c>
      <c r="K1167" s="103">
        <v>1303</v>
      </c>
      <c r="L1167" s="103">
        <v>52120</v>
      </c>
      <c r="M1167" s="103">
        <v>3.2574999999999998</v>
      </c>
      <c r="N1167" s="103">
        <v>130.30000000000001</v>
      </c>
      <c r="O1167" s="103">
        <v>0</v>
      </c>
      <c r="P1167" s="103">
        <v>0</v>
      </c>
      <c r="Q1167" s="103">
        <v>1306.2574999999999</v>
      </c>
      <c r="R1167" s="103">
        <v>52250.3</v>
      </c>
      <c r="S1167" s="101" t="s">
        <v>1368</v>
      </c>
    </row>
    <row r="1168" spans="1:19" ht="25.5">
      <c r="A1168" s="101" t="s">
        <v>4105</v>
      </c>
      <c r="B1168" s="102">
        <v>44405</v>
      </c>
      <c r="C1168" s="101" t="s">
        <v>4106</v>
      </c>
      <c r="D1168" s="102">
        <v>44405</v>
      </c>
      <c r="E1168" s="101" t="s">
        <v>1365</v>
      </c>
      <c r="F1168" s="101" t="s">
        <v>65</v>
      </c>
      <c r="G1168" s="101" t="s">
        <v>989</v>
      </c>
      <c r="H1168" s="101" t="s">
        <v>49</v>
      </c>
      <c r="I1168" s="101" t="s">
        <v>1220</v>
      </c>
      <c r="J1168" s="103">
        <v>20</v>
      </c>
      <c r="K1168" s="103">
        <v>1205</v>
      </c>
      <c r="L1168" s="103">
        <v>24100</v>
      </c>
      <c r="M1168" s="103">
        <v>3.0125000000000002</v>
      </c>
      <c r="N1168" s="103">
        <v>60.25</v>
      </c>
      <c r="O1168" s="103">
        <v>0</v>
      </c>
      <c r="P1168" s="103">
        <v>0</v>
      </c>
      <c r="Q1168" s="103">
        <v>1208.0125</v>
      </c>
      <c r="R1168" s="103">
        <v>24160.25</v>
      </c>
      <c r="S1168" s="101" t="s">
        <v>1368</v>
      </c>
    </row>
    <row r="1169" spans="1:19" ht="25.5">
      <c r="A1169" s="101" t="s">
        <v>4107</v>
      </c>
      <c r="B1169" s="102">
        <v>44405</v>
      </c>
      <c r="C1169" s="101" t="s">
        <v>4108</v>
      </c>
      <c r="D1169" s="102">
        <v>44405</v>
      </c>
      <c r="E1169" s="101" t="s">
        <v>1365</v>
      </c>
      <c r="F1169" s="101" t="s">
        <v>105</v>
      </c>
      <c r="G1169" s="101" t="s">
        <v>1376</v>
      </c>
      <c r="H1169" s="101" t="s">
        <v>107</v>
      </c>
      <c r="I1169" s="101" t="s">
        <v>1219</v>
      </c>
      <c r="J1169" s="103">
        <v>100</v>
      </c>
      <c r="K1169" s="103">
        <v>1064</v>
      </c>
      <c r="L1169" s="103">
        <v>106400</v>
      </c>
      <c r="M1169" s="103">
        <v>2.66</v>
      </c>
      <c r="N1169" s="103">
        <v>266</v>
      </c>
      <c r="O1169" s="103">
        <v>0</v>
      </c>
      <c r="P1169" s="103">
        <v>0</v>
      </c>
      <c r="Q1169" s="103">
        <v>1066.6600000000001</v>
      </c>
      <c r="R1169" s="103">
        <v>106666</v>
      </c>
      <c r="S1169" s="101" t="s">
        <v>1368</v>
      </c>
    </row>
    <row r="1170" spans="1:19" ht="25.5">
      <c r="A1170" s="101" t="s">
        <v>4107</v>
      </c>
      <c r="B1170" s="102">
        <v>44405</v>
      </c>
      <c r="C1170" s="101" t="s">
        <v>4108</v>
      </c>
      <c r="D1170" s="102">
        <v>44405</v>
      </c>
      <c r="E1170" s="101" t="s">
        <v>1365</v>
      </c>
      <c r="F1170" s="101" t="s">
        <v>105</v>
      </c>
      <c r="G1170" s="101" t="s">
        <v>1376</v>
      </c>
      <c r="H1170" s="101" t="s">
        <v>107</v>
      </c>
      <c r="I1170" s="101" t="s">
        <v>1220</v>
      </c>
      <c r="J1170" s="103">
        <v>100</v>
      </c>
      <c r="K1170" s="103">
        <v>1205</v>
      </c>
      <c r="L1170" s="103">
        <v>120500</v>
      </c>
      <c r="M1170" s="103">
        <v>3.0125000000000002</v>
      </c>
      <c r="N1170" s="103">
        <v>301.25</v>
      </c>
      <c r="O1170" s="103">
        <v>0</v>
      </c>
      <c r="P1170" s="103">
        <v>0</v>
      </c>
      <c r="Q1170" s="103">
        <v>1208.0125</v>
      </c>
      <c r="R1170" s="103">
        <v>120801.25</v>
      </c>
      <c r="S1170" s="101" t="s">
        <v>1368</v>
      </c>
    </row>
    <row r="1171" spans="1:19" ht="25.5">
      <c r="A1171" s="101" t="s">
        <v>4107</v>
      </c>
      <c r="B1171" s="102">
        <v>44405</v>
      </c>
      <c r="C1171" s="101" t="s">
        <v>4108</v>
      </c>
      <c r="D1171" s="102">
        <v>44405</v>
      </c>
      <c r="E1171" s="101" t="s">
        <v>1365</v>
      </c>
      <c r="F1171" s="101" t="s">
        <v>105</v>
      </c>
      <c r="G1171" s="101" t="s">
        <v>1376</v>
      </c>
      <c r="H1171" s="101" t="s">
        <v>107</v>
      </c>
      <c r="I1171" s="101" t="s">
        <v>1266</v>
      </c>
      <c r="J1171" s="103">
        <v>40</v>
      </c>
      <c r="K1171" s="103">
        <v>1030</v>
      </c>
      <c r="L1171" s="103">
        <v>41200</v>
      </c>
      <c r="M1171" s="103">
        <v>2.5750000000000002</v>
      </c>
      <c r="N1171" s="103">
        <v>103</v>
      </c>
      <c r="O1171" s="103">
        <v>0</v>
      </c>
      <c r="P1171" s="103">
        <v>0</v>
      </c>
      <c r="Q1171" s="103">
        <v>1032.575</v>
      </c>
      <c r="R1171" s="103">
        <v>41303</v>
      </c>
      <c r="S1171" s="101" t="s">
        <v>1368</v>
      </c>
    </row>
    <row r="1172" spans="1:19" ht="25.5">
      <c r="A1172" s="101" t="s">
        <v>4109</v>
      </c>
      <c r="B1172" s="102">
        <v>44405</v>
      </c>
      <c r="C1172" s="101" t="s">
        <v>4110</v>
      </c>
      <c r="D1172" s="102">
        <v>44405</v>
      </c>
      <c r="E1172" s="101" t="s">
        <v>1365</v>
      </c>
      <c r="F1172" s="101" t="s">
        <v>14</v>
      </c>
      <c r="G1172" s="101" t="s">
        <v>985</v>
      </c>
      <c r="H1172" s="101" t="s">
        <v>22</v>
      </c>
      <c r="I1172" s="101" t="s">
        <v>1220</v>
      </c>
      <c r="J1172" s="103">
        <v>400</v>
      </c>
      <c r="K1172" s="103">
        <v>1205</v>
      </c>
      <c r="L1172" s="103">
        <v>482000</v>
      </c>
      <c r="M1172" s="103">
        <v>3.0125000000000002</v>
      </c>
      <c r="N1172" s="103">
        <v>1205</v>
      </c>
      <c r="O1172" s="103">
        <v>0</v>
      </c>
      <c r="P1172" s="103">
        <v>0</v>
      </c>
      <c r="Q1172" s="103">
        <v>1208.0125</v>
      </c>
      <c r="R1172" s="103">
        <v>483205</v>
      </c>
      <c r="S1172" s="101" t="s">
        <v>1368</v>
      </c>
    </row>
    <row r="1173" spans="1:19" ht="25.5">
      <c r="A1173" s="101" t="s">
        <v>4109</v>
      </c>
      <c r="B1173" s="102">
        <v>44405</v>
      </c>
      <c r="C1173" s="101" t="s">
        <v>4110</v>
      </c>
      <c r="D1173" s="102">
        <v>44405</v>
      </c>
      <c r="E1173" s="101" t="s">
        <v>1365</v>
      </c>
      <c r="F1173" s="101" t="s">
        <v>14</v>
      </c>
      <c r="G1173" s="101" t="s">
        <v>985</v>
      </c>
      <c r="H1173" s="101" t="s">
        <v>22</v>
      </c>
      <c r="I1173" s="101" t="s">
        <v>1069</v>
      </c>
      <c r="J1173" s="103">
        <v>720</v>
      </c>
      <c r="K1173" s="103">
        <v>1118</v>
      </c>
      <c r="L1173" s="103">
        <v>804960</v>
      </c>
      <c r="M1173" s="103">
        <v>2.7949999999999999</v>
      </c>
      <c r="N1173" s="103">
        <v>2012.4</v>
      </c>
      <c r="O1173" s="103">
        <v>0</v>
      </c>
      <c r="P1173" s="103">
        <v>0</v>
      </c>
      <c r="Q1173" s="103">
        <v>1120.7950000000001</v>
      </c>
      <c r="R1173" s="103">
        <v>806972.4</v>
      </c>
      <c r="S1173" s="101" t="s">
        <v>1368</v>
      </c>
    </row>
    <row r="1174" spans="1:19" ht="25.5">
      <c r="A1174" s="101" t="s">
        <v>4109</v>
      </c>
      <c r="B1174" s="102">
        <v>44405</v>
      </c>
      <c r="C1174" s="101" t="s">
        <v>4110</v>
      </c>
      <c r="D1174" s="102">
        <v>44405</v>
      </c>
      <c r="E1174" s="101" t="s">
        <v>1365</v>
      </c>
      <c r="F1174" s="101" t="s">
        <v>14</v>
      </c>
      <c r="G1174" s="101" t="s">
        <v>985</v>
      </c>
      <c r="H1174" s="101" t="s">
        <v>22</v>
      </c>
      <c r="I1174" s="101" t="s">
        <v>1266</v>
      </c>
      <c r="J1174" s="103">
        <v>200</v>
      </c>
      <c r="K1174" s="103">
        <v>1030</v>
      </c>
      <c r="L1174" s="103">
        <v>206000</v>
      </c>
      <c r="M1174" s="103">
        <v>2.5750000000000002</v>
      </c>
      <c r="N1174" s="103">
        <v>515</v>
      </c>
      <c r="O1174" s="103">
        <v>0</v>
      </c>
      <c r="P1174" s="103">
        <v>0</v>
      </c>
      <c r="Q1174" s="103">
        <v>1032.575</v>
      </c>
      <c r="R1174" s="103">
        <v>206515</v>
      </c>
      <c r="S1174" s="101" t="s">
        <v>1368</v>
      </c>
    </row>
    <row r="1175" spans="1:19" ht="25.5">
      <c r="A1175" s="101" t="s">
        <v>4109</v>
      </c>
      <c r="B1175" s="102">
        <v>44405</v>
      </c>
      <c r="C1175" s="101" t="s">
        <v>4110</v>
      </c>
      <c r="D1175" s="102">
        <v>44405</v>
      </c>
      <c r="E1175" s="101" t="s">
        <v>1365</v>
      </c>
      <c r="F1175" s="101" t="s">
        <v>14</v>
      </c>
      <c r="G1175" s="101" t="s">
        <v>985</v>
      </c>
      <c r="H1175" s="101" t="s">
        <v>22</v>
      </c>
      <c r="I1175" s="101" t="s">
        <v>1219</v>
      </c>
      <c r="J1175" s="103">
        <v>500</v>
      </c>
      <c r="K1175" s="103">
        <v>1064</v>
      </c>
      <c r="L1175" s="103">
        <v>532000</v>
      </c>
      <c r="M1175" s="103">
        <v>2.66</v>
      </c>
      <c r="N1175" s="103">
        <v>1330</v>
      </c>
      <c r="O1175" s="103">
        <v>0</v>
      </c>
      <c r="P1175" s="103">
        <v>0</v>
      </c>
      <c r="Q1175" s="103">
        <v>1066.6600000000001</v>
      </c>
      <c r="R1175" s="103">
        <v>533330</v>
      </c>
      <c r="S1175" s="101" t="s">
        <v>1368</v>
      </c>
    </row>
    <row r="1176" spans="1:19" ht="25.5">
      <c r="A1176" s="101" t="s">
        <v>4109</v>
      </c>
      <c r="B1176" s="102">
        <v>44405</v>
      </c>
      <c r="C1176" s="101" t="s">
        <v>4110</v>
      </c>
      <c r="D1176" s="102">
        <v>44405</v>
      </c>
      <c r="E1176" s="101" t="s">
        <v>1365</v>
      </c>
      <c r="F1176" s="101" t="s">
        <v>14</v>
      </c>
      <c r="G1176" s="101" t="s">
        <v>985</v>
      </c>
      <c r="H1176" s="101" t="s">
        <v>22</v>
      </c>
      <c r="I1176" s="101" t="s">
        <v>1072</v>
      </c>
      <c r="J1176" s="103">
        <v>260</v>
      </c>
      <c r="K1176" s="103">
        <v>1176</v>
      </c>
      <c r="L1176" s="103">
        <v>305760</v>
      </c>
      <c r="M1176" s="103">
        <v>2.94</v>
      </c>
      <c r="N1176" s="103">
        <v>764.4</v>
      </c>
      <c r="O1176" s="103">
        <v>0</v>
      </c>
      <c r="P1176" s="103">
        <v>0</v>
      </c>
      <c r="Q1176" s="103">
        <v>1178.94</v>
      </c>
      <c r="R1176" s="103">
        <v>306524.40000000002</v>
      </c>
      <c r="S1176" s="101" t="s">
        <v>1368</v>
      </c>
    </row>
    <row r="1177" spans="1:19" ht="25.5">
      <c r="A1177" s="101" t="s">
        <v>4109</v>
      </c>
      <c r="B1177" s="102">
        <v>44405</v>
      </c>
      <c r="C1177" s="101" t="s">
        <v>4110</v>
      </c>
      <c r="D1177" s="102">
        <v>44405</v>
      </c>
      <c r="E1177" s="101" t="s">
        <v>1365</v>
      </c>
      <c r="F1177" s="101" t="s">
        <v>14</v>
      </c>
      <c r="G1177" s="101" t="s">
        <v>985</v>
      </c>
      <c r="H1177" s="101" t="s">
        <v>22</v>
      </c>
      <c r="I1177" s="101" t="s">
        <v>1268</v>
      </c>
      <c r="J1177" s="103">
        <v>300</v>
      </c>
      <c r="K1177" s="103">
        <v>1303</v>
      </c>
      <c r="L1177" s="103">
        <v>390900</v>
      </c>
      <c r="M1177" s="103">
        <v>3.2574999999999998</v>
      </c>
      <c r="N1177" s="103">
        <v>977.25</v>
      </c>
      <c r="O1177" s="103">
        <v>0</v>
      </c>
      <c r="P1177" s="103">
        <v>0</v>
      </c>
      <c r="Q1177" s="103">
        <v>1306.2574999999999</v>
      </c>
      <c r="R1177" s="103">
        <v>391877.25</v>
      </c>
      <c r="S1177" s="101" t="s">
        <v>1368</v>
      </c>
    </row>
    <row r="1178" spans="1:19" ht="25.5">
      <c r="A1178" s="101" t="s">
        <v>4111</v>
      </c>
      <c r="B1178" s="102">
        <v>44405</v>
      </c>
      <c r="C1178" s="101" t="s">
        <v>4112</v>
      </c>
      <c r="D1178" s="102">
        <v>44405</v>
      </c>
      <c r="E1178" s="101" t="s">
        <v>1384</v>
      </c>
      <c r="F1178" s="101" t="s">
        <v>1385</v>
      </c>
      <c r="G1178" s="101" t="s">
        <v>1386</v>
      </c>
      <c r="H1178" s="101" t="s">
        <v>1384</v>
      </c>
      <c r="I1178" s="101" t="s">
        <v>1266</v>
      </c>
      <c r="J1178" s="103">
        <v>1</v>
      </c>
      <c r="K1178" s="103">
        <v>1032</v>
      </c>
      <c r="L1178" s="103">
        <v>1032</v>
      </c>
      <c r="M1178" s="103">
        <v>0</v>
      </c>
      <c r="N1178" s="103">
        <v>0</v>
      </c>
      <c r="O1178" s="103">
        <v>0</v>
      </c>
      <c r="P1178" s="103">
        <v>0</v>
      </c>
      <c r="Q1178" s="103">
        <v>1032</v>
      </c>
      <c r="R1178" s="103">
        <v>1032</v>
      </c>
      <c r="S1178" s="101" t="s">
        <v>1368</v>
      </c>
    </row>
    <row r="1179" spans="1:19" ht="25.5">
      <c r="A1179" s="101" t="s">
        <v>4203</v>
      </c>
      <c r="B1179" s="102">
        <v>44406</v>
      </c>
      <c r="C1179" s="101" t="s">
        <v>4204</v>
      </c>
      <c r="D1179" s="102">
        <v>44406</v>
      </c>
      <c r="E1179" s="101" t="s">
        <v>1365</v>
      </c>
      <c r="F1179" s="101" t="s">
        <v>19</v>
      </c>
      <c r="G1179" s="101" t="s">
        <v>17</v>
      </c>
      <c r="H1179" s="101" t="s">
        <v>12</v>
      </c>
      <c r="I1179" s="101" t="s">
        <v>1069</v>
      </c>
      <c r="J1179" s="103">
        <v>80</v>
      </c>
      <c r="K1179" s="103">
        <v>1118</v>
      </c>
      <c r="L1179" s="103">
        <v>89440</v>
      </c>
      <c r="M1179" s="103">
        <v>2.7949999999999999</v>
      </c>
      <c r="N1179" s="103">
        <v>223.6</v>
      </c>
      <c r="O1179" s="103">
        <v>0</v>
      </c>
      <c r="P1179" s="103">
        <v>0</v>
      </c>
      <c r="Q1179" s="103">
        <v>1120.7950000000001</v>
      </c>
      <c r="R1179" s="103">
        <v>89663.6</v>
      </c>
      <c r="S1179" s="101" t="s">
        <v>1368</v>
      </c>
    </row>
    <row r="1180" spans="1:19" ht="25.5">
      <c r="A1180" s="101" t="s">
        <v>4203</v>
      </c>
      <c r="B1180" s="102">
        <v>44406</v>
      </c>
      <c r="C1180" s="101" t="s">
        <v>4204</v>
      </c>
      <c r="D1180" s="102">
        <v>44406</v>
      </c>
      <c r="E1180" s="101" t="s">
        <v>1365</v>
      </c>
      <c r="F1180" s="101" t="s">
        <v>19</v>
      </c>
      <c r="G1180" s="101" t="s">
        <v>17</v>
      </c>
      <c r="H1180" s="101" t="s">
        <v>12</v>
      </c>
      <c r="I1180" s="101" t="s">
        <v>1266</v>
      </c>
      <c r="J1180" s="103">
        <v>135</v>
      </c>
      <c r="K1180" s="103">
        <v>1030</v>
      </c>
      <c r="L1180" s="103">
        <v>139050</v>
      </c>
      <c r="M1180" s="103">
        <v>2.5750000000000002</v>
      </c>
      <c r="N1180" s="103">
        <v>347.625</v>
      </c>
      <c r="O1180" s="103">
        <v>0</v>
      </c>
      <c r="P1180" s="103">
        <v>0</v>
      </c>
      <c r="Q1180" s="103">
        <v>1032.575</v>
      </c>
      <c r="R1180" s="103">
        <v>139397.625</v>
      </c>
      <c r="S1180" s="101" t="s">
        <v>1368</v>
      </c>
    </row>
    <row r="1181" spans="1:19" ht="25.5">
      <c r="A1181" s="101" t="s">
        <v>4205</v>
      </c>
      <c r="B1181" s="102">
        <v>44406</v>
      </c>
      <c r="C1181" s="101" t="s">
        <v>4206</v>
      </c>
      <c r="D1181" s="102">
        <v>44406</v>
      </c>
      <c r="E1181" s="101" t="s">
        <v>1365</v>
      </c>
      <c r="F1181" s="101" t="s">
        <v>32</v>
      </c>
      <c r="G1181" s="101" t="s">
        <v>33</v>
      </c>
      <c r="H1181" s="101" t="s">
        <v>12</v>
      </c>
      <c r="I1181" s="101" t="s">
        <v>1266</v>
      </c>
      <c r="J1181" s="103">
        <v>30</v>
      </c>
      <c r="K1181" s="103">
        <v>1030</v>
      </c>
      <c r="L1181" s="103">
        <v>30900</v>
      </c>
      <c r="M1181" s="103">
        <v>2.5750000000000002</v>
      </c>
      <c r="N1181" s="103">
        <v>77.25</v>
      </c>
      <c r="O1181" s="103">
        <v>0</v>
      </c>
      <c r="P1181" s="103">
        <v>0</v>
      </c>
      <c r="Q1181" s="103">
        <v>1032.575</v>
      </c>
      <c r="R1181" s="103">
        <v>30977.25</v>
      </c>
      <c r="S1181" s="101" t="s">
        <v>1368</v>
      </c>
    </row>
    <row r="1182" spans="1:19" ht="25.5">
      <c r="A1182" s="101" t="s">
        <v>4205</v>
      </c>
      <c r="B1182" s="102">
        <v>44406</v>
      </c>
      <c r="C1182" s="101" t="s">
        <v>4206</v>
      </c>
      <c r="D1182" s="102">
        <v>44406</v>
      </c>
      <c r="E1182" s="101" t="s">
        <v>1365</v>
      </c>
      <c r="F1182" s="101" t="s">
        <v>32</v>
      </c>
      <c r="G1182" s="101" t="s">
        <v>33</v>
      </c>
      <c r="H1182" s="101" t="s">
        <v>12</v>
      </c>
      <c r="I1182" s="101" t="s">
        <v>1219</v>
      </c>
      <c r="J1182" s="103">
        <v>100</v>
      </c>
      <c r="K1182" s="103">
        <v>1064</v>
      </c>
      <c r="L1182" s="103">
        <v>106400</v>
      </c>
      <c r="M1182" s="103">
        <v>2.66</v>
      </c>
      <c r="N1182" s="103">
        <v>266</v>
      </c>
      <c r="O1182" s="103">
        <v>0</v>
      </c>
      <c r="P1182" s="103">
        <v>0</v>
      </c>
      <c r="Q1182" s="103">
        <v>1066.6600000000001</v>
      </c>
      <c r="R1182" s="103">
        <v>106666</v>
      </c>
      <c r="S1182" s="101" t="s">
        <v>1368</v>
      </c>
    </row>
    <row r="1183" spans="1:19" ht="25.5">
      <c r="A1183" s="101" t="s">
        <v>4207</v>
      </c>
      <c r="B1183" s="102">
        <v>44406</v>
      </c>
      <c r="C1183" s="101" t="s">
        <v>4208</v>
      </c>
      <c r="D1183" s="102">
        <v>44406</v>
      </c>
      <c r="E1183" s="101" t="s">
        <v>1365</v>
      </c>
      <c r="F1183" s="101" t="s">
        <v>36</v>
      </c>
      <c r="G1183" s="101" t="s">
        <v>37</v>
      </c>
      <c r="H1183" s="101" t="s">
        <v>12</v>
      </c>
      <c r="I1183" s="101" t="s">
        <v>1219</v>
      </c>
      <c r="J1183" s="103">
        <v>140</v>
      </c>
      <c r="K1183" s="103">
        <v>1064</v>
      </c>
      <c r="L1183" s="103">
        <v>148960</v>
      </c>
      <c r="M1183" s="103">
        <v>2.66</v>
      </c>
      <c r="N1183" s="103">
        <v>372.4</v>
      </c>
      <c r="O1183" s="103">
        <v>0</v>
      </c>
      <c r="P1183" s="103">
        <v>0</v>
      </c>
      <c r="Q1183" s="103">
        <v>1066.6600000000001</v>
      </c>
      <c r="R1183" s="103">
        <v>149332.4</v>
      </c>
      <c r="S1183" s="101" t="s">
        <v>1368</v>
      </c>
    </row>
    <row r="1184" spans="1:19" ht="25.5">
      <c r="A1184" s="101" t="s">
        <v>4207</v>
      </c>
      <c r="B1184" s="102">
        <v>44406</v>
      </c>
      <c r="C1184" s="101" t="s">
        <v>4208</v>
      </c>
      <c r="D1184" s="102">
        <v>44406</v>
      </c>
      <c r="E1184" s="101" t="s">
        <v>1365</v>
      </c>
      <c r="F1184" s="101" t="s">
        <v>36</v>
      </c>
      <c r="G1184" s="101" t="s">
        <v>37</v>
      </c>
      <c r="H1184" s="101" t="s">
        <v>12</v>
      </c>
      <c r="I1184" s="101" t="s">
        <v>1266</v>
      </c>
      <c r="J1184" s="103">
        <v>100</v>
      </c>
      <c r="K1184" s="103">
        <v>1030</v>
      </c>
      <c r="L1184" s="103">
        <v>103000</v>
      </c>
      <c r="M1184" s="103">
        <v>2.5750000000000002</v>
      </c>
      <c r="N1184" s="103">
        <v>257.5</v>
      </c>
      <c r="O1184" s="103">
        <v>0</v>
      </c>
      <c r="P1184" s="103">
        <v>0</v>
      </c>
      <c r="Q1184" s="103">
        <v>1032.575</v>
      </c>
      <c r="R1184" s="103">
        <v>103257.5</v>
      </c>
      <c r="S1184" s="101" t="s">
        <v>1368</v>
      </c>
    </row>
    <row r="1185" spans="1:19" ht="25.5">
      <c r="A1185" s="101" t="s">
        <v>4207</v>
      </c>
      <c r="B1185" s="102">
        <v>44406</v>
      </c>
      <c r="C1185" s="101" t="s">
        <v>4208</v>
      </c>
      <c r="D1185" s="102">
        <v>44406</v>
      </c>
      <c r="E1185" s="101" t="s">
        <v>1365</v>
      </c>
      <c r="F1185" s="101" t="s">
        <v>36</v>
      </c>
      <c r="G1185" s="101" t="s">
        <v>37</v>
      </c>
      <c r="H1185" s="101" t="s">
        <v>12</v>
      </c>
      <c r="I1185" s="101" t="s">
        <v>1069</v>
      </c>
      <c r="J1185" s="103">
        <v>200</v>
      </c>
      <c r="K1185" s="103">
        <v>1118</v>
      </c>
      <c r="L1185" s="103">
        <v>223600</v>
      </c>
      <c r="M1185" s="103">
        <v>2.7949999999999999</v>
      </c>
      <c r="N1185" s="103">
        <v>559</v>
      </c>
      <c r="O1185" s="103">
        <v>0</v>
      </c>
      <c r="P1185" s="103">
        <v>0</v>
      </c>
      <c r="Q1185" s="103">
        <v>1120.7950000000001</v>
      </c>
      <c r="R1185" s="103">
        <v>224159</v>
      </c>
      <c r="S1185" s="101" t="s">
        <v>1368</v>
      </c>
    </row>
    <row r="1186" spans="1:19" ht="25.5">
      <c r="A1186" s="101" t="s">
        <v>4209</v>
      </c>
      <c r="B1186" s="102">
        <v>44406</v>
      </c>
      <c r="C1186" s="101" t="s">
        <v>4210</v>
      </c>
      <c r="D1186" s="102">
        <v>44406</v>
      </c>
      <c r="E1186" s="101" t="s">
        <v>1365</v>
      </c>
      <c r="F1186" s="101" t="s">
        <v>44</v>
      </c>
      <c r="G1186" s="101" t="s">
        <v>31</v>
      </c>
      <c r="H1186" s="101" t="s">
        <v>12</v>
      </c>
      <c r="I1186" s="101" t="s">
        <v>1220</v>
      </c>
      <c r="J1186" s="103">
        <v>230</v>
      </c>
      <c r="K1186" s="103">
        <v>1205</v>
      </c>
      <c r="L1186" s="103">
        <v>277150</v>
      </c>
      <c r="M1186" s="103">
        <v>3.012</v>
      </c>
      <c r="N1186" s="103">
        <v>692.76</v>
      </c>
      <c r="O1186" s="103">
        <v>0</v>
      </c>
      <c r="P1186" s="103">
        <v>0</v>
      </c>
      <c r="Q1186" s="103">
        <v>1208.0125</v>
      </c>
      <c r="R1186" s="103">
        <v>277842.875</v>
      </c>
      <c r="S1186" s="101" t="s">
        <v>1368</v>
      </c>
    </row>
    <row r="1187" spans="1:19" ht="25.5">
      <c r="A1187" s="101" t="s">
        <v>4209</v>
      </c>
      <c r="B1187" s="102">
        <v>44406</v>
      </c>
      <c r="C1187" s="101" t="s">
        <v>4210</v>
      </c>
      <c r="D1187" s="102">
        <v>44406</v>
      </c>
      <c r="E1187" s="101" t="s">
        <v>1365</v>
      </c>
      <c r="F1187" s="101" t="s">
        <v>44</v>
      </c>
      <c r="G1187" s="101" t="s">
        <v>31</v>
      </c>
      <c r="H1187" s="101" t="s">
        <v>12</v>
      </c>
      <c r="I1187" s="101" t="s">
        <v>1219</v>
      </c>
      <c r="J1187" s="103">
        <v>660</v>
      </c>
      <c r="K1187" s="103">
        <v>1064</v>
      </c>
      <c r="L1187" s="103">
        <v>702240</v>
      </c>
      <c r="M1187" s="103">
        <v>2.66</v>
      </c>
      <c r="N1187" s="103">
        <v>1755.6</v>
      </c>
      <c r="O1187" s="103">
        <v>0</v>
      </c>
      <c r="P1187" s="103">
        <v>0</v>
      </c>
      <c r="Q1187" s="103">
        <v>1066.6600000000001</v>
      </c>
      <c r="R1187" s="103">
        <v>703995.6</v>
      </c>
      <c r="S1187" s="101" t="s">
        <v>1368</v>
      </c>
    </row>
    <row r="1188" spans="1:19" ht="25.5">
      <c r="A1188" s="101" t="s">
        <v>4209</v>
      </c>
      <c r="B1188" s="102">
        <v>44406</v>
      </c>
      <c r="C1188" s="101" t="s">
        <v>4210</v>
      </c>
      <c r="D1188" s="102">
        <v>44406</v>
      </c>
      <c r="E1188" s="101" t="s">
        <v>1365</v>
      </c>
      <c r="F1188" s="101" t="s">
        <v>44</v>
      </c>
      <c r="G1188" s="101" t="s">
        <v>31</v>
      </c>
      <c r="H1188" s="101" t="s">
        <v>12</v>
      </c>
      <c r="I1188" s="101" t="s">
        <v>1266</v>
      </c>
      <c r="J1188" s="103">
        <v>100</v>
      </c>
      <c r="K1188" s="103">
        <v>1030</v>
      </c>
      <c r="L1188" s="103">
        <v>103000</v>
      </c>
      <c r="M1188" s="103">
        <v>2.5750000000000002</v>
      </c>
      <c r="N1188" s="103">
        <v>257.5</v>
      </c>
      <c r="O1188" s="103">
        <v>0</v>
      </c>
      <c r="P1188" s="103">
        <v>0</v>
      </c>
      <c r="Q1188" s="103">
        <v>1032.575</v>
      </c>
      <c r="R1188" s="103">
        <v>103257.5</v>
      </c>
      <c r="S1188" s="101" t="s">
        <v>1368</v>
      </c>
    </row>
    <row r="1189" spans="1:19" ht="25.5">
      <c r="A1189" s="101" t="s">
        <v>4209</v>
      </c>
      <c r="B1189" s="102">
        <v>44406</v>
      </c>
      <c r="C1189" s="101" t="s">
        <v>4210</v>
      </c>
      <c r="D1189" s="102">
        <v>44406</v>
      </c>
      <c r="E1189" s="101" t="s">
        <v>1365</v>
      </c>
      <c r="F1189" s="101" t="s">
        <v>44</v>
      </c>
      <c r="G1189" s="101" t="s">
        <v>31</v>
      </c>
      <c r="H1189" s="101" t="s">
        <v>12</v>
      </c>
      <c r="I1189" s="101" t="s">
        <v>1069</v>
      </c>
      <c r="J1189" s="103">
        <v>100</v>
      </c>
      <c r="K1189" s="103">
        <v>1118</v>
      </c>
      <c r="L1189" s="103">
        <v>111800</v>
      </c>
      <c r="M1189" s="103">
        <v>2.7949999999999999</v>
      </c>
      <c r="N1189" s="103">
        <v>279.5</v>
      </c>
      <c r="O1189" s="103">
        <v>0</v>
      </c>
      <c r="P1189" s="103">
        <v>0</v>
      </c>
      <c r="Q1189" s="103">
        <v>1120.7950000000001</v>
      </c>
      <c r="R1189" s="103">
        <v>112079.5</v>
      </c>
      <c r="S1189" s="101" t="s">
        <v>1368</v>
      </c>
    </row>
    <row r="1190" spans="1:19" ht="25.5">
      <c r="A1190" s="101" t="s">
        <v>4211</v>
      </c>
      <c r="B1190" s="102">
        <v>44406</v>
      </c>
      <c r="C1190" s="101" t="s">
        <v>4212</v>
      </c>
      <c r="D1190" s="102">
        <v>44406</v>
      </c>
      <c r="E1190" s="101" t="s">
        <v>1365</v>
      </c>
      <c r="F1190" s="101" t="s">
        <v>9</v>
      </c>
      <c r="G1190" s="101" t="s">
        <v>981</v>
      </c>
      <c r="H1190" s="101" t="s">
        <v>22</v>
      </c>
      <c r="I1190" s="101" t="s">
        <v>1069</v>
      </c>
      <c r="J1190" s="103">
        <v>16</v>
      </c>
      <c r="K1190" s="103">
        <v>1118</v>
      </c>
      <c r="L1190" s="103">
        <v>17888</v>
      </c>
      <c r="M1190" s="103">
        <v>2.7949999999999999</v>
      </c>
      <c r="N1190" s="103">
        <v>44.72</v>
      </c>
      <c r="O1190" s="103">
        <v>0</v>
      </c>
      <c r="P1190" s="103">
        <v>0</v>
      </c>
      <c r="Q1190" s="103">
        <v>1120.7950000000001</v>
      </c>
      <c r="R1190" s="103">
        <v>17932.72</v>
      </c>
      <c r="S1190" s="101" t="s">
        <v>1368</v>
      </c>
    </row>
    <row r="1191" spans="1:19" ht="25.5">
      <c r="A1191" s="101" t="s">
        <v>4211</v>
      </c>
      <c r="B1191" s="102">
        <v>44406</v>
      </c>
      <c r="C1191" s="101" t="s">
        <v>4212</v>
      </c>
      <c r="D1191" s="102">
        <v>44406</v>
      </c>
      <c r="E1191" s="101" t="s">
        <v>1365</v>
      </c>
      <c r="F1191" s="101" t="s">
        <v>9</v>
      </c>
      <c r="G1191" s="101" t="s">
        <v>981</v>
      </c>
      <c r="H1191" s="101" t="s">
        <v>22</v>
      </c>
      <c r="I1191" s="101" t="s">
        <v>1219</v>
      </c>
      <c r="J1191" s="103">
        <v>20</v>
      </c>
      <c r="K1191" s="103">
        <v>1064</v>
      </c>
      <c r="L1191" s="103">
        <v>21280</v>
      </c>
      <c r="M1191" s="103">
        <v>2.66</v>
      </c>
      <c r="N1191" s="103">
        <v>53.2</v>
      </c>
      <c r="O1191" s="103">
        <v>0</v>
      </c>
      <c r="P1191" s="103">
        <v>0</v>
      </c>
      <c r="Q1191" s="103">
        <v>1066.6600000000001</v>
      </c>
      <c r="R1191" s="103">
        <v>21333.200000000001</v>
      </c>
      <c r="S1191" s="101" t="s">
        <v>1368</v>
      </c>
    </row>
    <row r="1192" spans="1:19" ht="25.5">
      <c r="A1192" s="101" t="s">
        <v>4213</v>
      </c>
      <c r="B1192" s="102">
        <v>44406</v>
      </c>
      <c r="C1192" s="101" t="s">
        <v>4214</v>
      </c>
      <c r="D1192" s="102">
        <v>44406</v>
      </c>
      <c r="E1192" s="101" t="s">
        <v>1365</v>
      </c>
      <c r="F1192" s="101" t="s">
        <v>39</v>
      </c>
      <c r="G1192" s="101" t="s">
        <v>1381</v>
      </c>
      <c r="H1192" s="101" t="s">
        <v>22</v>
      </c>
      <c r="I1192" s="101" t="s">
        <v>1266</v>
      </c>
      <c r="J1192" s="103">
        <v>60</v>
      </c>
      <c r="K1192" s="103">
        <v>1030</v>
      </c>
      <c r="L1192" s="103">
        <v>61800</v>
      </c>
      <c r="M1192" s="103">
        <v>2.5750000000000002</v>
      </c>
      <c r="N1192" s="103">
        <v>154.5</v>
      </c>
      <c r="O1192" s="103">
        <v>0</v>
      </c>
      <c r="P1192" s="103">
        <v>0</v>
      </c>
      <c r="Q1192" s="103">
        <v>1032.575</v>
      </c>
      <c r="R1192" s="103">
        <v>61954.5</v>
      </c>
      <c r="S1192" s="101" t="s">
        <v>1368</v>
      </c>
    </row>
    <row r="1193" spans="1:19" ht="25.5">
      <c r="A1193" s="101" t="s">
        <v>4213</v>
      </c>
      <c r="B1193" s="102">
        <v>44406</v>
      </c>
      <c r="C1193" s="101" t="s">
        <v>4214</v>
      </c>
      <c r="D1193" s="102">
        <v>44406</v>
      </c>
      <c r="E1193" s="101" t="s">
        <v>1365</v>
      </c>
      <c r="F1193" s="101" t="s">
        <v>39</v>
      </c>
      <c r="G1193" s="101" t="s">
        <v>1381</v>
      </c>
      <c r="H1193" s="101" t="s">
        <v>22</v>
      </c>
      <c r="I1193" s="101" t="s">
        <v>1069</v>
      </c>
      <c r="J1193" s="103">
        <v>40</v>
      </c>
      <c r="K1193" s="103">
        <v>1118</v>
      </c>
      <c r="L1193" s="103">
        <v>44720</v>
      </c>
      <c r="M1193" s="103">
        <v>2.7949999999999999</v>
      </c>
      <c r="N1193" s="103">
        <v>111.8</v>
      </c>
      <c r="O1193" s="103">
        <v>0</v>
      </c>
      <c r="P1193" s="103">
        <v>0</v>
      </c>
      <c r="Q1193" s="103">
        <v>1120.7950000000001</v>
      </c>
      <c r="R1193" s="103">
        <v>44831.8</v>
      </c>
      <c r="S1193" s="101" t="s">
        <v>1368</v>
      </c>
    </row>
    <row r="1194" spans="1:19" ht="25.5">
      <c r="A1194" s="101" t="s">
        <v>4213</v>
      </c>
      <c r="B1194" s="102">
        <v>44406</v>
      </c>
      <c r="C1194" s="101" t="s">
        <v>4214</v>
      </c>
      <c r="D1194" s="102">
        <v>44406</v>
      </c>
      <c r="E1194" s="101" t="s">
        <v>1365</v>
      </c>
      <c r="F1194" s="101" t="s">
        <v>39</v>
      </c>
      <c r="G1194" s="101" t="s">
        <v>1381</v>
      </c>
      <c r="H1194" s="101" t="s">
        <v>22</v>
      </c>
      <c r="I1194" s="101" t="s">
        <v>1219</v>
      </c>
      <c r="J1194" s="103">
        <v>60</v>
      </c>
      <c r="K1194" s="103">
        <v>1064</v>
      </c>
      <c r="L1194" s="103">
        <v>63840</v>
      </c>
      <c r="M1194" s="103">
        <v>2.66</v>
      </c>
      <c r="N1194" s="103">
        <v>159.6</v>
      </c>
      <c r="O1194" s="103">
        <v>0</v>
      </c>
      <c r="P1194" s="103">
        <v>0</v>
      </c>
      <c r="Q1194" s="103">
        <v>1066.6600000000001</v>
      </c>
      <c r="R1194" s="103">
        <v>63999.6</v>
      </c>
      <c r="S1194" s="101" t="s">
        <v>1368</v>
      </c>
    </row>
    <row r="1195" spans="1:19" ht="25.5">
      <c r="A1195" s="101" t="s">
        <v>4215</v>
      </c>
      <c r="B1195" s="102">
        <v>44406</v>
      </c>
      <c r="C1195" s="101" t="s">
        <v>4216</v>
      </c>
      <c r="D1195" s="102">
        <v>44406</v>
      </c>
      <c r="E1195" s="101" t="s">
        <v>1365</v>
      </c>
      <c r="F1195" s="101" t="s">
        <v>21</v>
      </c>
      <c r="G1195" s="101" t="s">
        <v>1389</v>
      </c>
      <c r="H1195" s="101" t="s">
        <v>22</v>
      </c>
      <c r="I1195" s="101" t="s">
        <v>1219</v>
      </c>
      <c r="J1195" s="103">
        <v>122</v>
      </c>
      <c r="K1195" s="103">
        <v>1064</v>
      </c>
      <c r="L1195" s="103">
        <v>129808</v>
      </c>
      <c r="M1195" s="103">
        <v>2.66</v>
      </c>
      <c r="N1195" s="103">
        <v>324.52</v>
      </c>
      <c r="O1195" s="103">
        <v>0</v>
      </c>
      <c r="P1195" s="103">
        <v>0</v>
      </c>
      <c r="Q1195" s="103">
        <v>1066.6600000000001</v>
      </c>
      <c r="R1195" s="103">
        <v>130132.52</v>
      </c>
      <c r="S1195" s="101" t="s">
        <v>1368</v>
      </c>
    </row>
    <row r="1196" spans="1:19" ht="25.5">
      <c r="A1196" s="101" t="s">
        <v>4215</v>
      </c>
      <c r="B1196" s="102">
        <v>44406</v>
      </c>
      <c r="C1196" s="101" t="s">
        <v>4216</v>
      </c>
      <c r="D1196" s="102">
        <v>44406</v>
      </c>
      <c r="E1196" s="101" t="s">
        <v>1365</v>
      </c>
      <c r="F1196" s="101" t="s">
        <v>21</v>
      </c>
      <c r="G1196" s="101" t="s">
        <v>1389</v>
      </c>
      <c r="H1196" s="101" t="s">
        <v>22</v>
      </c>
      <c r="I1196" s="101" t="s">
        <v>1268</v>
      </c>
      <c r="J1196" s="103">
        <v>100</v>
      </c>
      <c r="K1196" s="103">
        <v>1303</v>
      </c>
      <c r="L1196" s="103">
        <v>130300</v>
      </c>
      <c r="M1196" s="103">
        <v>3.2574999999999998</v>
      </c>
      <c r="N1196" s="103">
        <v>325.75</v>
      </c>
      <c r="O1196" s="103">
        <v>0</v>
      </c>
      <c r="P1196" s="103">
        <v>0</v>
      </c>
      <c r="Q1196" s="103">
        <v>1306.2574999999999</v>
      </c>
      <c r="R1196" s="103">
        <v>130625.75</v>
      </c>
      <c r="S1196" s="101" t="s">
        <v>1368</v>
      </c>
    </row>
    <row r="1197" spans="1:19" ht="25.5">
      <c r="A1197" s="101" t="s">
        <v>4215</v>
      </c>
      <c r="B1197" s="102">
        <v>44406</v>
      </c>
      <c r="C1197" s="101" t="s">
        <v>4216</v>
      </c>
      <c r="D1197" s="102">
        <v>44406</v>
      </c>
      <c r="E1197" s="101" t="s">
        <v>1365</v>
      </c>
      <c r="F1197" s="101" t="s">
        <v>21</v>
      </c>
      <c r="G1197" s="101" t="s">
        <v>1389</v>
      </c>
      <c r="H1197" s="101" t="s">
        <v>22</v>
      </c>
      <c r="I1197" s="101" t="s">
        <v>1072</v>
      </c>
      <c r="J1197" s="103">
        <v>200</v>
      </c>
      <c r="K1197" s="103">
        <v>1176</v>
      </c>
      <c r="L1197" s="103">
        <v>235200</v>
      </c>
      <c r="M1197" s="103">
        <v>2.94</v>
      </c>
      <c r="N1197" s="103">
        <v>588</v>
      </c>
      <c r="O1197" s="103">
        <v>0</v>
      </c>
      <c r="P1197" s="103">
        <v>0</v>
      </c>
      <c r="Q1197" s="103">
        <v>1178.94</v>
      </c>
      <c r="R1197" s="103">
        <v>235788</v>
      </c>
      <c r="S1197" s="101" t="s">
        <v>1368</v>
      </c>
    </row>
    <row r="1198" spans="1:19" ht="25.5">
      <c r="A1198" s="101" t="s">
        <v>4215</v>
      </c>
      <c r="B1198" s="102">
        <v>44406</v>
      </c>
      <c r="C1198" s="101" t="s">
        <v>4216</v>
      </c>
      <c r="D1198" s="102">
        <v>44406</v>
      </c>
      <c r="E1198" s="101" t="s">
        <v>1365</v>
      </c>
      <c r="F1198" s="101" t="s">
        <v>21</v>
      </c>
      <c r="G1198" s="101" t="s">
        <v>1389</v>
      </c>
      <c r="H1198" s="101" t="s">
        <v>22</v>
      </c>
      <c r="I1198" s="101" t="s">
        <v>1220</v>
      </c>
      <c r="J1198" s="103">
        <v>200</v>
      </c>
      <c r="K1198" s="103">
        <v>1205</v>
      </c>
      <c r="L1198" s="103">
        <v>241000</v>
      </c>
      <c r="M1198" s="103">
        <v>3.0125000000000002</v>
      </c>
      <c r="N1198" s="103">
        <v>602.5</v>
      </c>
      <c r="O1198" s="103">
        <v>0</v>
      </c>
      <c r="P1198" s="103">
        <v>0</v>
      </c>
      <c r="Q1198" s="103">
        <v>1208.0125</v>
      </c>
      <c r="R1198" s="103">
        <v>241602.5</v>
      </c>
      <c r="S1198" s="101" t="s">
        <v>1368</v>
      </c>
    </row>
    <row r="1199" spans="1:19" ht="25.5">
      <c r="A1199" s="101" t="s">
        <v>4217</v>
      </c>
      <c r="B1199" s="102">
        <v>44406</v>
      </c>
      <c r="C1199" s="101" t="s">
        <v>4218</v>
      </c>
      <c r="D1199" s="102">
        <v>44406</v>
      </c>
      <c r="E1199" s="101" t="s">
        <v>1365</v>
      </c>
      <c r="F1199" s="101" t="s">
        <v>24</v>
      </c>
      <c r="G1199" s="101" t="s">
        <v>1024</v>
      </c>
      <c r="H1199" s="101" t="s">
        <v>22</v>
      </c>
      <c r="I1199" s="101" t="s">
        <v>1069</v>
      </c>
      <c r="J1199" s="103">
        <v>20</v>
      </c>
      <c r="K1199" s="103">
        <v>1118</v>
      </c>
      <c r="L1199" s="103">
        <v>22360</v>
      </c>
      <c r="M1199" s="103">
        <v>2.7949999999999999</v>
      </c>
      <c r="N1199" s="103">
        <v>55.9</v>
      </c>
      <c r="O1199" s="103">
        <v>0</v>
      </c>
      <c r="P1199" s="103">
        <v>0</v>
      </c>
      <c r="Q1199" s="103">
        <v>1120.7950000000001</v>
      </c>
      <c r="R1199" s="103">
        <v>22415.9</v>
      </c>
      <c r="S1199" s="101" t="s">
        <v>1368</v>
      </c>
    </row>
    <row r="1200" spans="1:19" ht="25.5">
      <c r="A1200" s="101" t="s">
        <v>4217</v>
      </c>
      <c r="B1200" s="102">
        <v>44406</v>
      </c>
      <c r="C1200" s="101" t="s">
        <v>4218</v>
      </c>
      <c r="D1200" s="102">
        <v>44406</v>
      </c>
      <c r="E1200" s="101" t="s">
        <v>1365</v>
      </c>
      <c r="F1200" s="101" t="s">
        <v>24</v>
      </c>
      <c r="G1200" s="101" t="s">
        <v>1024</v>
      </c>
      <c r="H1200" s="101" t="s">
        <v>22</v>
      </c>
      <c r="I1200" s="101" t="s">
        <v>1266</v>
      </c>
      <c r="J1200" s="103">
        <v>30</v>
      </c>
      <c r="K1200" s="103">
        <v>1030</v>
      </c>
      <c r="L1200" s="103">
        <v>30900</v>
      </c>
      <c r="M1200" s="103">
        <v>2.5750000000000002</v>
      </c>
      <c r="N1200" s="103">
        <v>77.25</v>
      </c>
      <c r="O1200" s="103">
        <v>0</v>
      </c>
      <c r="P1200" s="103">
        <v>0</v>
      </c>
      <c r="Q1200" s="103">
        <v>1032.575</v>
      </c>
      <c r="R1200" s="103">
        <v>30977.25</v>
      </c>
      <c r="S1200" s="101" t="s">
        <v>1368</v>
      </c>
    </row>
    <row r="1201" spans="1:19" ht="25.5">
      <c r="A1201" s="101" t="s">
        <v>4219</v>
      </c>
      <c r="B1201" s="102">
        <v>44406</v>
      </c>
      <c r="C1201" s="101" t="s">
        <v>4220</v>
      </c>
      <c r="D1201" s="102">
        <v>44406</v>
      </c>
      <c r="E1201" s="101" t="s">
        <v>1365</v>
      </c>
      <c r="F1201" s="101" t="s">
        <v>1397</v>
      </c>
      <c r="G1201" s="101" t="s">
        <v>1372</v>
      </c>
      <c r="H1201" s="101" t="s">
        <v>22</v>
      </c>
      <c r="I1201" s="101" t="s">
        <v>1072</v>
      </c>
      <c r="J1201" s="103">
        <v>140</v>
      </c>
      <c r="K1201" s="103">
        <v>1176</v>
      </c>
      <c r="L1201" s="103">
        <v>164640</v>
      </c>
      <c r="M1201" s="103">
        <v>2.94</v>
      </c>
      <c r="N1201" s="103">
        <v>411.6</v>
      </c>
      <c r="O1201" s="103">
        <v>0</v>
      </c>
      <c r="P1201" s="103">
        <v>0</v>
      </c>
      <c r="Q1201" s="103">
        <v>1178.94</v>
      </c>
      <c r="R1201" s="103">
        <v>165051.6</v>
      </c>
      <c r="S1201" s="101" t="s">
        <v>1368</v>
      </c>
    </row>
    <row r="1202" spans="1:19" ht="25.5">
      <c r="A1202" s="101" t="s">
        <v>4219</v>
      </c>
      <c r="B1202" s="102">
        <v>44406</v>
      </c>
      <c r="C1202" s="101" t="s">
        <v>4220</v>
      </c>
      <c r="D1202" s="102">
        <v>44406</v>
      </c>
      <c r="E1202" s="101" t="s">
        <v>1365</v>
      </c>
      <c r="F1202" s="101" t="s">
        <v>1397</v>
      </c>
      <c r="G1202" s="101" t="s">
        <v>1372</v>
      </c>
      <c r="H1202" s="101" t="s">
        <v>22</v>
      </c>
      <c r="I1202" s="101" t="s">
        <v>1219</v>
      </c>
      <c r="J1202" s="103">
        <v>160</v>
      </c>
      <c r="K1202" s="103">
        <v>1064</v>
      </c>
      <c r="L1202" s="103">
        <v>170240</v>
      </c>
      <c r="M1202" s="103">
        <v>2.66</v>
      </c>
      <c r="N1202" s="103">
        <v>425.6</v>
      </c>
      <c r="O1202" s="103">
        <v>0</v>
      </c>
      <c r="P1202" s="103">
        <v>0</v>
      </c>
      <c r="Q1202" s="103">
        <v>1066.6600000000001</v>
      </c>
      <c r="R1202" s="103">
        <v>170665.60000000001</v>
      </c>
      <c r="S1202" s="101" t="s">
        <v>1368</v>
      </c>
    </row>
    <row r="1203" spans="1:19" ht="25.5">
      <c r="A1203" s="101" t="s">
        <v>4219</v>
      </c>
      <c r="B1203" s="102">
        <v>44406</v>
      </c>
      <c r="C1203" s="101" t="s">
        <v>4220</v>
      </c>
      <c r="D1203" s="102">
        <v>44406</v>
      </c>
      <c r="E1203" s="101" t="s">
        <v>1365</v>
      </c>
      <c r="F1203" s="101" t="s">
        <v>1397</v>
      </c>
      <c r="G1203" s="101" t="s">
        <v>1372</v>
      </c>
      <c r="H1203" s="101" t="s">
        <v>22</v>
      </c>
      <c r="I1203" s="101" t="s">
        <v>1268</v>
      </c>
      <c r="J1203" s="103">
        <v>80</v>
      </c>
      <c r="K1203" s="103">
        <v>1303</v>
      </c>
      <c r="L1203" s="103">
        <v>104240</v>
      </c>
      <c r="M1203" s="103">
        <v>3.2574999999999998</v>
      </c>
      <c r="N1203" s="103">
        <v>260.60000000000002</v>
      </c>
      <c r="O1203" s="103">
        <v>0</v>
      </c>
      <c r="P1203" s="103">
        <v>0</v>
      </c>
      <c r="Q1203" s="103">
        <v>1306.2574999999999</v>
      </c>
      <c r="R1203" s="103">
        <v>104500.6</v>
      </c>
      <c r="S1203" s="101" t="s">
        <v>1368</v>
      </c>
    </row>
    <row r="1204" spans="1:19" ht="25.5">
      <c r="A1204" s="101" t="s">
        <v>4219</v>
      </c>
      <c r="B1204" s="102">
        <v>44406</v>
      </c>
      <c r="C1204" s="101" t="s">
        <v>4220</v>
      </c>
      <c r="D1204" s="102">
        <v>44406</v>
      </c>
      <c r="E1204" s="101" t="s">
        <v>1365</v>
      </c>
      <c r="F1204" s="101" t="s">
        <v>1397</v>
      </c>
      <c r="G1204" s="101" t="s">
        <v>1372</v>
      </c>
      <c r="H1204" s="101" t="s">
        <v>22</v>
      </c>
      <c r="I1204" s="101" t="s">
        <v>1266</v>
      </c>
      <c r="J1204" s="103">
        <v>80</v>
      </c>
      <c r="K1204" s="103">
        <v>1030</v>
      </c>
      <c r="L1204" s="103">
        <v>82400</v>
      </c>
      <c r="M1204" s="103">
        <v>2.5750000000000002</v>
      </c>
      <c r="N1204" s="103">
        <v>206</v>
      </c>
      <c r="O1204" s="103">
        <v>0</v>
      </c>
      <c r="P1204" s="103">
        <v>0</v>
      </c>
      <c r="Q1204" s="103">
        <v>1032.575</v>
      </c>
      <c r="R1204" s="103">
        <v>82606</v>
      </c>
      <c r="S1204" s="101" t="s">
        <v>1368</v>
      </c>
    </row>
    <row r="1205" spans="1:19" ht="25.5">
      <c r="A1205" s="101" t="s">
        <v>4219</v>
      </c>
      <c r="B1205" s="102">
        <v>44406</v>
      </c>
      <c r="C1205" s="101" t="s">
        <v>4220</v>
      </c>
      <c r="D1205" s="102">
        <v>44406</v>
      </c>
      <c r="E1205" s="101" t="s">
        <v>1365</v>
      </c>
      <c r="F1205" s="101" t="s">
        <v>1397</v>
      </c>
      <c r="G1205" s="101" t="s">
        <v>1372</v>
      </c>
      <c r="H1205" s="101" t="s">
        <v>22</v>
      </c>
      <c r="I1205" s="101" t="s">
        <v>1220</v>
      </c>
      <c r="J1205" s="103">
        <v>100</v>
      </c>
      <c r="K1205" s="103">
        <v>1205</v>
      </c>
      <c r="L1205" s="103">
        <v>120500</v>
      </c>
      <c r="M1205" s="103">
        <v>3.0125000000000002</v>
      </c>
      <c r="N1205" s="103">
        <v>301.25</v>
      </c>
      <c r="O1205" s="103">
        <v>0</v>
      </c>
      <c r="P1205" s="103">
        <v>0</v>
      </c>
      <c r="Q1205" s="103">
        <v>1208.0125</v>
      </c>
      <c r="R1205" s="103">
        <v>120801.25</v>
      </c>
      <c r="S1205" s="101" t="s">
        <v>1368</v>
      </c>
    </row>
    <row r="1206" spans="1:19" ht="25.5">
      <c r="A1206" s="101" t="s">
        <v>4219</v>
      </c>
      <c r="B1206" s="102">
        <v>44406</v>
      </c>
      <c r="C1206" s="101" t="s">
        <v>4220</v>
      </c>
      <c r="D1206" s="102">
        <v>44406</v>
      </c>
      <c r="E1206" s="101" t="s">
        <v>1365</v>
      </c>
      <c r="F1206" s="101" t="s">
        <v>1397</v>
      </c>
      <c r="G1206" s="101" t="s">
        <v>1372</v>
      </c>
      <c r="H1206" s="101" t="s">
        <v>22</v>
      </c>
      <c r="I1206" s="101" t="s">
        <v>1069</v>
      </c>
      <c r="J1206" s="103">
        <v>70</v>
      </c>
      <c r="K1206" s="103">
        <v>1118</v>
      </c>
      <c r="L1206" s="103">
        <v>78260</v>
      </c>
      <c r="M1206" s="103">
        <v>2.7949999999999999</v>
      </c>
      <c r="N1206" s="103">
        <v>195.65</v>
      </c>
      <c r="O1206" s="103">
        <v>0</v>
      </c>
      <c r="P1206" s="103">
        <v>0</v>
      </c>
      <c r="Q1206" s="103">
        <v>1120.7950000000001</v>
      </c>
      <c r="R1206" s="103">
        <v>78455.649999999994</v>
      </c>
      <c r="S1206" s="101" t="s">
        <v>1368</v>
      </c>
    </row>
    <row r="1207" spans="1:19" ht="25.5">
      <c r="A1207" s="101" t="s">
        <v>4221</v>
      </c>
      <c r="B1207" s="102">
        <v>44406</v>
      </c>
      <c r="C1207" s="101" t="s">
        <v>4222</v>
      </c>
      <c r="D1207" s="102">
        <v>44406</v>
      </c>
      <c r="E1207" s="101" t="s">
        <v>1365</v>
      </c>
      <c r="F1207" s="101" t="s">
        <v>1104</v>
      </c>
      <c r="G1207" s="101" t="s">
        <v>23</v>
      </c>
      <c r="H1207" s="101" t="s">
        <v>22</v>
      </c>
      <c r="I1207" s="101" t="s">
        <v>1266</v>
      </c>
      <c r="J1207" s="103">
        <v>100</v>
      </c>
      <c r="K1207" s="103">
        <v>1030</v>
      </c>
      <c r="L1207" s="103">
        <v>103000</v>
      </c>
      <c r="M1207" s="103">
        <v>2.5750000000000002</v>
      </c>
      <c r="N1207" s="103">
        <v>257.5</v>
      </c>
      <c r="O1207" s="103">
        <v>0</v>
      </c>
      <c r="P1207" s="103">
        <v>0</v>
      </c>
      <c r="Q1207" s="103">
        <v>1032.575</v>
      </c>
      <c r="R1207" s="103">
        <v>103257.5</v>
      </c>
      <c r="S1207" s="101" t="s">
        <v>1368</v>
      </c>
    </row>
    <row r="1208" spans="1:19" ht="25.5">
      <c r="A1208" s="101" t="s">
        <v>4223</v>
      </c>
      <c r="B1208" s="102">
        <v>44406</v>
      </c>
      <c r="C1208" s="101" t="s">
        <v>4224</v>
      </c>
      <c r="D1208" s="102">
        <v>44406</v>
      </c>
      <c r="E1208" s="101" t="s">
        <v>1365</v>
      </c>
      <c r="F1208" s="101" t="s">
        <v>18</v>
      </c>
      <c r="G1208" s="101" t="s">
        <v>984</v>
      </c>
      <c r="H1208" s="101" t="s">
        <v>22</v>
      </c>
      <c r="I1208" s="101" t="s">
        <v>1268</v>
      </c>
      <c r="J1208" s="103">
        <v>40</v>
      </c>
      <c r="K1208" s="103">
        <v>1303</v>
      </c>
      <c r="L1208" s="103">
        <v>52120</v>
      </c>
      <c r="M1208" s="103">
        <v>3.2574999999999998</v>
      </c>
      <c r="N1208" s="103">
        <v>130.30000000000001</v>
      </c>
      <c r="O1208" s="103">
        <v>0</v>
      </c>
      <c r="P1208" s="103">
        <v>0</v>
      </c>
      <c r="Q1208" s="103">
        <v>1306.2574999999999</v>
      </c>
      <c r="R1208" s="103">
        <v>52250.3</v>
      </c>
      <c r="S1208" s="101" t="s">
        <v>1368</v>
      </c>
    </row>
    <row r="1209" spans="1:19" ht="25.5">
      <c r="A1209" s="101" t="s">
        <v>4223</v>
      </c>
      <c r="B1209" s="102">
        <v>44406</v>
      </c>
      <c r="C1209" s="101" t="s">
        <v>4224</v>
      </c>
      <c r="D1209" s="102">
        <v>44406</v>
      </c>
      <c r="E1209" s="101" t="s">
        <v>1365</v>
      </c>
      <c r="F1209" s="101" t="s">
        <v>18</v>
      </c>
      <c r="G1209" s="101" t="s">
        <v>984</v>
      </c>
      <c r="H1209" s="101" t="s">
        <v>22</v>
      </c>
      <c r="I1209" s="101" t="s">
        <v>1069</v>
      </c>
      <c r="J1209" s="103">
        <v>80</v>
      </c>
      <c r="K1209" s="103">
        <v>1118</v>
      </c>
      <c r="L1209" s="103">
        <v>89440</v>
      </c>
      <c r="M1209" s="103">
        <v>2.7949999999999999</v>
      </c>
      <c r="N1209" s="103">
        <v>223.6</v>
      </c>
      <c r="O1209" s="103">
        <v>0</v>
      </c>
      <c r="P1209" s="103">
        <v>0</v>
      </c>
      <c r="Q1209" s="103">
        <v>1120.7950000000001</v>
      </c>
      <c r="R1209" s="103">
        <v>89663.6</v>
      </c>
      <c r="S1209" s="101" t="s">
        <v>1368</v>
      </c>
    </row>
    <row r="1210" spans="1:19" ht="25.5">
      <c r="A1210" s="101" t="s">
        <v>4223</v>
      </c>
      <c r="B1210" s="102">
        <v>44406</v>
      </c>
      <c r="C1210" s="101" t="s">
        <v>4224</v>
      </c>
      <c r="D1210" s="102">
        <v>44406</v>
      </c>
      <c r="E1210" s="101" t="s">
        <v>1365</v>
      </c>
      <c r="F1210" s="101" t="s">
        <v>18</v>
      </c>
      <c r="G1210" s="101" t="s">
        <v>984</v>
      </c>
      <c r="H1210" s="101" t="s">
        <v>22</v>
      </c>
      <c r="I1210" s="101" t="s">
        <v>1266</v>
      </c>
      <c r="J1210" s="103">
        <v>80</v>
      </c>
      <c r="K1210" s="103">
        <v>1030</v>
      </c>
      <c r="L1210" s="103">
        <v>82400</v>
      </c>
      <c r="M1210" s="103">
        <v>2.5750000000000002</v>
      </c>
      <c r="N1210" s="103">
        <v>206</v>
      </c>
      <c r="O1210" s="103">
        <v>0</v>
      </c>
      <c r="P1210" s="103">
        <v>0</v>
      </c>
      <c r="Q1210" s="103">
        <v>1032.575</v>
      </c>
      <c r="R1210" s="103">
        <v>82606</v>
      </c>
      <c r="S1210" s="101" t="s">
        <v>1368</v>
      </c>
    </row>
    <row r="1211" spans="1:19" ht="25.5">
      <c r="A1211" s="101" t="s">
        <v>4223</v>
      </c>
      <c r="B1211" s="102">
        <v>44406</v>
      </c>
      <c r="C1211" s="101" t="s">
        <v>4224</v>
      </c>
      <c r="D1211" s="102">
        <v>44406</v>
      </c>
      <c r="E1211" s="101" t="s">
        <v>1365</v>
      </c>
      <c r="F1211" s="101" t="s">
        <v>18</v>
      </c>
      <c r="G1211" s="101" t="s">
        <v>984</v>
      </c>
      <c r="H1211" s="101" t="s">
        <v>22</v>
      </c>
      <c r="I1211" s="101" t="s">
        <v>1219</v>
      </c>
      <c r="J1211" s="103">
        <v>80</v>
      </c>
      <c r="K1211" s="103">
        <v>1064</v>
      </c>
      <c r="L1211" s="103">
        <v>85120</v>
      </c>
      <c r="M1211" s="103">
        <v>2.66</v>
      </c>
      <c r="N1211" s="103">
        <v>212.8</v>
      </c>
      <c r="O1211" s="103">
        <v>0</v>
      </c>
      <c r="P1211" s="103">
        <v>0</v>
      </c>
      <c r="Q1211" s="103">
        <v>1066.6600000000001</v>
      </c>
      <c r="R1211" s="103">
        <v>85332.800000000003</v>
      </c>
      <c r="S1211" s="101" t="s">
        <v>1368</v>
      </c>
    </row>
    <row r="1212" spans="1:19" ht="25.5">
      <c r="A1212" s="101" t="s">
        <v>4223</v>
      </c>
      <c r="B1212" s="102">
        <v>44406</v>
      </c>
      <c r="C1212" s="101" t="s">
        <v>4224</v>
      </c>
      <c r="D1212" s="102">
        <v>44406</v>
      </c>
      <c r="E1212" s="101" t="s">
        <v>1365</v>
      </c>
      <c r="F1212" s="101" t="s">
        <v>18</v>
      </c>
      <c r="G1212" s="101" t="s">
        <v>984</v>
      </c>
      <c r="H1212" s="101" t="s">
        <v>22</v>
      </c>
      <c r="I1212" s="101" t="s">
        <v>1220</v>
      </c>
      <c r="J1212" s="103">
        <v>40</v>
      </c>
      <c r="K1212" s="103">
        <v>1205</v>
      </c>
      <c r="L1212" s="103">
        <v>48200</v>
      </c>
      <c r="M1212" s="103">
        <v>3.0125000000000002</v>
      </c>
      <c r="N1212" s="103">
        <v>120.5</v>
      </c>
      <c r="O1212" s="103">
        <v>0</v>
      </c>
      <c r="P1212" s="103">
        <v>0</v>
      </c>
      <c r="Q1212" s="103">
        <v>1208.0125</v>
      </c>
      <c r="R1212" s="103">
        <v>48320.5</v>
      </c>
      <c r="S1212" s="101" t="s">
        <v>1368</v>
      </c>
    </row>
    <row r="1213" spans="1:19" ht="25.5">
      <c r="A1213" s="101" t="s">
        <v>4223</v>
      </c>
      <c r="B1213" s="102">
        <v>44406</v>
      </c>
      <c r="C1213" s="101" t="s">
        <v>4224</v>
      </c>
      <c r="D1213" s="102">
        <v>44406</v>
      </c>
      <c r="E1213" s="101" t="s">
        <v>1365</v>
      </c>
      <c r="F1213" s="101" t="s">
        <v>18</v>
      </c>
      <c r="G1213" s="101" t="s">
        <v>984</v>
      </c>
      <c r="H1213" s="101" t="s">
        <v>22</v>
      </c>
      <c r="I1213" s="101" t="s">
        <v>1072</v>
      </c>
      <c r="J1213" s="103">
        <v>100</v>
      </c>
      <c r="K1213" s="103">
        <v>1176</v>
      </c>
      <c r="L1213" s="103">
        <v>117600</v>
      </c>
      <c r="M1213" s="103">
        <v>2.94</v>
      </c>
      <c r="N1213" s="103">
        <v>294</v>
      </c>
      <c r="O1213" s="103">
        <v>0</v>
      </c>
      <c r="P1213" s="103">
        <v>0</v>
      </c>
      <c r="Q1213" s="103">
        <v>1178.94</v>
      </c>
      <c r="R1213" s="103">
        <v>117894</v>
      </c>
      <c r="S1213" s="101" t="s">
        <v>1368</v>
      </c>
    </row>
    <row r="1214" spans="1:19" ht="25.5">
      <c r="A1214" s="101" t="s">
        <v>4225</v>
      </c>
      <c r="B1214" s="102">
        <v>44406</v>
      </c>
      <c r="C1214" s="101" t="s">
        <v>4226</v>
      </c>
      <c r="D1214" s="102">
        <v>44406</v>
      </c>
      <c r="E1214" s="101" t="s">
        <v>1365</v>
      </c>
      <c r="F1214" s="101" t="s">
        <v>72</v>
      </c>
      <c r="G1214" s="101" t="s">
        <v>1381</v>
      </c>
      <c r="H1214" s="101" t="s">
        <v>22</v>
      </c>
      <c r="I1214" s="101" t="s">
        <v>1069</v>
      </c>
      <c r="J1214" s="103">
        <v>40</v>
      </c>
      <c r="K1214" s="103">
        <v>1118</v>
      </c>
      <c r="L1214" s="103">
        <v>44720</v>
      </c>
      <c r="M1214" s="103">
        <v>2.7949999999999999</v>
      </c>
      <c r="N1214" s="103">
        <v>111.8</v>
      </c>
      <c r="O1214" s="103">
        <v>0</v>
      </c>
      <c r="P1214" s="103">
        <v>0</v>
      </c>
      <c r="Q1214" s="103">
        <v>1120.7950000000001</v>
      </c>
      <c r="R1214" s="103">
        <v>44831.8</v>
      </c>
      <c r="S1214" s="101" t="s">
        <v>1368</v>
      </c>
    </row>
    <row r="1215" spans="1:19" ht="25.5">
      <c r="A1215" s="101" t="s">
        <v>4225</v>
      </c>
      <c r="B1215" s="102">
        <v>44406</v>
      </c>
      <c r="C1215" s="101" t="s">
        <v>4226</v>
      </c>
      <c r="D1215" s="102">
        <v>44406</v>
      </c>
      <c r="E1215" s="101" t="s">
        <v>1365</v>
      </c>
      <c r="F1215" s="101" t="s">
        <v>72</v>
      </c>
      <c r="G1215" s="101" t="s">
        <v>1381</v>
      </c>
      <c r="H1215" s="101" t="s">
        <v>22</v>
      </c>
      <c r="I1215" s="101" t="s">
        <v>1268</v>
      </c>
      <c r="J1215" s="103">
        <v>20</v>
      </c>
      <c r="K1215" s="103">
        <v>1303</v>
      </c>
      <c r="L1215" s="103">
        <v>26060</v>
      </c>
      <c r="M1215" s="103">
        <v>3.2574999999999998</v>
      </c>
      <c r="N1215" s="103">
        <v>65.150000000000006</v>
      </c>
      <c r="O1215" s="103">
        <v>0</v>
      </c>
      <c r="P1215" s="103">
        <v>0</v>
      </c>
      <c r="Q1215" s="103">
        <v>1306.2574999999999</v>
      </c>
      <c r="R1215" s="103">
        <v>26125.15</v>
      </c>
      <c r="S1215" s="101" t="s">
        <v>1368</v>
      </c>
    </row>
    <row r="1216" spans="1:19" ht="25.5">
      <c r="A1216" s="101" t="s">
        <v>4227</v>
      </c>
      <c r="B1216" s="102">
        <v>44406</v>
      </c>
      <c r="C1216" s="101" t="s">
        <v>4228</v>
      </c>
      <c r="D1216" s="102">
        <v>44406</v>
      </c>
      <c r="E1216" s="101" t="s">
        <v>1365</v>
      </c>
      <c r="F1216" s="101" t="s">
        <v>53</v>
      </c>
      <c r="G1216" s="101" t="s">
        <v>49</v>
      </c>
      <c r="H1216" s="101" t="s">
        <v>49</v>
      </c>
      <c r="I1216" s="101" t="s">
        <v>1069</v>
      </c>
      <c r="J1216" s="103">
        <v>60</v>
      </c>
      <c r="K1216" s="103">
        <v>1118</v>
      </c>
      <c r="L1216" s="103">
        <v>67080</v>
      </c>
      <c r="M1216" s="103">
        <v>2.7949999999999999</v>
      </c>
      <c r="N1216" s="103">
        <v>167.7</v>
      </c>
      <c r="O1216" s="103">
        <v>0</v>
      </c>
      <c r="P1216" s="103">
        <v>0</v>
      </c>
      <c r="Q1216" s="103">
        <v>1120.7950000000001</v>
      </c>
      <c r="R1216" s="103">
        <v>67247.7</v>
      </c>
      <c r="S1216" s="101" t="s">
        <v>1368</v>
      </c>
    </row>
    <row r="1217" spans="1:19" ht="25.5">
      <c r="A1217" s="101" t="s">
        <v>4227</v>
      </c>
      <c r="B1217" s="102">
        <v>44406</v>
      </c>
      <c r="C1217" s="101" t="s">
        <v>4228</v>
      </c>
      <c r="D1217" s="102">
        <v>44406</v>
      </c>
      <c r="E1217" s="101" t="s">
        <v>1365</v>
      </c>
      <c r="F1217" s="101" t="s">
        <v>53</v>
      </c>
      <c r="G1217" s="101" t="s">
        <v>49</v>
      </c>
      <c r="H1217" s="101" t="s">
        <v>49</v>
      </c>
      <c r="I1217" s="101" t="s">
        <v>1072</v>
      </c>
      <c r="J1217" s="103">
        <v>20</v>
      </c>
      <c r="K1217" s="103">
        <v>1176</v>
      </c>
      <c r="L1217" s="103">
        <v>23520</v>
      </c>
      <c r="M1217" s="103">
        <v>2.94</v>
      </c>
      <c r="N1217" s="103">
        <v>58.8</v>
      </c>
      <c r="O1217" s="103">
        <v>0</v>
      </c>
      <c r="P1217" s="103">
        <v>0</v>
      </c>
      <c r="Q1217" s="103">
        <v>1178.94</v>
      </c>
      <c r="R1217" s="103">
        <v>23578.799999999999</v>
      </c>
      <c r="S1217" s="101" t="s">
        <v>1368</v>
      </c>
    </row>
    <row r="1218" spans="1:19" ht="25.5">
      <c r="A1218" s="101" t="s">
        <v>4229</v>
      </c>
      <c r="B1218" s="102">
        <v>44406</v>
      </c>
      <c r="C1218" s="101" t="s">
        <v>4230</v>
      </c>
      <c r="D1218" s="102">
        <v>44406</v>
      </c>
      <c r="E1218" s="101" t="s">
        <v>1365</v>
      </c>
      <c r="F1218" s="101" t="s">
        <v>51</v>
      </c>
      <c r="G1218" s="101" t="s">
        <v>52</v>
      </c>
      <c r="H1218" s="101" t="s">
        <v>49</v>
      </c>
      <c r="I1218" s="101" t="s">
        <v>1266</v>
      </c>
      <c r="J1218" s="103">
        <v>40</v>
      </c>
      <c r="K1218" s="103">
        <v>1030</v>
      </c>
      <c r="L1218" s="103">
        <v>41200</v>
      </c>
      <c r="M1218" s="103">
        <v>2.5750000000000002</v>
      </c>
      <c r="N1218" s="103">
        <v>103</v>
      </c>
      <c r="O1218" s="103">
        <v>0</v>
      </c>
      <c r="P1218" s="103">
        <v>0</v>
      </c>
      <c r="Q1218" s="103">
        <v>1032.575</v>
      </c>
      <c r="R1218" s="103">
        <v>41303</v>
      </c>
      <c r="S1218" s="101" t="s">
        <v>1368</v>
      </c>
    </row>
    <row r="1219" spans="1:19" ht="25.5">
      <c r="A1219" s="101" t="s">
        <v>4231</v>
      </c>
      <c r="B1219" s="102">
        <v>44406</v>
      </c>
      <c r="C1219" s="101" t="s">
        <v>4232</v>
      </c>
      <c r="D1219" s="102">
        <v>44406</v>
      </c>
      <c r="E1219" s="101" t="s">
        <v>1365</v>
      </c>
      <c r="F1219" s="101" t="s">
        <v>1277</v>
      </c>
      <c r="G1219" s="101" t="s">
        <v>52</v>
      </c>
      <c r="H1219" s="101" t="s">
        <v>49</v>
      </c>
      <c r="I1219" s="101" t="s">
        <v>1266</v>
      </c>
      <c r="J1219" s="103">
        <v>40</v>
      </c>
      <c r="K1219" s="103">
        <v>1030</v>
      </c>
      <c r="L1219" s="103">
        <v>41200</v>
      </c>
      <c r="M1219" s="103">
        <v>2.5750000000000002</v>
      </c>
      <c r="N1219" s="103">
        <v>103</v>
      </c>
      <c r="O1219" s="103">
        <v>0</v>
      </c>
      <c r="P1219" s="103">
        <v>0</v>
      </c>
      <c r="Q1219" s="103">
        <v>1032.575</v>
      </c>
      <c r="R1219" s="103">
        <v>41303</v>
      </c>
      <c r="S1219" s="101" t="s">
        <v>1368</v>
      </c>
    </row>
    <row r="1220" spans="1:19" ht="25.5">
      <c r="A1220" s="101" t="s">
        <v>4231</v>
      </c>
      <c r="B1220" s="102">
        <v>44406</v>
      </c>
      <c r="C1220" s="101" t="s">
        <v>4232</v>
      </c>
      <c r="D1220" s="102">
        <v>44406</v>
      </c>
      <c r="E1220" s="101" t="s">
        <v>1365</v>
      </c>
      <c r="F1220" s="101" t="s">
        <v>1277</v>
      </c>
      <c r="G1220" s="101" t="s">
        <v>52</v>
      </c>
      <c r="H1220" s="101" t="s">
        <v>49</v>
      </c>
      <c r="I1220" s="101" t="s">
        <v>1069</v>
      </c>
      <c r="J1220" s="103">
        <v>40</v>
      </c>
      <c r="K1220" s="103">
        <v>1118</v>
      </c>
      <c r="L1220" s="103">
        <v>44720</v>
      </c>
      <c r="M1220" s="103">
        <v>2.7949999999999999</v>
      </c>
      <c r="N1220" s="103">
        <v>111.8</v>
      </c>
      <c r="O1220" s="103">
        <v>0</v>
      </c>
      <c r="P1220" s="103">
        <v>0</v>
      </c>
      <c r="Q1220" s="103">
        <v>1120.7950000000001</v>
      </c>
      <c r="R1220" s="103">
        <v>44831.8</v>
      </c>
      <c r="S1220" s="101" t="s">
        <v>1368</v>
      </c>
    </row>
    <row r="1221" spans="1:19" ht="25.5">
      <c r="A1221" s="101" t="s">
        <v>4231</v>
      </c>
      <c r="B1221" s="102">
        <v>44406</v>
      </c>
      <c r="C1221" s="101" t="s">
        <v>4232</v>
      </c>
      <c r="D1221" s="102">
        <v>44406</v>
      </c>
      <c r="E1221" s="101" t="s">
        <v>1365</v>
      </c>
      <c r="F1221" s="101" t="s">
        <v>1277</v>
      </c>
      <c r="G1221" s="101" t="s">
        <v>52</v>
      </c>
      <c r="H1221" s="101" t="s">
        <v>49</v>
      </c>
      <c r="I1221" s="101" t="s">
        <v>1219</v>
      </c>
      <c r="J1221" s="103">
        <v>300</v>
      </c>
      <c r="K1221" s="103">
        <v>1064</v>
      </c>
      <c r="L1221" s="103">
        <v>319200</v>
      </c>
      <c r="M1221" s="103">
        <v>2.66</v>
      </c>
      <c r="N1221" s="103">
        <v>798</v>
      </c>
      <c r="O1221" s="103">
        <v>0</v>
      </c>
      <c r="P1221" s="103">
        <v>0</v>
      </c>
      <c r="Q1221" s="103">
        <v>1066.6600000000001</v>
      </c>
      <c r="R1221" s="103">
        <v>319998</v>
      </c>
      <c r="S1221" s="101" t="s">
        <v>1368</v>
      </c>
    </row>
    <row r="1222" spans="1:19" ht="25.5">
      <c r="A1222" s="101" t="s">
        <v>4231</v>
      </c>
      <c r="B1222" s="102">
        <v>44406</v>
      </c>
      <c r="C1222" s="101" t="s">
        <v>4232</v>
      </c>
      <c r="D1222" s="102">
        <v>44406</v>
      </c>
      <c r="E1222" s="101" t="s">
        <v>1365</v>
      </c>
      <c r="F1222" s="101" t="s">
        <v>1277</v>
      </c>
      <c r="G1222" s="101" t="s">
        <v>52</v>
      </c>
      <c r="H1222" s="101" t="s">
        <v>49</v>
      </c>
      <c r="I1222" s="101" t="s">
        <v>1220</v>
      </c>
      <c r="J1222" s="103">
        <v>40</v>
      </c>
      <c r="K1222" s="103">
        <v>1205</v>
      </c>
      <c r="L1222" s="103">
        <v>48200</v>
      </c>
      <c r="M1222" s="103">
        <v>3.0125000000000002</v>
      </c>
      <c r="N1222" s="103">
        <v>120.5</v>
      </c>
      <c r="O1222" s="103">
        <v>0</v>
      </c>
      <c r="P1222" s="103">
        <v>0</v>
      </c>
      <c r="Q1222" s="103">
        <v>1208.0125</v>
      </c>
      <c r="R1222" s="103">
        <v>48320.5</v>
      </c>
      <c r="S1222" s="101" t="s">
        <v>1368</v>
      </c>
    </row>
    <row r="1223" spans="1:19" ht="25.5">
      <c r="A1223" s="101" t="s">
        <v>4231</v>
      </c>
      <c r="B1223" s="102">
        <v>44406</v>
      </c>
      <c r="C1223" s="101" t="s">
        <v>4232</v>
      </c>
      <c r="D1223" s="102">
        <v>44406</v>
      </c>
      <c r="E1223" s="101" t="s">
        <v>1365</v>
      </c>
      <c r="F1223" s="101" t="s">
        <v>1277</v>
      </c>
      <c r="G1223" s="101" t="s">
        <v>52</v>
      </c>
      <c r="H1223" s="101" t="s">
        <v>49</v>
      </c>
      <c r="I1223" s="101" t="s">
        <v>1268</v>
      </c>
      <c r="J1223" s="103">
        <v>120</v>
      </c>
      <c r="K1223" s="103">
        <v>1303</v>
      </c>
      <c r="L1223" s="103">
        <v>156360</v>
      </c>
      <c r="M1223" s="103">
        <v>3.2574999999999998</v>
      </c>
      <c r="N1223" s="103">
        <v>390.9</v>
      </c>
      <c r="O1223" s="103">
        <v>0</v>
      </c>
      <c r="P1223" s="103">
        <v>0</v>
      </c>
      <c r="Q1223" s="103">
        <v>1306.2574999999999</v>
      </c>
      <c r="R1223" s="103">
        <v>156750.9</v>
      </c>
      <c r="S1223" s="101" t="s">
        <v>1368</v>
      </c>
    </row>
    <row r="1224" spans="1:19" ht="25.5">
      <c r="A1224" s="101" t="s">
        <v>4233</v>
      </c>
      <c r="B1224" s="102">
        <v>44406</v>
      </c>
      <c r="C1224" s="101" t="s">
        <v>4234</v>
      </c>
      <c r="D1224" s="102">
        <v>44406</v>
      </c>
      <c r="E1224" s="101" t="s">
        <v>1365</v>
      </c>
      <c r="F1224" s="101" t="s">
        <v>100</v>
      </c>
      <c r="G1224" s="101" t="s">
        <v>1029</v>
      </c>
      <c r="H1224" s="101" t="s">
        <v>107</v>
      </c>
      <c r="I1224" s="101" t="s">
        <v>1268</v>
      </c>
      <c r="J1224" s="103">
        <v>60</v>
      </c>
      <c r="K1224" s="103">
        <v>1303</v>
      </c>
      <c r="L1224" s="103">
        <v>78180</v>
      </c>
      <c r="M1224" s="103">
        <v>3.2574999999999998</v>
      </c>
      <c r="N1224" s="103">
        <v>195.45</v>
      </c>
      <c r="O1224" s="103">
        <v>0</v>
      </c>
      <c r="P1224" s="103">
        <v>0</v>
      </c>
      <c r="Q1224" s="103">
        <v>1306.2574999999999</v>
      </c>
      <c r="R1224" s="103">
        <v>78375.45</v>
      </c>
      <c r="S1224" s="101" t="s">
        <v>1368</v>
      </c>
    </row>
    <row r="1225" spans="1:19" ht="25.5">
      <c r="A1225" s="101" t="s">
        <v>4235</v>
      </c>
      <c r="B1225" s="102">
        <v>44406</v>
      </c>
      <c r="C1225" s="101" t="s">
        <v>4236</v>
      </c>
      <c r="D1225" s="102">
        <v>44406</v>
      </c>
      <c r="E1225" s="101" t="s">
        <v>1365</v>
      </c>
      <c r="F1225" s="101" t="s">
        <v>8</v>
      </c>
      <c r="G1225" s="101" t="s">
        <v>982</v>
      </c>
      <c r="H1225" s="101" t="s">
        <v>107</v>
      </c>
      <c r="I1225" s="101" t="s">
        <v>1220</v>
      </c>
      <c r="J1225" s="103">
        <v>98</v>
      </c>
      <c r="K1225" s="103">
        <v>1205</v>
      </c>
      <c r="L1225" s="103">
        <v>118090</v>
      </c>
      <c r="M1225" s="103">
        <v>3.0125000000000002</v>
      </c>
      <c r="N1225" s="103">
        <v>295.22500000000002</v>
      </c>
      <c r="O1225" s="103">
        <v>0</v>
      </c>
      <c r="P1225" s="103">
        <v>0</v>
      </c>
      <c r="Q1225" s="103">
        <v>1208.0125</v>
      </c>
      <c r="R1225" s="103">
        <v>118385.22500000001</v>
      </c>
      <c r="S1225" s="101" t="s">
        <v>1368</v>
      </c>
    </row>
    <row r="1226" spans="1:19" ht="25.5">
      <c r="A1226" s="101" t="s">
        <v>4237</v>
      </c>
      <c r="B1226" s="102">
        <v>44406</v>
      </c>
      <c r="C1226" s="101" t="s">
        <v>4238</v>
      </c>
      <c r="D1226" s="102">
        <v>44406</v>
      </c>
      <c r="E1226" s="101" t="s">
        <v>1365</v>
      </c>
      <c r="F1226" s="101" t="s">
        <v>65</v>
      </c>
      <c r="G1226" s="101" t="s">
        <v>989</v>
      </c>
      <c r="H1226" s="101" t="s">
        <v>49</v>
      </c>
      <c r="I1226" s="101" t="s">
        <v>1268</v>
      </c>
      <c r="J1226" s="103">
        <v>20</v>
      </c>
      <c r="K1226" s="103">
        <v>1303</v>
      </c>
      <c r="L1226" s="103">
        <v>26060</v>
      </c>
      <c r="M1226" s="103">
        <v>3.2574999999999998</v>
      </c>
      <c r="N1226" s="103">
        <v>65.150000000000006</v>
      </c>
      <c r="O1226" s="103">
        <v>0</v>
      </c>
      <c r="P1226" s="103">
        <v>0</v>
      </c>
      <c r="Q1226" s="103">
        <v>1306.2574999999999</v>
      </c>
      <c r="R1226" s="103">
        <v>26125.15</v>
      </c>
      <c r="S1226" s="101" t="s">
        <v>1368</v>
      </c>
    </row>
    <row r="1227" spans="1:19" ht="25.5">
      <c r="A1227" s="101" t="s">
        <v>4237</v>
      </c>
      <c r="B1227" s="102">
        <v>44406</v>
      </c>
      <c r="C1227" s="101" t="s">
        <v>4238</v>
      </c>
      <c r="D1227" s="102">
        <v>44406</v>
      </c>
      <c r="E1227" s="101" t="s">
        <v>1365</v>
      </c>
      <c r="F1227" s="101" t="s">
        <v>65</v>
      </c>
      <c r="G1227" s="101" t="s">
        <v>989</v>
      </c>
      <c r="H1227" s="101" t="s">
        <v>49</v>
      </c>
      <c r="I1227" s="101" t="s">
        <v>1220</v>
      </c>
      <c r="J1227" s="103">
        <v>60</v>
      </c>
      <c r="K1227" s="103">
        <v>1205</v>
      </c>
      <c r="L1227" s="103">
        <v>72300</v>
      </c>
      <c r="M1227" s="103">
        <v>3.0125000000000002</v>
      </c>
      <c r="N1227" s="103">
        <v>180.75</v>
      </c>
      <c r="O1227" s="103">
        <v>0</v>
      </c>
      <c r="P1227" s="103">
        <v>0</v>
      </c>
      <c r="Q1227" s="103">
        <v>1208.0125</v>
      </c>
      <c r="R1227" s="103">
        <v>72480.75</v>
      </c>
      <c r="S1227" s="101" t="s">
        <v>1368</v>
      </c>
    </row>
    <row r="1228" spans="1:19" ht="25.5">
      <c r="A1228" s="101" t="s">
        <v>4237</v>
      </c>
      <c r="B1228" s="102">
        <v>44406</v>
      </c>
      <c r="C1228" s="101" t="s">
        <v>4238</v>
      </c>
      <c r="D1228" s="102">
        <v>44406</v>
      </c>
      <c r="E1228" s="101" t="s">
        <v>1365</v>
      </c>
      <c r="F1228" s="101" t="s">
        <v>65</v>
      </c>
      <c r="G1228" s="101" t="s">
        <v>989</v>
      </c>
      <c r="H1228" s="101" t="s">
        <v>49</v>
      </c>
      <c r="I1228" s="101" t="s">
        <v>1069</v>
      </c>
      <c r="J1228" s="103">
        <v>20</v>
      </c>
      <c r="K1228" s="103">
        <v>1118</v>
      </c>
      <c r="L1228" s="103">
        <v>22360</v>
      </c>
      <c r="M1228" s="103">
        <v>2.7949999999999999</v>
      </c>
      <c r="N1228" s="103">
        <v>55.9</v>
      </c>
      <c r="O1228" s="103">
        <v>0</v>
      </c>
      <c r="P1228" s="103">
        <v>0</v>
      </c>
      <c r="Q1228" s="103">
        <v>1120.7950000000001</v>
      </c>
      <c r="R1228" s="103">
        <v>22415.9</v>
      </c>
      <c r="S1228" s="101" t="s">
        <v>1368</v>
      </c>
    </row>
    <row r="1229" spans="1:19" ht="25.5">
      <c r="A1229" s="101" t="s">
        <v>4237</v>
      </c>
      <c r="B1229" s="102">
        <v>44406</v>
      </c>
      <c r="C1229" s="101" t="s">
        <v>4238</v>
      </c>
      <c r="D1229" s="102">
        <v>44406</v>
      </c>
      <c r="E1229" s="101" t="s">
        <v>1365</v>
      </c>
      <c r="F1229" s="101" t="s">
        <v>65</v>
      </c>
      <c r="G1229" s="101" t="s">
        <v>989</v>
      </c>
      <c r="H1229" s="101" t="s">
        <v>49</v>
      </c>
      <c r="I1229" s="101" t="s">
        <v>1219</v>
      </c>
      <c r="J1229" s="103">
        <v>60</v>
      </c>
      <c r="K1229" s="103">
        <v>1064</v>
      </c>
      <c r="L1229" s="103">
        <v>63840</v>
      </c>
      <c r="M1229" s="103">
        <v>2.66</v>
      </c>
      <c r="N1229" s="103">
        <v>159.6</v>
      </c>
      <c r="O1229" s="103">
        <v>0</v>
      </c>
      <c r="P1229" s="103">
        <v>0</v>
      </c>
      <c r="Q1229" s="103">
        <v>1066.6600000000001</v>
      </c>
      <c r="R1229" s="103">
        <v>63999.6</v>
      </c>
      <c r="S1229" s="101" t="s">
        <v>1368</v>
      </c>
    </row>
    <row r="1230" spans="1:19" ht="25.5">
      <c r="A1230" s="101" t="s">
        <v>4239</v>
      </c>
      <c r="B1230" s="102">
        <v>44406</v>
      </c>
      <c r="C1230" s="101" t="s">
        <v>4240</v>
      </c>
      <c r="D1230" s="102">
        <v>44406</v>
      </c>
      <c r="E1230" s="101" t="s">
        <v>1365</v>
      </c>
      <c r="F1230" s="101" t="s">
        <v>63</v>
      </c>
      <c r="G1230" s="101" t="s">
        <v>989</v>
      </c>
      <c r="H1230" s="101" t="s">
        <v>49</v>
      </c>
      <c r="I1230" s="101" t="s">
        <v>1268</v>
      </c>
      <c r="J1230" s="103">
        <v>75</v>
      </c>
      <c r="K1230" s="103">
        <v>1303</v>
      </c>
      <c r="L1230" s="103">
        <v>97725</v>
      </c>
      <c r="M1230" s="103">
        <v>3.2574999999999998</v>
      </c>
      <c r="N1230" s="103">
        <v>244.3125</v>
      </c>
      <c r="O1230" s="103">
        <v>0</v>
      </c>
      <c r="P1230" s="103">
        <v>0</v>
      </c>
      <c r="Q1230" s="103">
        <v>1306.2574999999999</v>
      </c>
      <c r="R1230" s="103">
        <v>97969.3125</v>
      </c>
      <c r="S1230" s="101" t="s">
        <v>1368</v>
      </c>
    </row>
    <row r="1231" spans="1:19" ht="25.5">
      <c r="A1231" s="101" t="s">
        <v>4241</v>
      </c>
      <c r="B1231" s="102">
        <v>44406</v>
      </c>
      <c r="C1231" s="101" t="s">
        <v>4242</v>
      </c>
      <c r="D1231" s="102">
        <v>44406</v>
      </c>
      <c r="E1231" s="101" t="s">
        <v>1365</v>
      </c>
      <c r="F1231" s="101" t="s">
        <v>917</v>
      </c>
      <c r="G1231" s="101" t="s">
        <v>67</v>
      </c>
      <c r="H1231" s="101" t="s">
        <v>49</v>
      </c>
      <c r="I1231" s="101" t="s">
        <v>1220</v>
      </c>
      <c r="J1231" s="103">
        <v>40</v>
      </c>
      <c r="K1231" s="103">
        <v>1205</v>
      </c>
      <c r="L1231" s="103">
        <v>48200</v>
      </c>
      <c r="M1231" s="103">
        <v>3.0125000000000002</v>
      </c>
      <c r="N1231" s="103">
        <v>120.5</v>
      </c>
      <c r="O1231" s="103">
        <v>0</v>
      </c>
      <c r="P1231" s="103">
        <v>0</v>
      </c>
      <c r="Q1231" s="103">
        <v>1208.0125</v>
      </c>
      <c r="R1231" s="103">
        <v>48320.5</v>
      </c>
      <c r="S1231" s="101" t="s">
        <v>1368</v>
      </c>
    </row>
    <row r="1232" spans="1:19" ht="25.5">
      <c r="A1232" s="101" t="s">
        <v>4241</v>
      </c>
      <c r="B1232" s="102">
        <v>44406</v>
      </c>
      <c r="C1232" s="101" t="s">
        <v>4242</v>
      </c>
      <c r="D1232" s="102">
        <v>44406</v>
      </c>
      <c r="E1232" s="101" t="s">
        <v>1365</v>
      </c>
      <c r="F1232" s="101" t="s">
        <v>917</v>
      </c>
      <c r="G1232" s="101" t="s">
        <v>67</v>
      </c>
      <c r="H1232" s="101" t="s">
        <v>49</v>
      </c>
      <c r="I1232" s="101" t="s">
        <v>1219</v>
      </c>
      <c r="J1232" s="103">
        <v>200</v>
      </c>
      <c r="K1232" s="103">
        <v>1064</v>
      </c>
      <c r="L1232" s="103">
        <v>212800</v>
      </c>
      <c r="M1232" s="103">
        <v>2.66</v>
      </c>
      <c r="N1232" s="103">
        <v>532</v>
      </c>
      <c r="O1232" s="103">
        <v>0</v>
      </c>
      <c r="P1232" s="103">
        <v>0</v>
      </c>
      <c r="Q1232" s="103">
        <v>1066.6600000000001</v>
      </c>
      <c r="R1232" s="103">
        <v>213332</v>
      </c>
      <c r="S1232" s="101" t="s">
        <v>1368</v>
      </c>
    </row>
    <row r="1233" spans="1:19" ht="25.5">
      <c r="A1233" s="101" t="s">
        <v>4241</v>
      </c>
      <c r="B1233" s="102">
        <v>44406</v>
      </c>
      <c r="C1233" s="101" t="s">
        <v>4242</v>
      </c>
      <c r="D1233" s="102">
        <v>44406</v>
      </c>
      <c r="E1233" s="101" t="s">
        <v>1365</v>
      </c>
      <c r="F1233" s="101" t="s">
        <v>917</v>
      </c>
      <c r="G1233" s="101" t="s">
        <v>67</v>
      </c>
      <c r="H1233" s="101" t="s">
        <v>49</v>
      </c>
      <c r="I1233" s="101" t="s">
        <v>1268</v>
      </c>
      <c r="J1233" s="103">
        <v>40</v>
      </c>
      <c r="K1233" s="103">
        <v>1303</v>
      </c>
      <c r="L1233" s="103">
        <v>52120</v>
      </c>
      <c r="M1233" s="103">
        <v>3.2574999999999998</v>
      </c>
      <c r="N1233" s="103">
        <v>130.30000000000001</v>
      </c>
      <c r="O1233" s="103">
        <v>0</v>
      </c>
      <c r="P1233" s="103">
        <v>0</v>
      </c>
      <c r="Q1233" s="103">
        <v>1306.2574999999999</v>
      </c>
      <c r="R1233" s="103">
        <v>52250.3</v>
      </c>
      <c r="S1233" s="101" t="s">
        <v>1368</v>
      </c>
    </row>
    <row r="1234" spans="1:19" ht="25.5">
      <c r="A1234" s="101" t="s">
        <v>4241</v>
      </c>
      <c r="B1234" s="102">
        <v>44406</v>
      </c>
      <c r="C1234" s="101" t="s">
        <v>4242</v>
      </c>
      <c r="D1234" s="102">
        <v>44406</v>
      </c>
      <c r="E1234" s="101" t="s">
        <v>1365</v>
      </c>
      <c r="F1234" s="101" t="s">
        <v>917</v>
      </c>
      <c r="G1234" s="101" t="s">
        <v>67</v>
      </c>
      <c r="H1234" s="101" t="s">
        <v>49</v>
      </c>
      <c r="I1234" s="101" t="s">
        <v>1266</v>
      </c>
      <c r="J1234" s="103">
        <v>60</v>
      </c>
      <c r="K1234" s="103">
        <v>1030</v>
      </c>
      <c r="L1234" s="103">
        <v>61800</v>
      </c>
      <c r="M1234" s="103">
        <v>2.5750000000000002</v>
      </c>
      <c r="N1234" s="103">
        <v>154.5</v>
      </c>
      <c r="O1234" s="103">
        <v>0</v>
      </c>
      <c r="P1234" s="103">
        <v>0</v>
      </c>
      <c r="Q1234" s="103">
        <v>1032.575</v>
      </c>
      <c r="R1234" s="103">
        <v>61954.5</v>
      </c>
      <c r="S1234" s="101" t="s">
        <v>1368</v>
      </c>
    </row>
    <row r="1235" spans="1:19" ht="25.5">
      <c r="A1235" s="101" t="s">
        <v>4241</v>
      </c>
      <c r="B1235" s="102">
        <v>44406</v>
      </c>
      <c r="C1235" s="101" t="s">
        <v>4242</v>
      </c>
      <c r="D1235" s="102">
        <v>44406</v>
      </c>
      <c r="E1235" s="101" t="s">
        <v>1365</v>
      </c>
      <c r="F1235" s="101" t="s">
        <v>917</v>
      </c>
      <c r="G1235" s="101" t="s">
        <v>67</v>
      </c>
      <c r="H1235" s="101" t="s">
        <v>49</v>
      </c>
      <c r="I1235" s="101" t="s">
        <v>1072</v>
      </c>
      <c r="J1235" s="103">
        <v>60</v>
      </c>
      <c r="K1235" s="103">
        <v>1176</v>
      </c>
      <c r="L1235" s="103">
        <v>70560</v>
      </c>
      <c r="M1235" s="103">
        <v>2.94</v>
      </c>
      <c r="N1235" s="103">
        <v>176.4</v>
      </c>
      <c r="O1235" s="103">
        <v>0</v>
      </c>
      <c r="P1235" s="103">
        <v>0</v>
      </c>
      <c r="Q1235" s="103">
        <v>1178.94</v>
      </c>
      <c r="R1235" s="103">
        <v>70736.399999999994</v>
      </c>
      <c r="S1235" s="101" t="s">
        <v>1368</v>
      </c>
    </row>
    <row r="1236" spans="1:19" ht="25.5">
      <c r="A1236" s="101" t="s">
        <v>4243</v>
      </c>
      <c r="B1236" s="102">
        <v>44406</v>
      </c>
      <c r="C1236" s="101" t="s">
        <v>4244</v>
      </c>
      <c r="D1236" s="102">
        <v>44406</v>
      </c>
      <c r="E1236" s="101" t="s">
        <v>1365</v>
      </c>
      <c r="F1236" s="101" t="s">
        <v>66</v>
      </c>
      <c r="G1236" s="101" t="s">
        <v>67</v>
      </c>
      <c r="H1236" s="101" t="s">
        <v>49</v>
      </c>
      <c r="I1236" s="101" t="s">
        <v>1219</v>
      </c>
      <c r="J1236" s="103">
        <v>20</v>
      </c>
      <c r="K1236" s="103">
        <v>1064</v>
      </c>
      <c r="L1236" s="103">
        <v>21280</v>
      </c>
      <c r="M1236" s="103">
        <v>2.66</v>
      </c>
      <c r="N1236" s="103">
        <v>53.2</v>
      </c>
      <c r="O1236" s="103">
        <v>0</v>
      </c>
      <c r="P1236" s="103">
        <v>0</v>
      </c>
      <c r="Q1236" s="103">
        <v>1066.6600000000001</v>
      </c>
      <c r="R1236" s="103">
        <v>21333.200000000001</v>
      </c>
      <c r="S1236" s="101" t="s">
        <v>1368</v>
      </c>
    </row>
    <row r="1237" spans="1:19" ht="25.5">
      <c r="A1237" s="101" t="s">
        <v>4243</v>
      </c>
      <c r="B1237" s="102">
        <v>44406</v>
      </c>
      <c r="C1237" s="101" t="s">
        <v>4244</v>
      </c>
      <c r="D1237" s="102">
        <v>44406</v>
      </c>
      <c r="E1237" s="101" t="s">
        <v>1365</v>
      </c>
      <c r="F1237" s="101" t="s">
        <v>66</v>
      </c>
      <c r="G1237" s="101" t="s">
        <v>67</v>
      </c>
      <c r="H1237" s="101" t="s">
        <v>49</v>
      </c>
      <c r="I1237" s="101" t="s">
        <v>1072</v>
      </c>
      <c r="J1237" s="103">
        <v>40</v>
      </c>
      <c r="K1237" s="103">
        <v>1176</v>
      </c>
      <c r="L1237" s="103">
        <v>47040</v>
      </c>
      <c r="M1237" s="103">
        <v>2.94</v>
      </c>
      <c r="N1237" s="103">
        <v>117.6</v>
      </c>
      <c r="O1237" s="103">
        <v>0</v>
      </c>
      <c r="P1237" s="103">
        <v>0</v>
      </c>
      <c r="Q1237" s="103">
        <v>1178.94</v>
      </c>
      <c r="R1237" s="103">
        <v>47157.599999999999</v>
      </c>
      <c r="S1237" s="101" t="s">
        <v>1368</v>
      </c>
    </row>
    <row r="1238" spans="1:19" ht="25.5">
      <c r="A1238" s="101" t="s">
        <v>4243</v>
      </c>
      <c r="B1238" s="102">
        <v>44406</v>
      </c>
      <c r="C1238" s="101" t="s">
        <v>4244</v>
      </c>
      <c r="D1238" s="102">
        <v>44406</v>
      </c>
      <c r="E1238" s="101" t="s">
        <v>1365</v>
      </c>
      <c r="F1238" s="101" t="s">
        <v>66</v>
      </c>
      <c r="G1238" s="101" t="s">
        <v>67</v>
      </c>
      <c r="H1238" s="101" t="s">
        <v>49</v>
      </c>
      <c r="I1238" s="101" t="s">
        <v>1266</v>
      </c>
      <c r="J1238" s="103">
        <v>20</v>
      </c>
      <c r="K1238" s="103">
        <v>1030</v>
      </c>
      <c r="L1238" s="103">
        <v>20600</v>
      </c>
      <c r="M1238" s="103">
        <v>2.5750000000000002</v>
      </c>
      <c r="N1238" s="103">
        <v>51.5</v>
      </c>
      <c r="O1238" s="103">
        <v>0</v>
      </c>
      <c r="P1238" s="103">
        <v>0</v>
      </c>
      <c r="Q1238" s="103">
        <v>1032.575</v>
      </c>
      <c r="R1238" s="103">
        <v>20651.5</v>
      </c>
      <c r="S1238" s="101" t="s">
        <v>1368</v>
      </c>
    </row>
    <row r="1239" spans="1:19" ht="25.5">
      <c r="A1239" s="101" t="s">
        <v>4245</v>
      </c>
      <c r="B1239" s="102">
        <v>44406</v>
      </c>
      <c r="C1239" s="101" t="s">
        <v>4246</v>
      </c>
      <c r="D1239" s="102">
        <v>44406</v>
      </c>
      <c r="E1239" s="101" t="s">
        <v>1365</v>
      </c>
      <c r="F1239" s="101" t="s">
        <v>61</v>
      </c>
      <c r="G1239" s="101" t="s">
        <v>1370</v>
      </c>
      <c r="H1239" s="101" t="s">
        <v>49</v>
      </c>
      <c r="I1239" s="101" t="s">
        <v>1266</v>
      </c>
      <c r="J1239" s="103">
        <v>20</v>
      </c>
      <c r="K1239" s="103">
        <v>1030</v>
      </c>
      <c r="L1239" s="103">
        <v>20600</v>
      </c>
      <c r="M1239" s="103">
        <v>2.5750000000000002</v>
      </c>
      <c r="N1239" s="103">
        <v>51.5</v>
      </c>
      <c r="O1239" s="103">
        <v>0</v>
      </c>
      <c r="P1239" s="103">
        <v>0</v>
      </c>
      <c r="Q1239" s="103">
        <v>1032.575</v>
      </c>
      <c r="R1239" s="103">
        <v>20651.5</v>
      </c>
      <c r="S1239" s="101" t="s">
        <v>1368</v>
      </c>
    </row>
    <row r="1240" spans="1:19" ht="25.5">
      <c r="A1240" s="101" t="s">
        <v>4245</v>
      </c>
      <c r="B1240" s="102">
        <v>44406</v>
      </c>
      <c r="C1240" s="101" t="s">
        <v>4246</v>
      </c>
      <c r="D1240" s="102">
        <v>44406</v>
      </c>
      <c r="E1240" s="101" t="s">
        <v>1365</v>
      </c>
      <c r="F1240" s="101" t="s">
        <v>61</v>
      </c>
      <c r="G1240" s="101" t="s">
        <v>1370</v>
      </c>
      <c r="H1240" s="101" t="s">
        <v>49</v>
      </c>
      <c r="I1240" s="101" t="s">
        <v>1069</v>
      </c>
      <c r="J1240" s="103">
        <v>40</v>
      </c>
      <c r="K1240" s="103">
        <v>1118</v>
      </c>
      <c r="L1240" s="103">
        <v>44720</v>
      </c>
      <c r="M1240" s="103">
        <v>2.7949999999999999</v>
      </c>
      <c r="N1240" s="103">
        <v>111.8</v>
      </c>
      <c r="O1240" s="103">
        <v>0</v>
      </c>
      <c r="P1240" s="103">
        <v>0</v>
      </c>
      <c r="Q1240" s="103">
        <v>1120.7950000000001</v>
      </c>
      <c r="R1240" s="103">
        <v>44831.8</v>
      </c>
      <c r="S1240" s="101" t="s">
        <v>1368</v>
      </c>
    </row>
    <row r="1241" spans="1:19" ht="25.5">
      <c r="A1241" s="101" t="s">
        <v>4245</v>
      </c>
      <c r="B1241" s="102">
        <v>44406</v>
      </c>
      <c r="C1241" s="101" t="s">
        <v>4246</v>
      </c>
      <c r="D1241" s="102">
        <v>44406</v>
      </c>
      <c r="E1241" s="101" t="s">
        <v>1365</v>
      </c>
      <c r="F1241" s="101" t="s">
        <v>61</v>
      </c>
      <c r="G1241" s="101" t="s">
        <v>1370</v>
      </c>
      <c r="H1241" s="101" t="s">
        <v>49</v>
      </c>
      <c r="I1241" s="101" t="s">
        <v>1072</v>
      </c>
      <c r="J1241" s="103">
        <v>60</v>
      </c>
      <c r="K1241" s="103">
        <v>1176</v>
      </c>
      <c r="L1241" s="103">
        <v>70560</v>
      </c>
      <c r="M1241" s="103">
        <v>2.94</v>
      </c>
      <c r="N1241" s="103">
        <v>176.4</v>
      </c>
      <c r="O1241" s="103">
        <v>0</v>
      </c>
      <c r="P1241" s="103">
        <v>0</v>
      </c>
      <c r="Q1241" s="103">
        <v>1178.94</v>
      </c>
      <c r="R1241" s="103">
        <v>70736.399999999994</v>
      </c>
      <c r="S1241" s="101" t="s">
        <v>1368</v>
      </c>
    </row>
    <row r="1242" spans="1:19" ht="25.5">
      <c r="A1242" s="101" t="s">
        <v>4245</v>
      </c>
      <c r="B1242" s="102">
        <v>44406</v>
      </c>
      <c r="C1242" s="101" t="s">
        <v>4246</v>
      </c>
      <c r="D1242" s="102">
        <v>44406</v>
      </c>
      <c r="E1242" s="101" t="s">
        <v>1365</v>
      </c>
      <c r="F1242" s="101" t="s">
        <v>61</v>
      </c>
      <c r="G1242" s="101" t="s">
        <v>1370</v>
      </c>
      <c r="H1242" s="101" t="s">
        <v>49</v>
      </c>
      <c r="I1242" s="101" t="s">
        <v>1219</v>
      </c>
      <c r="J1242" s="103">
        <v>80</v>
      </c>
      <c r="K1242" s="103">
        <v>1064</v>
      </c>
      <c r="L1242" s="103">
        <v>85120</v>
      </c>
      <c r="M1242" s="103">
        <v>2.66</v>
      </c>
      <c r="N1242" s="103">
        <v>212.8</v>
      </c>
      <c r="O1242" s="103">
        <v>0</v>
      </c>
      <c r="P1242" s="103">
        <v>0</v>
      </c>
      <c r="Q1242" s="103">
        <v>1066.6600000000001</v>
      </c>
      <c r="R1242" s="103">
        <v>85332.800000000003</v>
      </c>
      <c r="S1242" s="101" t="s">
        <v>1368</v>
      </c>
    </row>
    <row r="1243" spans="1:19" ht="25.5">
      <c r="A1243" s="101" t="s">
        <v>4247</v>
      </c>
      <c r="B1243" s="102">
        <v>44406</v>
      </c>
      <c r="C1243" s="101" t="s">
        <v>4248</v>
      </c>
      <c r="D1243" s="102">
        <v>44406</v>
      </c>
      <c r="E1243" s="101" t="s">
        <v>1365</v>
      </c>
      <c r="F1243" s="101" t="s">
        <v>60</v>
      </c>
      <c r="G1243" s="101" t="s">
        <v>59</v>
      </c>
      <c r="H1243" s="101" t="s">
        <v>49</v>
      </c>
      <c r="I1243" s="101" t="s">
        <v>1220</v>
      </c>
      <c r="J1243" s="103">
        <v>40</v>
      </c>
      <c r="K1243" s="103">
        <v>1205</v>
      </c>
      <c r="L1243" s="103">
        <v>48200</v>
      </c>
      <c r="M1243" s="103">
        <v>3.0125000000000002</v>
      </c>
      <c r="N1243" s="103">
        <v>120.5</v>
      </c>
      <c r="O1243" s="103">
        <v>0</v>
      </c>
      <c r="P1243" s="103">
        <v>0</v>
      </c>
      <c r="Q1243" s="103">
        <v>1208.0125</v>
      </c>
      <c r="R1243" s="103">
        <v>48320.5</v>
      </c>
      <c r="S1243" s="101" t="s">
        <v>1368</v>
      </c>
    </row>
    <row r="1244" spans="1:19" ht="25.5">
      <c r="A1244" s="101" t="s">
        <v>4247</v>
      </c>
      <c r="B1244" s="102">
        <v>44406</v>
      </c>
      <c r="C1244" s="101" t="s">
        <v>4248</v>
      </c>
      <c r="D1244" s="102">
        <v>44406</v>
      </c>
      <c r="E1244" s="101" t="s">
        <v>1365</v>
      </c>
      <c r="F1244" s="101" t="s">
        <v>60</v>
      </c>
      <c r="G1244" s="101" t="s">
        <v>59</v>
      </c>
      <c r="H1244" s="101" t="s">
        <v>49</v>
      </c>
      <c r="I1244" s="101" t="s">
        <v>1219</v>
      </c>
      <c r="J1244" s="103">
        <v>200</v>
      </c>
      <c r="K1244" s="103">
        <v>1064</v>
      </c>
      <c r="L1244" s="103">
        <v>212800</v>
      </c>
      <c r="M1244" s="103">
        <v>2.66</v>
      </c>
      <c r="N1244" s="103">
        <v>532</v>
      </c>
      <c r="O1244" s="103">
        <v>0</v>
      </c>
      <c r="P1244" s="103">
        <v>0</v>
      </c>
      <c r="Q1244" s="103">
        <v>1066.6600000000001</v>
      </c>
      <c r="R1244" s="103">
        <v>213332</v>
      </c>
      <c r="S1244" s="101" t="s">
        <v>1368</v>
      </c>
    </row>
    <row r="1245" spans="1:19" ht="25.5">
      <c r="A1245" s="101" t="s">
        <v>4247</v>
      </c>
      <c r="B1245" s="102">
        <v>44406</v>
      </c>
      <c r="C1245" s="101" t="s">
        <v>4248</v>
      </c>
      <c r="D1245" s="102">
        <v>44406</v>
      </c>
      <c r="E1245" s="101" t="s">
        <v>1365</v>
      </c>
      <c r="F1245" s="101" t="s">
        <v>60</v>
      </c>
      <c r="G1245" s="101" t="s">
        <v>59</v>
      </c>
      <c r="H1245" s="101" t="s">
        <v>49</v>
      </c>
      <c r="I1245" s="101" t="s">
        <v>1266</v>
      </c>
      <c r="J1245" s="103">
        <v>40</v>
      </c>
      <c r="K1245" s="103">
        <v>1030</v>
      </c>
      <c r="L1245" s="103">
        <v>41200</v>
      </c>
      <c r="M1245" s="103">
        <v>2.5750000000000002</v>
      </c>
      <c r="N1245" s="103">
        <v>103</v>
      </c>
      <c r="O1245" s="103">
        <v>0</v>
      </c>
      <c r="P1245" s="103">
        <v>0</v>
      </c>
      <c r="Q1245" s="103">
        <v>1032.575</v>
      </c>
      <c r="R1245" s="103">
        <v>41303</v>
      </c>
      <c r="S1245" s="101" t="s">
        <v>1368</v>
      </c>
    </row>
    <row r="1246" spans="1:19" ht="25.5">
      <c r="A1246" s="101" t="s">
        <v>4247</v>
      </c>
      <c r="B1246" s="102">
        <v>44406</v>
      </c>
      <c r="C1246" s="101" t="s">
        <v>4248</v>
      </c>
      <c r="D1246" s="102">
        <v>44406</v>
      </c>
      <c r="E1246" s="101" t="s">
        <v>1365</v>
      </c>
      <c r="F1246" s="101" t="s">
        <v>60</v>
      </c>
      <c r="G1246" s="101" t="s">
        <v>59</v>
      </c>
      <c r="H1246" s="101" t="s">
        <v>49</v>
      </c>
      <c r="I1246" s="101" t="s">
        <v>1069</v>
      </c>
      <c r="J1246" s="103">
        <v>40</v>
      </c>
      <c r="K1246" s="103">
        <v>1118</v>
      </c>
      <c r="L1246" s="103">
        <v>44720</v>
      </c>
      <c r="M1246" s="103">
        <v>2.7949999999999999</v>
      </c>
      <c r="N1246" s="103">
        <v>111.8</v>
      </c>
      <c r="O1246" s="103">
        <v>0</v>
      </c>
      <c r="P1246" s="103">
        <v>0</v>
      </c>
      <c r="Q1246" s="103">
        <v>1120.7950000000001</v>
      </c>
      <c r="R1246" s="103">
        <v>44831.8</v>
      </c>
      <c r="S1246" s="101" t="s">
        <v>1368</v>
      </c>
    </row>
    <row r="1247" spans="1:19" ht="25.5">
      <c r="A1247" s="101" t="s">
        <v>4247</v>
      </c>
      <c r="B1247" s="102">
        <v>44406</v>
      </c>
      <c r="C1247" s="101" t="s">
        <v>4248</v>
      </c>
      <c r="D1247" s="102">
        <v>44406</v>
      </c>
      <c r="E1247" s="101" t="s">
        <v>1365</v>
      </c>
      <c r="F1247" s="101" t="s">
        <v>60</v>
      </c>
      <c r="G1247" s="101" t="s">
        <v>59</v>
      </c>
      <c r="H1247" s="101" t="s">
        <v>49</v>
      </c>
      <c r="I1247" s="101" t="s">
        <v>1268</v>
      </c>
      <c r="J1247" s="103">
        <v>60</v>
      </c>
      <c r="K1247" s="103">
        <v>1303</v>
      </c>
      <c r="L1247" s="103">
        <v>78180</v>
      </c>
      <c r="M1247" s="103">
        <v>3.2574999999999998</v>
      </c>
      <c r="N1247" s="103">
        <v>195.45</v>
      </c>
      <c r="O1247" s="103">
        <v>0</v>
      </c>
      <c r="P1247" s="103">
        <v>0</v>
      </c>
      <c r="Q1247" s="103">
        <v>1306.2574999999999</v>
      </c>
      <c r="R1247" s="103">
        <v>78375.45</v>
      </c>
      <c r="S1247" s="101" t="s">
        <v>1368</v>
      </c>
    </row>
    <row r="1248" spans="1:19" ht="25.5">
      <c r="A1248" s="101" t="s">
        <v>4247</v>
      </c>
      <c r="B1248" s="102">
        <v>44406</v>
      </c>
      <c r="C1248" s="101" t="s">
        <v>4248</v>
      </c>
      <c r="D1248" s="102">
        <v>44406</v>
      </c>
      <c r="E1248" s="101" t="s">
        <v>1365</v>
      </c>
      <c r="F1248" s="101" t="s">
        <v>60</v>
      </c>
      <c r="G1248" s="101" t="s">
        <v>59</v>
      </c>
      <c r="H1248" s="101" t="s">
        <v>49</v>
      </c>
      <c r="I1248" s="101" t="s">
        <v>1072</v>
      </c>
      <c r="J1248" s="103">
        <v>80</v>
      </c>
      <c r="K1248" s="103">
        <v>1176</v>
      </c>
      <c r="L1248" s="103">
        <v>94080</v>
      </c>
      <c r="M1248" s="103">
        <v>2.94</v>
      </c>
      <c r="N1248" s="103">
        <v>235.2</v>
      </c>
      <c r="O1248" s="103">
        <v>0</v>
      </c>
      <c r="P1248" s="103">
        <v>0</v>
      </c>
      <c r="Q1248" s="103">
        <v>1178.94</v>
      </c>
      <c r="R1248" s="103">
        <v>94315.199999999997</v>
      </c>
      <c r="S1248" s="101" t="s">
        <v>1368</v>
      </c>
    </row>
    <row r="1249" spans="1:19" ht="25.5">
      <c r="A1249" s="101" t="s">
        <v>4249</v>
      </c>
      <c r="B1249" s="102">
        <v>44406</v>
      </c>
      <c r="C1249" s="101" t="s">
        <v>4250</v>
      </c>
      <c r="D1249" s="102">
        <v>44406</v>
      </c>
      <c r="E1249" s="101" t="s">
        <v>1365</v>
      </c>
      <c r="F1249" s="101" t="s">
        <v>956</v>
      </c>
      <c r="G1249" s="101" t="s">
        <v>1370</v>
      </c>
      <c r="H1249" s="101" t="s">
        <v>49</v>
      </c>
      <c r="I1249" s="101" t="s">
        <v>1069</v>
      </c>
      <c r="J1249" s="103">
        <v>40</v>
      </c>
      <c r="K1249" s="103">
        <v>1118</v>
      </c>
      <c r="L1249" s="103">
        <v>44720</v>
      </c>
      <c r="M1249" s="103">
        <v>2.7949999999999999</v>
      </c>
      <c r="N1249" s="103">
        <v>111.8</v>
      </c>
      <c r="O1249" s="103">
        <v>0</v>
      </c>
      <c r="P1249" s="103">
        <v>0</v>
      </c>
      <c r="Q1249" s="103">
        <v>1120.7950000000001</v>
      </c>
      <c r="R1249" s="103">
        <v>44831.8</v>
      </c>
      <c r="S1249" s="101" t="s">
        <v>1368</v>
      </c>
    </row>
    <row r="1250" spans="1:19" ht="25.5">
      <c r="A1250" s="101" t="s">
        <v>4249</v>
      </c>
      <c r="B1250" s="102">
        <v>44406</v>
      </c>
      <c r="C1250" s="101" t="s">
        <v>4250</v>
      </c>
      <c r="D1250" s="102">
        <v>44406</v>
      </c>
      <c r="E1250" s="101" t="s">
        <v>1365</v>
      </c>
      <c r="F1250" s="101" t="s">
        <v>956</v>
      </c>
      <c r="G1250" s="101" t="s">
        <v>1370</v>
      </c>
      <c r="H1250" s="101" t="s">
        <v>49</v>
      </c>
      <c r="I1250" s="101" t="s">
        <v>1268</v>
      </c>
      <c r="J1250" s="103">
        <v>20</v>
      </c>
      <c r="K1250" s="103">
        <v>1303</v>
      </c>
      <c r="L1250" s="103">
        <v>26060</v>
      </c>
      <c r="M1250" s="103">
        <v>3.2574999999999998</v>
      </c>
      <c r="N1250" s="103">
        <v>65.150000000000006</v>
      </c>
      <c r="O1250" s="103">
        <v>0</v>
      </c>
      <c r="P1250" s="103">
        <v>0</v>
      </c>
      <c r="Q1250" s="103">
        <v>1306.2574999999999</v>
      </c>
      <c r="R1250" s="103">
        <v>26125.15</v>
      </c>
      <c r="S1250" s="101" t="s">
        <v>1368</v>
      </c>
    </row>
    <row r="1251" spans="1:19" ht="25.5">
      <c r="A1251" s="101" t="s">
        <v>4251</v>
      </c>
      <c r="B1251" s="102">
        <v>44406</v>
      </c>
      <c r="C1251" s="101" t="s">
        <v>4252</v>
      </c>
      <c r="D1251" s="102">
        <v>44406</v>
      </c>
      <c r="E1251" s="101" t="s">
        <v>1365</v>
      </c>
      <c r="F1251" s="101" t="s">
        <v>57</v>
      </c>
      <c r="G1251" s="101" t="s">
        <v>954</v>
      </c>
      <c r="H1251" s="101" t="s">
        <v>49</v>
      </c>
      <c r="I1251" s="101" t="s">
        <v>1266</v>
      </c>
      <c r="J1251" s="103">
        <v>40</v>
      </c>
      <c r="K1251" s="103">
        <v>1030</v>
      </c>
      <c r="L1251" s="103">
        <v>41200</v>
      </c>
      <c r="M1251" s="103">
        <v>2.5750000000000002</v>
      </c>
      <c r="N1251" s="103">
        <v>103</v>
      </c>
      <c r="O1251" s="103">
        <v>0</v>
      </c>
      <c r="P1251" s="103">
        <v>0</v>
      </c>
      <c r="Q1251" s="103">
        <v>1032.575</v>
      </c>
      <c r="R1251" s="103">
        <v>41303</v>
      </c>
      <c r="S1251" s="101" t="s">
        <v>1368</v>
      </c>
    </row>
    <row r="1252" spans="1:19" ht="25.5">
      <c r="A1252" s="101" t="s">
        <v>4253</v>
      </c>
      <c r="B1252" s="102">
        <v>44406</v>
      </c>
      <c r="C1252" s="101" t="s">
        <v>4254</v>
      </c>
      <c r="D1252" s="102">
        <v>44406</v>
      </c>
      <c r="E1252" s="101" t="s">
        <v>1365</v>
      </c>
      <c r="F1252" s="101" t="s">
        <v>64</v>
      </c>
      <c r="G1252" s="101" t="s">
        <v>1391</v>
      </c>
      <c r="H1252" s="101" t="s">
        <v>49</v>
      </c>
      <c r="I1252" s="101" t="s">
        <v>1072</v>
      </c>
      <c r="J1252" s="103">
        <v>45</v>
      </c>
      <c r="K1252" s="103">
        <v>1176</v>
      </c>
      <c r="L1252" s="103">
        <v>52920</v>
      </c>
      <c r="M1252" s="103">
        <v>2.94</v>
      </c>
      <c r="N1252" s="103">
        <v>132.30000000000001</v>
      </c>
      <c r="O1252" s="103">
        <v>0</v>
      </c>
      <c r="P1252" s="103">
        <v>0</v>
      </c>
      <c r="Q1252" s="103">
        <v>1178.94</v>
      </c>
      <c r="R1252" s="103">
        <v>53052.3</v>
      </c>
      <c r="S1252" s="101" t="s">
        <v>1368</v>
      </c>
    </row>
    <row r="1253" spans="1:19" ht="25.5">
      <c r="A1253" s="101" t="s">
        <v>4255</v>
      </c>
      <c r="B1253" s="102">
        <v>44406</v>
      </c>
      <c r="C1253" s="101" t="s">
        <v>4256</v>
      </c>
      <c r="D1253" s="102">
        <v>44406</v>
      </c>
      <c r="E1253" s="101" t="s">
        <v>1365</v>
      </c>
      <c r="F1253" s="101" t="s">
        <v>106</v>
      </c>
      <c r="G1253" s="101" t="s">
        <v>954</v>
      </c>
      <c r="H1253" s="101" t="s">
        <v>49</v>
      </c>
      <c r="I1253" s="101" t="s">
        <v>1266</v>
      </c>
      <c r="J1253" s="103">
        <v>40</v>
      </c>
      <c r="K1253" s="103">
        <v>1030</v>
      </c>
      <c r="L1253" s="103">
        <v>41200</v>
      </c>
      <c r="M1253" s="103">
        <v>2.5750000000000002</v>
      </c>
      <c r="N1253" s="103">
        <v>103</v>
      </c>
      <c r="O1253" s="103">
        <v>0</v>
      </c>
      <c r="P1253" s="103">
        <v>0</v>
      </c>
      <c r="Q1253" s="103">
        <v>1032.575</v>
      </c>
      <c r="R1253" s="103">
        <v>41303</v>
      </c>
      <c r="S1253" s="101" t="s">
        <v>1368</v>
      </c>
    </row>
    <row r="1254" spans="1:19" ht="25.5">
      <c r="A1254" s="101" t="s">
        <v>4255</v>
      </c>
      <c r="B1254" s="102">
        <v>44406</v>
      </c>
      <c r="C1254" s="101" t="s">
        <v>4256</v>
      </c>
      <c r="D1254" s="102">
        <v>44406</v>
      </c>
      <c r="E1254" s="101" t="s">
        <v>1365</v>
      </c>
      <c r="F1254" s="101" t="s">
        <v>106</v>
      </c>
      <c r="G1254" s="101" t="s">
        <v>954</v>
      </c>
      <c r="H1254" s="101" t="s">
        <v>49</v>
      </c>
      <c r="I1254" s="101" t="s">
        <v>1069</v>
      </c>
      <c r="J1254" s="103">
        <v>40</v>
      </c>
      <c r="K1254" s="103">
        <v>1118</v>
      </c>
      <c r="L1254" s="103">
        <v>44720</v>
      </c>
      <c r="M1254" s="103">
        <v>2.7949999999999999</v>
      </c>
      <c r="N1254" s="103">
        <v>111.8</v>
      </c>
      <c r="O1254" s="103">
        <v>0</v>
      </c>
      <c r="P1254" s="103">
        <v>0</v>
      </c>
      <c r="Q1254" s="103">
        <v>1120.7950000000001</v>
      </c>
      <c r="R1254" s="103">
        <v>44831.8</v>
      </c>
      <c r="S1254" s="101" t="s">
        <v>1368</v>
      </c>
    </row>
    <row r="1255" spans="1:19" ht="25.5">
      <c r="A1255" s="101" t="s">
        <v>4255</v>
      </c>
      <c r="B1255" s="102">
        <v>44406</v>
      </c>
      <c r="C1255" s="101" t="s">
        <v>4256</v>
      </c>
      <c r="D1255" s="102">
        <v>44406</v>
      </c>
      <c r="E1255" s="101" t="s">
        <v>1365</v>
      </c>
      <c r="F1255" s="101" t="s">
        <v>106</v>
      </c>
      <c r="G1255" s="101" t="s">
        <v>954</v>
      </c>
      <c r="H1255" s="101" t="s">
        <v>49</v>
      </c>
      <c r="I1255" s="101" t="s">
        <v>1072</v>
      </c>
      <c r="J1255" s="103">
        <v>40</v>
      </c>
      <c r="K1255" s="103">
        <v>1176</v>
      </c>
      <c r="L1255" s="103">
        <v>47040</v>
      </c>
      <c r="M1255" s="103">
        <v>2.94</v>
      </c>
      <c r="N1255" s="103">
        <v>117.6</v>
      </c>
      <c r="O1255" s="103">
        <v>0</v>
      </c>
      <c r="P1255" s="103">
        <v>0</v>
      </c>
      <c r="Q1255" s="103">
        <v>1178.94</v>
      </c>
      <c r="R1255" s="103">
        <v>47157.599999999999</v>
      </c>
      <c r="S1255" s="101" t="s">
        <v>1368</v>
      </c>
    </row>
    <row r="1256" spans="1:19" ht="25.5">
      <c r="A1256" s="101" t="s">
        <v>4257</v>
      </c>
      <c r="B1256" s="102">
        <v>44406</v>
      </c>
      <c r="C1256" s="101" t="s">
        <v>4258</v>
      </c>
      <c r="D1256" s="102">
        <v>44406</v>
      </c>
      <c r="E1256" s="101" t="s">
        <v>1365</v>
      </c>
      <c r="F1256" s="101" t="s">
        <v>48</v>
      </c>
      <c r="G1256" s="101" t="s">
        <v>988</v>
      </c>
      <c r="H1256" s="101" t="s">
        <v>49</v>
      </c>
      <c r="I1256" s="101" t="s">
        <v>1266</v>
      </c>
      <c r="J1256" s="103">
        <v>100</v>
      </c>
      <c r="K1256" s="103">
        <v>1030</v>
      </c>
      <c r="L1256" s="103">
        <v>103000</v>
      </c>
      <c r="M1256" s="103">
        <v>2.5750000000000002</v>
      </c>
      <c r="N1256" s="103">
        <v>257.5</v>
      </c>
      <c r="O1256" s="103">
        <v>0</v>
      </c>
      <c r="P1256" s="103">
        <v>0</v>
      </c>
      <c r="Q1256" s="103">
        <v>1032.575</v>
      </c>
      <c r="R1256" s="103">
        <v>103257.5</v>
      </c>
      <c r="S1256" s="101" t="s">
        <v>1368</v>
      </c>
    </row>
    <row r="1257" spans="1:19" ht="25.5">
      <c r="A1257" s="101" t="s">
        <v>4257</v>
      </c>
      <c r="B1257" s="102">
        <v>44406</v>
      </c>
      <c r="C1257" s="101" t="s">
        <v>4258</v>
      </c>
      <c r="D1257" s="102">
        <v>44406</v>
      </c>
      <c r="E1257" s="101" t="s">
        <v>1365</v>
      </c>
      <c r="F1257" s="101" t="s">
        <v>48</v>
      </c>
      <c r="G1257" s="101" t="s">
        <v>988</v>
      </c>
      <c r="H1257" s="101" t="s">
        <v>49</v>
      </c>
      <c r="I1257" s="101" t="s">
        <v>1069</v>
      </c>
      <c r="J1257" s="103">
        <v>100</v>
      </c>
      <c r="K1257" s="103">
        <v>1118</v>
      </c>
      <c r="L1257" s="103">
        <v>111800</v>
      </c>
      <c r="M1257" s="103">
        <v>2.7949999999999999</v>
      </c>
      <c r="N1257" s="103">
        <v>279.5</v>
      </c>
      <c r="O1257" s="103">
        <v>0</v>
      </c>
      <c r="P1257" s="103">
        <v>0</v>
      </c>
      <c r="Q1257" s="103">
        <v>1120.7950000000001</v>
      </c>
      <c r="R1257" s="103">
        <v>112079.5</v>
      </c>
      <c r="S1257" s="101" t="s">
        <v>1368</v>
      </c>
    </row>
    <row r="1258" spans="1:19" ht="25.5">
      <c r="A1258" s="101" t="s">
        <v>4257</v>
      </c>
      <c r="B1258" s="102">
        <v>44406</v>
      </c>
      <c r="C1258" s="101" t="s">
        <v>4258</v>
      </c>
      <c r="D1258" s="102">
        <v>44406</v>
      </c>
      <c r="E1258" s="101" t="s">
        <v>1365</v>
      </c>
      <c r="F1258" s="101" t="s">
        <v>48</v>
      </c>
      <c r="G1258" s="101" t="s">
        <v>988</v>
      </c>
      <c r="H1258" s="101" t="s">
        <v>49</v>
      </c>
      <c r="I1258" s="101" t="s">
        <v>1220</v>
      </c>
      <c r="J1258" s="103">
        <v>100</v>
      </c>
      <c r="K1258" s="103">
        <v>1205</v>
      </c>
      <c r="L1258" s="103">
        <v>120500</v>
      </c>
      <c r="M1258" s="103">
        <v>3.0125000000000002</v>
      </c>
      <c r="N1258" s="103">
        <v>301.25</v>
      </c>
      <c r="O1258" s="103">
        <v>0</v>
      </c>
      <c r="P1258" s="103">
        <v>0</v>
      </c>
      <c r="Q1258" s="103">
        <v>1208.0125</v>
      </c>
      <c r="R1258" s="103">
        <v>120801.25</v>
      </c>
      <c r="S1258" s="101" t="s">
        <v>1368</v>
      </c>
    </row>
    <row r="1259" spans="1:19" ht="25.5">
      <c r="A1259" s="101" t="s">
        <v>4257</v>
      </c>
      <c r="B1259" s="102">
        <v>44406</v>
      </c>
      <c r="C1259" s="101" t="s">
        <v>4258</v>
      </c>
      <c r="D1259" s="102">
        <v>44406</v>
      </c>
      <c r="E1259" s="101" t="s">
        <v>1365</v>
      </c>
      <c r="F1259" s="101" t="s">
        <v>48</v>
      </c>
      <c r="G1259" s="101" t="s">
        <v>988</v>
      </c>
      <c r="H1259" s="101" t="s">
        <v>49</v>
      </c>
      <c r="I1259" s="101" t="s">
        <v>1268</v>
      </c>
      <c r="J1259" s="103">
        <v>40</v>
      </c>
      <c r="K1259" s="103">
        <v>1303</v>
      </c>
      <c r="L1259" s="103">
        <v>52120</v>
      </c>
      <c r="M1259" s="103">
        <v>3.2574999999999998</v>
      </c>
      <c r="N1259" s="103">
        <v>130.30000000000001</v>
      </c>
      <c r="O1259" s="103">
        <v>0</v>
      </c>
      <c r="P1259" s="103">
        <v>0</v>
      </c>
      <c r="Q1259" s="103">
        <v>1306.2574999999999</v>
      </c>
      <c r="R1259" s="103">
        <v>52250.3</v>
      </c>
      <c r="S1259" s="101" t="s">
        <v>1368</v>
      </c>
    </row>
    <row r="1260" spans="1:19" ht="25.5">
      <c r="A1260" s="101" t="s">
        <v>4259</v>
      </c>
      <c r="B1260" s="102">
        <v>44406</v>
      </c>
      <c r="C1260" s="101" t="s">
        <v>4260</v>
      </c>
      <c r="D1260" s="102">
        <v>44406</v>
      </c>
      <c r="E1260" s="101" t="s">
        <v>1365</v>
      </c>
      <c r="F1260" s="101" t="s">
        <v>103</v>
      </c>
      <c r="G1260" s="101" t="s">
        <v>949</v>
      </c>
      <c r="H1260" s="101" t="s">
        <v>107</v>
      </c>
      <c r="I1260" s="101" t="s">
        <v>1266</v>
      </c>
      <c r="J1260" s="103">
        <v>60</v>
      </c>
      <c r="K1260" s="103">
        <v>1030</v>
      </c>
      <c r="L1260" s="103">
        <v>61800</v>
      </c>
      <c r="M1260" s="103">
        <v>2.5750000000000002</v>
      </c>
      <c r="N1260" s="103">
        <v>154.5</v>
      </c>
      <c r="O1260" s="103">
        <v>0</v>
      </c>
      <c r="P1260" s="103">
        <v>0</v>
      </c>
      <c r="Q1260" s="103">
        <v>1032.575</v>
      </c>
      <c r="R1260" s="103">
        <v>61954.5</v>
      </c>
      <c r="S1260" s="101" t="s">
        <v>1368</v>
      </c>
    </row>
    <row r="1261" spans="1:19" ht="25.5">
      <c r="A1261" s="101" t="s">
        <v>4259</v>
      </c>
      <c r="B1261" s="102">
        <v>44406</v>
      </c>
      <c r="C1261" s="101" t="s">
        <v>4260</v>
      </c>
      <c r="D1261" s="102">
        <v>44406</v>
      </c>
      <c r="E1261" s="101" t="s">
        <v>1365</v>
      </c>
      <c r="F1261" s="101" t="s">
        <v>103</v>
      </c>
      <c r="G1261" s="101" t="s">
        <v>949</v>
      </c>
      <c r="H1261" s="101" t="s">
        <v>107</v>
      </c>
      <c r="I1261" s="101" t="s">
        <v>1268</v>
      </c>
      <c r="J1261" s="103">
        <v>30</v>
      </c>
      <c r="K1261" s="103">
        <v>1303</v>
      </c>
      <c r="L1261" s="103">
        <v>39090</v>
      </c>
      <c r="M1261" s="103">
        <v>3.2574999999999998</v>
      </c>
      <c r="N1261" s="103">
        <v>97.724999999999994</v>
      </c>
      <c r="O1261" s="103">
        <v>0</v>
      </c>
      <c r="P1261" s="103">
        <v>0</v>
      </c>
      <c r="Q1261" s="103">
        <v>1306.2574999999999</v>
      </c>
      <c r="R1261" s="103">
        <v>39187.724999999999</v>
      </c>
      <c r="S1261" s="101" t="s">
        <v>1368</v>
      </c>
    </row>
    <row r="1262" spans="1:19" ht="25.5">
      <c r="A1262" s="101" t="s">
        <v>4261</v>
      </c>
      <c r="B1262" s="102">
        <v>44406</v>
      </c>
      <c r="C1262" s="101" t="s">
        <v>4262</v>
      </c>
      <c r="D1262" s="102">
        <v>44406</v>
      </c>
      <c r="E1262" s="101" t="s">
        <v>1365</v>
      </c>
      <c r="F1262" s="101" t="s">
        <v>101</v>
      </c>
      <c r="G1262" s="101" t="s">
        <v>949</v>
      </c>
      <c r="H1262" s="101" t="s">
        <v>107</v>
      </c>
      <c r="I1262" s="101" t="s">
        <v>1069</v>
      </c>
      <c r="J1262" s="103">
        <v>36</v>
      </c>
      <c r="K1262" s="103">
        <v>1118</v>
      </c>
      <c r="L1262" s="103">
        <v>40248</v>
      </c>
      <c r="M1262" s="103">
        <v>2.7949999999999999</v>
      </c>
      <c r="N1262" s="103">
        <v>100.62</v>
      </c>
      <c r="O1262" s="103">
        <v>0</v>
      </c>
      <c r="P1262" s="103">
        <v>0</v>
      </c>
      <c r="Q1262" s="103">
        <v>1120.7950000000001</v>
      </c>
      <c r="R1262" s="103">
        <v>40348.620000000003</v>
      </c>
      <c r="S1262" s="101" t="s">
        <v>1368</v>
      </c>
    </row>
    <row r="1263" spans="1:19" ht="25.5">
      <c r="A1263" s="101" t="s">
        <v>4263</v>
      </c>
      <c r="B1263" s="102">
        <v>44406</v>
      </c>
      <c r="C1263" s="101" t="s">
        <v>4264</v>
      </c>
      <c r="D1263" s="102">
        <v>44406</v>
      </c>
      <c r="E1263" s="101" t="s">
        <v>1365</v>
      </c>
      <c r="F1263" s="101" t="s">
        <v>102</v>
      </c>
      <c r="G1263" s="101" t="s">
        <v>949</v>
      </c>
      <c r="H1263" s="101" t="s">
        <v>107</v>
      </c>
      <c r="I1263" s="101" t="s">
        <v>1266</v>
      </c>
      <c r="J1263" s="103">
        <v>100</v>
      </c>
      <c r="K1263" s="103">
        <v>1030</v>
      </c>
      <c r="L1263" s="103">
        <v>103000</v>
      </c>
      <c r="M1263" s="103">
        <v>2.5750000000000002</v>
      </c>
      <c r="N1263" s="103">
        <v>257.5</v>
      </c>
      <c r="O1263" s="103">
        <v>0</v>
      </c>
      <c r="P1263" s="103">
        <v>0</v>
      </c>
      <c r="Q1263" s="103">
        <v>1032.575</v>
      </c>
      <c r="R1263" s="103">
        <v>103257.5</v>
      </c>
      <c r="S1263" s="101" t="s">
        <v>1368</v>
      </c>
    </row>
    <row r="1264" spans="1:19" ht="25.5">
      <c r="A1264" s="101" t="s">
        <v>4263</v>
      </c>
      <c r="B1264" s="102">
        <v>44406</v>
      </c>
      <c r="C1264" s="101" t="s">
        <v>4264</v>
      </c>
      <c r="D1264" s="102">
        <v>44406</v>
      </c>
      <c r="E1264" s="101" t="s">
        <v>1365</v>
      </c>
      <c r="F1264" s="101" t="s">
        <v>102</v>
      </c>
      <c r="G1264" s="101" t="s">
        <v>949</v>
      </c>
      <c r="H1264" s="101" t="s">
        <v>107</v>
      </c>
      <c r="I1264" s="101" t="s">
        <v>1219</v>
      </c>
      <c r="J1264" s="103">
        <v>100</v>
      </c>
      <c r="K1264" s="103">
        <v>1064</v>
      </c>
      <c r="L1264" s="103">
        <v>106400</v>
      </c>
      <c r="M1264" s="103">
        <v>2.66</v>
      </c>
      <c r="N1264" s="103">
        <v>266</v>
      </c>
      <c r="O1264" s="103">
        <v>0</v>
      </c>
      <c r="P1264" s="103">
        <v>0</v>
      </c>
      <c r="Q1264" s="103">
        <v>1066.6600000000001</v>
      </c>
      <c r="R1264" s="103">
        <v>106666</v>
      </c>
      <c r="S1264" s="101" t="s">
        <v>1368</v>
      </c>
    </row>
    <row r="1265" spans="1:19" ht="25.5">
      <c r="A1265" s="101" t="s">
        <v>4265</v>
      </c>
      <c r="B1265" s="102">
        <v>44406</v>
      </c>
      <c r="C1265" s="101" t="s">
        <v>4266</v>
      </c>
      <c r="D1265" s="102">
        <v>44406</v>
      </c>
      <c r="E1265" s="101" t="s">
        <v>1365</v>
      </c>
      <c r="F1265" s="101" t="s">
        <v>10</v>
      </c>
      <c r="G1265" s="101" t="s">
        <v>1377</v>
      </c>
      <c r="H1265" s="101" t="s">
        <v>107</v>
      </c>
      <c r="I1265" s="101" t="s">
        <v>1268</v>
      </c>
      <c r="J1265" s="103">
        <v>40</v>
      </c>
      <c r="K1265" s="103">
        <v>1303</v>
      </c>
      <c r="L1265" s="103">
        <v>52120</v>
      </c>
      <c r="M1265" s="103">
        <v>3.2574999999999998</v>
      </c>
      <c r="N1265" s="103">
        <v>130.30000000000001</v>
      </c>
      <c r="O1265" s="103">
        <v>0</v>
      </c>
      <c r="P1265" s="103">
        <v>0</v>
      </c>
      <c r="Q1265" s="103">
        <v>1306.2574999999999</v>
      </c>
      <c r="R1265" s="103">
        <v>52250.3</v>
      </c>
      <c r="S1265" s="101" t="s">
        <v>1368</v>
      </c>
    </row>
    <row r="1266" spans="1:19" ht="25.5">
      <c r="A1266" s="101" t="s">
        <v>4267</v>
      </c>
      <c r="B1266" s="102">
        <v>44406</v>
      </c>
      <c r="C1266" s="101" t="s">
        <v>4268</v>
      </c>
      <c r="D1266" s="102">
        <v>44406</v>
      </c>
      <c r="E1266" s="101" t="s">
        <v>1365</v>
      </c>
      <c r="F1266" s="101" t="s">
        <v>1300</v>
      </c>
      <c r="G1266" s="101" t="s">
        <v>107</v>
      </c>
      <c r="H1266" s="101" t="s">
        <v>107</v>
      </c>
      <c r="I1266" s="101" t="s">
        <v>1268</v>
      </c>
      <c r="J1266" s="103">
        <v>16</v>
      </c>
      <c r="K1266" s="103">
        <v>1303</v>
      </c>
      <c r="L1266" s="103">
        <v>20848</v>
      </c>
      <c r="M1266" s="103">
        <v>3.2574999999999998</v>
      </c>
      <c r="N1266" s="103">
        <v>52.12</v>
      </c>
      <c r="O1266" s="103">
        <v>0</v>
      </c>
      <c r="P1266" s="103">
        <v>0</v>
      </c>
      <c r="Q1266" s="103">
        <v>1306.2574999999999</v>
      </c>
      <c r="R1266" s="103">
        <v>20900.12</v>
      </c>
      <c r="S1266" s="101" t="s">
        <v>1368</v>
      </c>
    </row>
    <row r="1267" spans="1:19" ht="25.5">
      <c r="A1267" s="101" t="s">
        <v>4267</v>
      </c>
      <c r="B1267" s="102">
        <v>44406</v>
      </c>
      <c r="C1267" s="101" t="s">
        <v>4268</v>
      </c>
      <c r="D1267" s="102">
        <v>44406</v>
      </c>
      <c r="E1267" s="101" t="s">
        <v>1365</v>
      </c>
      <c r="F1267" s="101" t="s">
        <v>1300</v>
      </c>
      <c r="G1267" s="101" t="s">
        <v>107</v>
      </c>
      <c r="H1267" s="101" t="s">
        <v>107</v>
      </c>
      <c r="I1267" s="101" t="s">
        <v>1219</v>
      </c>
      <c r="J1267" s="103">
        <v>50</v>
      </c>
      <c r="K1267" s="103">
        <v>1064</v>
      </c>
      <c r="L1267" s="103">
        <v>53200</v>
      </c>
      <c r="M1267" s="103">
        <v>2.66</v>
      </c>
      <c r="N1267" s="103">
        <v>133</v>
      </c>
      <c r="O1267" s="103">
        <v>0</v>
      </c>
      <c r="P1267" s="103">
        <v>0</v>
      </c>
      <c r="Q1267" s="103">
        <v>1066.6600000000001</v>
      </c>
      <c r="R1267" s="103">
        <v>53333</v>
      </c>
      <c r="S1267" s="101" t="s">
        <v>1368</v>
      </c>
    </row>
    <row r="1268" spans="1:19" ht="25.5">
      <c r="A1268" s="101" t="s">
        <v>4269</v>
      </c>
      <c r="B1268" s="102">
        <v>44406</v>
      </c>
      <c r="C1268" s="101" t="s">
        <v>4270</v>
      </c>
      <c r="D1268" s="102">
        <v>44406</v>
      </c>
      <c r="E1268" s="101" t="s">
        <v>1365</v>
      </c>
      <c r="F1268" s="101" t="s">
        <v>97</v>
      </c>
      <c r="G1268" s="101" t="s">
        <v>1028</v>
      </c>
      <c r="H1268" s="101" t="s">
        <v>107</v>
      </c>
      <c r="I1268" s="101" t="s">
        <v>1219</v>
      </c>
      <c r="J1268" s="103">
        <v>20</v>
      </c>
      <c r="K1268" s="103">
        <v>1064</v>
      </c>
      <c r="L1268" s="103">
        <v>21280</v>
      </c>
      <c r="M1268" s="103">
        <v>2.66</v>
      </c>
      <c r="N1268" s="103">
        <v>53.2</v>
      </c>
      <c r="O1268" s="103">
        <v>0</v>
      </c>
      <c r="P1268" s="103">
        <v>0</v>
      </c>
      <c r="Q1268" s="103">
        <v>1066.6600000000001</v>
      </c>
      <c r="R1268" s="103">
        <v>21333.200000000001</v>
      </c>
      <c r="S1268" s="101" t="s">
        <v>1368</v>
      </c>
    </row>
    <row r="1269" spans="1:19" ht="25.5">
      <c r="A1269" s="101" t="s">
        <v>4269</v>
      </c>
      <c r="B1269" s="102">
        <v>44406</v>
      </c>
      <c r="C1269" s="101" t="s">
        <v>4270</v>
      </c>
      <c r="D1269" s="102">
        <v>44406</v>
      </c>
      <c r="E1269" s="101" t="s">
        <v>1365</v>
      </c>
      <c r="F1269" s="101" t="s">
        <v>97</v>
      </c>
      <c r="G1269" s="101" t="s">
        <v>1028</v>
      </c>
      <c r="H1269" s="101" t="s">
        <v>107</v>
      </c>
      <c r="I1269" s="101" t="s">
        <v>1069</v>
      </c>
      <c r="J1269" s="103">
        <v>100</v>
      </c>
      <c r="K1269" s="103">
        <v>1118</v>
      </c>
      <c r="L1269" s="103">
        <v>111800</v>
      </c>
      <c r="M1269" s="103">
        <v>2.7949999999999999</v>
      </c>
      <c r="N1269" s="103">
        <v>279.5</v>
      </c>
      <c r="O1269" s="103">
        <v>0</v>
      </c>
      <c r="P1269" s="103">
        <v>0</v>
      </c>
      <c r="Q1269" s="103">
        <v>1120.7950000000001</v>
      </c>
      <c r="R1269" s="103">
        <v>112079.5</v>
      </c>
      <c r="S1269" s="101" t="s">
        <v>1368</v>
      </c>
    </row>
    <row r="1270" spans="1:19" ht="25.5">
      <c r="A1270" s="101" t="s">
        <v>4271</v>
      </c>
      <c r="B1270" s="102">
        <v>44406</v>
      </c>
      <c r="C1270" s="101" t="s">
        <v>4272</v>
      </c>
      <c r="D1270" s="102">
        <v>44406</v>
      </c>
      <c r="E1270" s="101" t="s">
        <v>1365</v>
      </c>
      <c r="F1270" s="101" t="s">
        <v>55</v>
      </c>
      <c r="G1270" s="101" t="s">
        <v>49</v>
      </c>
      <c r="H1270" s="101" t="s">
        <v>49</v>
      </c>
      <c r="I1270" s="101" t="s">
        <v>1220</v>
      </c>
      <c r="J1270" s="103">
        <v>20</v>
      </c>
      <c r="K1270" s="103">
        <v>1205</v>
      </c>
      <c r="L1270" s="103">
        <v>24100</v>
      </c>
      <c r="M1270" s="103">
        <v>3.0125000000000002</v>
      </c>
      <c r="N1270" s="103">
        <v>60.25</v>
      </c>
      <c r="O1270" s="103">
        <v>0</v>
      </c>
      <c r="P1270" s="103">
        <v>0</v>
      </c>
      <c r="Q1270" s="103">
        <v>1208.0125</v>
      </c>
      <c r="R1270" s="103">
        <v>24160.25</v>
      </c>
      <c r="S1270" s="101" t="s">
        <v>1368</v>
      </c>
    </row>
    <row r="1271" spans="1:19" ht="25.5">
      <c r="A1271" s="101" t="s">
        <v>4271</v>
      </c>
      <c r="B1271" s="102">
        <v>44406</v>
      </c>
      <c r="C1271" s="101" t="s">
        <v>4272</v>
      </c>
      <c r="D1271" s="102">
        <v>44406</v>
      </c>
      <c r="E1271" s="101" t="s">
        <v>1365</v>
      </c>
      <c r="F1271" s="101" t="s">
        <v>55</v>
      </c>
      <c r="G1271" s="101" t="s">
        <v>49</v>
      </c>
      <c r="H1271" s="101" t="s">
        <v>49</v>
      </c>
      <c r="I1271" s="101" t="s">
        <v>1266</v>
      </c>
      <c r="J1271" s="103">
        <v>20</v>
      </c>
      <c r="K1271" s="103">
        <v>1030</v>
      </c>
      <c r="L1271" s="103">
        <v>20600</v>
      </c>
      <c r="M1271" s="103">
        <v>2.5750000000000002</v>
      </c>
      <c r="N1271" s="103">
        <v>51.5</v>
      </c>
      <c r="O1271" s="103">
        <v>0</v>
      </c>
      <c r="P1271" s="103">
        <v>0</v>
      </c>
      <c r="Q1271" s="103">
        <v>1032.575</v>
      </c>
      <c r="R1271" s="103">
        <v>20651.5</v>
      </c>
      <c r="S1271" s="101" t="s">
        <v>1368</v>
      </c>
    </row>
    <row r="1272" spans="1:19" ht="25.5">
      <c r="A1272" s="101" t="s">
        <v>4271</v>
      </c>
      <c r="B1272" s="102">
        <v>44406</v>
      </c>
      <c r="C1272" s="101" t="s">
        <v>4272</v>
      </c>
      <c r="D1272" s="102">
        <v>44406</v>
      </c>
      <c r="E1272" s="101" t="s">
        <v>1365</v>
      </c>
      <c r="F1272" s="101" t="s">
        <v>55</v>
      </c>
      <c r="G1272" s="101" t="s">
        <v>49</v>
      </c>
      <c r="H1272" s="101" t="s">
        <v>49</v>
      </c>
      <c r="I1272" s="101" t="s">
        <v>1219</v>
      </c>
      <c r="J1272" s="103">
        <v>20</v>
      </c>
      <c r="K1272" s="103">
        <v>1064</v>
      </c>
      <c r="L1272" s="103">
        <v>21280</v>
      </c>
      <c r="M1272" s="103">
        <v>2.66</v>
      </c>
      <c r="N1272" s="103">
        <v>53.2</v>
      </c>
      <c r="O1272" s="103">
        <v>0</v>
      </c>
      <c r="P1272" s="103">
        <v>0</v>
      </c>
      <c r="Q1272" s="103">
        <v>1066.6600000000001</v>
      </c>
      <c r="R1272" s="103">
        <v>21333.200000000001</v>
      </c>
      <c r="S1272" s="101" t="s">
        <v>1368</v>
      </c>
    </row>
    <row r="1273" spans="1:19" ht="25.5">
      <c r="A1273" s="101" t="s">
        <v>4271</v>
      </c>
      <c r="B1273" s="102">
        <v>44406</v>
      </c>
      <c r="C1273" s="101" t="s">
        <v>4272</v>
      </c>
      <c r="D1273" s="102">
        <v>44406</v>
      </c>
      <c r="E1273" s="101" t="s">
        <v>1365</v>
      </c>
      <c r="F1273" s="101" t="s">
        <v>55</v>
      </c>
      <c r="G1273" s="101" t="s">
        <v>49</v>
      </c>
      <c r="H1273" s="101" t="s">
        <v>49</v>
      </c>
      <c r="I1273" s="101" t="s">
        <v>1069</v>
      </c>
      <c r="J1273" s="103">
        <v>20</v>
      </c>
      <c r="K1273" s="103">
        <v>1118</v>
      </c>
      <c r="L1273" s="103">
        <v>22360</v>
      </c>
      <c r="M1273" s="103">
        <v>2.7949999999999999</v>
      </c>
      <c r="N1273" s="103">
        <v>55.9</v>
      </c>
      <c r="O1273" s="103">
        <v>0</v>
      </c>
      <c r="P1273" s="103">
        <v>0</v>
      </c>
      <c r="Q1273" s="103">
        <v>1120.7950000000001</v>
      </c>
      <c r="R1273" s="103">
        <v>22415.9</v>
      </c>
      <c r="S1273" s="101" t="s">
        <v>1368</v>
      </c>
    </row>
    <row r="1274" spans="1:19" ht="25.5">
      <c r="A1274" s="101" t="s">
        <v>4271</v>
      </c>
      <c r="B1274" s="102">
        <v>44406</v>
      </c>
      <c r="C1274" s="101" t="s">
        <v>4272</v>
      </c>
      <c r="D1274" s="102">
        <v>44406</v>
      </c>
      <c r="E1274" s="101" t="s">
        <v>1365</v>
      </c>
      <c r="F1274" s="101" t="s">
        <v>55</v>
      </c>
      <c r="G1274" s="101" t="s">
        <v>49</v>
      </c>
      <c r="H1274" s="101" t="s">
        <v>49</v>
      </c>
      <c r="I1274" s="101" t="s">
        <v>1268</v>
      </c>
      <c r="J1274" s="103">
        <v>20</v>
      </c>
      <c r="K1274" s="103">
        <v>1303</v>
      </c>
      <c r="L1274" s="103">
        <v>26060</v>
      </c>
      <c r="M1274" s="103">
        <v>3.2574999999999998</v>
      </c>
      <c r="N1274" s="103">
        <v>65.150000000000006</v>
      </c>
      <c r="O1274" s="103">
        <v>0</v>
      </c>
      <c r="P1274" s="103">
        <v>0</v>
      </c>
      <c r="Q1274" s="103">
        <v>1306.2574999999999</v>
      </c>
      <c r="R1274" s="103">
        <v>26125.15</v>
      </c>
      <c r="S1274" s="101" t="s">
        <v>1368</v>
      </c>
    </row>
    <row r="1275" spans="1:19" ht="25.5">
      <c r="A1275" s="101" t="s">
        <v>4273</v>
      </c>
      <c r="B1275" s="102">
        <v>44406</v>
      </c>
      <c r="C1275" s="101" t="s">
        <v>4274</v>
      </c>
      <c r="D1275" s="102">
        <v>44406</v>
      </c>
      <c r="E1275" s="101" t="s">
        <v>1365</v>
      </c>
      <c r="F1275" s="101" t="s">
        <v>901</v>
      </c>
      <c r="G1275" s="101" t="s">
        <v>1375</v>
      </c>
      <c r="H1275" s="101" t="s">
        <v>49</v>
      </c>
      <c r="I1275" s="101" t="s">
        <v>1069</v>
      </c>
      <c r="J1275" s="103">
        <v>200</v>
      </c>
      <c r="K1275" s="103">
        <v>1118</v>
      </c>
      <c r="L1275" s="103">
        <v>223600</v>
      </c>
      <c r="M1275" s="103">
        <v>2.7949999999999999</v>
      </c>
      <c r="N1275" s="103">
        <v>559</v>
      </c>
      <c r="O1275" s="103">
        <v>0</v>
      </c>
      <c r="P1275" s="103">
        <v>0</v>
      </c>
      <c r="Q1275" s="103">
        <v>1120.7950000000001</v>
      </c>
      <c r="R1275" s="103">
        <v>224159</v>
      </c>
      <c r="S1275" s="101" t="s">
        <v>1368</v>
      </c>
    </row>
    <row r="1276" spans="1:19" ht="25.5">
      <c r="A1276" s="101" t="s">
        <v>4273</v>
      </c>
      <c r="B1276" s="102">
        <v>44406</v>
      </c>
      <c r="C1276" s="101" t="s">
        <v>4274</v>
      </c>
      <c r="D1276" s="102">
        <v>44406</v>
      </c>
      <c r="E1276" s="101" t="s">
        <v>1365</v>
      </c>
      <c r="F1276" s="101" t="s">
        <v>901</v>
      </c>
      <c r="G1276" s="101" t="s">
        <v>1375</v>
      </c>
      <c r="H1276" s="101" t="s">
        <v>49</v>
      </c>
      <c r="I1276" s="101" t="s">
        <v>1268</v>
      </c>
      <c r="J1276" s="103">
        <v>40</v>
      </c>
      <c r="K1276" s="103">
        <v>1303</v>
      </c>
      <c r="L1276" s="103">
        <v>52120</v>
      </c>
      <c r="M1276" s="103">
        <v>3.2574999999999998</v>
      </c>
      <c r="N1276" s="103">
        <v>130.30000000000001</v>
      </c>
      <c r="O1276" s="103">
        <v>0</v>
      </c>
      <c r="P1276" s="103">
        <v>0</v>
      </c>
      <c r="Q1276" s="103">
        <v>1306.2574999999999</v>
      </c>
      <c r="R1276" s="103">
        <v>52250.3</v>
      </c>
      <c r="S1276" s="101" t="s">
        <v>1368</v>
      </c>
    </row>
    <row r="1277" spans="1:19" ht="25.5">
      <c r="A1277" s="101" t="s">
        <v>4273</v>
      </c>
      <c r="B1277" s="102">
        <v>44406</v>
      </c>
      <c r="C1277" s="101" t="s">
        <v>4274</v>
      </c>
      <c r="D1277" s="102">
        <v>44406</v>
      </c>
      <c r="E1277" s="101" t="s">
        <v>1365</v>
      </c>
      <c r="F1277" s="101" t="s">
        <v>901</v>
      </c>
      <c r="G1277" s="101" t="s">
        <v>1375</v>
      </c>
      <c r="H1277" s="101" t="s">
        <v>49</v>
      </c>
      <c r="I1277" s="101" t="s">
        <v>1266</v>
      </c>
      <c r="J1277" s="103">
        <v>100</v>
      </c>
      <c r="K1277" s="103">
        <v>1030</v>
      </c>
      <c r="L1277" s="103">
        <v>103000</v>
      </c>
      <c r="M1277" s="103">
        <v>2.5750000000000002</v>
      </c>
      <c r="N1277" s="103">
        <v>257.5</v>
      </c>
      <c r="O1277" s="103">
        <v>0</v>
      </c>
      <c r="P1277" s="103">
        <v>0</v>
      </c>
      <c r="Q1277" s="103">
        <v>1032.575</v>
      </c>
      <c r="R1277" s="103">
        <v>103257.5</v>
      </c>
      <c r="S1277" s="101" t="s">
        <v>1368</v>
      </c>
    </row>
    <row r="1278" spans="1:19" ht="25.5">
      <c r="A1278" s="101" t="s">
        <v>4275</v>
      </c>
      <c r="B1278" s="102">
        <v>44406</v>
      </c>
      <c r="C1278" s="101" t="s">
        <v>4276</v>
      </c>
      <c r="D1278" s="102">
        <v>44406</v>
      </c>
      <c r="E1278" s="101" t="s">
        <v>1365</v>
      </c>
      <c r="F1278" s="101" t="s">
        <v>4</v>
      </c>
      <c r="G1278" s="101" t="s">
        <v>1383</v>
      </c>
      <c r="H1278" s="101" t="s">
        <v>22</v>
      </c>
      <c r="I1278" s="101" t="s">
        <v>1266</v>
      </c>
      <c r="J1278" s="103">
        <v>60</v>
      </c>
      <c r="K1278" s="103">
        <v>1030</v>
      </c>
      <c r="L1278" s="103">
        <v>61800</v>
      </c>
      <c r="M1278" s="103">
        <v>2.5750000000000002</v>
      </c>
      <c r="N1278" s="103">
        <v>154.5</v>
      </c>
      <c r="O1278" s="103">
        <v>0</v>
      </c>
      <c r="P1278" s="103">
        <v>0</v>
      </c>
      <c r="Q1278" s="103">
        <v>1032.575</v>
      </c>
      <c r="R1278" s="103">
        <v>61954.5</v>
      </c>
      <c r="S1278" s="101" t="s">
        <v>1368</v>
      </c>
    </row>
    <row r="1279" spans="1:19" ht="25.5">
      <c r="A1279" s="101" t="s">
        <v>4275</v>
      </c>
      <c r="B1279" s="102">
        <v>44406</v>
      </c>
      <c r="C1279" s="101" t="s">
        <v>4276</v>
      </c>
      <c r="D1279" s="102">
        <v>44406</v>
      </c>
      <c r="E1279" s="101" t="s">
        <v>1365</v>
      </c>
      <c r="F1279" s="101" t="s">
        <v>4</v>
      </c>
      <c r="G1279" s="101" t="s">
        <v>1383</v>
      </c>
      <c r="H1279" s="101" t="s">
        <v>22</v>
      </c>
      <c r="I1279" s="101" t="s">
        <v>1069</v>
      </c>
      <c r="J1279" s="103">
        <v>40</v>
      </c>
      <c r="K1279" s="103">
        <v>1118</v>
      </c>
      <c r="L1279" s="103">
        <v>44720</v>
      </c>
      <c r="M1279" s="103">
        <v>2.7949999999999999</v>
      </c>
      <c r="N1279" s="103">
        <v>111.8</v>
      </c>
      <c r="O1279" s="103">
        <v>0</v>
      </c>
      <c r="P1279" s="103">
        <v>0</v>
      </c>
      <c r="Q1279" s="103">
        <v>1120.7950000000001</v>
      </c>
      <c r="R1279" s="103">
        <v>44831.8</v>
      </c>
      <c r="S1279" s="101" t="s">
        <v>1368</v>
      </c>
    </row>
    <row r="1280" spans="1:19" ht="25.5">
      <c r="A1280" s="101" t="s">
        <v>4275</v>
      </c>
      <c r="B1280" s="102">
        <v>44406</v>
      </c>
      <c r="C1280" s="101" t="s">
        <v>4276</v>
      </c>
      <c r="D1280" s="102">
        <v>44406</v>
      </c>
      <c r="E1280" s="101" t="s">
        <v>1365</v>
      </c>
      <c r="F1280" s="101" t="s">
        <v>4</v>
      </c>
      <c r="G1280" s="101" t="s">
        <v>1383</v>
      </c>
      <c r="H1280" s="101" t="s">
        <v>22</v>
      </c>
      <c r="I1280" s="101" t="s">
        <v>1220</v>
      </c>
      <c r="J1280" s="103">
        <v>25</v>
      </c>
      <c r="K1280" s="103">
        <v>1205</v>
      </c>
      <c r="L1280" s="103">
        <v>30125</v>
      </c>
      <c r="M1280" s="103">
        <v>3.0125000000000002</v>
      </c>
      <c r="N1280" s="103">
        <v>75.3125</v>
      </c>
      <c r="O1280" s="103">
        <v>0</v>
      </c>
      <c r="P1280" s="103">
        <v>0</v>
      </c>
      <c r="Q1280" s="103">
        <v>1208.0125</v>
      </c>
      <c r="R1280" s="103">
        <v>30200.3125</v>
      </c>
      <c r="S1280" s="101" t="s">
        <v>1368</v>
      </c>
    </row>
    <row r="1281" spans="1:19" ht="25.5">
      <c r="A1281" s="101" t="s">
        <v>4275</v>
      </c>
      <c r="B1281" s="102">
        <v>44406</v>
      </c>
      <c r="C1281" s="101" t="s">
        <v>4276</v>
      </c>
      <c r="D1281" s="102">
        <v>44406</v>
      </c>
      <c r="E1281" s="101" t="s">
        <v>1365</v>
      </c>
      <c r="F1281" s="101" t="s">
        <v>4</v>
      </c>
      <c r="G1281" s="101" t="s">
        <v>1383</v>
      </c>
      <c r="H1281" s="101" t="s">
        <v>22</v>
      </c>
      <c r="I1281" s="101" t="s">
        <v>1072</v>
      </c>
      <c r="J1281" s="103">
        <v>120</v>
      </c>
      <c r="K1281" s="103">
        <v>1176</v>
      </c>
      <c r="L1281" s="103">
        <v>141120</v>
      </c>
      <c r="M1281" s="103">
        <v>2.94</v>
      </c>
      <c r="N1281" s="103">
        <v>352.8</v>
      </c>
      <c r="O1281" s="103">
        <v>0</v>
      </c>
      <c r="P1281" s="103">
        <v>0</v>
      </c>
      <c r="Q1281" s="103">
        <v>1178.94</v>
      </c>
      <c r="R1281" s="103">
        <v>141472.79999999999</v>
      </c>
      <c r="S1281" s="101" t="s">
        <v>1368</v>
      </c>
    </row>
    <row r="1282" spans="1:19" ht="25.5">
      <c r="A1282" s="101" t="s">
        <v>4275</v>
      </c>
      <c r="B1282" s="102">
        <v>44406</v>
      </c>
      <c r="C1282" s="101" t="s">
        <v>4276</v>
      </c>
      <c r="D1282" s="102">
        <v>44406</v>
      </c>
      <c r="E1282" s="101" t="s">
        <v>1365</v>
      </c>
      <c r="F1282" s="101" t="s">
        <v>4</v>
      </c>
      <c r="G1282" s="101" t="s">
        <v>1383</v>
      </c>
      <c r="H1282" s="101" t="s">
        <v>22</v>
      </c>
      <c r="I1282" s="101" t="s">
        <v>1219</v>
      </c>
      <c r="J1282" s="103">
        <v>200</v>
      </c>
      <c r="K1282" s="103">
        <v>1064</v>
      </c>
      <c r="L1282" s="103">
        <v>212800</v>
      </c>
      <c r="M1282" s="103">
        <v>2.66</v>
      </c>
      <c r="N1282" s="103">
        <v>532</v>
      </c>
      <c r="O1282" s="103">
        <v>0</v>
      </c>
      <c r="P1282" s="103">
        <v>0</v>
      </c>
      <c r="Q1282" s="103">
        <v>1066.6600000000001</v>
      </c>
      <c r="R1282" s="103">
        <v>213332</v>
      </c>
      <c r="S1282" s="101" t="s">
        <v>1368</v>
      </c>
    </row>
    <row r="1283" spans="1:19" ht="25.5">
      <c r="A1283" s="101" t="s">
        <v>4277</v>
      </c>
      <c r="B1283" s="102">
        <v>44406</v>
      </c>
      <c r="C1283" s="101" t="s">
        <v>4278</v>
      </c>
      <c r="D1283" s="102">
        <v>44406</v>
      </c>
      <c r="E1283" s="101" t="s">
        <v>1365</v>
      </c>
      <c r="F1283" s="101" t="s">
        <v>43</v>
      </c>
      <c r="G1283" s="101" t="s">
        <v>2621</v>
      </c>
      <c r="H1283" s="101" t="s">
        <v>22</v>
      </c>
      <c r="I1283" s="101" t="s">
        <v>1220</v>
      </c>
      <c r="J1283" s="103">
        <v>40</v>
      </c>
      <c r="K1283" s="103">
        <v>1205</v>
      </c>
      <c r="L1283" s="103">
        <v>48200</v>
      </c>
      <c r="M1283" s="103">
        <v>3.0125000000000002</v>
      </c>
      <c r="N1283" s="103">
        <v>120.5</v>
      </c>
      <c r="O1283" s="103">
        <v>0</v>
      </c>
      <c r="P1283" s="103">
        <v>0</v>
      </c>
      <c r="Q1283" s="103">
        <v>1208.0125</v>
      </c>
      <c r="R1283" s="103">
        <v>48320.5</v>
      </c>
      <c r="S1283" s="101" t="s">
        <v>1368</v>
      </c>
    </row>
    <row r="1284" spans="1:19" ht="25.5">
      <c r="A1284" s="101" t="s">
        <v>4279</v>
      </c>
      <c r="B1284" s="102">
        <v>44406</v>
      </c>
      <c r="C1284" s="101" t="s">
        <v>4280</v>
      </c>
      <c r="D1284" s="102">
        <v>44406</v>
      </c>
      <c r="E1284" s="101" t="s">
        <v>1365</v>
      </c>
      <c r="F1284" s="101" t="s">
        <v>50</v>
      </c>
      <c r="G1284" s="101" t="s">
        <v>988</v>
      </c>
      <c r="H1284" s="101" t="s">
        <v>49</v>
      </c>
      <c r="I1284" s="101" t="s">
        <v>1219</v>
      </c>
      <c r="J1284" s="103">
        <v>220</v>
      </c>
      <c r="K1284" s="103">
        <v>1064</v>
      </c>
      <c r="L1284" s="103">
        <v>234080</v>
      </c>
      <c r="M1284" s="103">
        <v>2.66</v>
      </c>
      <c r="N1284" s="103">
        <v>585.20000000000005</v>
      </c>
      <c r="O1284" s="103">
        <v>0</v>
      </c>
      <c r="P1284" s="103">
        <v>0</v>
      </c>
      <c r="Q1284" s="103">
        <v>1066.6600000000001</v>
      </c>
      <c r="R1284" s="103">
        <v>234665.2</v>
      </c>
      <c r="S1284" s="101" t="s">
        <v>1368</v>
      </c>
    </row>
    <row r="1285" spans="1:19" ht="25.5">
      <c r="A1285" s="101" t="s">
        <v>4279</v>
      </c>
      <c r="B1285" s="102">
        <v>44406</v>
      </c>
      <c r="C1285" s="101" t="s">
        <v>4280</v>
      </c>
      <c r="D1285" s="102">
        <v>44406</v>
      </c>
      <c r="E1285" s="101" t="s">
        <v>1365</v>
      </c>
      <c r="F1285" s="101" t="s">
        <v>50</v>
      </c>
      <c r="G1285" s="101" t="s">
        <v>988</v>
      </c>
      <c r="H1285" s="101" t="s">
        <v>49</v>
      </c>
      <c r="I1285" s="101" t="s">
        <v>1220</v>
      </c>
      <c r="J1285" s="103">
        <v>120</v>
      </c>
      <c r="K1285" s="103">
        <v>1205</v>
      </c>
      <c r="L1285" s="103">
        <v>144600</v>
      </c>
      <c r="M1285" s="103">
        <v>3.0125000000000002</v>
      </c>
      <c r="N1285" s="103">
        <v>361.5</v>
      </c>
      <c r="O1285" s="103">
        <v>0</v>
      </c>
      <c r="P1285" s="103">
        <v>0</v>
      </c>
      <c r="Q1285" s="103">
        <v>1208.0125</v>
      </c>
      <c r="R1285" s="103">
        <v>144961.5</v>
      </c>
      <c r="S1285" s="101" t="s">
        <v>1368</v>
      </c>
    </row>
    <row r="1286" spans="1:19" ht="25.5">
      <c r="A1286" s="101" t="s">
        <v>4279</v>
      </c>
      <c r="B1286" s="102">
        <v>44406</v>
      </c>
      <c r="C1286" s="101" t="s">
        <v>4280</v>
      </c>
      <c r="D1286" s="102">
        <v>44406</v>
      </c>
      <c r="E1286" s="101" t="s">
        <v>1365</v>
      </c>
      <c r="F1286" s="101" t="s">
        <v>50</v>
      </c>
      <c r="G1286" s="101" t="s">
        <v>988</v>
      </c>
      <c r="H1286" s="101" t="s">
        <v>49</v>
      </c>
      <c r="I1286" s="101" t="s">
        <v>1266</v>
      </c>
      <c r="J1286" s="103">
        <v>40</v>
      </c>
      <c r="K1286" s="103">
        <v>1030</v>
      </c>
      <c r="L1286" s="103">
        <v>41200</v>
      </c>
      <c r="M1286" s="103">
        <v>2.5750000000000002</v>
      </c>
      <c r="N1286" s="103">
        <v>103</v>
      </c>
      <c r="O1286" s="103">
        <v>0</v>
      </c>
      <c r="P1286" s="103">
        <v>0</v>
      </c>
      <c r="Q1286" s="103">
        <v>1032.575</v>
      </c>
      <c r="R1286" s="103">
        <v>41303</v>
      </c>
      <c r="S1286" s="101" t="s">
        <v>1368</v>
      </c>
    </row>
    <row r="1287" spans="1:19" ht="25.5">
      <c r="A1287" s="101" t="s">
        <v>4279</v>
      </c>
      <c r="B1287" s="102">
        <v>44406</v>
      </c>
      <c r="C1287" s="101" t="s">
        <v>4280</v>
      </c>
      <c r="D1287" s="102">
        <v>44406</v>
      </c>
      <c r="E1287" s="101" t="s">
        <v>1365</v>
      </c>
      <c r="F1287" s="101" t="s">
        <v>50</v>
      </c>
      <c r="G1287" s="101" t="s">
        <v>988</v>
      </c>
      <c r="H1287" s="101" t="s">
        <v>49</v>
      </c>
      <c r="I1287" s="101" t="s">
        <v>1072</v>
      </c>
      <c r="J1287" s="103">
        <v>120</v>
      </c>
      <c r="K1287" s="103">
        <v>1176</v>
      </c>
      <c r="L1287" s="103">
        <v>141120</v>
      </c>
      <c r="M1287" s="103">
        <v>2.94</v>
      </c>
      <c r="N1287" s="103">
        <v>352.8</v>
      </c>
      <c r="O1287" s="103">
        <v>0</v>
      </c>
      <c r="P1287" s="103">
        <v>0</v>
      </c>
      <c r="Q1287" s="103">
        <v>1178.94</v>
      </c>
      <c r="R1287" s="103">
        <v>141472.79999999999</v>
      </c>
      <c r="S1287" s="101" t="s">
        <v>1368</v>
      </c>
    </row>
    <row r="1288" spans="1:19" ht="25.5">
      <c r="A1288" s="101" t="s">
        <v>4279</v>
      </c>
      <c r="B1288" s="102">
        <v>44406</v>
      </c>
      <c r="C1288" s="101" t="s">
        <v>4280</v>
      </c>
      <c r="D1288" s="102">
        <v>44406</v>
      </c>
      <c r="E1288" s="101" t="s">
        <v>1365</v>
      </c>
      <c r="F1288" s="101" t="s">
        <v>50</v>
      </c>
      <c r="G1288" s="101" t="s">
        <v>988</v>
      </c>
      <c r="H1288" s="101" t="s">
        <v>49</v>
      </c>
      <c r="I1288" s="101" t="s">
        <v>1069</v>
      </c>
      <c r="J1288" s="103">
        <v>70</v>
      </c>
      <c r="K1288" s="103">
        <v>1118</v>
      </c>
      <c r="L1288" s="103">
        <v>78260</v>
      </c>
      <c r="M1288" s="103">
        <v>2.7949999999999999</v>
      </c>
      <c r="N1288" s="103">
        <v>195.65</v>
      </c>
      <c r="O1288" s="103">
        <v>0</v>
      </c>
      <c r="P1288" s="103">
        <v>0</v>
      </c>
      <c r="Q1288" s="103">
        <v>1120.7950000000001</v>
      </c>
      <c r="R1288" s="103">
        <v>78455.649999999994</v>
      </c>
      <c r="S1288" s="101" t="s">
        <v>1368</v>
      </c>
    </row>
    <row r="1289" spans="1:19" ht="25.5">
      <c r="A1289" s="101" t="s">
        <v>4279</v>
      </c>
      <c r="B1289" s="102">
        <v>44406</v>
      </c>
      <c r="C1289" s="101" t="s">
        <v>4280</v>
      </c>
      <c r="D1289" s="102">
        <v>44406</v>
      </c>
      <c r="E1289" s="101" t="s">
        <v>1365</v>
      </c>
      <c r="F1289" s="101" t="s">
        <v>50</v>
      </c>
      <c r="G1289" s="101" t="s">
        <v>988</v>
      </c>
      <c r="H1289" s="101" t="s">
        <v>49</v>
      </c>
      <c r="I1289" s="101" t="s">
        <v>1268</v>
      </c>
      <c r="J1289" s="103">
        <v>100</v>
      </c>
      <c r="K1289" s="103">
        <v>1303</v>
      </c>
      <c r="L1289" s="103">
        <v>130300</v>
      </c>
      <c r="M1289" s="103">
        <v>3.2574999999999998</v>
      </c>
      <c r="N1289" s="103">
        <v>325.75</v>
      </c>
      <c r="O1289" s="103">
        <v>0</v>
      </c>
      <c r="P1289" s="103">
        <v>0</v>
      </c>
      <c r="Q1289" s="103">
        <v>1306.2574999999999</v>
      </c>
      <c r="R1289" s="103">
        <v>130625.75</v>
      </c>
      <c r="S1289" s="101" t="s">
        <v>1368</v>
      </c>
    </row>
    <row r="1290" spans="1:19" ht="25.5">
      <c r="A1290" s="101" t="s">
        <v>4281</v>
      </c>
      <c r="B1290" s="102">
        <v>44406</v>
      </c>
      <c r="C1290" s="101" t="s">
        <v>4282</v>
      </c>
      <c r="D1290" s="102">
        <v>44406</v>
      </c>
      <c r="E1290" s="101" t="s">
        <v>1365</v>
      </c>
      <c r="F1290" s="101" t="s">
        <v>73</v>
      </c>
      <c r="G1290" s="101" t="s">
        <v>1382</v>
      </c>
      <c r="H1290" s="101" t="s">
        <v>1367</v>
      </c>
      <c r="I1290" s="101" t="s">
        <v>1069</v>
      </c>
      <c r="J1290" s="103">
        <v>40</v>
      </c>
      <c r="K1290" s="103">
        <v>1118</v>
      </c>
      <c r="L1290" s="103">
        <v>44720</v>
      </c>
      <c r="M1290" s="103">
        <v>2.7949999999999999</v>
      </c>
      <c r="N1290" s="103">
        <v>111.8</v>
      </c>
      <c r="O1290" s="103">
        <v>0</v>
      </c>
      <c r="P1290" s="103">
        <v>0</v>
      </c>
      <c r="Q1290" s="103">
        <v>1120.7950000000001</v>
      </c>
      <c r="R1290" s="103">
        <v>44831.8</v>
      </c>
      <c r="S1290" s="101" t="s">
        <v>1368</v>
      </c>
    </row>
    <row r="1291" spans="1:19" ht="25.5">
      <c r="A1291" s="101" t="s">
        <v>4281</v>
      </c>
      <c r="B1291" s="102">
        <v>44406</v>
      </c>
      <c r="C1291" s="101" t="s">
        <v>4282</v>
      </c>
      <c r="D1291" s="102">
        <v>44406</v>
      </c>
      <c r="E1291" s="101" t="s">
        <v>1365</v>
      </c>
      <c r="F1291" s="101" t="s">
        <v>73</v>
      </c>
      <c r="G1291" s="101" t="s">
        <v>1382</v>
      </c>
      <c r="H1291" s="101" t="s">
        <v>1367</v>
      </c>
      <c r="I1291" s="101" t="s">
        <v>1266</v>
      </c>
      <c r="J1291" s="103">
        <v>100</v>
      </c>
      <c r="K1291" s="103">
        <v>1030</v>
      </c>
      <c r="L1291" s="103">
        <v>103000</v>
      </c>
      <c r="M1291" s="103">
        <v>2.5750000000000002</v>
      </c>
      <c r="N1291" s="103">
        <v>257.5</v>
      </c>
      <c r="O1291" s="103">
        <v>0</v>
      </c>
      <c r="P1291" s="103">
        <v>0</v>
      </c>
      <c r="Q1291" s="103">
        <v>1032.575</v>
      </c>
      <c r="R1291" s="103">
        <v>103257.5</v>
      </c>
      <c r="S1291" s="101" t="s">
        <v>1368</v>
      </c>
    </row>
    <row r="1292" spans="1:19" ht="25.5">
      <c r="A1292" s="101" t="s">
        <v>4281</v>
      </c>
      <c r="B1292" s="102">
        <v>44406</v>
      </c>
      <c r="C1292" s="101" t="s">
        <v>4282</v>
      </c>
      <c r="D1292" s="102">
        <v>44406</v>
      </c>
      <c r="E1292" s="101" t="s">
        <v>1365</v>
      </c>
      <c r="F1292" s="101" t="s">
        <v>73</v>
      </c>
      <c r="G1292" s="101" t="s">
        <v>1382</v>
      </c>
      <c r="H1292" s="101" t="s">
        <v>1367</v>
      </c>
      <c r="I1292" s="101" t="s">
        <v>1072</v>
      </c>
      <c r="J1292" s="103">
        <v>20</v>
      </c>
      <c r="K1292" s="103">
        <v>1176</v>
      </c>
      <c r="L1292" s="103">
        <v>23520</v>
      </c>
      <c r="M1292" s="103">
        <v>2.94</v>
      </c>
      <c r="N1292" s="103">
        <v>58.8</v>
      </c>
      <c r="O1292" s="103">
        <v>0</v>
      </c>
      <c r="P1292" s="103">
        <v>0</v>
      </c>
      <c r="Q1292" s="103">
        <v>1178.94</v>
      </c>
      <c r="R1292" s="103">
        <v>23578.799999999999</v>
      </c>
      <c r="S1292" s="101" t="s">
        <v>1368</v>
      </c>
    </row>
    <row r="1293" spans="1:19" ht="25.5">
      <c r="A1293" s="101" t="s">
        <v>4281</v>
      </c>
      <c r="B1293" s="102">
        <v>44406</v>
      </c>
      <c r="C1293" s="101" t="s">
        <v>4282</v>
      </c>
      <c r="D1293" s="102">
        <v>44406</v>
      </c>
      <c r="E1293" s="101" t="s">
        <v>1365</v>
      </c>
      <c r="F1293" s="101" t="s">
        <v>73</v>
      </c>
      <c r="G1293" s="101" t="s">
        <v>1382</v>
      </c>
      <c r="H1293" s="101" t="s">
        <v>1367</v>
      </c>
      <c r="I1293" s="101" t="s">
        <v>1220</v>
      </c>
      <c r="J1293" s="103">
        <v>40</v>
      </c>
      <c r="K1293" s="103">
        <v>1205</v>
      </c>
      <c r="L1293" s="103">
        <v>48200</v>
      </c>
      <c r="M1293" s="103">
        <v>3.0125000000000002</v>
      </c>
      <c r="N1293" s="103">
        <v>120.5</v>
      </c>
      <c r="O1293" s="103">
        <v>0</v>
      </c>
      <c r="P1293" s="103">
        <v>0</v>
      </c>
      <c r="Q1293" s="103">
        <v>1208.0125</v>
      </c>
      <c r="R1293" s="103">
        <v>48320.5</v>
      </c>
      <c r="S1293" s="101" t="s">
        <v>1368</v>
      </c>
    </row>
    <row r="1294" spans="1:19" ht="25.5">
      <c r="A1294" s="101" t="s">
        <v>4281</v>
      </c>
      <c r="B1294" s="102">
        <v>44406</v>
      </c>
      <c r="C1294" s="101" t="s">
        <v>4282</v>
      </c>
      <c r="D1294" s="102">
        <v>44406</v>
      </c>
      <c r="E1294" s="101" t="s">
        <v>1365</v>
      </c>
      <c r="F1294" s="101" t="s">
        <v>73</v>
      </c>
      <c r="G1294" s="101" t="s">
        <v>1382</v>
      </c>
      <c r="H1294" s="101" t="s">
        <v>1367</v>
      </c>
      <c r="I1294" s="101" t="s">
        <v>1219</v>
      </c>
      <c r="J1294" s="103">
        <v>247</v>
      </c>
      <c r="K1294" s="103">
        <v>1064</v>
      </c>
      <c r="L1294" s="103">
        <v>262808</v>
      </c>
      <c r="M1294" s="103">
        <v>2.66</v>
      </c>
      <c r="N1294" s="103">
        <v>657.02</v>
      </c>
      <c r="O1294" s="103">
        <v>0</v>
      </c>
      <c r="P1294" s="103">
        <v>0</v>
      </c>
      <c r="Q1294" s="103">
        <v>1066.6600000000001</v>
      </c>
      <c r="R1294" s="103">
        <v>263465.02</v>
      </c>
      <c r="S1294" s="101" t="s">
        <v>1368</v>
      </c>
    </row>
    <row r="1295" spans="1:19" ht="25.5">
      <c r="A1295" s="101" t="s">
        <v>4283</v>
      </c>
      <c r="B1295" s="102">
        <v>44406</v>
      </c>
      <c r="C1295" s="101" t="s">
        <v>4284</v>
      </c>
      <c r="D1295" s="102">
        <v>44406</v>
      </c>
      <c r="E1295" s="101" t="s">
        <v>1365</v>
      </c>
      <c r="F1295" s="101" t="s">
        <v>86</v>
      </c>
      <c r="G1295" s="101" t="s">
        <v>951</v>
      </c>
      <c r="H1295" s="101" t="s">
        <v>1367</v>
      </c>
      <c r="I1295" s="101" t="s">
        <v>1266</v>
      </c>
      <c r="J1295" s="103">
        <v>98</v>
      </c>
      <c r="K1295" s="103">
        <v>1030</v>
      </c>
      <c r="L1295" s="103">
        <v>100940</v>
      </c>
      <c r="M1295" s="103">
        <v>2.5750000000000002</v>
      </c>
      <c r="N1295" s="103">
        <v>252.35</v>
      </c>
      <c r="O1295" s="103">
        <v>0</v>
      </c>
      <c r="P1295" s="103">
        <v>0</v>
      </c>
      <c r="Q1295" s="103">
        <v>1032.575</v>
      </c>
      <c r="R1295" s="103">
        <v>101192.35</v>
      </c>
      <c r="S1295" s="101" t="s">
        <v>1368</v>
      </c>
    </row>
    <row r="1296" spans="1:19" ht="25.5">
      <c r="A1296" s="101" t="s">
        <v>4285</v>
      </c>
      <c r="B1296" s="102">
        <v>44406</v>
      </c>
      <c r="C1296" s="101" t="s">
        <v>4286</v>
      </c>
      <c r="D1296" s="102">
        <v>44406</v>
      </c>
      <c r="E1296" s="101" t="s">
        <v>1365</v>
      </c>
      <c r="F1296" s="101" t="s">
        <v>1310</v>
      </c>
      <c r="G1296" s="101" t="s">
        <v>1389</v>
      </c>
      <c r="H1296" s="101" t="s">
        <v>1367</v>
      </c>
      <c r="I1296" s="101" t="s">
        <v>1266</v>
      </c>
      <c r="J1296" s="103">
        <v>55</v>
      </c>
      <c r="K1296" s="103">
        <v>1030</v>
      </c>
      <c r="L1296" s="103">
        <v>56650</v>
      </c>
      <c r="M1296" s="103">
        <v>2.5750000000000002</v>
      </c>
      <c r="N1296" s="103">
        <v>141.625</v>
      </c>
      <c r="O1296" s="103">
        <v>0</v>
      </c>
      <c r="P1296" s="103">
        <v>0</v>
      </c>
      <c r="Q1296" s="103">
        <v>1032.575</v>
      </c>
      <c r="R1296" s="103">
        <v>56791.625</v>
      </c>
      <c r="S1296" s="101" t="s">
        <v>1368</v>
      </c>
    </row>
    <row r="1297" spans="1:19" ht="25.5">
      <c r="A1297" s="101" t="s">
        <v>4287</v>
      </c>
      <c r="B1297" s="102">
        <v>44406</v>
      </c>
      <c r="C1297" s="101" t="s">
        <v>4288</v>
      </c>
      <c r="D1297" s="102">
        <v>44406</v>
      </c>
      <c r="E1297" s="101" t="s">
        <v>1365</v>
      </c>
      <c r="F1297" s="101" t="s">
        <v>68</v>
      </c>
      <c r="G1297" s="101" t="s">
        <v>955</v>
      </c>
      <c r="H1297" s="101" t="s">
        <v>1367</v>
      </c>
      <c r="I1297" s="101" t="s">
        <v>1219</v>
      </c>
      <c r="J1297" s="103">
        <v>20</v>
      </c>
      <c r="K1297" s="103">
        <v>1064</v>
      </c>
      <c r="L1297" s="103">
        <v>21280</v>
      </c>
      <c r="M1297" s="103">
        <v>2.66</v>
      </c>
      <c r="N1297" s="103">
        <v>53.2</v>
      </c>
      <c r="O1297" s="103">
        <v>0</v>
      </c>
      <c r="P1297" s="103">
        <v>0</v>
      </c>
      <c r="Q1297" s="103">
        <v>1066.6600000000001</v>
      </c>
      <c r="R1297" s="103">
        <v>21333.200000000001</v>
      </c>
      <c r="S1297" s="101" t="s">
        <v>1368</v>
      </c>
    </row>
    <row r="1298" spans="1:19" ht="25.5">
      <c r="A1298" s="101" t="s">
        <v>4287</v>
      </c>
      <c r="B1298" s="102">
        <v>44406</v>
      </c>
      <c r="C1298" s="101" t="s">
        <v>4288</v>
      </c>
      <c r="D1298" s="102">
        <v>44406</v>
      </c>
      <c r="E1298" s="101" t="s">
        <v>1365</v>
      </c>
      <c r="F1298" s="101" t="s">
        <v>68</v>
      </c>
      <c r="G1298" s="101" t="s">
        <v>955</v>
      </c>
      <c r="H1298" s="101" t="s">
        <v>1367</v>
      </c>
      <c r="I1298" s="101" t="s">
        <v>1266</v>
      </c>
      <c r="J1298" s="103">
        <v>20</v>
      </c>
      <c r="K1298" s="103">
        <v>1030</v>
      </c>
      <c r="L1298" s="103">
        <v>20600</v>
      </c>
      <c r="M1298" s="103">
        <v>2.5750000000000002</v>
      </c>
      <c r="N1298" s="103">
        <v>51.5</v>
      </c>
      <c r="O1298" s="103">
        <v>0</v>
      </c>
      <c r="P1298" s="103">
        <v>0</v>
      </c>
      <c r="Q1298" s="103">
        <v>1032.575</v>
      </c>
      <c r="R1298" s="103">
        <v>20651.5</v>
      </c>
      <c r="S1298" s="101" t="s">
        <v>1368</v>
      </c>
    </row>
    <row r="1299" spans="1:19" ht="25.5">
      <c r="A1299" s="101" t="s">
        <v>4287</v>
      </c>
      <c r="B1299" s="102">
        <v>44406</v>
      </c>
      <c r="C1299" s="101" t="s">
        <v>4288</v>
      </c>
      <c r="D1299" s="102">
        <v>44406</v>
      </c>
      <c r="E1299" s="101" t="s">
        <v>1365</v>
      </c>
      <c r="F1299" s="101" t="s">
        <v>68</v>
      </c>
      <c r="G1299" s="101" t="s">
        <v>955</v>
      </c>
      <c r="H1299" s="101" t="s">
        <v>1367</v>
      </c>
      <c r="I1299" s="101" t="s">
        <v>1220</v>
      </c>
      <c r="J1299" s="103">
        <v>20</v>
      </c>
      <c r="K1299" s="103">
        <v>1205</v>
      </c>
      <c r="L1299" s="103">
        <v>24100</v>
      </c>
      <c r="M1299" s="103">
        <v>3.012</v>
      </c>
      <c r="N1299" s="103">
        <v>60.24</v>
      </c>
      <c r="O1299" s="103">
        <v>0</v>
      </c>
      <c r="P1299" s="103">
        <v>0</v>
      </c>
      <c r="Q1299" s="103">
        <v>1208.0125</v>
      </c>
      <c r="R1299" s="103">
        <v>24160.25</v>
      </c>
      <c r="S1299" s="101" t="s">
        <v>1368</v>
      </c>
    </row>
    <row r="1300" spans="1:19" ht="25.5">
      <c r="A1300" s="101" t="s">
        <v>4287</v>
      </c>
      <c r="B1300" s="102">
        <v>44406</v>
      </c>
      <c r="C1300" s="101" t="s">
        <v>4288</v>
      </c>
      <c r="D1300" s="102">
        <v>44406</v>
      </c>
      <c r="E1300" s="101" t="s">
        <v>1365</v>
      </c>
      <c r="F1300" s="101" t="s">
        <v>68</v>
      </c>
      <c r="G1300" s="101" t="s">
        <v>955</v>
      </c>
      <c r="H1300" s="101" t="s">
        <v>1367</v>
      </c>
      <c r="I1300" s="101" t="s">
        <v>1072</v>
      </c>
      <c r="J1300" s="103">
        <v>20</v>
      </c>
      <c r="K1300" s="103">
        <v>1176</v>
      </c>
      <c r="L1300" s="103">
        <v>23520</v>
      </c>
      <c r="M1300" s="103">
        <v>2.94</v>
      </c>
      <c r="N1300" s="103">
        <v>58.8</v>
      </c>
      <c r="O1300" s="103">
        <v>0</v>
      </c>
      <c r="P1300" s="103">
        <v>0</v>
      </c>
      <c r="Q1300" s="103">
        <v>1178.94</v>
      </c>
      <c r="R1300" s="103">
        <v>23578.799999999999</v>
      </c>
      <c r="S1300" s="101" t="s">
        <v>1368</v>
      </c>
    </row>
    <row r="1301" spans="1:19" ht="25.5">
      <c r="A1301" s="101" t="s">
        <v>4289</v>
      </c>
      <c r="B1301" s="102">
        <v>44406</v>
      </c>
      <c r="C1301" s="101" t="s">
        <v>4290</v>
      </c>
      <c r="D1301" s="102">
        <v>44406</v>
      </c>
      <c r="E1301" s="101" t="s">
        <v>1070</v>
      </c>
      <c r="F1301" s="101" t="s">
        <v>1073</v>
      </c>
      <c r="G1301" s="101" t="s">
        <v>1070</v>
      </c>
      <c r="H1301" s="101" t="s">
        <v>1070</v>
      </c>
      <c r="I1301" s="101" t="s">
        <v>1266</v>
      </c>
      <c r="J1301" s="103">
        <v>3</v>
      </c>
      <c r="K1301" s="103">
        <v>1045</v>
      </c>
      <c r="L1301" s="103">
        <v>3135</v>
      </c>
      <c r="M1301" s="103">
        <v>2.6124999999999998</v>
      </c>
      <c r="N1301" s="103">
        <v>7.8375000000000004</v>
      </c>
      <c r="O1301" s="103">
        <v>0</v>
      </c>
      <c r="P1301" s="103">
        <v>0</v>
      </c>
      <c r="Q1301" s="103">
        <v>1047.6125</v>
      </c>
      <c r="R1301" s="103">
        <v>3142.8375000000001</v>
      </c>
      <c r="S1301" s="101" t="s">
        <v>1368</v>
      </c>
    </row>
    <row r="1302" spans="1:19" ht="25.5">
      <c r="A1302" s="101" t="s">
        <v>4289</v>
      </c>
      <c r="B1302" s="102">
        <v>44406</v>
      </c>
      <c r="C1302" s="101" t="s">
        <v>4290</v>
      </c>
      <c r="D1302" s="102">
        <v>44406</v>
      </c>
      <c r="E1302" s="101" t="s">
        <v>1070</v>
      </c>
      <c r="F1302" s="101" t="s">
        <v>1073</v>
      </c>
      <c r="G1302" s="101" t="s">
        <v>1070</v>
      </c>
      <c r="H1302" s="101" t="s">
        <v>1070</v>
      </c>
      <c r="I1302" s="101" t="s">
        <v>1069</v>
      </c>
      <c r="J1302" s="103">
        <v>3</v>
      </c>
      <c r="K1302" s="103">
        <v>1134</v>
      </c>
      <c r="L1302" s="103">
        <v>3402</v>
      </c>
      <c r="M1302" s="103">
        <v>2.835</v>
      </c>
      <c r="N1302" s="103">
        <v>8.5050000000000008</v>
      </c>
      <c r="O1302" s="103">
        <v>0</v>
      </c>
      <c r="P1302" s="103">
        <v>0</v>
      </c>
      <c r="Q1302" s="103">
        <v>1136.835</v>
      </c>
      <c r="R1302" s="103">
        <v>3410.5050000000001</v>
      </c>
      <c r="S1302" s="101" t="s">
        <v>1368</v>
      </c>
    </row>
    <row r="1303" spans="1:19" ht="25.5">
      <c r="A1303" s="101" t="s">
        <v>4291</v>
      </c>
      <c r="B1303" s="102">
        <v>44406</v>
      </c>
      <c r="C1303" s="101" t="s">
        <v>4292</v>
      </c>
      <c r="D1303" s="102">
        <v>44406</v>
      </c>
      <c r="E1303" s="101" t="s">
        <v>1070</v>
      </c>
      <c r="F1303" s="101" t="s">
        <v>1216</v>
      </c>
      <c r="G1303" s="101" t="s">
        <v>1070</v>
      </c>
      <c r="H1303" s="101" t="s">
        <v>1070</v>
      </c>
      <c r="I1303" s="101" t="s">
        <v>1219</v>
      </c>
      <c r="J1303" s="103">
        <v>6</v>
      </c>
      <c r="K1303" s="103">
        <v>1079.5</v>
      </c>
      <c r="L1303" s="103">
        <v>6477</v>
      </c>
      <c r="M1303" s="103">
        <v>2.6987999999999999</v>
      </c>
      <c r="N1303" s="103">
        <v>16.192799999999998</v>
      </c>
      <c r="O1303" s="103">
        <v>0</v>
      </c>
      <c r="P1303" s="103">
        <v>0</v>
      </c>
      <c r="Q1303" s="103">
        <v>1082.1987999999999</v>
      </c>
      <c r="R1303" s="103">
        <v>6493.1927999999998</v>
      </c>
      <c r="S1303" s="101" t="s">
        <v>1368</v>
      </c>
    </row>
    <row r="1304" spans="1:19" ht="25.5">
      <c r="A1304" s="101" t="s">
        <v>4293</v>
      </c>
      <c r="B1304" s="102">
        <v>44406</v>
      </c>
      <c r="C1304" s="101" t="s">
        <v>4294</v>
      </c>
      <c r="D1304" s="102">
        <v>44406</v>
      </c>
      <c r="E1304" s="101" t="s">
        <v>1384</v>
      </c>
      <c r="F1304" s="101" t="s">
        <v>1385</v>
      </c>
      <c r="G1304" s="101" t="s">
        <v>1386</v>
      </c>
      <c r="H1304" s="101" t="s">
        <v>1384</v>
      </c>
      <c r="I1304" s="101" t="s">
        <v>1268</v>
      </c>
      <c r="J1304" s="103">
        <v>1</v>
      </c>
      <c r="K1304" s="103">
        <v>1305</v>
      </c>
      <c r="L1304" s="103">
        <v>1305</v>
      </c>
      <c r="M1304" s="103">
        <v>0</v>
      </c>
      <c r="N1304" s="103">
        <v>0</v>
      </c>
      <c r="O1304" s="103">
        <v>0</v>
      </c>
      <c r="P1304" s="103">
        <v>0</v>
      </c>
      <c r="Q1304" s="103">
        <v>1305</v>
      </c>
      <c r="R1304" s="103">
        <v>1305</v>
      </c>
      <c r="S1304" s="101" t="s">
        <v>1368</v>
      </c>
    </row>
    <row r="1305" spans="1:19" ht="25.5">
      <c r="A1305" s="101" t="s">
        <v>4295</v>
      </c>
      <c r="B1305" s="102">
        <v>44406</v>
      </c>
      <c r="C1305" s="101" t="s">
        <v>4296</v>
      </c>
      <c r="D1305" s="102">
        <v>44406</v>
      </c>
      <c r="E1305" s="101" t="s">
        <v>1384</v>
      </c>
      <c r="F1305" s="101" t="s">
        <v>1405</v>
      </c>
      <c r="G1305" s="101" t="s">
        <v>1398</v>
      </c>
      <c r="H1305" s="101" t="s">
        <v>1384</v>
      </c>
      <c r="I1305" s="101" t="s">
        <v>1069</v>
      </c>
      <c r="J1305" s="103">
        <v>3</v>
      </c>
      <c r="K1305" s="103">
        <v>1134</v>
      </c>
      <c r="L1305" s="103">
        <v>3402</v>
      </c>
      <c r="M1305" s="103">
        <v>0</v>
      </c>
      <c r="N1305" s="103">
        <v>0</v>
      </c>
      <c r="O1305" s="103">
        <v>0</v>
      </c>
      <c r="P1305" s="103">
        <v>0</v>
      </c>
      <c r="Q1305" s="103">
        <v>1134</v>
      </c>
      <c r="R1305" s="103">
        <v>3402</v>
      </c>
      <c r="S1305" s="101" t="s">
        <v>1368</v>
      </c>
    </row>
    <row r="1306" spans="1:19" ht="25.5">
      <c r="A1306" s="101" t="s">
        <v>4297</v>
      </c>
      <c r="B1306" s="102">
        <v>44406</v>
      </c>
      <c r="C1306" s="101" t="s">
        <v>4298</v>
      </c>
      <c r="D1306" s="102">
        <v>44406</v>
      </c>
      <c r="E1306" s="101" t="s">
        <v>1365</v>
      </c>
      <c r="F1306" s="101" t="s">
        <v>42</v>
      </c>
      <c r="G1306" s="101" t="s">
        <v>2621</v>
      </c>
      <c r="H1306" s="101" t="s">
        <v>22</v>
      </c>
      <c r="I1306" s="101" t="s">
        <v>1220</v>
      </c>
      <c r="J1306" s="103">
        <v>10</v>
      </c>
      <c r="K1306" s="103">
        <v>1205</v>
      </c>
      <c r="L1306" s="103">
        <v>12050</v>
      </c>
      <c r="M1306" s="103">
        <v>3.0125000000000002</v>
      </c>
      <c r="N1306" s="103">
        <v>30.125</v>
      </c>
      <c r="O1306" s="103">
        <v>0</v>
      </c>
      <c r="P1306" s="103">
        <v>0</v>
      </c>
      <c r="Q1306" s="103">
        <v>1208.0125</v>
      </c>
      <c r="R1306" s="103">
        <v>12080.125</v>
      </c>
      <c r="S1306" s="101" t="s">
        <v>1368</v>
      </c>
    </row>
    <row r="1307" spans="1:19">
      <c r="A1307" t="s">
        <v>1818</v>
      </c>
      <c r="B1307">
        <v>44382</v>
      </c>
      <c r="C1307" t="s">
        <v>1819</v>
      </c>
      <c r="D1307">
        <v>44382</v>
      </c>
      <c r="E1307" t="s">
        <v>1365</v>
      </c>
      <c r="F1307" t="s">
        <v>91</v>
      </c>
      <c r="G1307" t="s">
        <v>952</v>
      </c>
      <c r="H1307" t="s">
        <v>1367</v>
      </c>
      <c r="I1307" t="s">
        <v>1221</v>
      </c>
      <c r="J1307">
        <v>40</v>
      </c>
      <c r="K1307">
        <v>1361</v>
      </c>
      <c r="L1307">
        <v>54440</v>
      </c>
      <c r="M1307">
        <v>3.24</v>
      </c>
      <c r="N1307">
        <v>129.6</v>
      </c>
      <c r="O1307">
        <v>0</v>
      </c>
      <c r="P1307">
        <v>0</v>
      </c>
      <c r="Q1307">
        <v>1364.2405000000001</v>
      </c>
      <c r="R1307">
        <v>54569.62</v>
      </c>
      <c r="S1307" t="s">
        <v>1368</v>
      </c>
    </row>
    <row r="1308" spans="1:19">
      <c r="A1308" t="s">
        <v>1818</v>
      </c>
      <c r="B1308">
        <v>44382</v>
      </c>
      <c r="C1308" t="s">
        <v>1819</v>
      </c>
      <c r="D1308">
        <v>44382</v>
      </c>
      <c r="E1308" t="s">
        <v>1365</v>
      </c>
      <c r="F1308" t="s">
        <v>91</v>
      </c>
      <c r="G1308" t="s">
        <v>952</v>
      </c>
      <c r="H1308" t="s">
        <v>1367</v>
      </c>
      <c r="I1308" t="s">
        <v>1409</v>
      </c>
      <c r="J1308">
        <v>40</v>
      </c>
      <c r="K1308">
        <v>1128</v>
      </c>
      <c r="L1308">
        <v>45120</v>
      </c>
      <c r="M1308">
        <v>2.6859999999999999</v>
      </c>
      <c r="N1308">
        <v>107.44</v>
      </c>
      <c r="O1308">
        <v>0</v>
      </c>
      <c r="P1308">
        <v>0</v>
      </c>
      <c r="Q1308">
        <v>1130.6857</v>
      </c>
      <c r="R1308">
        <v>45227.428</v>
      </c>
      <c r="S1308" t="s">
        <v>1368</v>
      </c>
    </row>
    <row r="1309" spans="1:19">
      <c r="A1309" t="s">
        <v>1820</v>
      </c>
      <c r="B1309">
        <v>44382</v>
      </c>
      <c r="C1309" t="s">
        <v>1821</v>
      </c>
      <c r="D1309">
        <v>44382</v>
      </c>
      <c r="E1309" t="s">
        <v>1384</v>
      </c>
      <c r="F1309" t="s">
        <v>1822</v>
      </c>
      <c r="G1309" t="s">
        <v>1823</v>
      </c>
      <c r="H1309" t="s">
        <v>1384</v>
      </c>
      <c r="I1309" t="s">
        <v>1414</v>
      </c>
      <c r="J1309">
        <v>2</v>
      </c>
      <c r="K1309">
        <v>3860</v>
      </c>
      <c r="L1309">
        <v>7720</v>
      </c>
      <c r="M1309">
        <v>0</v>
      </c>
      <c r="N1309">
        <v>0</v>
      </c>
      <c r="O1309">
        <v>0</v>
      </c>
      <c r="P1309">
        <v>0</v>
      </c>
      <c r="Q1309">
        <v>3860</v>
      </c>
      <c r="R1309">
        <v>7720</v>
      </c>
      <c r="S1309" t="s">
        <v>1368</v>
      </c>
    </row>
    <row r="1310" spans="1:19">
      <c r="A1310" t="s">
        <v>1824</v>
      </c>
      <c r="B1310">
        <v>44382</v>
      </c>
      <c r="C1310" t="s">
        <v>1825</v>
      </c>
      <c r="D1310">
        <v>44382</v>
      </c>
      <c r="E1310" t="s">
        <v>1384</v>
      </c>
      <c r="F1310" t="s">
        <v>1385</v>
      </c>
      <c r="G1310" t="s">
        <v>1386</v>
      </c>
      <c r="H1310" t="s">
        <v>1384</v>
      </c>
      <c r="I1310" t="s">
        <v>1301</v>
      </c>
      <c r="J1310">
        <v>1</v>
      </c>
      <c r="K1310">
        <v>9056</v>
      </c>
      <c r="L1310">
        <v>9056</v>
      </c>
      <c r="M1310">
        <v>0</v>
      </c>
      <c r="N1310">
        <v>0</v>
      </c>
      <c r="O1310">
        <v>0</v>
      </c>
      <c r="P1310">
        <v>0</v>
      </c>
      <c r="Q1310">
        <v>9056</v>
      </c>
      <c r="R1310">
        <v>9056</v>
      </c>
      <c r="S1310" t="s">
        <v>1368</v>
      </c>
    </row>
    <row r="1311" spans="1:19">
      <c r="A1311" t="s">
        <v>1826</v>
      </c>
      <c r="B1311">
        <v>44383</v>
      </c>
      <c r="C1311" t="s">
        <v>1827</v>
      </c>
      <c r="D1311">
        <v>44383</v>
      </c>
      <c r="E1311" t="s">
        <v>1365</v>
      </c>
      <c r="F1311" t="s">
        <v>7</v>
      </c>
      <c r="G1311" t="s">
        <v>1383</v>
      </c>
      <c r="H1311" t="s">
        <v>107</v>
      </c>
      <c r="I1311" t="s">
        <v>1311</v>
      </c>
      <c r="J1311">
        <v>5</v>
      </c>
      <c r="K1311">
        <v>9035</v>
      </c>
      <c r="L1311">
        <v>45175</v>
      </c>
      <c r="M1311">
        <v>21.511900000000001</v>
      </c>
      <c r="N1311">
        <v>107.5595</v>
      </c>
      <c r="O1311">
        <v>0</v>
      </c>
      <c r="P1311">
        <v>0</v>
      </c>
      <c r="Q1311">
        <v>9056.5118999999995</v>
      </c>
      <c r="R1311">
        <v>45282.559500000003</v>
      </c>
      <c r="S1311" t="s">
        <v>1368</v>
      </c>
    </row>
    <row r="1312" spans="1:19">
      <c r="A1312" t="s">
        <v>1826</v>
      </c>
      <c r="B1312">
        <v>44383</v>
      </c>
      <c r="C1312" t="s">
        <v>1827</v>
      </c>
      <c r="D1312">
        <v>44383</v>
      </c>
      <c r="E1312" t="s">
        <v>1365</v>
      </c>
      <c r="F1312" t="s">
        <v>7</v>
      </c>
      <c r="G1312" t="s">
        <v>1383</v>
      </c>
      <c r="H1312" t="s">
        <v>107</v>
      </c>
      <c r="I1312" t="s">
        <v>1301</v>
      </c>
      <c r="J1312">
        <v>4</v>
      </c>
      <c r="K1312">
        <v>9035</v>
      </c>
      <c r="L1312">
        <v>36140</v>
      </c>
      <c r="M1312">
        <v>21.511900000000001</v>
      </c>
      <c r="N1312">
        <v>86.047600000000003</v>
      </c>
      <c r="O1312">
        <v>0</v>
      </c>
      <c r="P1312">
        <v>0</v>
      </c>
      <c r="Q1312">
        <v>9056.5118999999995</v>
      </c>
      <c r="R1312">
        <v>36226.047599999998</v>
      </c>
      <c r="S1312" t="s">
        <v>1368</v>
      </c>
    </row>
    <row r="1313" spans="1:19">
      <c r="A1313" t="s">
        <v>1828</v>
      </c>
      <c r="B1313">
        <v>44383</v>
      </c>
      <c r="C1313" t="s">
        <v>1829</v>
      </c>
      <c r="D1313">
        <v>44383</v>
      </c>
      <c r="E1313" t="s">
        <v>1365</v>
      </c>
      <c r="F1313" t="s">
        <v>96</v>
      </c>
      <c r="G1313" t="s">
        <v>1371</v>
      </c>
      <c r="H1313" t="s">
        <v>107</v>
      </c>
      <c r="I1313" t="s">
        <v>1335</v>
      </c>
      <c r="J1313">
        <v>20</v>
      </c>
      <c r="K1313">
        <v>9950</v>
      </c>
      <c r="L1313">
        <v>199000</v>
      </c>
      <c r="M1313">
        <v>23.6905</v>
      </c>
      <c r="N1313">
        <v>473.81</v>
      </c>
      <c r="O1313">
        <v>0</v>
      </c>
      <c r="P1313">
        <v>0</v>
      </c>
      <c r="Q1313">
        <v>9973.6905000000006</v>
      </c>
      <c r="R1313">
        <v>199473.81</v>
      </c>
      <c r="S1313" t="s">
        <v>1368</v>
      </c>
    </row>
    <row r="1314" spans="1:19">
      <c r="A1314" t="s">
        <v>1830</v>
      </c>
      <c r="B1314">
        <v>44383</v>
      </c>
      <c r="C1314" t="s">
        <v>1831</v>
      </c>
      <c r="D1314">
        <v>44383</v>
      </c>
      <c r="E1314" t="s">
        <v>1365</v>
      </c>
      <c r="F1314" t="s">
        <v>102</v>
      </c>
      <c r="G1314" t="s">
        <v>949</v>
      </c>
      <c r="H1314" t="s">
        <v>107</v>
      </c>
      <c r="I1314" t="s">
        <v>1314</v>
      </c>
      <c r="J1314">
        <v>20</v>
      </c>
      <c r="K1314">
        <v>1176</v>
      </c>
      <c r="L1314">
        <v>23520</v>
      </c>
      <c r="M1314">
        <v>2.8</v>
      </c>
      <c r="N1314">
        <v>56</v>
      </c>
      <c r="O1314">
        <v>0</v>
      </c>
      <c r="P1314">
        <v>0</v>
      </c>
      <c r="Q1314">
        <v>1178.8</v>
      </c>
      <c r="R1314">
        <v>23576</v>
      </c>
      <c r="S1314" t="s">
        <v>1368</v>
      </c>
    </row>
    <row r="1315" spans="1:19">
      <c r="A1315" t="s">
        <v>1832</v>
      </c>
      <c r="B1315">
        <v>44383</v>
      </c>
      <c r="C1315" t="s">
        <v>1833</v>
      </c>
      <c r="D1315">
        <v>44383</v>
      </c>
      <c r="E1315" t="s">
        <v>1365</v>
      </c>
      <c r="F1315" t="s">
        <v>95</v>
      </c>
      <c r="G1315" t="s">
        <v>1371</v>
      </c>
      <c r="H1315" t="s">
        <v>107</v>
      </c>
      <c r="I1315" t="s">
        <v>1271</v>
      </c>
      <c r="J1315">
        <v>40</v>
      </c>
      <c r="K1315">
        <v>1186</v>
      </c>
      <c r="L1315">
        <v>47440</v>
      </c>
      <c r="M1315">
        <v>2.8237999999999999</v>
      </c>
      <c r="N1315">
        <v>112.952</v>
      </c>
      <c r="O1315">
        <v>0</v>
      </c>
      <c r="P1315">
        <v>0</v>
      </c>
      <c r="Q1315">
        <v>1188.8237999999999</v>
      </c>
      <c r="R1315">
        <v>47552.951999999997</v>
      </c>
      <c r="S1315" t="s">
        <v>1368</v>
      </c>
    </row>
    <row r="1316" spans="1:19">
      <c r="A1316" t="s">
        <v>1832</v>
      </c>
      <c r="B1316">
        <v>44383</v>
      </c>
      <c r="C1316" t="s">
        <v>1833</v>
      </c>
      <c r="D1316">
        <v>44383</v>
      </c>
      <c r="E1316" t="s">
        <v>1365</v>
      </c>
      <c r="F1316" t="s">
        <v>95</v>
      </c>
      <c r="G1316" t="s">
        <v>1371</v>
      </c>
      <c r="H1316" t="s">
        <v>107</v>
      </c>
      <c r="I1316" t="s">
        <v>1221</v>
      </c>
      <c r="J1316">
        <v>20</v>
      </c>
      <c r="K1316">
        <v>1361</v>
      </c>
      <c r="L1316">
        <v>27220</v>
      </c>
      <c r="M1316">
        <v>3.2404999999999999</v>
      </c>
      <c r="N1316">
        <v>64.81</v>
      </c>
      <c r="O1316">
        <v>0</v>
      </c>
      <c r="P1316">
        <v>0</v>
      </c>
      <c r="Q1316">
        <v>1364.2405000000001</v>
      </c>
      <c r="R1316">
        <v>27284.81</v>
      </c>
      <c r="S1316" t="s">
        <v>1368</v>
      </c>
    </row>
    <row r="1317" spans="1:19">
      <c r="A1317" t="s">
        <v>1834</v>
      </c>
      <c r="B1317">
        <v>44383</v>
      </c>
      <c r="C1317" t="s">
        <v>1835</v>
      </c>
      <c r="D1317">
        <v>44383</v>
      </c>
      <c r="E1317" t="s">
        <v>1365</v>
      </c>
      <c r="F1317" t="s">
        <v>63</v>
      </c>
      <c r="G1317" t="s">
        <v>989</v>
      </c>
      <c r="H1317" t="s">
        <v>49</v>
      </c>
      <c r="I1317" t="s">
        <v>1292</v>
      </c>
      <c r="J1317">
        <v>10</v>
      </c>
      <c r="K1317">
        <v>7760</v>
      </c>
      <c r="L1317">
        <v>77600</v>
      </c>
      <c r="M1317">
        <v>18.476199999999999</v>
      </c>
      <c r="N1317">
        <v>184.762</v>
      </c>
      <c r="O1317">
        <v>0</v>
      </c>
      <c r="P1317">
        <v>0</v>
      </c>
      <c r="Q1317">
        <v>7778.4762000000001</v>
      </c>
      <c r="R1317">
        <v>77784.762000000002</v>
      </c>
      <c r="S1317" t="s">
        <v>1368</v>
      </c>
    </row>
    <row r="1318" spans="1:19">
      <c r="A1318" t="s">
        <v>1836</v>
      </c>
      <c r="B1318">
        <v>44383</v>
      </c>
      <c r="C1318" t="s">
        <v>1837</v>
      </c>
      <c r="D1318">
        <v>44383</v>
      </c>
      <c r="E1318" t="s">
        <v>1365</v>
      </c>
      <c r="F1318" t="s">
        <v>100</v>
      </c>
      <c r="G1318" t="s">
        <v>1029</v>
      </c>
      <c r="H1318" t="s">
        <v>107</v>
      </c>
      <c r="I1318" t="s">
        <v>1242</v>
      </c>
      <c r="J1318">
        <v>31</v>
      </c>
      <c r="K1318">
        <v>9850</v>
      </c>
      <c r="L1318">
        <v>305350</v>
      </c>
      <c r="M1318">
        <v>23.452400000000001</v>
      </c>
      <c r="N1318">
        <v>727.02440000000001</v>
      </c>
      <c r="O1318">
        <v>0</v>
      </c>
      <c r="P1318">
        <v>0</v>
      </c>
      <c r="Q1318">
        <v>9873.4524000000001</v>
      </c>
      <c r="R1318">
        <v>306077.02439999999</v>
      </c>
      <c r="S1318" t="s">
        <v>1368</v>
      </c>
    </row>
    <row r="1319" spans="1:19">
      <c r="A1319" t="s">
        <v>1836</v>
      </c>
      <c r="B1319">
        <v>44383</v>
      </c>
      <c r="C1319" t="s">
        <v>1837</v>
      </c>
      <c r="D1319">
        <v>44383</v>
      </c>
      <c r="E1319" t="s">
        <v>1365</v>
      </c>
      <c r="F1319" t="s">
        <v>100</v>
      </c>
      <c r="G1319" t="s">
        <v>1029</v>
      </c>
      <c r="H1319" t="s">
        <v>107</v>
      </c>
      <c r="I1319" t="s">
        <v>1335</v>
      </c>
      <c r="J1319">
        <v>6</v>
      </c>
      <c r="K1319">
        <v>9950</v>
      </c>
      <c r="L1319">
        <v>59700</v>
      </c>
      <c r="M1319">
        <v>23.6905</v>
      </c>
      <c r="N1319">
        <v>142.143</v>
      </c>
      <c r="O1319">
        <v>0</v>
      </c>
      <c r="P1319">
        <v>0</v>
      </c>
      <c r="Q1319">
        <v>9973.6905000000006</v>
      </c>
      <c r="R1319">
        <v>59842.142999999996</v>
      </c>
      <c r="S1319" t="s">
        <v>1368</v>
      </c>
    </row>
    <row r="1320" spans="1:19">
      <c r="A1320" t="s">
        <v>1838</v>
      </c>
      <c r="B1320">
        <v>44384</v>
      </c>
      <c r="C1320" t="s">
        <v>1839</v>
      </c>
      <c r="D1320">
        <v>44384</v>
      </c>
      <c r="E1320" t="s">
        <v>1384</v>
      </c>
      <c r="F1320" t="s">
        <v>1385</v>
      </c>
      <c r="G1320" t="s">
        <v>1386</v>
      </c>
      <c r="H1320" t="s">
        <v>1384</v>
      </c>
      <c r="I1320" t="s">
        <v>1311</v>
      </c>
      <c r="J1320">
        <v>10</v>
      </c>
      <c r="K1320">
        <v>9000</v>
      </c>
      <c r="L1320">
        <v>90000</v>
      </c>
      <c r="M1320">
        <v>0</v>
      </c>
      <c r="N1320">
        <v>0</v>
      </c>
      <c r="O1320">
        <v>0</v>
      </c>
      <c r="P1320">
        <v>0</v>
      </c>
      <c r="Q1320">
        <v>9000</v>
      </c>
      <c r="R1320">
        <v>90000</v>
      </c>
      <c r="S1320" t="s">
        <v>1368</v>
      </c>
    </row>
    <row r="1321" spans="1:19">
      <c r="A1321" t="s">
        <v>1840</v>
      </c>
      <c r="B1321">
        <v>44384</v>
      </c>
      <c r="C1321" t="s">
        <v>1841</v>
      </c>
      <c r="D1321">
        <v>44384</v>
      </c>
      <c r="E1321" t="s">
        <v>1384</v>
      </c>
      <c r="F1321" t="s">
        <v>1425</v>
      </c>
      <c r="G1321" t="s">
        <v>1398</v>
      </c>
      <c r="H1321" t="s">
        <v>1384</v>
      </c>
      <c r="I1321" t="s">
        <v>1076</v>
      </c>
      <c r="J1321">
        <v>1</v>
      </c>
      <c r="K1321">
        <v>1439.5</v>
      </c>
      <c r="L1321">
        <v>1439.5</v>
      </c>
      <c r="M1321">
        <v>0</v>
      </c>
      <c r="N1321">
        <v>0</v>
      </c>
      <c r="O1321">
        <v>0</v>
      </c>
      <c r="P1321">
        <v>0</v>
      </c>
      <c r="Q1321">
        <v>1439.5</v>
      </c>
      <c r="R1321">
        <v>1439.5</v>
      </c>
      <c r="S1321" t="s">
        <v>1368</v>
      </c>
    </row>
    <row r="1322" spans="1:19">
      <c r="A1322" t="s">
        <v>1842</v>
      </c>
      <c r="B1322">
        <v>44384</v>
      </c>
      <c r="C1322" t="s">
        <v>1843</v>
      </c>
      <c r="D1322">
        <v>44384</v>
      </c>
      <c r="E1322" t="s">
        <v>1365</v>
      </c>
      <c r="F1322" t="s">
        <v>95</v>
      </c>
      <c r="G1322" t="s">
        <v>1371</v>
      </c>
      <c r="H1322" t="s">
        <v>107</v>
      </c>
      <c r="I1322" t="s">
        <v>1218</v>
      </c>
      <c r="J1322">
        <v>40</v>
      </c>
      <c r="K1322">
        <v>1244</v>
      </c>
      <c r="L1322">
        <v>49760</v>
      </c>
      <c r="M1322">
        <v>2.9619</v>
      </c>
      <c r="N1322">
        <v>118.476</v>
      </c>
      <c r="O1322">
        <v>0</v>
      </c>
      <c r="P1322">
        <v>0</v>
      </c>
      <c r="Q1322">
        <v>1246.9619</v>
      </c>
      <c r="R1322">
        <v>49878.476000000002</v>
      </c>
      <c r="S1322" t="s">
        <v>1368</v>
      </c>
    </row>
    <row r="1323" spans="1:19">
      <c r="A1323" t="s">
        <v>1844</v>
      </c>
      <c r="B1323">
        <v>44384</v>
      </c>
      <c r="C1323" t="s">
        <v>1845</v>
      </c>
      <c r="D1323">
        <v>44384</v>
      </c>
      <c r="E1323" t="s">
        <v>1365</v>
      </c>
      <c r="F1323" t="s">
        <v>63</v>
      </c>
      <c r="G1323" t="s">
        <v>989</v>
      </c>
      <c r="H1323" t="s">
        <v>49</v>
      </c>
      <c r="I1323" t="s">
        <v>1273</v>
      </c>
      <c r="J1323">
        <v>20</v>
      </c>
      <c r="K1323">
        <v>7225</v>
      </c>
      <c r="L1323">
        <v>144500</v>
      </c>
      <c r="M1323">
        <v>17.202400000000001</v>
      </c>
      <c r="N1323">
        <v>344.048</v>
      </c>
      <c r="O1323">
        <v>0</v>
      </c>
      <c r="P1323">
        <v>0</v>
      </c>
      <c r="Q1323">
        <v>7242.2024000000001</v>
      </c>
      <c r="R1323">
        <v>144844.04800000001</v>
      </c>
      <c r="S1323" t="s">
        <v>1368</v>
      </c>
    </row>
    <row r="1324" spans="1:19">
      <c r="A1324" t="s">
        <v>1846</v>
      </c>
      <c r="B1324">
        <v>44384</v>
      </c>
      <c r="C1324" t="s">
        <v>1847</v>
      </c>
      <c r="D1324">
        <v>44384</v>
      </c>
      <c r="E1324" t="s">
        <v>1365</v>
      </c>
      <c r="F1324" t="s">
        <v>980</v>
      </c>
      <c r="G1324" t="s">
        <v>982</v>
      </c>
      <c r="H1324" t="s">
        <v>107</v>
      </c>
      <c r="I1324" t="s">
        <v>1301</v>
      </c>
      <c r="J1324">
        <v>5</v>
      </c>
      <c r="K1324">
        <v>9035</v>
      </c>
      <c r="L1324">
        <v>45175</v>
      </c>
      <c r="M1324">
        <v>21.511900000000001</v>
      </c>
      <c r="N1324">
        <v>107.5595</v>
      </c>
      <c r="O1324">
        <v>0</v>
      </c>
      <c r="P1324">
        <v>0</v>
      </c>
      <c r="Q1324">
        <v>9056.5118999999995</v>
      </c>
      <c r="R1324">
        <v>45282.559500000003</v>
      </c>
      <c r="S1324" t="s">
        <v>1368</v>
      </c>
    </row>
    <row r="1325" spans="1:19">
      <c r="A1325" t="s">
        <v>1846</v>
      </c>
      <c r="B1325">
        <v>44384</v>
      </c>
      <c r="C1325" t="s">
        <v>1847</v>
      </c>
      <c r="D1325">
        <v>44384</v>
      </c>
      <c r="E1325" t="s">
        <v>1365</v>
      </c>
      <c r="F1325" t="s">
        <v>980</v>
      </c>
      <c r="G1325" t="s">
        <v>982</v>
      </c>
      <c r="H1325" t="s">
        <v>107</v>
      </c>
      <c r="I1325" t="s">
        <v>1242</v>
      </c>
      <c r="J1325">
        <v>5</v>
      </c>
      <c r="K1325">
        <v>9850</v>
      </c>
      <c r="L1325">
        <v>49250</v>
      </c>
      <c r="M1325">
        <v>23.452400000000001</v>
      </c>
      <c r="N1325">
        <v>117.262</v>
      </c>
      <c r="O1325">
        <v>0</v>
      </c>
      <c r="P1325">
        <v>0</v>
      </c>
      <c r="Q1325">
        <v>9873.4524000000001</v>
      </c>
      <c r="R1325">
        <v>49367.262000000002</v>
      </c>
      <c r="S1325" t="s">
        <v>1368</v>
      </c>
    </row>
    <row r="1326" spans="1:19">
      <c r="A1326" t="s">
        <v>1846</v>
      </c>
      <c r="B1326">
        <v>44384</v>
      </c>
      <c r="C1326" t="s">
        <v>1847</v>
      </c>
      <c r="D1326">
        <v>44384</v>
      </c>
      <c r="E1326" t="s">
        <v>1365</v>
      </c>
      <c r="F1326" t="s">
        <v>980</v>
      </c>
      <c r="G1326" t="s">
        <v>982</v>
      </c>
      <c r="H1326" t="s">
        <v>107</v>
      </c>
      <c r="I1326" t="s">
        <v>1335</v>
      </c>
      <c r="J1326">
        <v>3</v>
      </c>
      <c r="K1326">
        <v>9950</v>
      </c>
      <c r="L1326">
        <v>29850</v>
      </c>
      <c r="M1326">
        <v>23.6905</v>
      </c>
      <c r="N1326">
        <v>71.0715</v>
      </c>
      <c r="O1326">
        <v>0</v>
      </c>
      <c r="P1326">
        <v>0</v>
      </c>
      <c r="Q1326">
        <v>9973.6905000000006</v>
      </c>
      <c r="R1326">
        <v>29921.071499999998</v>
      </c>
      <c r="S1326" t="s">
        <v>1368</v>
      </c>
    </row>
    <row r="1327" spans="1:19">
      <c r="A1327" t="s">
        <v>1846</v>
      </c>
      <c r="B1327">
        <v>44384</v>
      </c>
      <c r="C1327" t="s">
        <v>1847</v>
      </c>
      <c r="D1327">
        <v>44384</v>
      </c>
      <c r="E1327" t="s">
        <v>1365</v>
      </c>
      <c r="F1327" t="s">
        <v>980</v>
      </c>
      <c r="G1327" t="s">
        <v>982</v>
      </c>
      <c r="H1327" t="s">
        <v>107</v>
      </c>
      <c r="I1327" t="s">
        <v>1273</v>
      </c>
      <c r="J1327">
        <v>5</v>
      </c>
      <c r="K1327">
        <v>7225</v>
      </c>
      <c r="L1327">
        <v>36125</v>
      </c>
      <c r="M1327">
        <v>17.202400000000001</v>
      </c>
      <c r="N1327">
        <v>86.012</v>
      </c>
      <c r="O1327">
        <v>0</v>
      </c>
      <c r="P1327">
        <v>0</v>
      </c>
      <c r="Q1327">
        <v>7242.2024000000001</v>
      </c>
      <c r="R1327">
        <v>36211.012000000002</v>
      </c>
      <c r="S1327" t="s">
        <v>1368</v>
      </c>
    </row>
    <row r="1328" spans="1:19">
      <c r="A1328" t="s">
        <v>1846</v>
      </c>
      <c r="B1328">
        <v>44384</v>
      </c>
      <c r="C1328" t="s">
        <v>1847</v>
      </c>
      <c r="D1328">
        <v>44384</v>
      </c>
      <c r="E1328" t="s">
        <v>1365</v>
      </c>
      <c r="F1328" t="s">
        <v>980</v>
      </c>
      <c r="G1328" t="s">
        <v>982</v>
      </c>
      <c r="H1328" t="s">
        <v>107</v>
      </c>
      <c r="I1328" t="s">
        <v>1311</v>
      </c>
      <c r="J1328">
        <v>5</v>
      </c>
      <c r="K1328">
        <v>9035</v>
      </c>
      <c r="L1328">
        <v>45175</v>
      </c>
      <c r="M1328">
        <v>21.511900000000001</v>
      </c>
      <c r="N1328">
        <v>107.5595</v>
      </c>
      <c r="O1328">
        <v>0</v>
      </c>
      <c r="P1328">
        <v>0</v>
      </c>
      <c r="Q1328">
        <v>9056.5118999999995</v>
      </c>
      <c r="R1328">
        <v>45282.559500000003</v>
      </c>
      <c r="S1328" t="s">
        <v>1368</v>
      </c>
    </row>
    <row r="1329" spans="1:19">
      <c r="A1329" t="s">
        <v>1848</v>
      </c>
      <c r="B1329">
        <v>44384</v>
      </c>
      <c r="C1329" t="s">
        <v>1849</v>
      </c>
      <c r="D1329">
        <v>44384</v>
      </c>
      <c r="E1329" t="s">
        <v>1384</v>
      </c>
      <c r="F1329" t="s">
        <v>1405</v>
      </c>
      <c r="G1329" t="s">
        <v>1398</v>
      </c>
      <c r="H1329" t="s">
        <v>1384</v>
      </c>
      <c r="I1329" t="s">
        <v>1301</v>
      </c>
      <c r="J1329">
        <v>1</v>
      </c>
      <c r="K1329">
        <v>9148</v>
      </c>
      <c r="L1329">
        <v>9148</v>
      </c>
      <c r="M1329">
        <v>0</v>
      </c>
      <c r="N1329">
        <v>0</v>
      </c>
      <c r="O1329">
        <v>0</v>
      </c>
      <c r="P1329">
        <v>0</v>
      </c>
      <c r="Q1329">
        <v>9148</v>
      </c>
      <c r="R1329">
        <v>9148</v>
      </c>
      <c r="S1329" t="s">
        <v>1368</v>
      </c>
    </row>
    <row r="1330" spans="1:19">
      <c r="A1330" t="s">
        <v>1850</v>
      </c>
      <c r="B1330">
        <v>44384</v>
      </c>
      <c r="C1330" t="s">
        <v>1851</v>
      </c>
      <c r="D1330">
        <v>44384</v>
      </c>
      <c r="E1330" t="s">
        <v>1365</v>
      </c>
      <c r="F1330" t="s">
        <v>89</v>
      </c>
      <c r="G1330" t="s">
        <v>1388</v>
      </c>
      <c r="H1330" t="s">
        <v>1367</v>
      </c>
      <c r="I1330" t="s">
        <v>1409</v>
      </c>
      <c r="J1330">
        <v>20</v>
      </c>
      <c r="K1330">
        <v>1128</v>
      </c>
      <c r="L1330">
        <v>22560</v>
      </c>
      <c r="M1330">
        <v>2.6859999999999999</v>
      </c>
      <c r="N1330">
        <v>53.72</v>
      </c>
      <c r="O1330">
        <v>0</v>
      </c>
      <c r="P1330">
        <v>0</v>
      </c>
      <c r="Q1330">
        <v>1130.6857</v>
      </c>
      <c r="R1330">
        <v>22613.714</v>
      </c>
      <c r="S1330" t="s">
        <v>1368</v>
      </c>
    </row>
    <row r="1331" spans="1:19">
      <c r="A1331" t="s">
        <v>1852</v>
      </c>
      <c r="B1331">
        <v>44384</v>
      </c>
      <c r="C1331" t="s">
        <v>1853</v>
      </c>
      <c r="D1331">
        <v>44384</v>
      </c>
      <c r="E1331" t="s">
        <v>1365</v>
      </c>
      <c r="F1331" t="s">
        <v>87</v>
      </c>
      <c r="G1331" t="s">
        <v>950</v>
      </c>
      <c r="H1331" t="s">
        <v>1367</v>
      </c>
      <c r="I1331" t="s">
        <v>1314</v>
      </c>
      <c r="J1331">
        <v>20</v>
      </c>
      <c r="K1331">
        <v>1176</v>
      </c>
      <c r="L1331">
        <v>23520</v>
      </c>
      <c r="M1331">
        <v>2.8</v>
      </c>
      <c r="N1331">
        <v>56</v>
      </c>
      <c r="O1331">
        <v>0</v>
      </c>
      <c r="P1331">
        <v>0</v>
      </c>
      <c r="Q1331">
        <v>1178.8</v>
      </c>
      <c r="R1331">
        <v>23576</v>
      </c>
      <c r="S1331" t="s">
        <v>1368</v>
      </c>
    </row>
    <row r="1332" spans="1:19">
      <c r="A1332" t="s">
        <v>1852</v>
      </c>
      <c r="B1332">
        <v>44384</v>
      </c>
      <c r="C1332" t="s">
        <v>1853</v>
      </c>
      <c r="D1332">
        <v>44384</v>
      </c>
      <c r="E1332" t="s">
        <v>1365</v>
      </c>
      <c r="F1332" t="s">
        <v>87</v>
      </c>
      <c r="G1332" t="s">
        <v>950</v>
      </c>
      <c r="H1332" t="s">
        <v>1367</v>
      </c>
      <c r="I1332" t="s">
        <v>1271</v>
      </c>
      <c r="J1332">
        <v>20</v>
      </c>
      <c r="K1332">
        <v>1186</v>
      </c>
      <c r="L1332">
        <v>23720</v>
      </c>
      <c r="M1332">
        <v>2.8237999999999999</v>
      </c>
      <c r="N1332">
        <v>56.475999999999999</v>
      </c>
      <c r="O1332">
        <v>0</v>
      </c>
      <c r="P1332">
        <v>0</v>
      </c>
      <c r="Q1332">
        <v>1188.8237999999999</v>
      </c>
      <c r="R1332">
        <v>23776.475999999999</v>
      </c>
      <c r="S1332" t="s">
        <v>1368</v>
      </c>
    </row>
    <row r="1333" spans="1:19">
      <c r="A1333" t="s">
        <v>1854</v>
      </c>
      <c r="B1333">
        <v>44384</v>
      </c>
      <c r="C1333" t="s">
        <v>1855</v>
      </c>
      <c r="D1333">
        <v>44384</v>
      </c>
      <c r="E1333" t="s">
        <v>1365</v>
      </c>
      <c r="F1333" t="s">
        <v>1374</v>
      </c>
      <c r="G1333" t="s">
        <v>1369</v>
      </c>
      <c r="H1333" t="s">
        <v>1367</v>
      </c>
      <c r="I1333" t="s">
        <v>1335</v>
      </c>
      <c r="J1333">
        <v>5</v>
      </c>
      <c r="K1333">
        <v>9950</v>
      </c>
      <c r="L1333">
        <v>49750</v>
      </c>
      <c r="M1333">
        <v>23.6905</v>
      </c>
      <c r="N1333">
        <v>118.4525</v>
      </c>
      <c r="O1333">
        <v>0</v>
      </c>
      <c r="P1333">
        <v>0</v>
      </c>
      <c r="Q1333">
        <v>9973.6905000000006</v>
      </c>
      <c r="R1333">
        <v>49868.452499999999</v>
      </c>
      <c r="S1333" t="s">
        <v>1368</v>
      </c>
    </row>
    <row r="1334" spans="1:19">
      <c r="A1334" t="s">
        <v>1856</v>
      </c>
      <c r="B1334">
        <v>44384</v>
      </c>
      <c r="C1334" t="s">
        <v>1857</v>
      </c>
      <c r="D1334">
        <v>44384</v>
      </c>
      <c r="E1334" t="s">
        <v>1384</v>
      </c>
      <c r="F1334" t="s">
        <v>1402</v>
      </c>
      <c r="G1334" t="s">
        <v>1398</v>
      </c>
      <c r="H1334" t="s">
        <v>1384</v>
      </c>
      <c r="I1334" t="s">
        <v>1267</v>
      </c>
      <c r="J1334">
        <v>1</v>
      </c>
      <c r="K1334">
        <v>1414</v>
      </c>
      <c r="L1334">
        <v>1414</v>
      </c>
      <c r="M1334">
        <v>3.367</v>
      </c>
      <c r="N1334">
        <v>3.367</v>
      </c>
      <c r="O1334">
        <v>0</v>
      </c>
      <c r="P1334">
        <v>0</v>
      </c>
      <c r="Q1334">
        <v>1417.3667</v>
      </c>
      <c r="R1334">
        <v>1417.3619000000001</v>
      </c>
      <c r="S1334" t="s">
        <v>1368</v>
      </c>
    </row>
    <row r="1335" spans="1:19">
      <c r="A1335" t="s">
        <v>1858</v>
      </c>
      <c r="B1335">
        <v>44385</v>
      </c>
      <c r="C1335" t="s">
        <v>1859</v>
      </c>
      <c r="D1335">
        <v>44385</v>
      </c>
      <c r="E1335" t="s">
        <v>1365</v>
      </c>
      <c r="F1335" t="s">
        <v>761</v>
      </c>
      <c r="G1335" t="s">
        <v>951</v>
      </c>
      <c r="H1335" t="s">
        <v>1367</v>
      </c>
      <c r="I1335" t="s">
        <v>1075</v>
      </c>
      <c r="J1335">
        <v>3</v>
      </c>
      <c r="K1335">
        <v>9045</v>
      </c>
      <c r="L1335">
        <v>27135</v>
      </c>
      <c r="M1335">
        <v>21.535699999999999</v>
      </c>
      <c r="N1335">
        <v>64.607100000000003</v>
      </c>
      <c r="O1335">
        <v>0</v>
      </c>
      <c r="P1335">
        <v>0</v>
      </c>
      <c r="Q1335">
        <v>9066.5357000000004</v>
      </c>
      <c r="R1335">
        <v>27199.607100000001</v>
      </c>
      <c r="S1335" t="s">
        <v>1368</v>
      </c>
    </row>
    <row r="1336" spans="1:19">
      <c r="A1336" t="s">
        <v>1860</v>
      </c>
      <c r="B1336">
        <v>44385</v>
      </c>
      <c r="C1336" t="s">
        <v>1861</v>
      </c>
      <c r="D1336">
        <v>44385</v>
      </c>
      <c r="E1336" t="s">
        <v>1365</v>
      </c>
      <c r="F1336" t="s">
        <v>94</v>
      </c>
      <c r="G1336" t="s">
        <v>1366</v>
      </c>
      <c r="H1336" t="s">
        <v>1367</v>
      </c>
      <c r="I1336" t="s">
        <v>1242</v>
      </c>
      <c r="J1336">
        <v>20</v>
      </c>
      <c r="K1336">
        <v>9850</v>
      </c>
      <c r="L1336">
        <v>197000</v>
      </c>
      <c r="M1336">
        <v>23.452400000000001</v>
      </c>
      <c r="N1336">
        <v>469.048</v>
      </c>
      <c r="O1336">
        <v>0</v>
      </c>
      <c r="P1336">
        <v>0</v>
      </c>
      <c r="Q1336">
        <v>9873.4524000000001</v>
      </c>
      <c r="R1336">
        <v>197469.04800000001</v>
      </c>
      <c r="S1336" t="s">
        <v>1368</v>
      </c>
    </row>
    <row r="1337" spans="1:19">
      <c r="A1337" t="s">
        <v>1862</v>
      </c>
      <c r="B1337">
        <v>44385</v>
      </c>
      <c r="C1337" t="s">
        <v>1863</v>
      </c>
      <c r="D1337">
        <v>44385</v>
      </c>
      <c r="E1337" t="s">
        <v>1365</v>
      </c>
      <c r="F1337" t="s">
        <v>803</v>
      </c>
      <c r="G1337" t="s">
        <v>950</v>
      </c>
      <c r="H1337" t="s">
        <v>1367</v>
      </c>
      <c r="I1337" t="s">
        <v>1242</v>
      </c>
      <c r="J1337">
        <v>6</v>
      </c>
      <c r="K1337">
        <v>9850</v>
      </c>
      <c r="L1337">
        <v>59100</v>
      </c>
      <c r="M1337">
        <v>23.452400000000001</v>
      </c>
      <c r="N1337">
        <v>140.71440000000001</v>
      </c>
      <c r="O1337">
        <v>0</v>
      </c>
      <c r="P1337">
        <v>0</v>
      </c>
      <c r="Q1337">
        <v>9873.4524000000001</v>
      </c>
      <c r="R1337">
        <v>59240.714399999997</v>
      </c>
      <c r="S1337" t="s">
        <v>1368</v>
      </c>
    </row>
    <row r="1338" spans="1:19">
      <c r="A1338" t="s">
        <v>1862</v>
      </c>
      <c r="B1338">
        <v>44385</v>
      </c>
      <c r="C1338" t="s">
        <v>1863</v>
      </c>
      <c r="D1338">
        <v>44385</v>
      </c>
      <c r="E1338" t="s">
        <v>1365</v>
      </c>
      <c r="F1338" t="s">
        <v>803</v>
      </c>
      <c r="G1338" t="s">
        <v>950</v>
      </c>
      <c r="H1338" t="s">
        <v>1367</v>
      </c>
      <c r="I1338" t="s">
        <v>1075</v>
      </c>
      <c r="J1338">
        <v>5</v>
      </c>
      <c r="K1338">
        <v>9045</v>
      </c>
      <c r="L1338">
        <v>45225</v>
      </c>
      <c r="M1338">
        <v>21.535699999999999</v>
      </c>
      <c r="N1338">
        <v>107.6785</v>
      </c>
      <c r="O1338">
        <v>0</v>
      </c>
      <c r="P1338">
        <v>0</v>
      </c>
      <c r="Q1338">
        <v>9066.5357000000004</v>
      </c>
      <c r="R1338">
        <v>45332.678500000002</v>
      </c>
      <c r="S1338" t="s">
        <v>1368</v>
      </c>
    </row>
    <row r="1339" spans="1:19">
      <c r="A1339" t="s">
        <v>1864</v>
      </c>
      <c r="B1339">
        <v>44385</v>
      </c>
      <c r="C1339" t="s">
        <v>1865</v>
      </c>
      <c r="D1339">
        <v>44385</v>
      </c>
      <c r="E1339" t="s">
        <v>1365</v>
      </c>
      <c r="F1339" t="s">
        <v>84</v>
      </c>
      <c r="G1339" t="s">
        <v>952</v>
      </c>
      <c r="H1339" t="s">
        <v>1367</v>
      </c>
      <c r="I1339" t="s">
        <v>1271</v>
      </c>
      <c r="J1339">
        <v>10</v>
      </c>
      <c r="K1339">
        <v>1186</v>
      </c>
      <c r="L1339">
        <v>11860</v>
      </c>
      <c r="M1339">
        <v>2.8237999999999999</v>
      </c>
      <c r="N1339">
        <v>28.238</v>
      </c>
      <c r="O1339">
        <v>0</v>
      </c>
      <c r="P1339">
        <v>0</v>
      </c>
      <c r="Q1339">
        <v>1188.8237999999999</v>
      </c>
      <c r="R1339">
        <v>11888.237999999999</v>
      </c>
      <c r="S1339" t="s">
        <v>1368</v>
      </c>
    </row>
    <row r="1340" spans="1:19">
      <c r="A1340" t="s">
        <v>1864</v>
      </c>
      <c r="B1340">
        <v>44385</v>
      </c>
      <c r="C1340" t="s">
        <v>1865</v>
      </c>
      <c r="D1340">
        <v>44385</v>
      </c>
      <c r="E1340" t="s">
        <v>1365</v>
      </c>
      <c r="F1340" t="s">
        <v>84</v>
      </c>
      <c r="G1340" t="s">
        <v>952</v>
      </c>
      <c r="H1340" t="s">
        <v>1367</v>
      </c>
      <c r="I1340" t="s">
        <v>1314</v>
      </c>
      <c r="J1340">
        <v>30</v>
      </c>
      <c r="K1340">
        <v>1176</v>
      </c>
      <c r="L1340">
        <v>35280</v>
      </c>
      <c r="M1340">
        <v>2.8</v>
      </c>
      <c r="N1340">
        <v>84</v>
      </c>
      <c r="O1340">
        <v>0</v>
      </c>
      <c r="P1340">
        <v>0</v>
      </c>
      <c r="Q1340">
        <v>1178.8</v>
      </c>
      <c r="R1340">
        <v>35364</v>
      </c>
      <c r="S1340" t="s">
        <v>1368</v>
      </c>
    </row>
    <row r="1341" spans="1:19">
      <c r="A1341" t="s">
        <v>1864</v>
      </c>
      <c r="B1341">
        <v>44385</v>
      </c>
      <c r="C1341" t="s">
        <v>1865</v>
      </c>
      <c r="D1341">
        <v>44385</v>
      </c>
      <c r="E1341" t="s">
        <v>1365</v>
      </c>
      <c r="F1341" t="s">
        <v>84</v>
      </c>
      <c r="G1341" t="s">
        <v>952</v>
      </c>
      <c r="H1341" t="s">
        <v>1367</v>
      </c>
      <c r="I1341" t="s">
        <v>1076</v>
      </c>
      <c r="J1341">
        <v>20</v>
      </c>
      <c r="K1341">
        <v>1419</v>
      </c>
      <c r="L1341">
        <v>28380</v>
      </c>
      <c r="M1341">
        <v>3.3786</v>
      </c>
      <c r="N1341">
        <v>67.572000000000003</v>
      </c>
      <c r="O1341">
        <v>0</v>
      </c>
      <c r="P1341">
        <v>0</v>
      </c>
      <c r="Q1341">
        <v>1422.3786</v>
      </c>
      <c r="R1341">
        <v>28447.572</v>
      </c>
      <c r="S1341" t="s">
        <v>1368</v>
      </c>
    </row>
    <row r="1342" spans="1:19">
      <c r="A1342" t="s">
        <v>1864</v>
      </c>
      <c r="B1342">
        <v>44385</v>
      </c>
      <c r="C1342" t="s">
        <v>1865</v>
      </c>
      <c r="D1342">
        <v>44385</v>
      </c>
      <c r="E1342" t="s">
        <v>1365</v>
      </c>
      <c r="F1342" t="s">
        <v>84</v>
      </c>
      <c r="G1342" t="s">
        <v>952</v>
      </c>
      <c r="H1342" t="s">
        <v>1367</v>
      </c>
      <c r="I1342" t="s">
        <v>1273</v>
      </c>
      <c r="J1342">
        <v>5</v>
      </c>
      <c r="K1342">
        <v>7225</v>
      </c>
      <c r="L1342">
        <v>36125</v>
      </c>
      <c r="M1342">
        <v>17.202400000000001</v>
      </c>
      <c r="N1342">
        <v>86.012</v>
      </c>
      <c r="O1342">
        <v>0</v>
      </c>
      <c r="P1342">
        <v>0</v>
      </c>
      <c r="Q1342">
        <v>7242.2024000000001</v>
      </c>
      <c r="R1342">
        <v>36211.012000000002</v>
      </c>
      <c r="S1342" t="s">
        <v>1368</v>
      </c>
    </row>
    <row r="1343" spans="1:19">
      <c r="A1343" t="s">
        <v>1864</v>
      </c>
      <c r="B1343">
        <v>44385</v>
      </c>
      <c r="C1343" t="s">
        <v>1865</v>
      </c>
      <c r="D1343">
        <v>44385</v>
      </c>
      <c r="E1343" t="s">
        <v>1365</v>
      </c>
      <c r="F1343" t="s">
        <v>84</v>
      </c>
      <c r="G1343" t="s">
        <v>952</v>
      </c>
      <c r="H1343" t="s">
        <v>1367</v>
      </c>
      <c r="I1343" t="s">
        <v>1221</v>
      </c>
      <c r="J1343">
        <v>20</v>
      </c>
      <c r="K1343">
        <v>1361</v>
      </c>
      <c r="L1343">
        <v>27220</v>
      </c>
      <c r="M1343">
        <v>3.2404999999999999</v>
      </c>
      <c r="N1343">
        <v>64.81</v>
      </c>
      <c r="O1343">
        <v>0</v>
      </c>
      <c r="P1343">
        <v>0</v>
      </c>
      <c r="Q1343">
        <v>1364.2405000000001</v>
      </c>
      <c r="R1343">
        <v>27284.81</v>
      </c>
      <c r="S1343" t="s">
        <v>1368</v>
      </c>
    </row>
    <row r="1344" spans="1:19">
      <c r="A1344" t="s">
        <v>1864</v>
      </c>
      <c r="B1344">
        <v>44385</v>
      </c>
      <c r="C1344" t="s">
        <v>1865</v>
      </c>
      <c r="D1344">
        <v>44385</v>
      </c>
      <c r="E1344" t="s">
        <v>1365</v>
      </c>
      <c r="F1344" t="s">
        <v>84</v>
      </c>
      <c r="G1344" t="s">
        <v>952</v>
      </c>
      <c r="H1344" t="s">
        <v>1367</v>
      </c>
      <c r="I1344" t="s">
        <v>1218</v>
      </c>
      <c r="J1344">
        <v>20</v>
      </c>
      <c r="K1344">
        <v>1244</v>
      </c>
      <c r="L1344">
        <v>24880</v>
      </c>
      <c r="M1344">
        <v>2.9619</v>
      </c>
      <c r="N1344">
        <v>59.238</v>
      </c>
      <c r="O1344">
        <v>0</v>
      </c>
      <c r="P1344">
        <v>0</v>
      </c>
      <c r="Q1344">
        <v>1246.9619</v>
      </c>
      <c r="R1344">
        <v>24939.238000000001</v>
      </c>
      <c r="S1344" t="s">
        <v>1368</v>
      </c>
    </row>
    <row r="1345" spans="1:19">
      <c r="A1345" t="s">
        <v>1866</v>
      </c>
      <c r="B1345">
        <v>44385</v>
      </c>
      <c r="C1345" t="s">
        <v>1867</v>
      </c>
      <c r="D1345">
        <v>44385</v>
      </c>
      <c r="E1345" t="s">
        <v>1384</v>
      </c>
      <c r="F1345" t="s">
        <v>1452</v>
      </c>
      <c r="G1345" t="s">
        <v>1398</v>
      </c>
      <c r="H1345" t="s">
        <v>1384</v>
      </c>
      <c r="I1345" t="s">
        <v>1221</v>
      </c>
      <c r="J1345">
        <v>4</v>
      </c>
      <c r="K1345">
        <v>1388.22</v>
      </c>
      <c r="L1345">
        <v>5552.88</v>
      </c>
      <c r="M1345">
        <v>0</v>
      </c>
      <c r="N1345">
        <v>0</v>
      </c>
      <c r="O1345">
        <v>0</v>
      </c>
      <c r="P1345">
        <v>0</v>
      </c>
      <c r="Q1345">
        <v>1388.22</v>
      </c>
      <c r="R1345">
        <v>5552.88</v>
      </c>
      <c r="S1345" t="s">
        <v>1368</v>
      </c>
    </row>
    <row r="1346" spans="1:19">
      <c r="A1346" t="s">
        <v>1868</v>
      </c>
      <c r="B1346">
        <v>44385</v>
      </c>
      <c r="C1346" t="s">
        <v>1869</v>
      </c>
      <c r="D1346">
        <v>44385</v>
      </c>
      <c r="E1346" t="s">
        <v>1365</v>
      </c>
      <c r="F1346" t="s">
        <v>20</v>
      </c>
      <c r="G1346" t="s">
        <v>984</v>
      </c>
      <c r="H1346" t="s">
        <v>12</v>
      </c>
      <c r="I1346" t="s">
        <v>1409</v>
      </c>
      <c r="J1346">
        <v>100</v>
      </c>
      <c r="K1346">
        <v>1128</v>
      </c>
      <c r="L1346">
        <v>112800</v>
      </c>
      <c r="M1346">
        <v>2.6859999999999999</v>
      </c>
      <c r="N1346">
        <v>268.60000000000002</v>
      </c>
      <c r="O1346">
        <v>0</v>
      </c>
      <c r="P1346">
        <v>0</v>
      </c>
      <c r="Q1346">
        <v>1130.6857</v>
      </c>
      <c r="R1346">
        <v>113068.57</v>
      </c>
      <c r="S1346" t="s">
        <v>1368</v>
      </c>
    </row>
    <row r="1347" spans="1:19">
      <c r="A1347" t="s">
        <v>1870</v>
      </c>
      <c r="B1347">
        <v>44385</v>
      </c>
      <c r="C1347" t="s">
        <v>1871</v>
      </c>
      <c r="D1347">
        <v>44385</v>
      </c>
      <c r="E1347" t="s">
        <v>1365</v>
      </c>
      <c r="F1347" t="s">
        <v>86</v>
      </c>
      <c r="G1347" t="s">
        <v>951</v>
      </c>
      <c r="H1347" t="s">
        <v>1367</v>
      </c>
      <c r="I1347" t="s">
        <v>1271</v>
      </c>
      <c r="J1347">
        <v>18</v>
      </c>
      <c r="K1347">
        <v>1186</v>
      </c>
      <c r="L1347">
        <v>21348</v>
      </c>
      <c r="M1347">
        <v>2.8237999999999999</v>
      </c>
      <c r="N1347">
        <v>50.828400000000002</v>
      </c>
      <c r="O1347">
        <v>0</v>
      </c>
      <c r="P1347">
        <v>0</v>
      </c>
      <c r="Q1347">
        <v>1188.8237999999999</v>
      </c>
      <c r="R1347">
        <v>21398.828399999999</v>
      </c>
      <c r="S1347" t="s">
        <v>1368</v>
      </c>
    </row>
    <row r="1348" spans="1:19">
      <c r="A1348" t="s">
        <v>1872</v>
      </c>
      <c r="B1348">
        <v>44385</v>
      </c>
      <c r="C1348" t="s">
        <v>1873</v>
      </c>
      <c r="D1348">
        <v>44385</v>
      </c>
      <c r="E1348" t="s">
        <v>1365</v>
      </c>
      <c r="F1348" t="s">
        <v>53</v>
      </c>
      <c r="G1348" t="s">
        <v>49</v>
      </c>
      <c r="H1348" t="s">
        <v>49</v>
      </c>
      <c r="I1348" t="s">
        <v>1409</v>
      </c>
      <c r="J1348">
        <v>40</v>
      </c>
      <c r="K1348">
        <v>1128</v>
      </c>
      <c r="L1348">
        <v>45120</v>
      </c>
      <c r="M1348">
        <v>2.6857000000000002</v>
      </c>
      <c r="N1348">
        <v>107.428</v>
      </c>
      <c r="O1348">
        <v>0</v>
      </c>
      <c r="P1348">
        <v>0</v>
      </c>
      <c r="Q1348">
        <v>1130.6857</v>
      </c>
      <c r="R1348">
        <v>45227.428</v>
      </c>
      <c r="S1348" t="s">
        <v>1368</v>
      </c>
    </row>
    <row r="1349" spans="1:19">
      <c r="A1349" t="s">
        <v>1872</v>
      </c>
      <c r="B1349">
        <v>44385</v>
      </c>
      <c r="C1349" t="s">
        <v>1873</v>
      </c>
      <c r="D1349">
        <v>44385</v>
      </c>
      <c r="E1349" t="s">
        <v>1365</v>
      </c>
      <c r="F1349" t="s">
        <v>53</v>
      </c>
      <c r="G1349" t="s">
        <v>49</v>
      </c>
      <c r="H1349" t="s">
        <v>49</v>
      </c>
      <c r="I1349" t="s">
        <v>1221</v>
      </c>
      <c r="J1349">
        <v>20</v>
      </c>
      <c r="K1349">
        <v>1361</v>
      </c>
      <c r="L1349">
        <v>27220</v>
      </c>
      <c r="M1349">
        <v>3.2404999999999999</v>
      </c>
      <c r="N1349">
        <v>64.81</v>
      </c>
      <c r="O1349">
        <v>0</v>
      </c>
      <c r="P1349">
        <v>0</v>
      </c>
      <c r="Q1349">
        <v>1364.2405000000001</v>
      </c>
      <c r="R1349">
        <v>27284.81</v>
      </c>
      <c r="S1349" t="s">
        <v>1368</v>
      </c>
    </row>
    <row r="1350" spans="1:19">
      <c r="A1350" t="s">
        <v>1874</v>
      </c>
      <c r="B1350">
        <v>44385</v>
      </c>
      <c r="C1350" t="s">
        <v>1875</v>
      </c>
      <c r="D1350">
        <v>44385</v>
      </c>
      <c r="E1350" t="s">
        <v>1365</v>
      </c>
      <c r="F1350" t="s">
        <v>65</v>
      </c>
      <c r="G1350" t="s">
        <v>989</v>
      </c>
      <c r="H1350" t="s">
        <v>49</v>
      </c>
      <c r="I1350" t="s">
        <v>1273</v>
      </c>
      <c r="J1350">
        <v>5</v>
      </c>
      <c r="K1350">
        <v>7225</v>
      </c>
      <c r="L1350">
        <v>36125</v>
      </c>
      <c r="M1350">
        <v>17.202400000000001</v>
      </c>
      <c r="N1350">
        <v>86.012</v>
      </c>
      <c r="O1350">
        <v>0</v>
      </c>
      <c r="P1350">
        <v>0</v>
      </c>
      <c r="Q1350">
        <v>7242.2024000000001</v>
      </c>
      <c r="R1350">
        <v>36211.012000000002</v>
      </c>
      <c r="S1350" t="s">
        <v>1368</v>
      </c>
    </row>
    <row r="1351" spans="1:19">
      <c r="A1351" t="s">
        <v>1876</v>
      </c>
      <c r="B1351">
        <v>44385</v>
      </c>
      <c r="C1351" t="s">
        <v>1877</v>
      </c>
      <c r="D1351">
        <v>44385</v>
      </c>
      <c r="E1351" t="s">
        <v>1365</v>
      </c>
      <c r="F1351" t="s">
        <v>63</v>
      </c>
      <c r="G1351" t="s">
        <v>989</v>
      </c>
      <c r="H1351" t="s">
        <v>49</v>
      </c>
      <c r="I1351" t="s">
        <v>1292</v>
      </c>
      <c r="J1351">
        <v>7</v>
      </c>
      <c r="K1351">
        <v>7760</v>
      </c>
      <c r="L1351">
        <v>54320</v>
      </c>
      <c r="M1351">
        <v>18.476199999999999</v>
      </c>
      <c r="N1351">
        <v>129.33340000000001</v>
      </c>
      <c r="O1351">
        <v>0</v>
      </c>
      <c r="P1351">
        <v>0</v>
      </c>
      <c r="Q1351">
        <v>7778.4762000000001</v>
      </c>
      <c r="R1351">
        <v>54449.333400000003</v>
      </c>
      <c r="S1351" t="s">
        <v>1368</v>
      </c>
    </row>
    <row r="1352" spans="1:19">
      <c r="A1352" t="s">
        <v>1878</v>
      </c>
      <c r="B1352">
        <v>44385</v>
      </c>
      <c r="C1352" t="s">
        <v>1879</v>
      </c>
      <c r="D1352">
        <v>44385</v>
      </c>
      <c r="E1352" t="s">
        <v>1365</v>
      </c>
      <c r="F1352" t="s">
        <v>1332</v>
      </c>
      <c r="G1352" t="s">
        <v>107</v>
      </c>
      <c r="H1352" t="s">
        <v>107</v>
      </c>
      <c r="I1352" t="s">
        <v>1335</v>
      </c>
      <c r="J1352">
        <v>1</v>
      </c>
      <c r="K1352">
        <v>9950</v>
      </c>
      <c r="L1352">
        <v>9950</v>
      </c>
      <c r="M1352">
        <v>23.6905</v>
      </c>
      <c r="N1352">
        <v>23.6905</v>
      </c>
      <c r="O1352">
        <v>0</v>
      </c>
      <c r="P1352">
        <v>0</v>
      </c>
      <c r="Q1352">
        <v>9973.6905000000006</v>
      </c>
      <c r="R1352">
        <v>9973.6905000000006</v>
      </c>
      <c r="S1352" t="s">
        <v>1368</v>
      </c>
    </row>
    <row r="1353" spans="1:19">
      <c r="A1353" t="s">
        <v>1878</v>
      </c>
      <c r="B1353">
        <v>44385</v>
      </c>
      <c r="C1353" t="s">
        <v>1879</v>
      </c>
      <c r="D1353">
        <v>44385</v>
      </c>
      <c r="E1353" t="s">
        <v>1365</v>
      </c>
      <c r="F1353" t="s">
        <v>1332</v>
      </c>
      <c r="G1353" t="s">
        <v>107</v>
      </c>
      <c r="H1353" t="s">
        <v>107</v>
      </c>
      <c r="I1353" t="s">
        <v>1271</v>
      </c>
      <c r="J1353">
        <v>40</v>
      </c>
      <c r="K1353">
        <v>1186</v>
      </c>
      <c r="L1353">
        <v>47440</v>
      </c>
      <c r="M1353">
        <v>2.8237999999999999</v>
      </c>
      <c r="N1353">
        <v>112.952</v>
      </c>
      <c r="O1353">
        <v>0</v>
      </c>
      <c r="P1353">
        <v>0</v>
      </c>
      <c r="Q1353">
        <v>1188.8237999999999</v>
      </c>
      <c r="R1353">
        <v>47552.951999999997</v>
      </c>
      <c r="S1353" t="s">
        <v>1368</v>
      </c>
    </row>
    <row r="1354" spans="1:19">
      <c r="A1354" t="s">
        <v>1880</v>
      </c>
      <c r="B1354">
        <v>44385</v>
      </c>
      <c r="C1354" t="s">
        <v>1881</v>
      </c>
      <c r="D1354">
        <v>44385</v>
      </c>
      <c r="E1354" t="s">
        <v>1365</v>
      </c>
      <c r="F1354" t="s">
        <v>7</v>
      </c>
      <c r="G1354" t="s">
        <v>1383</v>
      </c>
      <c r="H1354" t="s">
        <v>107</v>
      </c>
      <c r="I1354" t="s">
        <v>1075</v>
      </c>
      <c r="J1354">
        <v>10</v>
      </c>
      <c r="K1354">
        <v>9045</v>
      </c>
      <c r="L1354">
        <v>90450</v>
      </c>
      <c r="M1354">
        <v>21.535699999999999</v>
      </c>
      <c r="N1354">
        <v>215.357</v>
      </c>
      <c r="O1354">
        <v>0</v>
      </c>
      <c r="P1354">
        <v>0</v>
      </c>
      <c r="Q1354">
        <v>9066.5357000000004</v>
      </c>
      <c r="R1354">
        <v>90665.357000000004</v>
      </c>
      <c r="S1354" t="s">
        <v>1368</v>
      </c>
    </row>
    <row r="1355" spans="1:19">
      <c r="A1355" t="s">
        <v>1882</v>
      </c>
      <c r="B1355">
        <v>44385</v>
      </c>
      <c r="C1355" t="s">
        <v>1883</v>
      </c>
      <c r="D1355">
        <v>44385</v>
      </c>
      <c r="E1355" t="s">
        <v>1365</v>
      </c>
      <c r="F1355" t="s">
        <v>95</v>
      </c>
      <c r="G1355" t="s">
        <v>1371</v>
      </c>
      <c r="H1355" t="s">
        <v>107</v>
      </c>
      <c r="I1355" t="s">
        <v>1221</v>
      </c>
      <c r="J1355">
        <v>20</v>
      </c>
      <c r="K1355">
        <v>1361</v>
      </c>
      <c r="L1355">
        <v>27220</v>
      </c>
      <c r="M1355">
        <v>3.2404999999999999</v>
      </c>
      <c r="N1355">
        <v>64.81</v>
      </c>
      <c r="O1355">
        <v>0</v>
      </c>
      <c r="P1355">
        <v>0</v>
      </c>
      <c r="Q1355">
        <v>1364.2405000000001</v>
      </c>
      <c r="R1355">
        <v>27284.81</v>
      </c>
      <c r="S1355" t="s">
        <v>1368</v>
      </c>
    </row>
    <row r="1356" spans="1:19">
      <c r="A1356" t="s">
        <v>1884</v>
      </c>
      <c r="B1356">
        <v>44385</v>
      </c>
      <c r="C1356" t="s">
        <v>1885</v>
      </c>
      <c r="D1356">
        <v>44385</v>
      </c>
      <c r="E1356" t="s">
        <v>1365</v>
      </c>
      <c r="F1356" t="s">
        <v>1</v>
      </c>
      <c r="G1356" t="s">
        <v>982</v>
      </c>
      <c r="H1356" t="s">
        <v>107</v>
      </c>
      <c r="I1356" t="s">
        <v>1221</v>
      </c>
      <c r="J1356">
        <v>60</v>
      </c>
      <c r="K1356">
        <v>1361</v>
      </c>
      <c r="L1356">
        <v>81660</v>
      </c>
      <c r="M1356">
        <v>3.2404999999999999</v>
      </c>
      <c r="N1356">
        <v>194.43</v>
      </c>
      <c r="O1356">
        <v>0</v>
      </c>
      <c r="P1356">
        <v>0</v>
      </c>
      <c r="Q1356">
        <v>1364.2405000000001</v>
      </c>
      <c r="R1356">
        <v>81854.429999999993</v>
      </c>
      <c r="S1356" t="s">
        <v>1368</v>
      </c>
    </row>
    <row r="1357" spans="1:19">
      <c r="A1357" t="s">
        <v>1886</v>
      </c>
      <c r="B1357">
        <v>44385</v>
      </c>
      <c r="C1357" t="s">
        <v>1887</v>
      </c>
      <c r="D1357">
        <v>44385</v>
      </c>
      <c r="E1357" t="s">
        <v>1070</v>
      </c>
      <c r="F1357" t="s">
        <v>1393</v>
      </c>
      <c r="G1357" t="s">
        <v>1070</v>
      </c>
      <c r="H1357" t="s">
        <v>1070</v>
      </c>
      <c r="I1357" t="s">
        <v>1242</v>
      </c>
      <c r="J1357">
        <v>1</v>
      </c>
      <c r="K1357">
        <v>9990</v>
      </c>
      <c r="L1357">
        <v>9990</v>
      </c>
      <c r="M1357">
        <v>23.785699999999999</v>
      </c>
      <c r="N1357">
        <v>23.785699999999999</v>
      </c>
      <c r="O1357">
        <v>0</v>
      </c>
      <c r="P1357">
        <v>0</v>
      </c>
      <c r="Q1357">
        <v>10013.7857</v>
      </c>
      <c r="R1357">
        <v>10013.7857</v>
      </c>
      <c r="S1357" t="s">
        <v>1368</v>
      </c>
    </row>
    <row r="1358" spans="1:19">
      <c r="A1358" t="s">
        <v>1888</v>
      </c>
      <c r="B1358">
        <v>44385</v>
      </c>
      <c r="C1358" t="s">
        <v>1889</v>
      </c>
      <c r="D1358">
        <v>44385</v>
      </c>
      <c r="E1358" t="s">
        <v>1070</v>
      </c>
      <c r="F1358" t="s">
        <v>1293</v>
      </c>
      <c r="G1358" t="s">
        <v>1070</v>
      </c>
      <c r="H1358" t="s">
        <v>1070</v>
      </c>
      <c r="I1358" t="s">
        <v>1314</v>
      </c>
      <c r="J1358">
        <v>5</v>
      </c>
      <c r="K1358">
        <v>1193</v>
      </c>
      <c r="L1358">
        <v>5965</v>
      </c>
      <c r="M1358">
        <v>2.8405</v>
      </c>
      <c r="N1358">
        <v>14.202500000000001</v>
      </c>
      <c r="O1358">
        <v>0</v>
      </c>
      <c r="P1358">
        <v>0</v>
      </c>
      <c r="Q1358">
        <v>1195.8405</v>
      </c>
      <c r="R1358">
        <v>5979.2025000000003</v>
      </c>
      <c r="S1358" t="s">
        <v>1368</v>
      </c>
    </row>
    <row r="1359" spans="1:19">
      <c r="A1359" t="s">
        <v>1888</v>
      </c>
      <c r="B1359">
        <v>44385</v>
      </c>
      <c r="C1359" t="s">
        <v>1889</v>
      </c>
      <c r="D1359">
        <v>44385</v>
      </c>
      <c r="E1359" t="s">
        <v>1070</v>
      </c>
      <c r="F1359" t="s">
        <v>1293</v>
      </c>
      <c r="G1359" t="s">
        <v>1070</v>
      </c>
      <c r="H1359" t="s">
        <v>1070</v>
      </c>
      <c r="I1359" t="s">
        <v>1271</v>
      </c>
      <c r="J1359">
        <v>5</v>
      </c>
      <c r="K1359">
        <v>1203</v>
      </c>
      <c r="L1359">
        <v>6015</v>
      </c>
      <c r="M1359">
        <v>2.8643000000000001</v>
      </c>
      <c r="N1359">
        <v>14.3215</v>
      </c>
      <c r="O1359">
        <v>0</v>
      </c>
      <c r="P1359">
        <v>0</v>
      </c>
      <c r="Q1359">
        <v>1205.8643</v>
      </c>
      <c r="R1359">
        <v>6029.3215</v>
      </c>
      <c r="S1359" t="s">
        <v>1368</v>
      </c>
    </row>
    <row r="1360" spans="1:19">
      <c r="A1360" t="s">
        <v>1890</v>
      </c>
      <c r="B1360">
        <v>44385</v>
      </c>
      <c r="C1360" t="s">
        <v>1891</v>
      </c>
      <c r="D1360">
        <v>44385</v>
      </c>
      <c r="E1360" t="s">
        <v>1365</v>
      </c>
      <c r="F1360" t="s">
        <v>1310</v>
      </c>
      <c r="G1360" t="s">
        <v>69</v>
      </c>
      <c r="H1360" t="s">
        <v>1367</v>
      </c>
      <c r="I1360" t="s">
        <v>1292</v>
      </c>
      <c r="J1360">
        <v>5</v>
      </c>
      <c r="K1360">
        <v>7760</v>
      </c>
      <c r="L1360">
        <v>38800</v>
      </c>
      <c r="M1360">
        <v>18.475999999999999</v>
      </c>
      <c r="N1360">
        <v>92.38</v>
      </c>
      <c r="O1360">
        <v>0</v>
      </c>
      <c r="P1360">
        <v>0</v>
      </c>
      <c r="Q1360">
        <v>7778.4762000000001</v>
      </c>
      <c r="R1360">
        <v>38892.381000000001</v>
      </c>
      <c r="S1360" t="s">
        <v>1368</v>
      </c>
    </row>
    <row r="1361" spans="1:19">
      <c r="A1361" t="s">
        <v>1890</v>
      </c>
      <c r="B1361">
        <v>44385</v>
      </c>
      <c r="C1361" t="s">
        <v>1891</v>
      </c>
      <c r="D1361">
        <v>44385</v>
      </c>
      <c r="E1361" t="s">
        <v>1365</v>
      </c>
      <c r="F1361" t="s">
        <v>1310</v>
      </c>
      <c r="G1361" t="s">
        <v>69</v>
      </c>
      <c r="H1361" t="s">
        <v>1367</v>
      </c>
      <c r="I1361" t="s">
        <v>1301</v>
      </c>
      <c r="J1361">
        <v>5</v>
      </c>
      <c r="K1361">
        <v>9035</v>
      </c>
      <c r="L1361">
        <v>45175</v>
      </c>
      <c r="M1361">
        <v>21.512</v>
      </c>
      <c r="N1361">
        <v>107.56</v>
      </c>
      <c r="O1361">
        <v>0</v>
      </c>
      <c r="P1361">
        <v>0</v>
      </c>
      <c r="Q1361">
        <v>9056.5118999999995</v>
      </c>
      <c r="R1361">
        <v>45282.559500000003</v>
      </c>
      <c r="S1361" t="s">
        <v>1368</v>
      </c>
    </row>
    <row r="1362" spans="1:19">
      <c r="A1362" t="s">
        <v>1890</v>
      </c>
      <c r="B1362">
        <v>44385</v>
      </c>
      <c r="C1362" t="s">
        <v>1891</v>
      </c>
      <c r="D1362">
        <v>44385</v>
      </c>
      <c r="E1362" t="s">
        <v>1365</v>
      </c>
      <c r="F1362" t="s">
        <v>1310</v>
      </c>
      <c r="G1362" t="s">
        <v>69</v>
      </c>
      <c r="H1362" t="s">
        <v>1367</v>
      </c>
      <c r="I1362" t="s">
        <v>1249</v>
      </c>
      <c r="J1362">
        <v>5</v>
      </c>
      <c r="K1362">
        <v>7227</v>
      </c>
      <c r="L1362">
        <v>36135</v>
      </c>
      <c r="M1362">
        <v>17.207000000000001</v>
      </c>
      <c r="N1362">
        <v>86.034999999999997</v>
      </c>
      <c r="O1362">
        <v>0</v>
      </c>
      <c r="P1362">
        <v>0</v>
      </c>
      <c r="Q1362">
        <v>7244.2070999999996</v>
      </c>
      <c r="R1362">
        <v>36221.035499999998</v>
      </c>
      <c r="S1362" t="s">
        <v>1368</v>
      </c>
    </row>
    <row r="1363" spans="1:19">
      <c r="A1363" t="s">
        <v>1890</v>
      </c>
      <c r="B1363">
        <v>44385</v>
      </c>
      <c r="C1363" t="s">
        <v>1891</v>
      </c>
      <c r="D1363">
        <v>44385</v>
      </c>
      <c r="E1363" t="s">
        <v>1365</v>
      </c>
      <c r="F1363" t="s">
        <v>1310</v>
      </c>
      <c r="G1363" t="s">
        <v>69</v>
      </c>
      <c r="H1363" t="s">
        <v>1367</v>
      </c>
      <c r="I1363" t="s">
        <v>1273</v>
      </c>
      <c r="J1363">
        <v>10</v>
      </c>
      <c r="K1363">
        <v>7225</v>
      </c>
      <c r="L1363">
        <v>72250</v>
      </c>
      <c r="M1363">
        <v>17.202000000000002</v>
      </c>
      <c r="N1363">
        <v>172.02</v>
      </c>
      <c r="O1363">
        <v>0</v>
      </c>
      <c r="P1363">
        <v>0</v>
      </c>
      <c r="Q1363">
        <v>7242.2024000000001</v>
      </c>
      <c r="R1363">
        <v>72422.024000000005</v>
      </c>
      <c r="S1363" t="s">
        <v>1368</v>
      </c>
    </row>
    <row r="1364" spans="1:19">
      <c r="A1364" t="s">
        <v>1892</v>
      </c>
      <c r="B1364">
        <v>44385</v>
      </c>
      <c r="C1364" t="s">
        <v>1893</v>
      </c>
      <c r="D1364">
        <v>44385</v>
      </c>
      <c r="E1364" t="s">
        <v>1365</v>
      </c>
      <c r="F1364" t="s">
        <v>100</v>
      </c>
      <c r="G1364" t="s">
        <v>1029</v>
      </c>
      <c r="H1364" t="s">
        <v>107</v>
      </c>
      <c r="I1364" t="s">
        <v>1335</v>
      </c>
      <c r="J1364">
        <v>32</v>
      </c>
      <c r="K1364">
        <v>9950</v>
      </c>
      <c r="L1364">
        <v>318400</v>
      </c>
      <c r="M1364">
        <v>23.6905</v>
      </c>
      <c r="N1364">
        <v>758.096</v>
      </c>
      <c r="O1364">
        <v>0</v>
      </c>
      <c r="P1364">
        <v>0</v>
      </c>
      <c r="Q1364">
        <v>9973.6905000000006</v>
      </c>
      <c r="R1364">
        <v>319158.09600000002</v>
      </c>
      <c r="S1364" t="s">
        <v>1368</v>
      </c>
    </row>
    <row r="1365" spans="1:19">
      <c r="A1365" t="s">
        <v>1892</v>
      </c>
      <c r="B1365">
        <v>44385</v>
      </c>
      <c r="C1365" t="s">
        <v>1893</v>
      </c>
      <c r="D1365">
        <v>44385</v>
      </c>
      <c r="E1365" t="s">
        <v>1365</v>
      </c>
      <c r="F1365" t="s">
        <v>100</v>
      </c>
      <c r="G1365" t="s">
        <v>1029</v>
      </c>
      <c r="H1365" t="s">
        <v>107</v>
      </c>
      <c r="I1365" t="s">
        <v>1271</v>
      </c>
      <c r="J1365">
        <v>160</v>
      </c>
      <c r="K1365">
        <v>1186</v>
      </c>
      <c r="L1365">
        <v>189760</v>
      </c>
      <c r="M1365">
        <v>2.8237999999999999</v>
      </c>
      <c r="N1365">
        <v>451.80799999999999</v>
      </c>
      <c r="O1365">
        <v>0</v>
      </c>
      <c r="P1365">
        <v>0</v>
      </c>
      <c r="Q1365">
        <v>1188.8237999999999</v>
      </c>
      <c r="R1365">
        <v>190211.80799999999</v>
      </c>
      <c r="S1365" t="s">
        <v>1368</v>
      </c>
    </row>
    <row r="1366" spans="1:19">
      <c r="A1366" t="s">
        <v>1894</v>
      </c>
      <c r="B1366">
        <v>44385</v>
      </c>
      <c r="C1366" t="s">
        <v>1895</v>
      </c>
      <c r="D1366">
        <v>44385</v>
      </c>
      <c r="E1366" t="s">
        <v>1384</v>
      </c>
      <c r="F1366" t="s">
        <v>1495</v>
      </c>
      <c r="G1366" t="s">
        <v>1386</v>
      </c>
      <c r="H1366" t="s">
        <v>1384</v>
      </c>
      <c r="I1366" t="s">
        <v>1301</v>
      </c>
      <c r="J1366">
        <v>1</v>
      </c>
      <c r="K1366">
        <v>9035</v>
      </c>
      <c r="L1366">
        <v>9035</v>
      </c>
      <c r="M1366">
        <v>0</v>
      </c>
      <c r="N1366">
        <v>0</v>
      </c>
      <c r="O1366">
        <v>0</v>
      </c>
      <c r="P1366">
        <v>0</v>
      </c>
      <c r="Q1366">
        <v>9035</v>
      </c>
      <c r="R1366">
        <v>9035</v>
      </c>
      <c r="S1366" t="s">
        <v>1368</v>
      </c>
    </row>
    <row r="1367" spans="1:19">
      <c r="A1367" t="s">
        <v>1896</v>
      </c>
      <c r="B1367">
        <v>44385</v>
      </c>
      <c r="C1367" t="s">
        <v>1897</v>
      </c>
      <c r="D1367">
        <v>44385</v>
      </c>
      <c r="E1367" t="s">
        <v>1070</v>
      </c>
      <c r="F1367" t="s">
        <v>1313</v>
      </c>
      <c r="G1367" t="s">
        <v>1070</v>
      </c>
      <c r="H1367" t="s">
        <v>1070</v>
      </c>
      <c r="I1367" t="s">
        <v>1314</v>
      </c>
      <c r="J1367">
        <v>6</v>
      </c>
      <c r="K1367">
        <v>1193</v>
      </c>
      <c r="L1367">
        <v>7158</v>
      </c>
      <c r="M1367">
        <v>2.84</v>
      </c>
      <c r="N1367">
        <v>17.04</v>
      </c>
      <c r="O1367">
        <v>0</v>
      </c>
      <c r="P1367">
        <v>0</v>
      </c>
      <c r="Q1367">
        <v>1195.8405</v>
      </c>
      <c r="R1367">
        <v>7175.0429999999997</v>
      </c>
      <c r="S1367" t="s">
        <v>1368</v>
      </c>
    </row>
    <row r="1368" spans="1:19">
      <c r="A1368" t="s">
        <v>1896</v>
      </c>
      <c r="B1368">
        <v>44385</v>
      </c>
      <c r="C1368" t="s">
        <v>1897</v>
      </c>
      <c r="D1368">
        <v>44385</v>
      </c>
      <c r="E1368" t="s">
        <v>1070</v>
      </c>
      <c r="F1368" t="s">
        <v>1313</v>
      </c>
      <c r="G1368" t="s">
        <v>1070</v>
      </c>
      <c r="H1368" t="s">
        <v>1070</v>
      </c>
      <c r="I1368" t="s">
        <v>1271</v>
      </c>
      <c r="J1368">
        <v>10</v>
      </c>
      <c r="K1368">
        <v>1203</v>
      </c>
      <c r="L1368">
        <v>12030</v>
      </c>
      <c r="M1368">
        <v>2.8639999999999999</v>
      </c>
      <c r="N1368">
        <v>28.64</v>
      </c>
      <c r="O1368">
        <v>0</v>
      </c>
      <c r="P1368">
        <v>0</v>
      </c>
      <c r="Q1368">
        <v>1205.8643</v>
      </c>
      <c r="R1368">
        <v>12058.643</v>
      </c>
      <c r="S1368" t="s">
        <v>1368</v>
      </c>
    </row>
    <row r="1369" spans="1:19">
      <c r="A1369" t="s">
        <v>1898</v>
      </c>
      <c r="B1369">
        <v>44387</v>
      </c>
      <c r="C1369" t="s">
        <v>1899</v>
      </c>
      <c r="D1369">
        <v>44387</v>
      </c>
      <c r="E1369" t="s">
        <v>1365</v>
      </c>
      <c r="F1369" t="s">
        <v>60</v>
      </c>
      <c r="G1369" t="s">
        <v>59</v>
      </c>
      <c r="H1369" t="s">
        <v>49</v>
      </c>
      <c r="I1369" t="s">
        <v>1292</v>
      </c>
      <c r="J1369">
        <v>20</v>
      </c>
      <c r="K1369">
        <v>7760</v>
      </c>
      <c r="L1369">
        <v>155200</v>
      </c>
      <c r="M1369">
        <v>18.475999999999999</v>
      </c>
      <c r="N1369">
        <v>369.52</v>
      </c>
      <c r="O1369">
        <v>0</v>
      </c>
      <c r="P1369">
        <v>0</v>
      </c>
      <c r="Q1369">
        <v>7778.4762000000001</v>
      </c>
      <c r="R1369">
        <v>155569.524</v>
      </c>
      <c r="S1369" t="s">
        <v>1368</v>
      </c>
    </row>
    <row r="1370" spans="1:19">
      <c r="A1370" t="s">
        <v>1898</v>
      </c>
      <c r="B1370">
        <v>44387</v>
      </c>
      <c r="C1370" t="s">
        <v>1899</v>
      </c>
      <c r="D1370">
        <v>44387</v>
      </c>
      <c r="E1370" t="s">
        <v>1365</v>
      </c>
      <c r="F1370" t="s">
        <v>60</v>
      </c>
      <c r="G1370" t="s">
        <v>59</v>
      </c>
      <c r="H1370" t="s">
        <v>49</v>
      </c>
      <c r="I1370" t="s">
        <v>1249</v>
      </c>
      <c r="J1370">
        <v>20</v>
      </c>
      <c r="K1370">
        <v>7227</v>
      </c>
      <c r="L1370">
        <v>144540</v>
      </c>
      <c r="M1370">
        <v>17.207000000000001</v>
      </c>
      <c r="N1370">
        <v>344.14</v>
      </c>
      <c r="O1370">
        <v>0</v>
      </c>
      <c r="P1370">
        <v>0</v>
      </c>
      <c r="Q1370">
        <v>7244.2070999999996</v>
      </c>
      <c r="R1370">
        <v>144884.14199999999</v>
      </c>
      <c r="S1370" t="s">
        <v>1368</v>
      </c>
    </row>
    <row r="1371" spans="1:19">
      <c r="A1371" t="s">
        <v>1898</v>
      </c>
      <c r="B1371">
        <v>44387</v>
      </c>
      <c r="C1371" t="s">
        <v>1899</v>
      </c>
      <c r="D1371">
        <v>44387</v>
      </c>
      <c r="E1371" t="s">
        <v>1365</v>
      </c>
      <c r="F1371" t="s">
        <v>60</v>
      </c>
      <c r="G1371" t="s">
        <v>59</v>
      </c>
      <c r="H1371" t="s">
        <v>49</v>
      </c>
      <c r="I1371" t="s">
        <v>1076</v>
      </c>
      <c r="J1371">
        <v>80</v>
      </c>
      <c r="K1371">
        <v>1419</v>
      </c>
      <c r="L1371">
        <v>113520</v>
      </c>
      <c r="M1371">
        <v>3.379</v>
      </c>
      <c r="N1371">
        <v>270.32</v>
      </c>
      <c r="O1371">
        <v>0</v>
      </c>
      <c r="P1371">
        <v>0</v>
      </c>
      <c r="Q1371">
        <v>1422.3786</v>
      </c>
      <c r="R1371">
        <v>113790.288</v>
      </c>
      <c r="S1371" t="s">
        <v>1368</v>
      </c>
    </row>
    <row r="1372" spans="1:19">
      <c r="A1372" t="s">
        <v>1898</v>
      </c>
      <c r="B1372">
        <v>44387</v>
      </c>
      <c r="C1372" t="s">
        <v>1899</v>
      </c>
      <c r="D1372">
        <v>44387</v>
      </c>
      <c r="E1372" t="s">
        <v>1365</v>
      </c>
      <c r="F1372" t="s">
        <v>60</v>
      </c>
      <c r="G1372" t="s">
        <v>59</v>
      </c>
      <c r="H1372" t="s">
        <v>49</v>
      </c>
      <c r="I1372" t="s">
        <v>1221</v>
      </c>
      <c r="J1372">
        <v>20</v>
      </c>
      <c r="K1372">
        <v>1361</v>
      </c>
      <c r="L1372">
        <v>27220</v>
      </c>
      <c r="M1372">
        <v>3.24</v>
      </c>
      <c r="N1372">
        <v>64.8</v>
      </c>
      <c r="O1372">
        <v>0</v>
      </c>
      <c r="P1372">
        <v>0</v>
      </c>
      <c r="Q1372">
        <v>1364.2405000000001</v>
      </c>
      <c r="R1372">
        <v>27284.81</v>
      </c>
      <c r="S1372" t="s">
        <v>1368</v>
      </c>
    </row>
    <row r="1373" spans="1:19">
      <c r="A1373" t="s">
        <v>1898</v>
      </c>
      <c r="B1373">
        <v>44387</v>
      </c>
      <c r="C1373" t="s">
        <v>1899</v>
      </c>
      <c r="D1373">
        <v>44387</v>
      </c>
      <c r="E1373" t="s">
        <v>1365</v>
      </c>
      <c r="F1373" t="s">
        <v>60</v>
      </c>
      <c r="G1373" t="s">
        <v>59</v>
      </c>
      <c r="H1373" t="s">
        <v>49</v>
      </c>
      <c r="I1373" t="s">
        <v>1218</v>
      </c>
      <c r="J1373">
        <v>120</v>
      </c>
      <c r="K1373">
        <v>1244</v>
      </c>
      <c r="L1373">
        <v>149280</v>
      </c>
      <c r="M1373">
        <v>2.9620000000000002</v>
      </c>
      <c r="N1373">
        <v>355.44</v>
      </c>
      <c r="O1373">
        <v>0</v>
      </c>
      <c r="P1373">
        <v>0</v>
      </c>
      <c r="Q1373">
        <v>1246.9619</v>
      </c>
      <c r="R1373">
        <v>149635.42800000001</v>
      </c>
      <c r="S1373" t="s">
        <v>1368</v>
      </c>
    </row>
    <row r="1374" spans="1:19">
      <c r="A1374" t="s">
        <v>1898</v>
      </c>
      <c r="B1374">
        <v>44387</v>
      </c>
      <c r="C1374" t="s">
        <v>1899</v>
      </c>
      <c r="D1374">
        <v>44387</v>
      </c>
      <c r="E1374" t="s">
        <v>1365</v>
      </c>
      <c r="F1374" t="s">
        <v>60</v>
      </c>
      <c r="G1374" t="s">
        <v>59</v>
      </c>
      <c r="H1374" t="s">
        <v>49</v>
      </c>
      <c r="I1374" t="s">
        <v>1409</v>
      </c>
      <c r="J1374">
        <v>20</v>
      </c>
      <c r="K1374">
        <v>1128</v>
      </c>
      <c r="L1374">
        <v>22560</v>
      </c>
      <c r="M1374">
        <v>2.6859999999999999</v>
      </c>
      <c r="N1374">
        <v>53.72</v>
      </c>
      <c r="O1374">
        <v>0</v>
      </c>
      <c r="P1374">
        <v>0</v>
      </c>
      <c r="Q1374">
        <v>1130.6857</v>
      </c>
      <c r="R1374">
        <v>22613.714</v>
      </c>
      <c r="S1374" t="s">
        <v>1368</v>
      </c>
    </row>
    <row r="1375" spans="1:19">
      <c r="A1375" t="s">
        <v>1898</v>
      </c>
      <c r="B1375">
        <v>44387</v>
      </c>
      <c r="C1375" t="s">
        <v>1899</v>
      </c>
      <c r="D1375">
        <v>44387</v>
      </c>
      <c r="E1375" t="s">
        <v>1365</v>
      </c>
      <c r="F1375" t="s">
        <v>60</v>
      </c>
      <c r="G1375" t="s">
        <v>59</v>
      </c>
      <c r="H1375" t="s">
        <v>49</v>
      </c>
      <c r="I1375" t="s">
        <v>1271</v>
      </c>
      <c r="J1375">
        <v>80</v>
      </c>
      <c r="K1375">
        <v>1186</v>
      </c>
      <c r="L1375">
        <v>94880</v>
      </c>
      <c r="M1375">
        <v>2.8239999999999998</v>
      </c>
      <c r="N1375">
        <v>225.92</v>
      </c>
      <c r="O1375">
        <v>0</v>
      </c>
      <c r="P1375">
        <v>0</v>
      </c>
      <c r="Q1375">
        <v>1188.8237999999999</v>
      </c>
      <c r="R1375">
        <v>95105.903999999995</v>
      </c>
      <c r="S1375" t="s">
        <v>1368</v>
      </c>
    </row>
    <row r="1376" spans="1:19">
      <c r="A1376" t="s">
        <v>1898</v>
      </c>
      <c r="B1376">
        <v>44387</v>
      </c>
      <c r="C1376" t="s">
        <v>1899</v>
      </c>
      <c r="D1376">
        <v>44387</v>
      </c>
      <c r="E1376" t="s">
        <v>1365</v>
      </c>
      <c r="F1376" t="s">
        <v>60</v>
      </c>
      <c r="G1376" t="s">
        <v>59</v>
      </c>
      <c r="H1376" t="s">
        <v>49</v>
      </c>
      <c r="I1376" t="s">
        <v>1311</v>
      </c>
      <c r="J1376">
        <v>10</v>
      </c>
      <c r="K1376">
        <v>9035</v>
      </c>
      <c r="L1376">
        <v>90350</v>
      </c>
      <c r="M1376">
        <v>21.512</v>
      </c>
      <c r="N1376">
        <v>215.12</v>
      </c>
      <c r="O1376">
        <v>0</v>
      </c>
      <c r="P1376">
        <v>0</v>
      </c>
      <c r="Q1376">
        <v>9056.5118999999995</v>
      </c>
      <c r="R1376">
        <v>90565.119000000006</v>
      </c>
      <c r="S1376" t="s">
        <v>1368</v>
      </c>
    </row>
    <row r="1377" spans="1:19">
      <c r="A1377" t="s">
        <v>1898</v>
      </c>
      <c r="B1377">
        <v>44387</v>
      </c>
      <c r="C1377" t="s">
        <v>1899</v>
      </c>
      <c r="D1377">
        <v>44387</v>
      </c>
      <c r="E1377" t="s">
        <v>1365</v>
      </c>
      <c r="F1377" t="s">
        <v>60</v>
      </c>
      <c r="G1377" t="s">
        <v>59</v>
      </c>
      <c r="H1377" t="s">
        <v>49</v>
      </c>
      <c r="I1377" t="s">
        <v>1273</v>
      </c>
      <c r="J1377">
        <v>20</v>
      </c>
      <c r="K1377">
        <v>7225</v>
      </c>
      <c r="L1377">
        <v>144500</v>
      </c>
      <c r="M1377">
        <v>17.202000000000002</v>
      </c>
      <c r="N1377">
        <v>344.04</v>
      </c>
      <c r="O1377">
        <v>0</v>
      </c>
      <c r="P1377">
        <v>0</v>
      </c>
      <c r="Q1377">
        <v>7242.2024000000001</v>
      </c>
      <c r="R1377">
        <v>144844.04800000001</v>
      </c>
      <c r="S1377" t="s">
        <v>1368</v>
      </c>
    </row>
    <row r="1378" spans="1:19">
      <c r="A1378" t="s">
        <v>1900</v>
      </c>
      <c r="B1378">
        <v>44387</v>
      </c>
      <c r="C1378" t="s">
        <v>1901</v>
      </c>
      <c r="D1378">
        <v>44387</v>
      </c>
      <c r="E1378" t="s">
        <v>1365</v>
      </c>
      <c r="F1378" t="s">
        <v>956</v>
      </c>
      <c r="G1378" t="s">
        <v>1370</v>
      </c>
      <c r="H1378" t="s">
        <v>49</v>
      </c>
      <c r="I1378" t="s">
        <v>1335</v>
      </c>
      <c r="J1378">
        <v>1</v>
      </c>
      <c r="K1378">
        <v>9950</v>
      </c>
      <c r="L1378">
        <v>9950</v>
      </c>
      <c r="M1378">
        <v>23.6905</v>
      </c>
      <c r="N1378">
        <v>23.6905</v>
      </c>
      <c r="O1378">
        <v>0</v>
      </c>
      <c r="P1378">
        <v>0</v>
      </c>
      <c r="Q1378">
        <v>9973.6905000000006</v>
      </c>
      <c r="R1378">
        <v>9973.6905000000006</v>
      </c>
      <c r="S1378" t="s">
        <v>1368</v>
      </c>
    </row>
    <row r="1379" spans="1:19">
      <c r="A1379" t="s">
        <v>1900</v>
      </c>
      <c r="B1379">
        <v>44387</v>
      </c>
      <c r="C1379" t="s">
        <v>1901</v>
      </c>
      <c r="D1379">
        <v>44387</v>
      </c>
      <c r="E1379" t="s">
        <v>1365</v>
      </c>
      <c r="F1379" t="s">
        <v>956</v>
      </c>
      <c r="G1379" t="s">
        <v>1370</v>
      </c>
      <c r="H1379" t="s">
        <v>49</v>
      </c>
      <c r="I1379" t="s">
        <v>1409</v>
      </c>
      <c r="J1379">
        <v>20</v>
      </c>
      <c r="K1379">
        <v>1128</v>
      </c>
      <c r="L1379">
        <v>22560</v>
      </c>
      <c r="M1379">
        <v>2.6857000000000002</v>
      </c>
      <c r="N1379">
        <v>53.713999999999999</v>
      </c>
      <c r="O1379">
        <v>0</v>
      </c>
      <c r="P1379">
        <v>0</v>
      </c>
      <c r="Q1379">
        <v>1130.6857</v>
      </c>
      <c r="R1379">
        <v>22613.714</v>
      </c>
      <c r="S1379" t="s">
        <v>1368</v>
      </c>
    </row>
    <row r="1380" spans="1:19">
      <c r="A1380" t="s">
        <v>1900</v>
      </c>
      <c r="B1380">
        <v>44387</v>
      </c>
      <c r="C1380" t="s">
        <v>1901</v>
      </c>
      <c r="D1380">
        <v>44387</v>
      </c>
      <c r="E1380" t="s">
        <v>1365</v>
      </c>
      <c r="F1380" t="s">
        <v>956</v>
      </c>
      <c r="G1380" t="s">
        <v>1370</v>
      </c>
      <c r="H1380" t="s">
        <v>49</v>
      </c>
      <c r="I1380" t="s">
        <v>1271</v>
      </c>
      <c r="J1380">
        <v>80</v>
      </c>
      <c r="K1380">
        <v>1186</v>
      </c>
      <c r="L1380">
        <v>94880</v>
      </c>
      <c r="M1380">
        <v>2.8237999999999999</v>
      </c>
      <c r="N1380">
        <v>225.904</v>
      </c>
      <c r="O1380">
        <v>0</v>
      </c>
      <c r="P1380">
        <v>0</v>
      </c>
      <c r="Q1380">
        <v>1188.8237999999999</v>
      </c>
      <c r="R1380">
        <v>95105.903999999995</v>
      </c>
      <c r="S1380" t="s">
        <v>1368</v>
      </c>
    </row>
    <row r="1381" spans="1:19">
      <c r="A1381" t="s">
        <v>1902</v>
      </c>
      <c r="B1381">
        <v>44387</v>
      </c>
      <c r="C1381" t="s">
        <v>1903</v>
      </c>
      <c r="D1381">
        <v>44387</v>
      </c>
      <c r="E1381" t="s">
        <v>1070</v>
      </c>
      <c r="F1381" t="s">
        <v>1313</v>
      </c>
      <c r="G1381" t="s">
        <v>1070</v>
      </c>
      <c r="H1381" t="s">
        <v>1070</v>
      </c>
      <c r="I1381" t="s">
        <v>1218</v>
      </c>
      <c r="J1381">
        <v>10</v>
      </c>
      <c r="K1381">
        <v>1262</v>
      </c>
      <c r="L1381">
        <v>12620</v>
      </c>
      <c r="M1381">
        <v>3.0049999999999999</v>
      </c>
      <c r="N1381">
        <v>30.05</v>
      </c>
      <c r="O1381">
        <v>0</v>
      </c>
      <c r="P1381">
        <v>0</v>
      </c>
      <c r="Q1381">
        <v>1265.0047999999999</v>
      </c>
      <c r="R1381">
        <v>12650.048000000001</v>
      </c>
      <c r="S1381" t="s">
        <v>1368</v>
      </c>
    </row>
    <row r="1382" spans="1:19">
      <c r="A1382" t="s">
        <v>1902</v>
      </c>
      <c r="B1382">
        <v>44387</v>
      </c>
      <c r="C1382" t="s">
        <v>1903</v>
      </c>
      <c r="D1382">
        <v>44387</v>
      </c>
      <c r="E1382" t="s">
        <v>1070</v>
      </c>
      <c r="F1382" t="s">
        <v>1313</v>
      </c>
      <c r="G1382" t="s">
        <v>1070</v>
      </c>
      <c r="H1382" t="s">
        <v>1070</v>
      </c>
      <c r="I1382" t="s">
        <v>1314</v>
      </c>
      <c r="J1382">
        <v>7</v>
      </c>
      <c r="K1382">
        <v>1193</v>
      </c>
      <c r="L1382">
        <v>8351</v>
      </c>
      <c r="M1382">
        <v>2.84</v>
      </c>
      <c r="N1382">
        <v>19.88</v>
      </c>
      <c r="O1382">
        <v>0</v>
      </c>
      <c r="P1382">
        <v>0</v>
      </c>
      <c r="Q1382">
        <v>1195.8405</v>
      </c>
      <c r="R1382">
        <v>8370.8834999999999</v>
      </c>
      <c r="S1382" t="s">
        <v>1368</v>
      </c>
    </row>
    <row r="1383" spans="1:19">
      <c r="A1383" t="s">
        <v>1902</v>
      </c>
      <c r="B1383">
        <v>44387</v>
      </c>
      <c r="C1383" t="s">
        <v>1903</v>
      </c>
      <c r="D1383">
        <v>44387</v>
      </c>
      <c r="E1383" t="s">
        <v>1070</v>
      </c>
      <c r="F1383" t="s">
        <v>1313</v>
      </c>
      <c r="G1383" t="s">
        <v>1070</v>
      </c>
      <c r="H1383" t="s">
        <v>1070</v>
      </c>
      <c r="I1383" t="s">
        <v>1409</v>
      </c>
      <c r="J1383">
        <v>20</v>
      </c>
      <c r="K1383">
        <v>1144</v>
      </c>
      <c r="L1383">
        <v>22880</v>
      </c>
      <c r="M1383">
        <v>2.7240000000000002</v>
      </c>
      <c r="N1383">
        <v>54.48</v>
      </c>
      <c r="O1383">
        <v>0</v>
      </c>
      <c r="P1383">
        <v>0</v>
      </c>
      <c r="Q1383">
        <v>1146.7238</v>
      </c>
      <c r="R1383">
        <v>22934.475999999999</v>
      </c>
      <c r="S1383" t="s">
        <v>1368</v>
      </c>
    </row>
    <row r="1384" spans="1:19">
      <c r="A1384" t="s">
        <v>1902</v>
      </c>
      <c r="B1384">
        <v>44387</v>
      </c>
      <c r="C1384" t="s">
        <v>1903</v>
      </c>
      <c r="D1384">
        <v>44387</v>
      </c>
      <c r="E1384" t="s">
        <v>1070</v>
      </c>
      <c r="F1384" t="s">
        <v>1313</v>
      </c>
      <c r="G1384" t="s">
        <v>1070</v>
      </c>
      <c r="H1384" t="s">
        <v>1070</v>
      </c>
      <c r="I1384" t="s">
        <v>1271</v>
      </c>
      <c r="J1384">
        <v>10</v>
      </c>
      <c r="K1384">
        <v>1203</v>
      </c>
      <c r="L1384">
        <v>12030</v>
      </c>
      <c r="M1384">
        <v>2.8639999999999999</v>
      </c>
      <c r="N1384">
        <v>28.64</v>
      </c>
      <c r="O1384">
        <v>0</v>
      </c>
      <c r="P1384">
        <v>0</v>
      </c>
      <c r="Q1384">
        <v>1205.8643</v>
      </c>
      <c r="R1384">
        <v>12058.643</v>
      </c>
      <c r="S1384" t="s">
        <v>1368</v>
      </c>
    </row>
    <row r="1385" spans="1:19">
      <c r="A1385" t="s">
        <v>1904</v>
      </c>
      <c r="B1385">
        <v>44388</v>
      </c>
      <c r="C1385" t="s">
        <v>1905</v>
      </c>
      <c r="D1385">
        <v>44388</v>
      </c>
      <c r="E1385" t="s">
        <v>1365</v>
      </c>
      <c r="F1385" t="s">
        <v>20</v>
      </c>
      <c r="G1385" t="s">
        <v>984</v>
      </c>
      <c r="H1385" t="s">
        <v>12</v>
      </c>
      <c r="I1385" t="s">
        <v>1218</v>
      </c>
      <c r="J1385">
        <v>120</v>
      </c>
      <c r="K1385">
        <v>1244</v>
      </c>
      <c r="L1385">
        <v>149280</v>
      </c>
      <c r="M1385">
        <v>2.9620000000000002</v>
      </c>
      <c r="N1385">
        <v>355.44</v>
      </c>
      <c r="O1385">
        <v>0</v>
      </c>
      <c r="P1385">
        <v>0</v>
      </c>
      <c r="Q1385">
        <v>1246.9619</v>
      </c>
      <c r="R1385">
        <v>149635.42800000001</v>
      </c>
      <c r="S1385" t="s">
        <v>1368</v>
      </c>
    </row>
    <row r="1386" spans="1:19">
      <c r="A1386" t="s">
        <v>1904</v>
      </c>
      <c r="B1386">
        <v>44388</v>
      </c>
      <c r="C1386" t="s">
        <v>1905</v>
      </c>
      <c r="D1386">
        <v>44388</v>
      </c>
      <c r="E1386" t="s">
        <v>1365</v>
      </c>
      <c r="F1386" t="s">
        <v>20</v>
      </c>
      <c r="G1386" t="s">
        <v>984</v>
      </c>
      <c r="H1386" t="s">
        <v>12</v>
      </c>
      <c r="I1386" t="s">
        <v>1076</v>
      </c>
      <c r="J1386">
        <v>120</v>
      </c>
      <c r="K1386">
        <v>1419</v>
      </c>
      <c r="L1386">
        <v>170280</v>
      </c>
      <c r="M1386">
        <v>3.379</v>
      </c>
      <c r="N1386">
        <v>405.48</v>
      </c>
      <c r="O1386">
        <v>0</v>
      </c>
      <c r="P1386">
        <v>0</v>
      </c>
      <c r="Q1386">
        <v>1422.3786</v>
      </c>
      <c r="R1386">
        <v>170685.432</v>
      </c>
      <c r="S1386" t="s">
        <v>1368</v>
      </c>
    </row>
    <row r="1387" spans="1:19">
      <c r="A1387" t="s">
        <v>1904</v>
      </c>
      <c r="B1387">
        <v>44388</v>
      </c>
      <c r="C1387" t="s">
        <v>1905</v>
      </c>
      <c r="D1387">
        <v>44388</v>
      </c>
      <c r="E1387" t="s">
        <v>1365</v>
      </c>
      <c r="F1387" t="s">
        <v>20</v>
      </c>
      <c r="G1387" t="s">
        <v>984</v>
      </c>
      <c r="H1387" t="s">
        <v>12</v>
      </c>
      <c r="I1387" t="s">
        <v>1314</v>
      </c>
      <c r="J1387">
        <v>120</v>
      </c>
      <c r="K1387">
        <v>1176</v>
      </c>
      <c r="L1387">
        <v>141120</v>
      </c>
      <c r="M1387">
        <v>2.8</v>
      </c>
      <c r="N1387">
        <v>336</v>
      </c>
      <c r="O1387">
        <v>0</v>
      </c>
      <c r="P1387">
        <v>0</v>
      </c>
      <c r="Q1387">
        <v>1178.8</v>
      </c>
      <c r="R1387">
        <v>141456</v>
      </c>
      <c r="S1387" t="s">
        <v>1368</v>
      </c>
    </row>
    <row r="1388" spans="1:19">
      <c r="A1388" t="s">
        <v>1906</v>
      </c>
      <c r="B1388">
        <v>44388</v>
      </c>
      <c r="C1388" t="s">
        <v>1907</v>
      </c>
      <c r="D1388">
        <v>44388</v>
      </c>
      <c r="E1388" t="s">
        <v>1365</v>
      </c>
      <c r="F1388" t="s">
        <v>1332</v>
      </c>
      <c r="G1388" t="s">
        <v>107</v>
      </c>
      <c r="H1388" t="s">
        <v>107</v>
      </c>
      <c r="I1388" t="s">
        <v>1271</v>
      </c>
      <c r="J1388">
        <v>40</v>
      </c>
      <c r="K1388">
        <v>1186</v>
      </c>
      <c r="L1388">
        <v>47440</v>
      </c>
      <c r="M1388">
        <v>2.8237999999999999</v>
      </c>
      <c r="N1388">
        <v>112.952</v>
      </c>
      <c r="O1388">
        <v>0</v>
      </c>
      <c r="P1388">
        <v>0</v>
      </c>
      <c r="Q1388">
        <v>1188.8237999999999</v>
      </c>
      <c r="R1388">
        <v>47552.951999999997</v>
      </c>
      <c r="S1388" t="s">
        <v>1368</v>
      </c>
    </row>
    <row r="1389" spans="1:19">
      <c r="A1389" t="s">
        <v>1908</v>
      </c>
      <c r="B1389">
        <v>44388</v>
      </c>
      <c r="C1389" t="s">
        <v>1909</v>
      </c>
      <c r="D1389">
        <v>44388</v>
      </c>
      <c r="E1389" t="s">
        <v>1365</v>
      </c>
      <c r="F1389" t="s">
        <v>61</v>
      </c>
      <c r="G1389" t="s">
        <v>1370</v>
      </c>
      <c r="H1389" t="s">
        <v>49</v>
      </c>
      <c r="I1389" t="s">
        <v>1292</v>
      </c>
      <c r="J1389">
        <v>20</v>
      </c>
      <c r="K1389">
        <v>7760</v>
      </c>
      <c r="L1389">
        <v>155200</v>
      </c>
      <c r="M1389">
        <v>18.476199999999999</v>
      </c>
      <c r="N1389">
        <v>369.524</v>
      </c>
      <c r="O1389">
        <v>0</v>
      </c>
      <c r="P1389">
        <v>0</v>
      </c>
      <c r="Q1389">
        <v>7778.4762000000001</v>
      </c>
      <c r="R1389">
        <v>155569.524</v>
      </c>
      <c r="S1389" t="s">
        <v>1368</v>
      </c>
    </row>
    <row r="1390" spans="1:19">
      <c r="A1390" t="s">
        <v>1908</v>
      </c>
      <c r="B1390">
        <v>44388</v>
      </c>
      <c r="C1390" t="s">
        <v>1909</v>
      </c>
      <c r="D1390">
        <v>44388</v>
      </c>
      <c r="E1390" t="s">
        <v>1365</v>
      </c>
      <c r="F1390" t="s">
        <v>61</v>
      </c>
      <c r="G1390" t="s">
        <v>1370</v>
      </c>
      <c r="H1390" t="s">
        <v>49</v>
      </c>
      <c r="I1390" t="s">
        <v>1409</v>
      </c>
      <c r="J1390">
        <v>40</v>
      </c>
      <c r="K1390">
        <v>1128</v>
      </c>
      <c r="L1390">
        <v>45120</v>
      </c>
      <c r="M1390">
        <v>2.6857000000000002</v>
      </c>
      <c r="N1390">
        <v>107.428</v>
      </c>
      <c r="O1390">
        <v>0</v>
      </c>
      <c r="P1390">
        <v>0</v>
      </c>
      <c r="Q1390">
        <v>1130.6857</v>
      </c>
      <c r="R1390">
        <v>45227.428</v>
      </c>
      <c r="S1390" t="s">
        <v>1368</v>
      </c>
    </row>
    <row r="1391" spans="1:19">
      <c r="A1391" t="s">
        <v>1908</v>
      </c>
      <c r="B1391">
        <v>44388</v>
      </c>
      <c r="C1391" t="s">
        <v>1909</v>
      </c>
      <c r="D1391">
        <v>44388</v>
      </c>
      <c r="E1391" t="s">
        <v>1365</v>
      </c>
      <c r="F1391" t="s">
        <v>61</v>
      </c>
      <c r="G1391" t="s">
        <v>1370</v>
      </c>
      <c r="H1391" t="s">
        <v>49</v>
      </c>
      <c r="I1391" t="s">
        <v>1218</v>
      </c>
      <c r="J1391">
        <v>100</v>
      </c>
      <c r="K1391">
        <v>1244</v>
      </c>
      <c r="L1391">
        <v>124400</v>
      </c>
      <c r="M1391">
        <v>2.9619</v>
      </c>
      <c r="N1391">
        <v>296.19</v>
      </c>
      <c r="O1391">
        <v>0</v>
      </c>
      <c r="P1391">
        <v>0</v>
      </c>
      <c r="Q1391">
        <v>1246.9619</v>
      </c>
      <c r="R1391">
        <v>124696.19</v>
      </c>
      <c r="S1391" t="s">
        <v>1368</v>
      </c>
    </row>
    <row r="1392" spans="1:19">
      <c r="A1392" t="s">
        <v>1908</v>
      </c>
      <c r="B1392">
        <v>44388</v>
      </c>
      <c r="C1392" t="s">
        <v>1909</v>
      </c>
      <c r="D1392">
        <v>44388</v>
      </c>
      <c r="E1392" t="s">
        <v>1365</v>
      </c>
      <c r="F1392" t="s">
        <v>61</v>
      </c>
      <c r="G1392" t="s">
        <v>1370</v>
      </c>
      <c r="H1392" t="s">
        <v>49</v>
      </c>
      <c r="I1392" t="s">
        <v>1076</v>
      </c>
      <c r="J1392">
        <v>100</v>
      </c>
      <c r="K1392">
        <v>1419</v>
      </c>
      <c r="L1392">
        <v>141900</v>
      </c>
      <c r="M1392">
        <v>3.3786</v>
      </c>
      <c r="N1392">
        <v>337.86</v>
      </c>
      <c r="O1392">
        <v>0</v>
      </c>
      <c r="P1392">
        <v>0</v>
      </c>
      <c r="Q1392">
        <v>1422.3786</v>
      </c>
      <c r="R1392">
        <v>142237.85999999999</v>
      </c>
      <c r="S1392" t="s">
        <v>1368</v>
      </c>
    </row>
    <row r="1393" spans="1:19">
      <c r="A1393" t="s">
        <v>1908</v>
      </c>
      <c r="B1393">
        <v>44388</v>
      </c>
      <c r="C1393" t="s">
        <v>1909</v>
      </c>
      <c r="D1393">
        <v>44388</v>
      </c>
      <c r="E1393" t="s">
        <v>1365</v>
      </c>
      <c r="F1393" t="s">
        <v>61</v>
      </c>
      <c r="G1393" t="s">
        <v>1370</v>
      </c>
      <c r="H1393" t="s">
        <v>49</v>
      </c>
      <c r="I1393" t="s">
        <v>1221</v>
      </c>
      <c r="J1393">
        <v>80</v>
      </c>
      <c r="K1393">
        <v>1361</v>
      </c>
      <c r="L1393">
        <v>108880</v>
      </c>
      <c r="M1393">
        <v>3.2404999999999999</v>
      </c>
      <c r="N1393">
        <v>259.24</v>
      </c>
      <c r="O1393">
        <v>0</v>
      </c>
      <c r="P1393">
        <v>0</v>
      </c>
      <c r="Q1393">
        <v>1364.2405000000001</v>
      </c>
      <c r="R1393">
        <v>109139.24</v>
      </c>
      <c r="S1393" t="s">
        <v>1368</v>
      </c>
    </row>
    <row r="1394" spans="1:19">
      <c r="A1394" t="s">
        <v>1910</v>
      </c>
      <c r="B1394">
        <v>44388</v>
      </c>
      <c r="C1394" t="s">
        <v>1911</v>
      </c>
      <c r="D1394">
        <v>44388</v>
      </c>
      <c r="E1394" t="s">
        <v>1070</v>
      </c>
      <c r="F1394" t="s">
        <v>1313</v>
      </c>
      <c r="G1394" t="s">
        <v>1070</v>
      </c>
      <c r="H1394" t="s">
        <v>1070</v>
      </c>
      <c r="I1394" t="s">
        <v>1221</v>
      </c>
      <c r="J1394">
        <v>20</v>
      </c>
      <c r="K1394">
        <v>1380</v>
      </c>
      <c r="L1394">
        <v>27600</v>
      </c>
      <c r="M1394">
        <v>3.286</v>
      </c>
      <c r="N1394">
        <v>65.72</v>
      </c>
      <c r="O1394">
        <v>0</v>
      </c>
      <c r="P1394">
        <v>0</v>
      </c>
      <c r="Q1394">
        <v>1383.2856999999999</v>
      </c>
      <c r="R1394">
        <v>27665.714</v>
      </c>
      <c r="S1394" t="s">
        <v>1368</v>
      </c>
    </row>
    <row r="1395" spans="1:19">
      <c r="A1395" t="s">
        <v>1912</v>
      </c>
      <c r="B1395">
        <v>44388</v>
      </c>
      <c r="C1395" t="s">
        <v>1913</v>
      </c>
      <c r="D1395">
        <v>44388</v>
      </c>
      <c r="E1395" t="s">
        <v>1070</v>
      </c>
      <c r="F1395" t="s">
        <v>1315</v>
      </c>
      <c r="G1395" t="s">
        <v>1070</v>
      </c>
      <c r="H1395" t="s">
        <v>1070</v>
      </c>
      <c r="I1395" t="s">
        <v>1292</v>
      </c>
      <c r="J1395">
        <v>5</v>
      </c>
      <c r="K1395">
        <v>7870</v>
      </c>
      <c r="L1395">
        <v>39350</v>
      </c>
      <c r="M1395">
        <v>18.738</v>
      </c>
      <c r="N1395">
        <v>93.69</v>
      </c>
      <c r="O1395">
        <v>0</v>
      </c>
      <c r="P1395">
        <v>0</v>
      </c>
      <c r="Q1395">
        <v>7888.7380999999996</v>
      </c>
      <c r="R1395">
        <v>39443.690499999997</v>
      </c>
      <c r="S1395" t="s">
        <v>1368</v>
      </c>
    </row>
    <row r="1396" spans="1:19">
      <c r="A1396" t="s">
        <v>1914</v>
      </c>
      <c r="B1396">
        <v>44388</v>
      </c>
      <c r="C1396" t="s">
        <v>1915</v>
      </c>
      <c r="D1396">
        <v>44388</v>
      </c>
      <c r="E1396" t="s">
        <v>1384</v>
      </c>
      <c r="F1396" t="s">
        <v>1425</v>
      </c>
      <c r="G1396" t="s">
        <v>1398</v>
      </c>
      <c r="H1396" t="s">
        <v>1384</v>
      </c>
      <c r="I1396" t="s">
        <v>1291</v>
      </c>
      <c r="J1396">
        <v>1</v>
      </c>
      <c r="K1396">
        <v>5670</v>
      </c>
      <c r="L1396">
        <v>5670</v>
      </c>
      <c r="M1396">
        <v>0</v>
      </c>
      <c r="N1396">
        <v>0</v>
      </c>
      <c r="O1396">
        <v>0</v>
      </c>
      <c r="P1396">
        <v>0</v>
      </c>
      <c r="Q1396">
        <v>5670</v>
      </c>
      <c r="R1396">
        <v>5670</v>
      </c>
      <c r="S1396" t="s">
        <v>1368</v>
      </c>
    </row>
    <row r="1397" spans="1:19">
      <c r="A1397" t="s">
        <v>1914</v>
      </c>
      <c r="B1397">
        <v>44388</v>
      </c>
      <c r="C1397" t="s">
        <v>1915</v>
      </c>
      <c r="D1397">
        <v>44388</v>
      </c>
      <c r="E1397" t="s">
        <v>1384</v>
      </c>
      <c r="F1397" t="s">
        <v>1425</v>
      </c>
      <c r="G1397" t="s">
        <v>1398</v>
      </c>
      <c r="H1397" t="s">
        <v>1384</v>
      </c>
      <c r="I1397" t="s">
        <v>1271</v>
      </c>
      <c r="J1397">
        <v>1</v>
      </c>
      <c r="K1397">
        <v>1203</v>
      </c>
      <c r="L1397">
        <v>1203</v>
      </c>
      <c r="M1397">
        <v>0</v>
      </c>
      <c r="N1397">
        <v>0</v>
      </c>
      <c r="O1397">
        <v>0</v>
      </c>
      <c r="P1397">
        <v>0</v>
      </c>
      <c r="Q1397">
        <v>1203</v>
      </c>
      <c r="R1397">
        <v>1203</v>
      </c>
      <c r="S1397" t="s">
        <v>1368</v>
      </c>
    </row>
    <row r="1398" spans="1:19">
      <c r="A1398" t="s">
        <v>1916</v>
      </c>
      <c r="B1398">
        <v>44388</v>
      </c>
      <c r="C1398" t="s">
        <v>1917</v>
      </c>
      <c r="D1398">
        <v>44388</v>
      </c>
      <c r="E1398" t="s">
        <v>1384</v>
      </c>
      <c r="F1398" t="s">
        <v>1405</v>
      </c>
      <c r="G1398" t="s">
        <v>1398</v>
      </c>
      <c r="H1398" t="s">
        <v>1384</v>
      </c>
      <c r="I1398" t="s">
        <v>1355</v>
      </c>
      <c r="J1398">
        <v>1</v>
      </c>
      <c r="K1398">
        <v>3659.5</v>
      </c>
      <c r="L1398">
        <v>3659.5</v>
      </c>
      <c r="M1398">
        <v>0</v>
      </c>
      <c r="N1398">
        <v>0</v>
      </c>
      <c r="O1398">
        <v>0</v>
      </c>
      <c r="P1398">
        <v>0</v>
      </c>
      <c r="Q1398">
        <v>3659.5</v>
      </c>
      <c r="R1398">
        <v>3659.5</v>
      </c>
      <c r="S1398" t="s">
        <v>1368</v>
      </c>
    </row>
    <row r="1399" spans="1:19">
      <c r="A1399" t="s">
        <v>1918</v>
      </c>
      <c r="B1399">
        <v>44388</v>
      </c>
      <c r="C1399" t="s">
        <v>1919</v>
      </c>
      <c r="D1399">
        <v>44388</v>
      </c>
      <c r="E1399" t="s">
        <v>1406</v>
      </c>
      <c r="F1399" t="s">
        <v>1407</v>
      </c>
      <c r="G1399" t="s">
        <v>1373</v>
      </c>
      <c r="H1399" t="s">
        <v>1406</v>
      </c>
      <c r="I1399" t="s">
        <v>1314</v>
      </c>
      <c r="J1399">
        <v>5000</v>
      </c>
      <c r="K1399">
        <v>1234.8</v>
      </c>
      <c r="L1399">
        <v>6174000</v>
      </c>
      <c r="M1399">
        <v>0</v>
      </c>
      <c r="N1399">
        <v>0</v>
      </c>
      <c r="O1399">
        <v>0</v>
      </c>
      <c r="P1399">
        <v>0</v>
      </c>
      <c r="Q1399">
        <v>1234.8</v>
      </c>
      <c r="R1399">
        <v>6174000</v>
      </c>
      <c r="S1399" t="s">
        <v>1408</v>
      </c>
    </row>
    <row r="1400" spans="1:19">
      <c r="A1400" t="s">
        <v>1920</v>
      </c>
      <c r="B1400">
        <v>44389</v>
      </c>
      <c r="C1400" t="s">
        <v>1921</v>
      </c>
      <c r="D1400">
        <v>44389</v>
      </c>
      <c r="E1400" t="s">
        <v>1365</v>
      </c>
      <c r="F1400" t="s">
        <v>84</v>
      </c>
      <c r="G1400" t="s">
        <v>952</v>
      </c>
      <c r="H1400" t="s">
        <v>1367</v>
      </c>
      <c r="I1400" t="s">
        <v>1218</v>
      </c>
      <c r="J1400">
        <v>10</v>
      </c>
      <c r="K1400">
        <v>1244</v>
      </c>
      <c r="L1400">
        <v>12440</v>
      </c>
      <c r="M1400">
        <v>2.9620000000000002</v>
      </c>
      <c r="N1400">
        <v>29.62</v>
      </c>
      <c r="O1400">
        <v>0</v>
      </c>
      <c r="P1400">
        <v>0</v>
      </c>
      <c r="Q1400">
        <v>1246.9619</v>
      </c>
      <c r="R1400">
        <v>12469.619000000001</v>
      </c>
      <c r="S1400" t="s">
        <v>1368</v>
      </c>
    </row>
    <row r="1401" spans="1:19">
      <c r="A1401" t="s">
        <v>1920</v>
      </c>
      <c r="B1401">
        <v>44389</v>
      </c>
      <c r="C1401" t="s">
        <v>1921</v>
      </c>
      <c r="D1401">
        <v>44389</v>
      </c>
      <c r="E1401" t="s">
        <v>1365</v>
      </c>
      <c r="F1401" t="s">
        <v>84</v>
      </c>
      <c r="G1401" t="s">
        <v>952</v>
      </c>
      <c r="H1401" t="s">
        <v>1367</v>
      </c>
      <c r="I1401" t="s">
        <v>1076</v>
      </c>
      <c r="J1401">
        <v>40</v>
      </c>
      <c r="K1401">
        <v>1419</v>
      </c>
      <c r="L1401">
        <v>56760</v>
      </c>
      <c r="M1401">
        <v>3.379</v>
      </c>
      <c r="N1401">
        <v>135.16</v>
      </c>
      <c r="O1401">
        <v>0</v>
      </c>
      <c r="P1401">
        <v>0</v>
      </c>
      <c r="Q1401">
        <v>1422.3786</v>
      </c>
      <c r="R1401">
        <v>56895.144</v>
      </c>
      <c r="S1401" t="s">
        <v>1368</v>
      </c>
    </row>
    <row r="1402" spans="1:19">
      <c r="A1402" t="s">
        <v>1920</v>
      </c>
      <c r="B1402">
        <v>44389</v>
      </c>
      <c r="C1402" t="s">
        <v>1921</v>
      </c>
      <c r="D1402">
        <v>44389</v>
      </c>
      <c r="E1402" t="s">
        <v>1365</v>
      </c>
      <c r="F1402" t="s">
        <v>84</v>
      </c>
      <c r="G1402" t="s">
        <v>952</v>
      </c>
      <c r="H1402" t="s">
        <v>1367</v>
      </c>
      <c r="I1402" t="s">
        <v>1314</v>
      </c>
      <c r="J1402">
        <v>10</v>
      </c>
      <c r="K1402">
        <v>1176</v>
      </c>
      <c r="L1402">
        <v>11760</v>
      </c>
      <c r="M1402">
        <v>2.8</v>
      </c>
      <c r="N1402">
        <v>28</v>
      </c>
      <c r="O1402">
        <v>0</v>
      </c>
      <c r="P1402">
        <v>0</v>
      </c>
      <c r="Q1402">
        <v>1178.8</v>
      </c>
      <c r="R1402">
        <v>11788</v>
      </c>
      <c r="S1402" t="s">
        <v>1368</v>
      </c>
    </row>
    <row r="1403" spans="1:19">
      <c r="A1403" t="s">
        <v>1920</v>
      </c>
      <c r="B1403">
        <v>44389</v>
      </c>
      <c r="C1403" t="s">
        <v>1921</v>
      </c>
      <c r="D1403">
        <v>44389</v>
      </c>
      <c r="E1403" t="s">
        <v>1365</v>
      </c>
      <c r="F1403" t="s">
        <v>84</v>
      </c>
      <c r="G1403" t="s">
        <v>952</v>
      </c>
      <c r="H1403" t="s">
        <v>1367</v>
      </c>
      <c r="I1403" t="s">
        <v>1221</v>
      </c>
      <c r="J1403">
        <v>10</v>
      </c>
      <c r="K1403">
        <v>1361</v>
      </c>
      <c r="L1403">
        <v>13610</v>
      </c>
      <c r="M1403">
        <v>3.24</v>
      </c>
      <c r="N1403">
        <v>32.4</v>
      </c>
      <c r="O1403">
        <v>0</v>
      </c>
      <c r="P1403">
        <v>0</v>
      </c>
      <c r="Q1403">
        <v>1364.2405000000001</v>
      </c>
      <c r="R1403">
        <v>13642.405000000001</v>
      </c>
      <c r="S1403" t="s">
        <v>1368</v>
      </c>
    </row>
    <row r="1404" spans="1:19">
      <c r="A1404" t="s">
        <v>1920</v>
      </c>
      <c r="B1404">
        <v>44389</v>
      </c>
      <c r="C1404" t="s">
        <v>1921</v>
      </c>
      <c r="D1404">
        <v>44389</v>
      </c>
      <c r="E1404" t="s">
        <v>1365</v>
      </c>
      <c r="F1404" t="s">
        <v>84</v>
      </c>
      <c r="G1404" t="s">
        <v>952</v>
      </c>
      <c r="H1404" t="s">
        <v>1367</v>
      </c>
      <c r="I1404" t="s">
        <v>1271</v>
      </c>
      <c r="J1404">
        <v>10</v>
      </c>
      <c r="K1404">
        <v>1186</v>
      </c>
      <c r="L1404">
        <v>11860</v>
      </c>
      <c r="M1404">
        <v>2.8239999999999998</v>
      </c>
      <c r="N1404">
        <v>28.24</v>
      </c>
      <c r="O1404">
        <v>0</v>
      </c>
      <c r="P1404">
        <v>0</v>
      </c>
      <c r="Q1404">
        <v>1188.8237999999999</v>
      </c>
      <c r="R1404">
        <v>11888.237999999999</v>
      </c>
      <c r="S1404" t="s">
        <v>1368</v>
      </c>
    </row>
    <row r="1405" spans="1:19">
      <c r="A1405" t="s">
        <v>1922</v>
      </c>
      <c r="B1405">
        <v>44389</v>
      </c>
      <c r="C1405" t="s">
        <v>1923</v>
      </c>
      <c r="D1405">
        <v>44389</v>
      </c>
      <c r="E1405" t="s">
        <v>1365</v>
      </c>
      <c r="F1405" t="s">
        <v>761</v>
      </c>
      <c r="G1405" t="s">
        <v>951</v>
      </c>
      <c r="H1405" t="s">
        <v>1367</v>
      </c>
      <c r="I1405" t="s">
        <v>1271</v>
      </c>
      <c r="J1405">
        <v>42</v>
      </c>
      <c r="K1405">
        <v>1186</v>
      </c>
      <c r="L1405">
        <v>49812</v>
      </c>
      <c r="M1405">
        <v>2.8237999999999999</v>
      </c>
      <c r="N1405">
        <v>118.5996</v>
      </c>
      <c r="O1405">
        <v>0</v>
      </c>
      <c r="P1405">
        <v>0</v>
      </c>
      <c r="Q1405">
        <v>1188.8237999999999</v>
      </c>
      <c r="R1405">
        <v>49930.599600000001</v>
      </c>
      <c r="S1405" t="s">
        <v>1368</v>
      </c>
    </row>
    <row r="1406" spans="1:19">
      <c r="A1406" t="s">
        <v>1924</v>
      </c>
      <c r="B1406">
        <v>44389</v>
      </c>
      <c r="C1406" t="s">
        <v>1925</v>
      </c>
      <c r="D1406">
        <v>44389</v>
      </c>
      <c r="E1406" t="s">
        <v>1365</v>
      </c>
      <c r="F1406" t="s">
        <v>803</v>
      </c>
      <c r="G1406" t="s">
        <v>950</v>
      </c>
      <c r="H1406" t="s">
        <v>1367</v>
      </c>
      <c r="I1406" t="s">
        <v>1242</v>
      </c>
      <c r="J1406">
        <v>5</v>
      </c>
      <c r="K1406">
        <v>9850</v>
      </c>
      <c r="L1406">
        <v>49250</v>
      </c>
      <c r="M1406">
        <v>23.452400000000001</v>
      </c>
      <c r="N1406">
        <v>117.262</v>
      </c>
      <c r="O1406">
        <v>0</v>
      </c>
      <c r="P1406">
        <v>0</v>
      </c>
      <c r="Q1406">
        <v>9873.4524000000001</v>
      </c>
      <c r="R1406">
        <v>49367.262000000002</v>
      </c>
      <c r="S1406" t="s">
        <v>1368</v>
      </c>
    </row>
    <row r="1407" spans="1:19">
      <c r="A1407" t="s">
        <v>1924</v>
      </c>
      <c r="B1407">
        <v>44389</v>
      </c>
      <c r="C1407" t="s">
        <v>1925</v>
      </c>
      <c r="D1407">
        <v>44389</v>
      </c>
      <c r="E1407" t="s">
        <v>1365</v>
      </c>
      <c r="F1407" t="s">
        <v>803</v>
      </c>
      <c r="G1407" t="s">
        <v>950</v>
      </c>
      <c r="H1407" t="s">
        <v>1367</v>
      </c>
      <c r="I1407" t="s">
        <v>1314</v>
      </c>
      <c r="J1407">
        <v>40</v>
      </c>
      <c r="K1407">
        <v>1176</v>
      </c>
      <c r="L1407">
        <v>47040</v>
      </c>
      <c r="M1407">
        <v>2.8</v>
      </c>
      <c r="N1407">
        <v>112</v>
      </c>
      <c r="O1407">
        <v>0</v>
      </c>
      <c r="P1407">
        <v>0</v>
      </c>
      <c r="Q1407">
        <v>1178.8</v>
      </c>
      <c r="R1407">
        <v>47152</v>
      </c>
      <c r="S1407" t="s">
        <v>1368</v>
      </c>
    </row>
    <row r="1408" spans="1:19">
      <c r="A1408" t="s">
        <v>1924</v>
      </c>
      <c r="B1408">
        <v>44389</v>
      </c>
      <c r="C1408" t="s">
        <v>1925</v>
      </c>
      <c r="D1408">
        <v>44389</v>
      </c>
      <c r="E1408" t="s">
        <v>1365</v>
      </c>
      <c r="F1408" t="s">
        <v>803</v>
      </c>
      <c r="G1408" t="s">
        <v>950</v>
      </c>
      <c r="H1408" t="s">
        <v>1367</v>
      </c>
      <c r="I1408" t="s">
        <v>1221</v>
      </c>
      <c r="J1408">
        <v>20</v>
      </c>
      <c r="K1408">
        <v>1361</v>
      </c>
      <c r="L1408">
        <v>27220</v>
      </c>
      <c r="M1408">
        <v>3.2404999999999999</v>
      </c>
      <c r="N1408">
        <v>64.81</v>
      </c>
      <c r="O1408">
        <v>0</v>
      </c>
      <c r="P1408">
        <v>0</v>
      </c>
      <c r="Q1408">
        <v>1364.2405000000001</v>
      </c>
      <c r="R1408">
        <v>27284.81</v>
      </c>
      <c r="S1408" t="s">
        <v>1368</v>
      </c>
    </row>
    <row r="1409" spans="1:19">
      <c r="A1409" t="s">
        <v>1924</v>
      </c>
      <c r="B1409">
        <v>44389</v>
      </c>
      <c r="C1409" t="s">
        <v>1925</v>
      </c>
      <c r="D1409">
        <v>44389</v>
      </c>
      <c r="E1409" t="s">
        <v>1365</v>
      </c>
      <c r="F1409" t="s">
        <v>803</v>
      </c>
      <c r="G1409" t="s">
        <v>950</v>
      </c>
      <c r="H1409" t="s">
        <v>1367</v>
      </c>
      <c r="I1409" t="s">
        <v>1267</v>
      </c>
      <c r="J1409">
        <v>20</v>
      </c>
      <c r="K1409">
        <v>1400</v>
      </c>
      <c r="L1409">
        <v>28000</v>
      </c>
      <c r="M1409">
        <v>3.3332999999999999</v>
      </c>
      <c r="N1409">
        <v>66.665999999999997</v>
      </c>
      <c r="O1409">
        <v>0</v>
      </c>
      <c r="P1409">
        <v>0</v>
      </c>
      <c r="Q1409">
        <v>1403.3333</v>
      </c>
      <c r="R1409">
        <v>28066.666000000001</v>
      </c>
      <c r="S1409" t="s">
        <v>1368</v>
      </c>
    </row>
    <row r="1410" spans="1:19">
      <c r="A1410" t="s">
        <v>1924</v>
      </c>
      <c r="B1410">
        <v>44389</v>
      </c>
      <c r="C1410" t="s">
        <v>1925</v>
      </c>
      <c r="D1410">
        <v>44389</v>
      </c>
      <c r="E1410" t="s">
        <v>1365</v>
      </c>
      <c r="F1410" t="s">
        <v>803</v>
      </c>
      <c r="G1410" t="s">
        <v>950</v>
      </c>
      <c r="H1410" t="s">
        <v>1367</v>
      </c>
      <c r="I1410" t="s">
        <v>1075</v>
      </c>
      <c r="J1410">
        <v>6</v>
      </c>
      <c r="K1410">
        <v>9045</v>
      </c>
      <c r="L1410">
        <v>54270</v>
      </c>
      <c r="M1410">
        <v>21.535699999999999</v>
      </c>
      <c r="N1410">
        <v>129.21420000000001</v>
      </c>
      <c r="O1410">
        <v>0</v>
      </c>
      <c r="P1410">
        <v>0</v>
      </c>
      <c r="Q1410">
        <v>9066.5357000000004</v>
      </c>
      <c r="R1410">
        <v>54399.214200000002</v>
      </c>
      <c r="S1410" t="s">
        <v>1368</v>
      </c>
    </row>
    <row r="1411" spans="1:19">
      <c r="A1411" t="s">
        <v>1926</v>
      </c>
      <c r="B1411">
        <v>44389</v>
      </c>
      <c r="C1411" t="s">
        <v>1927</v>
      </c>
      <c r="D1411">
        <v>44389</v>
      </c>
      <c r="E1411" t="s">
        <v>1365</v>
      </c>
      <c r="F1411" t="s">
        <v>81</v>
      </c>
      <c r="G1411" t="s">
        <v>952</v>
      </c>
      <c r="H1411" t="s">
        <v>1367</v>
      </c>
      <c r="I1411" t="s">
        <v>1218</v>
      </c>
      <c r="J1411">
        <v>20</v>
      </c>
      <c r="K1411">
        <v>1244</v>
      </c>
      <c r="L1411">
        <v>24880</v>
      </c>
      <c r="M1411">
        <v>2.9619</v>
      </c>
      <c r="N1411">
        <v>59.238</v>
      </c>
      <c r="O1411">
        <v>0</v>
      </c>
      <c r="P1411">
        <v>0</v>
      </c>
      <c r="Q1411">
        <v>1246.9619</v>
      </c>
      <c r="R1411">
        <v>24939.238000000001</v>
      </c>
      <c r="S1411" t="s">
        <v>1368</v>
      </c>
    </row>
    <row r="1412" spans="1:19">
      <c r="A1412" t="s">
        <v>1926</v>
      </c>
      <c r="B1412">
        <v>44389</v>
      </c>
      <c r="C1412" t="s">
        <v>1927</v>
      </c>
      <c r="D1412">
        <v>44389</v>
      </c>
      <c r="E1412" t="s">
        <v>1365</v>
      </c>
      <c r="F1412" t="s">
        <v>81</v>
      </c>
      <c r="G1412" t="s">
        <v>952</v>
      </c>
      <c r="H1412" t="s">
        <v>1367</v>
      </c>
      <c r="I1412" t="s">
        <v>1271</v>
      </c>
      <c r="J1412">
        <v>40</v>
      </c>
      <c r="K1412">
        <v>1186</v>
      </c>
      <c r="L1412">
        <v>47440</v>
      </c>
      <c r="M1412">
        <v>2.8237999999999999</v>
      </c>
      <c r="N1412">
        <v>112.952</v>
      </c>
      <c r="O1412">
        <v>0</v>
      </c>
      <c r="P1412">
        <v>0</v>
      </c>
      <c r="Q1412">
        <v>1188.8237999999999</v>
      </c>
      <c r="R1412">
        <v>47552.951999999997</v>
      </c>
      <c r="S1412" t="s">
        <v>1368</v>
      </c>
    </row>
    <row r="1413" spans="1:19">
      <c r="A1413" t="s">
        <v>1926</v>
      </c>
      <c r="B1413">
        <v>44389</v>
      </c>
      <c r="C1413" t="s">
        <v>1927</v>
      </c>
      <c r="D1413">
        <v>44389</v>
      </c>
      <c r="E1413" t="s">
        <v>1365</v>
      </c>
      <c r="F1413" t="s">
        <v>81</v>
      </c>
      <c r="G1413" t="s">
        <v>952</v>
      </c>
      <c r="H1413" t="s">
        <v>1367</v>
      </c>
      <c r="I1413" t="s">
        <v>1076</v>
      </c>
      <c r="J1413">
        <v>40</v>
      </c>
      <c r="K1413">
        <v>1419</v>
      </c>
      <c r="L1413">
        <v>56760</v>
      </c>
      <c r="M1413">
        <v>3.3786</v>
      </c>
      <c r="N1413">
        <v>135.14400000000001</v>
      </c>
      <c r="O1413">
        <v>0</v>
      </c>
      <c r="P1413">
        <v>0</v>
      </c>
      <c r="Q1413">
        <v>1422.3786</v>
      </c>
      <c r="R1413">
        <v>56895.144</v>
      </c>
      <c r="S1413" t="s">
        <v>1368</v>
      </c>
    </row>
    <row r="1414" spans="1:19">
      <c r="A1414" t="s">
        <v>1928</v>
      </c>
      <c r="B1414">
        <v>44389</v>
      </c>
      <c r="C1414" t="s">
        <v>1929</v>
      </c>
      <c r="D1414">
        <v>44389</v>
      </c>
      <c r="E1414" t="s">
        <v>1365</v>
      </c>
      <c r="F1414" t="s">
        <v>5</v>
      </c>
      <c r="G1414" t="s">
        <v>1383</v>
      </c>
      <c r="H1414" t="s">
        <v>107</v>
      </c>
      <c r="I1414" t="s">
        <v>1221</v>
      </c>
      <c r="J1414">
        <v>40</v>
      </c>
      <c r="K1414">
        <v>1361</v>
      </c>
      <c r="L1414">
        <v>54440</v>
      </c>
      <c r="M1414">
        <v>3.2404999999999999</v>
      </c>
      <c r="N1414">
        <v>129.62</v>
      </c>
      <c r="O1414">
        <v>0</v>
      </c>
      <c r="P1414">
        <v>0</v>
      </c>
      <c r="Q1414">
        <v>1364.2405000000001</v>
      </c>
      <c r="R1414">
        <v>54569.62</v>
      </c>
      <c r="S1414" t="s">
        <v>1368</v>
      </c>
    </row>
    <row r="1415" spans="1:19">
      <c r="A1415" t="s">
        <v>1928</v>
      </c>
      <c r="B1415">
        <v>44389</v>
      </c>
      <c r="C1415" t="s">
        <v>1929</v>
      </c>
      <c r="D1415">
        <v>44389</v>
      </c>
      <c r="E1415" t="s">
        <v>1365</v>
      </c>
      <c r="F1415" t="s">
        <v>5</v>
      </c>
      <c r="G1415" t="s">
        <v>1383</v>
      </c>
      <c r="H1415" t="s">
        <v>107</v>
      </c>
      <c r="I1415" t="s">
        <v>1414</v>
      </c>
      <c r="J1415">
        <v>10</v>
      </c>
      <c r="K1415">
        <v>3784</v>
      </c>
      <c r="L1415">
        <v>37840</v>
      </c>
      <c r="M1415">
        <v>9.0094999999999992</v>
      </c>
      <c r="N1415">
        <v>90.094999999999999</v>
      </c>
      <c r="O1415">
        <v>0</v>
      </c>
      <c r="P1415">
        <v>0</v>
      </c>
      <c r="Q1415">
        <v>3793.0095000000001</v>
      </c>
      <c r="R1415">
        <v>37930.095000000001</v>
      </c>
      <c r="S1415" t="s">
        <v>1368</v>
      </c>
    </row>
    <row r="1416" spans="1:19">
      <c r="A1416" t="s">
        <v>1928</v>
      </c>
      <c r="B1416">
        <v>44389</v>
      </c>
      <c r="C1416" t="s">
        <v>1929</v>
      </c>
      <c r="D1416">
        <v>44389</v>
      </c>
      <c r="E1416" t="s">
        <v>1365</v>
      </c>
      <c r="F1416" t="s">
        <v>5</v>
      </c>
      <c r="G1416" t="s">
        <v>1383</v>
      </c>
      <c r="H1416" t="s">
        <v>107</v>
      </c>
      <c r="I1416" t="s">
        <v>1412</v>
      </c>
      <c r="J1416">
        <v>20</v>
      </c>
      <c r="K1416">
        <v>1002</v>
      </c>
      <c r="L1416">
        <v>20040</v>
      </c>
      <c r="M1416">
        <v>2.3856999999999999</v>
      </c>
      <c r="N1416">
        <v>47.713999999999999</v>
      </c>
      <c r="O1416">
        <v>0</v>
      </c>
      <c r="P1416">
        <v>0</v>
      </c>
      <c r="Q1416">
        <v>1004.3857</v>
      </c>
      <c r="R1416">
        <v>20087.714</v>
      </c>
      <c r="S1416" t="s">
        <v>1368</v>
      </c>
    </row>
    <row r="1417" spans="1:19">
      <c r="A1417" t="s">
        <v>1928</v>
      </c>
      <c r="B1417">
        <v>44389</v>
      </c>
      <c r="C1417" t="s">
        <v>1929</v>
      </c>
      <c r="D1417">
        <v>44389</v>
      </c>
      <c r="E1417" t="s">
        <v>1365</v>
      </c>
      <c r="F1417" t="s">
        <v>5</v>
      </c>
      <c r="G1417" t="s">
        <v>1383</v>
      </c>
      <c r="H1417" t="s">
        <v>107</v>
      </c>
      <c r="I1417" t="s">
        <v>1312</v>
      </c>
      <c r="J1417">
        <v>3</v>
      </c>
      <c r="K1417">
        <v>6390</v>
      </c>
      <c r="L1417">
        <v>19170</v>
      </c>
      <c r="M1417">
        <v>15.2143</v>
      </c>
      <c r="N1417">
        <v>45.642899999999997</v>
      </c>
      <c r="O1417">
        <v>0</v>
      </c>
      <c r="P1417">
        <v>0</v>
      </c>
      <c r="Q1417">
        <v>6405.2142999999996</v>
      </c>
      <c r="R1417">
        <v>19215.642899999999</v>
      </c>
      <c r="S1417" t="s">
        <v>1368</v>
      </c>
    </row>
    <row r="1418" spans="1:19">
      <c r="A1418" t="s">
        <v>1930</v>
      </c>
      <c r="B1418">
        <v>44389</v>
      </c>
      <c r="C1418" t="s">
        <v>1931</v>
      </c>
      <c r="D1418">
        <v>44389</v>
      </c>
      <c r="E1418" t="s">
        <v>1365</v>
      </c>
      <c r="F1418" t="s">
        <v>61</v>
      </c>
      <c r="G1418" t="s">
        <v>1370</v>
      </c>
      <c r="H1418" t="s">
        <v>49</v>
      </c>
      <c r="I1418" t="s">
        <v>1271</v>
      </c>
      <c r="J1418">
        <v>60</v>
      </c>
      <c r="K1418">
        <v>1186</v>
      </c>
      <c r="L1418">
        <v>71160</v>
      </c>
      <c r="M1418">
        <v>2.8237999999999999</v>
      </c>
      <c r="N1418">
        <v>169.428</v>
      </c>
      <c r="O1418">
        <v>0</v>
      </c>
      <c r="P1418">
        <v>0</v>
      </c>
      <c r="Q1418">
        <v>1188.8237999999999</v>
      </c>
      <c r="R1418">
        <v>71329.428</v>
      </c>
      <c r="S1418" t="s">
        <v>1368</v>
      </c>
    </row>
    <row r="1419" spans="1:19">
      <c r="A1419" t="s">
        <v>1932</v>
      </c>
      <c r="B1419">
        <v>44389</v>
      </c>
      <c r="C1419" t="s">
        <v>1933</v>
      </c>
      <c r="D1419">
        <v>44389</v>
      </c>
      <c r="E1419" t="s">
        <v>1365</v>
      </c>
      <c r="F1419" t="s">
        <v>1330</v>
      </c>
      <c r="G1419" t="s">
        <v>59</v>
      </c>
      <c r="H1419" t="s">
        <v>49</v>
      </c>
      <c r="I1419" t="s">
        <v>1273</v>
      </c>
      <c r="J1419">
        <v>10</v>
      </c>
      <c r="K1419">
        <v>7225</v>
      </c>
      <c r="L1419">
        <v>72250</v>
      </c>
      <c r="M1419">
        <v>17.202400000000001</v>
      </c>
      <c r="N1419">
        <v>172.024</v>
      </c>
      <c r="O1419">
        <v>0</v>
      </c>
      <c r="P1419">
        <v>0</v>
      </c>
      <c r="Q1419">
        <v>7242.2024000000001</v>
      </c>
      <c r="R1419">
        <v>72422.024000000005</v>
      </c>
      <c r="S1419" t="s">
        <v>1368</v>
      </c>
    </row>
    <row r="1420" spans="1:19">
      <c r="A1420" t="s">
        <v>1932</v>
      </c>
      <c r="B1420">
        <v>44389</v>
      </c>
      <c r="C1420" t="s">
        <v>1933</v>
      </c>
      <c r="D1420">
        <v>44389</v>
      </c>
      <c r="E1420" t="s">
        <v>1365</v>
      </c>
      <c r="F1420" t="s">
        <v>1330</v>
      </c>
      <c r="G1420" t="s">
        <v>59</v>
      </c>
      <c r="H1420" t="s">
        <v>49</v>
      </c>
      <c r="I1420" t="s">
        <v>1076</v>
      </c>
      <c r="J1420">
        <v>40</v>
      </c>
      <c r="K1420">
        <v>1419</v>
      </c>
      <c r="L1420">
        <v>56760</v>
      </c>
      <c r="M1420">
        <v>3.3786</v>
      </c>
      <c r="N1420">
        <v>135.14400000000001</v>
      </c>
      <c r="O1420">
        <v>0</v>
      </c>
      <c r="P1420">
        <v>0</v>
      </c>
      <c r="Q1420">
        <v>1422.3786</v>
      </c>
      <c r="R1420">
        <v>56895.144</v>
      </c>
      <c r="S1420" t="s">
        <v>1368</v>
      </c>
    </row>
    <row r="1421" spans="1:19">
      <c r="A1421" t="s">
        <v>1932</v>
      </c>
      <c r="B1421">
        <v>44389</v>
      </c>
      <c r="C1421" t="s">
        <v>1933</v>
      </c>
      <c r="D1421">
        <v>44389</v>
      </c>
      <c r="E1421" t="s">
        <v>1365</v>
      </c>
      <c r="F1421" t="s">
        <v>1330</v>
      </c>
      <c r="G1421" t="s">
        <v>59</v>
      </c>
      <c r="H1421" t="s">
        <v>49</v>
      </c>
      <c r="I1421" t="s">
        <v>1314</v>
      </c>
      <c r="J1421">
        <v>40</v>
      </c>
      <c r="K1421">
        <v>1176</v>
      </c>
      <c r="L1421">
        <v>47040</v>
      </c>
      <c r="M1421">
        <v>2.8</v>
      </c>
      <c r="N1421">
        <v>112</v>
      </c>
      <c r="O1421">
        <v>0</v>
      </c>
      <c r="P1421">
        <v>0</v>
      </c>
      <c r="Q1421">
        <v>1178.8</v>
      </c>
      <c r="R1421">
        <v>47152</v>
      </c>
      <c r="S1421" t="s">
        <v>1368</v>
      </c>
    </row>
    <row r="1422" spans="1:19">
      <c r="A1422" t="s">
        <v>1932</v>
      </c>
      <c r="B1422">
        <v>44389</v>
      </c>
      <c r="C1422" t="s">
        <v>1933</v>
      </c>
      <c r="D1422">
        <v>44389</v>
      </c>
      <c r="E1422" t="s">
        <v>1365</v>
      </c>
      <c r="F1422" t="s">
        <v>1330</v>
      </c>
      <c r="G1422" t="s">
        <v>59</v>
      </c>
      <c r="H1422" t="s">
        <v>49</v>
      </c>
      <c r="I1422" t="s">
        <v>1271</v>
      </c>
      <c r="J1422">
        <v>20</v>
      </c>
      <c r="K1422">
        <v>1186</v>
      </c>
      <c r="L1422">
        <v>23720</v>
      </c>
      <c r="M1422">
        <v>2.8237999999999999</v>
      </c>
      <c r="N1422">
        <v>56.475999999999999</v>
      </c>
      <c r="O1422">
        <v>0</v>
      </c>
      <c r="P1422">
        <v>0</v>
      </c>
      <c r="Q1422">
        <v>1188.8237999999999</v>
      </c>
      <c r="R1422">
        <v>23776.475999999999</v>
      </c>
      <c r="S1422" t="s">
        <v>1368</v>
      </c>
    </row>
    <row r="1423" spans="1:19">
      <c r="A1423" t="s">
        <v>1932</v>
      </c>
      <c r="B1423">
        <v>44389</v>
      </c>
      <c r="C1423" t="s">
        <v>1933</v>
      </c>
      <c r="D1423">
        <v>44389</v>
      </c>
      <c r="E1423" t="s">
        <v>1365</v>
      </c>
      <c r="F1423" t="s">
        <v>1330</v>
      </c>
      <c r="G1423" t="s">
        <v>59</v>
      </c>
      <c r="H1423" t="s">
        <v>49</v>
      </c>
      <c r="I1423" t="s">
        <v>1311</v>
      </c>
      <c r="J1423">
        <v>5</v>
      </c>
      <c r="K1423">
        <v>9035</v>
      </c>
      <c r="L1423">
        <v>45175</v>
      </c>
      <c r="M1423">
        <v>21.511900000000001</v>
      </c>
      <c r="N1423">
        <v>107.5595</v>
      </c>
      <c r="O1423">
        <v>0</v>
      </c>
      <c r="P1423">
        <v>0</v>
      </c>
      <c r="Q1423">
        <v>9056.5118999999995</v>
      </c>
      <c r="R1423">
        <v>45282.559500000003</v>
      </c>
      <c r="S1423" t="s">
        <v>1368</v>
      </c>
    </row>
    <row r="1424" spans="1:19">
      <c r="A1424" t="s">
        <v>1932</v>
      </c>
      <c r="B1424">
        <v>44389</v>
      </c>
      <c r="C1424" t="s">
        <v>1933</v>
      </c>
      <c r="D1424">
        <v>44389</v>
      </c>
      <c r="E1424" t="s">
        <v>1365</v>
      </c>
      <c r="F1424" t="s">
        <v>1330</v>
      </c>
      <c r="G1424" t="s">
        <v>59</v>
      </c>
      <c r="H1424" t="s">
        <v>49</v>
      </c>
      <c r="I1424" t="s">
        <v>1409</v>
      </c>
      <c r="J1424">
        <v>20</v>
      </c>
      <c r="K1424">
        <v>1128</v>
      </c>
      <c r="L1424">
        <v>22560</v>
      </c>
      <c r="M1424">
        <v>2.6857000000000002</v>
      </c>
      <c r="N1424">
        <v>53.713999999999999</v>
      </c>
      <c r="O1424">
        <v>0</v>
      </c>
      <c r="P1424">
        <v>0</v>
      </c>
      <c r="Q1424">
        <v>1130.6857</v>
      </c>
      <c r="R1424">
        <v>22613.714</v>
      </c>
      <c r="S1424" t="s">
        <v>1368</v>
      </c>
    </row>
    <row r="1425" spans="1:19">
      <c r="A1425" t="s">
        <v>1932</v>
      </c>
      <c r="B1425">
        <v>44389</v>
      </c>
      <c r="C1425" t="s">
        <v>1933</v>
      </c>
      <c r="D1425">
        <v>44389</v>
      </c>
      <c r="E1425" t="s">
        <v>1365</v>
      </c>
      <c r="F1425" t="s">
        <v>1330</v>
      </c>
      <c r="G1425" t="s">
        <v>59</v>
      </c>
      <c r="H1425" t="s">
        <v>49</v>
      </c>
      <c r="I1425" t="s">
        <v>1301</v>
      </c>
      <c r="J1425">
        <v>10</v>
      </c>
      <c r="K1425">
        <v>9035</v>
      </c>
      <c r="L1425">
        <v>90350</v>
      </c>
      <c r="M1425">
        <v>21.511900000000001</v>
      </c>
      <c r="N1425">
        <v>215.119</v>
      </c>
      <c r="O1425">
        <v>0</v>
      </c>
      <c r="P1425">
        <v>0</v>
      </c>
      <c r="Q1425">
        <v>9056.5118999999995</v>
      </c>
      <c r="R1425">
        <v>90565.119000000006</v>
      </c>
      <c r="S1425" t="s">
        <v>1368</v>
      </c>
    </row>
    <row r="1426" spans="1:19">
      <c r="A1426" t="s">
        <v>1932</v>
      </c>
      <c r="B1426">
        <v>44389</v>
      </c>
      <c r="C1426" t="s">
        <v>1933</v>
      </c>
      <c r="D1426">
        <v>44389</v>
      </c>
      <c r="E1426" t="s">
        <v>1365</v>
      </c>
      <c r="F1426" t="s">
        <v>1330</v>
      </c>
      <c r="G1426" t="s">
        <v>59</v>
      </c>
      <c r="H1426" t="s">
        <v>49</v>
      </c>
      <c r="I1426" t="s">
        <v>1312</v>
      </c>
      <c r="J1426">
        <v>8</v>
      </c>
      <c r="K1426">
        <v>6390</v>
      </c>
      <c r="L1426">
        <v>51120</v>
      </c>
      <c r="M1426">
        <v>15.2143</v>
      </c>
      <c r="N1426">
        <v>121.7144</v>
      </c>
      <c r="O1426">
        <v>0</v>
      </c>
      <c r="P1426">
        <v>0</v>
      </c>
      <c r="Q1426">
        <v>6405.2142999999996</v>
      </c>
      <c r="R1426">
        <v>51241.714399999997</v>
      </c>
      <c r="S1426" t="s">
        <v>1368</v>
      </c>
    </row>
    <row r="1427" spans="1:19">
      <c r="A1427" t="s">
        <v>1932</v>
      </c>
      <c r="B1427">
        <v>44389</v>
      </c>
      <c r="C1427" t="s">
        <v>1933</v>
      </c>
      <c r="D1427">
        <v>44389</v>
      </c>
      <c r="E1427" t="s">
        <v>1365</v>
      </c>
      <c r="F1427" t="s">
        <v>1330</v>
      </c>
      <c r="G1427" t="s">
        <v>59</v>
      </c>
      <c r="H1427" t="s">
        <v>49</v>
      </c>
      <c r="I1427" t="s">
        <v>1292</v>
      </c>
      <c r="J1427">
        <v>10</v>
      </c>
      <c r="K1427">
        <v>7760</v>
      </c>
      <c r="L1427">
        <v>77600</v>
      </c>
      <c r="M1427">
        <v>18.476199999999999</v>
      </c>
      <c r="N1427">
        <v>184.762</v>
      </c>
      <c r="O1427">
        <v>0</v>
      </c>
      <c r="P1427">
        <v>0</v>
      </c>
      <c r="Q1427">
        <v>7778.4762000000001</v>
      </c>
      <c r="R1427">
        <v>77784.762000000002</v>
      </c>
      <c r="S1427" t="s">
        <v>1368</v>
      </c>
    </row>
    <row r="1428" spans="1:19">
      <c r="A1428" t="s">
        <v>1932</v>
      </c>
      <c r="B1428">
        <v>44389</v>
      </c>
      <c r="C1428" t="s">
        <v>1933</v>
      </c>
      <c r="D1428">
        <v>44389</v>
      </c>
      <c r="E1428" t="s">
        <v>1365</v>
      </c>
      <c r="F1428" t="s">
        <v>1330</v>
      </c>
      <c r="G1428" t="s">
        <v>59</v>
      </c>
      <c r="H1428" t="s">
        <v>49</v>
      </c>
      <c r="I1428" t="s">
        <v>1414</v>
      </c>
      <c r="J1428">
        <v>7</v>
      </c>
      <c r="K1428">
        <v>3784</v>
      </c>
      <c r="L1428">
        <v>26488</v>
      </c>
      <c r="M1428">
        <v>9.0094999999999992</v>
      </c>
      <c r="N1428">
        <v>63.066499999999998</v>
      </c>
      <c r="O1428">
        <v>0</v>
      </c>
      <c r="P1428">
        <v>0</v>
      </c>
      <c r="Q1428">
        <v>3793.0095000000001</v>
      </c>
      <c r="R1428">
        <v>26551.066500000001</v>
      </c>
      <c r="S1428" t="s">
        <v>1368</v>
      </c>
    </row>
    <row r="1429" spans="1:19">
      <c r="A1429" t="s">
        <v>1934</v>
      </c>
      <c r="B1429">
        <v>44389</v>
      </c>
      <c r="C1429" t="s">
        <v>1935</v>
      </c>
      <c r="D1429">
        <v>44389</v>
      </c>
      <c r="E1429" t="s">
        <v>1365</v>
      </c>
      <c r="F1429" t="s">
        <v>956</v>
      </c>
      <c r="G1429" t="s">
        <v>1370</v>
      </c>
      <c r="H1429" t="s">
        <v>49</v>
      </c>
      <c r="I1429" t="s">
        <v>1409</v>
      </c>
      <c r="J1429">
        <v>20</v>
      </c>
      <c r="K1429">
        <v>1128</v>
      </c>
      <c r="L1429">
        <v>22560</v>
      </c>
      <c r="M1429">
        <v>2.6857000000000002</v>
      </c>
      <c r="N1429">
        <v>53.713999999999999</v>
      </c>
      <c r="O1429">
        <v>0</v>
      </c>
      <c r="P1429">
        <v>0</v>
      </c>
      <c r="Q1429">
        <v>1130.6857</v>
      </c>
      <c r="R1429">
        <v>22613.714</v>
      </c>
      <c r="S1429" t="s">
        <v>1368</v>
      </c>
    </row>
    <row r="1430" spans="1:19">
      <c r="A1430" t="s">
        <v>1934</v>
      </c>
      <c r="B1430">
        <v>44389</v>
      </c>
      <c r="C1430" t="s">
        <v>1935</v>
      </c>
      <c r="D1430">
        <v>44389</v>
      </c>
      <c r="E1430" t="s">
        <v>1365</v>
      </c>
      <c r="F1430" t="s">
        <v>956</v>
      </c>
      <c r="G1430" t="s">
        <v>1370</v>
      </c>
      <c r="H1430" t="s">
        <v>49</v>
      </c>
      <c r="I1430" t="s">
        <v>1312</v>
      </c>
      <c r="J1430">
        <v>7</v>
      </c>
      <c r="K1430">
        <v>6390</v>
      </c>
      <c r="L1430">
        <v>44730</v>
      </c>
      <c r="M1430">
        <v>15.2143</v>
      </c>
      <c r="N1430">
        <v>106.5001</v>
      </c>
      <c r="O1430">
        <v>0</v>
      </c>
      <c r="P1430">
        <v>0</v>
      </c>
      <c r="Q1430">
        <v>6405.2142999999996</v>
      </c>
      <c r="R1430">
        <v>44836.500099999997</v>
      </c>
      <c r="S1430" t="s">
        <v>1368</v>
      </c>
    </row>
    <row r="1431" spans="1:19">
      <c r="A1431" t="s">
        <v>1934</v>
      </c>
      <c r="B1431">
        <v>44389</v>
      </c>
      <c r="C1431" t="s">
        <v>1935</v>
      </c>
      <c r="D1431">
        <v>44389</v>
      </c>
      <c r="E1431" t="s">
        <v>1365</v>
      </c>
      <c r="F1431" t="s">
        <v>956</v>
      </c>
      <c r="G1431" t="s">
        <v>1370</v>
      </c>
      <c r="H1431" t="s">
        <v>49</v>
      </c>
      <c r="I1431" t="s">
        <v>1271</v>
      </c>
      <c r="J1431">
        <v>60</v>
      </c>
      <c r="K1431">
        <v>1186</v>
      </c>
      <c r="L1431">
        <v>71160</v>
      </c>
      <c r="M1431">
        <v>2.8237999999999999</v>
      </c>
      <c r="N1431">
        <v>169.428</v>
      </c>
      <c r="O1431">
        <v>0</v>
      </c>
      <c r="P1431">
        <v>0</v>
      </c>
      <c r="Q1431">
        <v>1188.8237999999999</v>
      </c>
      <c r="R1431">
        <v>71329.428</v>
      </c>
      <c r="S1431" t="s">
        <v>1368</v>
      </c>
    </row>
    <row r="1432" spans="1:19">
      <c r="A1432" t="s">
        <v>1934</v>
      </c>
      <c r="B1432">
        <v>44389</v>
      </c>
      <c r="C1432" t="s">
        <v>1935</v>
      </c>
      <c r="D1432">
        <v>44389</v>
      </c>
      <c r="E1432" t="s">
        <v>1365</v>
      </c>
      <c r="F1432" t="s">
        <v>956</v>
      </c>
      <c r="G1432" t="s">
        <v>1370</v>
      </c>
      <c r="H1432" t="s">
        <v>49</v>
      </c>
      <c r="I1432" t="s">
        <v>1335</v>
      </c>
      <c r="J1432">
        <v>2</v>
      </c>
      <c r="K1432">
        <v>9950</v>
      </c>
      <c r="L1432">
        <v>19900</v>
      </c>
      <c r="M1432">
        <v>23.6905</v>
      </c>
      <c r="N1432">
        <v>47.381</v>
      </c>
      <c r="O1432">
        <v>0</v>
      </c>
      <c r="P1432">
        <v>0</v>
      </c>
      <c r="Q1432">
        <v>9973.6905000000006</v>
      </c>
      <c r="R1432">
        <v>19947.381000000001</v>
      </c>
      <c r="S1432" t="s">
        <v>1368</v>
      </c>
    </row>
    <row r="1433" spans="1:19">
      <c r="A1433" t="s">
        <v>1934</v>
      </c>
      <c r="B1433">
        <v>44389</v>
      </c>
      <c r="C1433" t="s">
        <v>1935</v>
      </c>
      <c r="D1433">
        <v>44389</v>
      </c>
      <c r="E1433" t="s">
        <v>1365</v>
      </c>
      <c r="F1433" t="s">
        <v>956</v>
      </c>
      <c r="G1433" t="s">
        <v>1370</v>
      </c>
      <c r="H1433" t="s">
        <v>49</v>
      </c>
      <c r="I1433" t="s">
        <v>1314</v>
      </c>
      <c r="J1433">
        <v>100</v>
      </c>
      <c r="K1433">
        <v>1176</v>
      </c>
      <c r="L1433">
        <v>117600</v>
      </c>
      <c r="M1433">
        <v>2.8</v>
      </c>
      <c r="N1433">
        <v>280</v>
      </c>
      <c r="O1433">
        <v>0</v>
      </c>
      <c r="P1433">
        <v>0</v>
      </c>
      <c r="Q1433">
        <v>1178.8</v>
      </c>
      <c r="R1433">
        <v>117880</v>
      </c>
      <c r="S1433" t="s">
        <v>1368</v>
      </c>
    </row>
    <row r="1434" spans="1:19">
      <c r="A1434" t="s">
        <v>1934</v>
      </c>
      <c r="B1434">
        <v>44389</v>
      </c>
      <c r="C1434" t="s">
        <v>1935</v>
      </c>
      <c r="D1434">
        <v>44389</v>
      </c>
      <c r="E1434" t="s">
        <v>1365</v>
      </c>
      <c r="F1434" t="s">
        <v>956</v>
      </c>
      <c r="G1434" t="s">
        <v>1370</v>
      </c>
      <c r="H1434" t="s">
        <v>49</v>
      </c>
      <c r="I1434" t="s">
        <v>1414</v>
      </c>
      <c r="J1434">
        <v>5</v>
      </c>
      <c r="K1434">
        <v>3784</v>
      </c>
      <c r="L1434">
        <v>18920</v>
      </c>
      <c r="M1434">
        <v>9.0094999999999992</v>
      </c>
      <c r="N1434">
        <v>45.047499999999999</v>
      </c>
      <c r="O1434">
        <v>0</v>
      </c>
      <c r="P1434">
        <v>0</v>
      </c>
      <c r="Q1434">
        <v>3793.0095000000001</v>
      </c>
      <c r="R1434">
        <v>18965.047500000001</v>
      </c>
      <c r="S1434" t="s">
        <v>1368</v>
      </c>
    </row>
    <row r="1435" spans="1:19">
      <c r="A1435" t="s">
        <v>1934</v>
      </c>
      <c r="B1435">
        <v>44389</v>
      </c>
      <c r="C1435" t="s">
        <v>1935</v>
      </c>
      <c r="D1435">
        <v>44389</v>
      </c>
      <c r="E1435" t="s">
        <v>1365</v>
      </c>
      <c r="F1435" t="s">
        <v>956</v>
      </c>
      <c r="G1435" t="s">
        <v>1370</v>
      </c>
      <c r="H1435" t="s">
        <v>49</v>
      </c>
      <c r="I1435" t="s">
        <v>1218</v>
      </c>
      <c r="J1435">
        <v>60</v>
      </c>
      <c r="K1435">
        <v>1244</v>
      </c>
      <c r="L1435">
        <v>74640</v>
      </c>
      <c r="M1435">
        <v>2.9619</v>
      </c>
      <c r="N1435">
        <v>177.714</v>
      </c>
      <c r="O1435">
        <v>0</v>
      </c>
      <c r="P1435">
        <v>0</v>
      </c>
      <c r="Q1435">
        <v>1246.9619</v>
      </c>
      <c r="R1435">
        <v>74817.714000000007</v>
      </c>
      <c r="S1435" t="s">
        <v>1368</v>
      </c>
    </row>
    <row r="1436" spans="1:19">
      <c r="A1436" t="s">
        <v>1934</v>
      </c>
      <c r="B1436">
        <v>44389</v>
      </c>
      <c r="C1436" t="s">
        <v>1935</v>
      </c>
      <c r="D1436">
        <v>44389</v>
      </c>
      <c r="E1436" t="s">
        <v>1365</v>
      </c>
      <c r="F1436" t="s">
        <v>956</v>
      </c>
      <c r="G1436" t="s">
        <v>1370</v>
      </c>
      <c r="H1436" t="s">
        <v>49</v>
      </c>
      <c r="I1436" t="s">
        <v>1273</v>
      </c>
      <c r="J1436">
        <v>13</v>
      </c>
      <c r="K1436">
        <v>7225</v>
      </c>
      <c r="L1436">
        <v>93925</v>
      </c>
      <c r="M1436">
        <v>17.202400000000001</v>
      </c>
      <c r="N1436">
        <v>223.63120000000001</v>
      </c>
      <c r="O1436">
        <v>0</v>
      </c>
      <c r="P1436">
        <v>0</v>
      </c>
      <c r="Q1436">
        <v>7242.2024000000001</v>
      </c>
      <c r="R1436">
        <v>94148.631200000003</v>
      </c>
      <c r="S1436" t="s">
        <v>1368</v>
      </c>
    </row>
    <row r="1437" spans="1:19">
      <c r="A1437" t="s">
        <v>1934</v>
      </c>
      <c r="B1437">
        <v>44389</v>
      </c>
      <c r="C1437" t="s">
        <v>1935</v>
      </c>
      <c r="D1437">
        <v>44389</v>
      </c>
      <c r="E1437" t="s">
        <v>1365</v>
      </c>
      <c r="F1437" t="s">
        <v>956</v>
      </c>
      <c r="G1437" t="s">
        <v>1370</v>
      </c>
      <c r="H1437" t="s">
        <v>49</v>
      </c>
      <c r="I1437" t="s">
        <v>1311</v>
      </c>
      <c r="J1437">
        <v>3</v>
      </c>
      <c r="K1437">
        <v>9035</v>
      </c>
      <c r="L1437">
        <v>27105</v>
      </c>
      <c r="M1437">
        <v>21.511900000000001</v>
      </c>
      <c r="N1437">
        <v>64.535700000000006</v>
      </c>
      <c r="O1437">
        <v>0</v>
      </c>
      <c r="P1437">
        <v>0</v>
      </c>
      <c r="Q1437">
        <v>9056.5118999999995</v>
      </c>
      <c r="R1437">
        <v>27169.5357</v>
      </c>
      <c r="S1437" t="s">
        <v>1368</v>
      </c>
    </row>
    <row r="1438" spans="1:19">
      <c r="A1438" t="s">
        <v>1934</v>
      </c>
      <c r="B1438">
        <v>44389</v>
      </c>
      <c r="C1438" t="s">
        <v>1935</v>
      </c>
      <c r="D1438">
        <v>44389</v>
      </c>
      <c r="E1438" t="s">
        <v>1365</v>
      </c>
      <c r="F1438" t="s">
        <v>956</v>
      </c>
      <c r="G1438" t="s">
        <v>1370</v>
      </c>
      <c r="H1438" t="s">
        <v>49</v>
      </c>
      <c r="I1438" t="s">
        <v>1412</v>
      </c>
      <c r="J1438">
        <v>20</v>
      </c>
      <c r="K1438">
        <v>1002</v>
      </c>
      <c r="L1438">
        <v>20040</v>
      </c>
      <c r="M1438">
        <v>2.3856999999999999</v>
      </c>
      <c r="N1438">
        <v>47.713999999999999</v>
      </c>
      <c r="O1438">
        <v>0</v>
      </c>
      <c r="P1438">
        <v>0</v>
      </c>
      <c r="Q1438">
        <v>1004.3857</v>
      </c>
      <c r="R1438">
        <v>20087.714</v>
      </c>
      <c r="S1438" t="s">
        <v>1368</v>
      </c>
    </row>
    <row r="1439" spans="1:19">
      <c r="A1439" t="s">
        <v>1934</v>
      </c>
      <c r="B1439">
        <v>44389</v>
      </c>
      <c r="C1439" t="s">
        <v>1935</v>
      </c>
      <c r="D1439">
        <v>44389</v>
      </c>
      <c r="E1439" t="s">
        <v>1365</v>
      </c>
      <c r="F1439" t="s">
        <v>956</v>
      </c>
      <c r="G1439" t="s">
        <v>1370</v>
      </c>
      <c r="H1439" t="s">
        <v>49</v>
      </c>
      <c r="I1439" t="s">
        <v>1249</v>
      </c>
      <c r="J1439">
        <v>3</v>
      </c>
      <c r="K1439">
        <v>7227</v>
      </c>
      <c r="L1439">
        <v>21681</v>
      </c>
      <c r="M1439">
        <v>17.207100000000001</v>
      </c>
      <c r="N1439">
        <v>51.621299999999998</v>
      </c>
      <c r="O1439">
        <v>0</v>
      </c>
      <c r="P1439">
        <v>0</v>
      </c>
      <c r="Q1439">
        <v>7244.2070999999996</v>
      </c>
      <c r="R1439">
        <v>21732.621299999999</v>
      </c>
      <c r="S1439" t="s">
        <v>1368</v>
      </c>
    </row>
    <row r="1440" spans="1:19">
      <c r="A1440" t="s">
        <v>1936</v>
      </c>
      <c r="B1440">
        <v>44389</v>
      </c>
      <c r="C1440" t="s">
        <v>1937</v>
      </c>
      <c r="D1440">
        <v>44389</v>
      </c>
      <c r="E1440" t="s">
        <v>1365</v>
      </c>
      <c r="F1440" t="s">
        <v>60</v>
      </c>
      <c r="G1440" t="s">
        <v>59</v>
      </c>
      <c r="H1440" t="s">
        <v>49</v>
      </c>
      <c r="I1440" t="s">
        <v>1412</v>
      </c>
      <c r="J1440">
        <v>150</v>
      </c>
      <c r="K1440">
        <v>1002</v>
      </c>
      <c r="L1440">
        <v>150300</v>
      </c>
      <c r="M1440">
        <v>2.3856999999999999</v>
      </c>
      <c r="N1440">
        <v>357.85500000000002</v>
      </c>
      <c r="O1440">
        <v>0</v>
      </c>
      <c r="P1440">
        <v>0</v>
      </c>
      <c r="Q1440">
        <v>1004.3857</v>
      </c>
      <c r="R1440">
        <v>150657.85500000001</v>
      </c>
      <c r="S1440" t="s">
        <v>1368</v>
      </c>
    </row>
    <row r="1441" spans="1:19">
      <c r="A1441" t="s">
        <v>1936</v>
      </c>
      <c r="B1441">
        <v>44389</v>
      </c>
      <c r="C1441" t="s">
        <v>1937</v>
      </c>
      <c r="D1441">
        <v>44389</v>
      </c>
      <c r="E1441" t="s">
        <v>1365</v>
      </c>
      <c r="F1441" t="s">
        <v>60</v>
      </c>
      <c r="G1441" t="s">
        <v>59</v>
      </c>
      <c r="H1441" t="s">
        <v>49</v>
      </c>
      <c r="I1441" t="s">
        <v>1312</v>
      </c>
      <c r="J1441">
        <v>15</v>
      </c>
      <c r="K1441">
        <v>6390</v>
      </c>
      <c r="L1441">
        <v>95850</v>
      </c>
      <c r="M1441">
        <v>15.2143</v>
      </c>
      <c r="N1441">
        <v>228.21449999999999</v>
      </c>
      <c r="O1441">
        <v>0</v>
      </c>
      <c r="P1441">
        <v>0</v>
      </c>
      <c r="Q1441">
        <v>6405.2142999999996</v>
      </c>
      <c r="R1441">
        <v>96078.214500000002</v>
      </c>
      <c r="S1441" t="s">
        <v>1368</v>
      </c>
    </row>
    <row r="1442" spans="1:19">
      <c r="A1442" t="s">
        <v>1936</v>
      </c>
      <c r="B1442">
        <v>44389</v>
      </c>
      <c r="C1442" t="s">
        <v>1937</v>
      </c>
      <c r="D1442">
        <v>44389</v>
      </c>
      <c r="E1442" t="s">
        <v>1365</v>
      </c>
      <c r="F1442" t="s">
        <v>60</v>
      </c>
      <c r="G1442" t="s">
        <v>59</v>
      </c>
      <c r="H1442" t="s">
        <v>49</v>
      </c>
      <c r="I1442" t="s">
        <v>1414</v>
      </c>
      <c r="J1442">
        <v>40</v>
      </c>
      <c r="K1442">
        <v>3784</v>
      </c>
      <c r="L1442">
        <v>151360</v>
      </c>
      <c r="M1442">
        <v>9.0094999999999992</v>
      </c>
      <c r="N1442">
        <v>360.38</v>
      </c>
      <c r="O1442">
        <v>0</v>
      </c>
      <c r="P1442">
        <v>0</v>
      </c>
      <c r="Q1442">
        <v>3793.0095000000001</v>
      </c>
      <c r="R1442">
        <v>151720.38</v>
      </c>
      <c r="S1442" t="s">
        <v>1368</v>
      </c>
    </row>
    <row r="1443" spans="1:19">
      <c r="A1443" t="s">
        <v>1938</v>
      </c>
      <c r="B1443">
        <v>44389</v>
      </c>
      <c r="C1443" t="s">
        <v>1939</v>
      </c>
      <c r="D1443">
        <v>44389</v>
      </c>
      <c r="E1443" t="s">
        <v>1365</v>
      </c>
      <c r="F1443" t="s">
        <v>917</v>
      </c>
      <c r="G1443" t="s">
        <v>67</v>
      </c>
      <c r="H1443" t="s">
        <v>49</v>
      </c>
      <c r="I1443" t="s">
        <v>1414</v>
      </c>
      <c r="J1443">
        <v>20</v>
      </c>
      <c r="K1443">
        <v>3784</v>
      </c>
      <c r="L1443">
        <v>75680</v>
      </c>
      <c r="M1443">
        <v>9.0094999999999992</v>
      </c>
      <c r="N1443">
        <v>180.19</v>
      </c>
      <c r="O1443">
        <v>0</v>
      </c>
      <c r="P1443">
        <v>0</v>
      </c>
      <c r="Q1443">
        <v>3793.0095000000001</v>
      </c>
      <c r="R1443">
        <v>75860.19</v>
      </c>
      <c r="S1443" t="s">
        <v>1368</v>
      </c>
    </row>
    <row r="1444" spans="1:19">
      <c r="A1444" t="s">
        <v>1938</v>
      </c>
      <c r="B1444">
        <v>44389</v>
      </c>
      <c r="C1444" t="s">
        <v>1939</v>
      </c>
      <c r="D1444">
        <v>44389</v>
      </c>
      <c r="E1444" t="s">
        <v>1365</v>
      </c>
      <c r="F1444" t="s">
        <v>917</v>
      </c>
      <c r="G1444" t="s">
        <v>67</v>
      </c>
      <c r="H1444" t="s">
        <v>49</v>
      </c>
      <c r="I1444" t="s">
        <v>1312</v>
      </c>
      <c r="J1444">
        <v>15</v>
      </c>
      <c r="K1444">
        <v>6390</v>
      </c>
      <c r="L1444">
        <v>95850</v>
      </c>
      <c r="M1444">
        <v>15.2143</v>
      </c>
      <c r="N1444">
        <v>228.21449999999999</v>
      </c>
      <c r="O1444">
        <v>0</v>
      </c>
      <c r="P1444">
        <v>0</v>
      </c>
      <c r="Q1444">
        <v>6405.2142999999996</v>
      </c>
      <c r="R1444">
        <v>96078.214500000002</v>
      </c>
      <c r="S1444" t="s">
        <v>1368</v>
      </c>
    </row>
    <row r="1445" spans="1:19">
      <c r="A1445" t="s">
        <v>1938</v>
      </c>
      <c r="B1445">
        <v>44389</v>
      </c>
      <c r="C1445" t="s">
        <v>1939</v>
      </c>
      <c r="D1445">
        <v>44389</v>
      </c>
      <c r="E1445" t="s">
        <v>1365</v>
      </c>
      <c r="F1445" t="s">
        <v>917</v>
      </c>
      <c r="G1445" t="s">
        <v>67</v>
      </c>
      <c r="H1445" t="s">
        <v>49</v>
      </c>
      <c r="I1445" t="s">
        <v>1412</v>
      </c>
      <c r="J1445">
        <v>90</v>
      </c>
      <c r="K1445">
        <v>1002</v>
      </c>
      <c r="L1445">
        <v>90180</v>
      </c>
      <c r="M1445">
        <v>2.3856999999999999</v>
      </c>
      <c r="N1445">
        <v>214.71299999999999</v>
      </c>
      <c r="O1445">
        <v>0</v>
      </c>
      <c r="P1445">
        <v>0</v>
      </c>
      <c r="Q1445">
        <v>1004.3857</v>
      </c>
      <c r="R1445">
        <v>90394.713000000003</v>
      </c>
      <c r="S1445" t="s">
        <v>1368</v>
      </c>
    </row>
    <row r="1446" spans="1:19">
      <c r="A1446" t="s">
        <v>1940</v>
      </c>
      <c r="B1446">
        <v>44389</v>
      </c>
      <c r="C1446" t="s">
        <v>1941</v>
      </c>
      <c r="D1446">
        <v>44389</v>
      </c>
      <c r="E1446" t="s">
        <v>1365</v>
      </c>
      <c r="F1446" t="s">
        <v>980</v>
      </c>
      <c r="G1446" t="s">
        <v>982</v>
      </c>
      <c r="H1446" t="s">
        <v>107</v>
      </c>
      <c r="I1446" t="s">
        <v>1414</v>
      </c>
      <c r="J1446">
        <v>50</v>
      </c>
      <c r="K1446">
        <v>3784</v>
      </c>
      <c r="L1446">
        <v>189200</v>
      </c>
      <c r="M1446">
        <v>9.0094999999999992</v>
      </c>
      <c r="N1446">
        <v>450.47500000000002</v>
      </c>
      <c r="O1446">
        <v>0</v>
      </c>
      <c r="P1446">
        <v>0</v>
      </c>
      <c r="Q1446">
        <v>3793.0095000000001</v>
      </c>
      <c r="R1446">
        <v>189650.47500000001</v>
      </c>
      <c r="S1446" t="s">
        <v>1368</v>
      </c>
    </row>
    <row r="1447" spans="1:19">
      <c r="A1447" t="s">
        <v>1942</v>
      </c>
      <c r="B1447">
        <v>44389</v>
      </c>
      <c r="C1447" t="s">
        <v>1943</v>
      </c>
      <c r="D1447">
        <v>44389</v>
      </c>
      <c r="E1447" t="s">
        <v>1365</v>
      </c>
      <c r="F1447" t="s">
        <v>8</v>
      </c>
      <c r="G1447" t="s">
        <v>982</v>
      </c>
      <c r="H1447" t="s">
        <v>107</v>
      </c>
      <c r="I1447" t="s">
        <v>1412</v>
      </c>
      <c r="J1447">
        <v>100</v>
      </c>
      <c r="K1447">
        <v>1002</v>
      </c>
      <c r="L1447">
        <v>100200</v>
      </c>
      <c r="M1447">
        <v>2.3856999999999999</v>
      </c>
      <c r="N1447">
        <v>238.57</v>
      </c>
      <c r="O1447">
        <v>0</v>
      </c>
      <c r="P1447">
        <v>0</v>
      </c>
      <c r="Q1447">
        <v>1004.3857</v>
      </c>
      <c r="R1447">
        <v>100438.57</v>
      </c>
      <c r="S1447" t="s">
        <v>1368</v>
      </c>
    </row>
    <row r="1448" spans="1:19">
      <c r="A1448" t="s">
        <v>1942</v>
      </c>
      <c r="B1448">
        <v>44389</v>
      </c>
      <c r="C1448" t="s">
        <v>1943</v>
      </c>
      <c r="D1448">
        <v>44389</v>
      </c>
      <c r="E1448" t="s">
        <v>1365</v>
      </c>
      <c r="F1448" t="s">
        <v>8</v>
      </c>
      <c r="G1448" t="s">
        <v>982</v>
      </c>
      <c r="H1448" t="s">
        <v>107</v>
      </c>
      <c r="I1448" t="s">
        <v>1273</v>
      </c>
      <c r="J1448">
        <v>20</v>
      </c>
      <c r="K1448">
        <v>7225</v>
      </c>
      <c r="L1448">
        <v>144500</v>
      </c>
      <c r="M1448">
        <v>17.202400000000001</v>
      </c>
      <c r="N1448">
        <v>344.048</v>
      </c>
      <c r="O1448">
        <v>0</v>
      </c>
      <c r="P1448">
        <v>0</v>
      </c>
      <c r="Q1448">
        <v>7242.2024000000001</v>
      </c>
      <c r="R1448">
        <v>144844.04800000001</v>
      </c>
      <c r="S1448" t="s">
        <v>1368</v>
      </c>
    </row>
    <row r="1449" spans="1:19">
      <c r="A1449" t="s">
        <v>1942</v>
      </c>
      <c r="B1449">
        <v>44389</v>
      </c>
      <c r="C1449" t="s">
        <v>1943</v>
      </c>
      <c r="D1449">
        <v>44389</v>
      </c>
      <c r="E1449" t="s">
        <v>1365</v>
      </c>
      <c r="F1449" t="s">
        <v>8</v>
      </c>
      <c r="G1449" t="s">
        <v>982</v>
      </c>
      <c r="H1449" t="s">
        <v>107</v>
      </c>
      <c r="I1449" t="s">
        <v>1409</v>
      </c>
      <c r="J1449">
        <v>60</v>
      </c>
      <c r="K1449">
        <v>1128</v>
      </c>
      <c r="L1449">
        <v>67680</v>
      </c>
      <c r="M1449">
        <v>2.6857000000000002</v>
      </c>
      <c r="N1449">
        <v>161.142</v>
      </c>
      <c r="O1449">
        <v>0</v>
      </c>
      <c r="P1449">
        <v>0</v>
      </c>
      <c r="Q1449">
        <v>1130.6857</v>
      </c>
      <c r="R1449">
        <v>67841.142000000007</v>
      </c>
      <c r="S1449" t="s">
        <v>1368</v>
      </c>
    </row>
    <row r="1450" spans="1:19">
      <c r="A1450" t="s">
        <v>1942</v>
      </c>
      <c r="B1450">
        <v>44389</v>
      </c>
      <c r="C1450" t="s">
        <v>1943</v>
      </c>
      <c r="D1450">
        <v>44389</v>
      </c>
      <c r="E1450" t="s">
        <v>1365</v>
      </c>
      <c r="F1450" t="s">
        <v>8</v>
      </c>
      <c r="G1450" t="s">
        <v>982</v>
      </c>
      <c r="H1450" t="s">
        <v>107</v>
      </c>
      <c r="I1450" t="s">
        <v>1414</v>
      </c>
      <c r="J1450">
        <v>60</v>
      </c>
      <c r="K1450">
        <v>3784</v>
      </c>
      <c r="L1450">
        <v>227040</v>
      </c>
      <c r="M1450">
        <v>9.0094999999999992</v>
      </c>
      <c r="N1450">
        <v>540.57000000000005</v>
      </c>
      <c r="O1450">
        <v>0</v>
      </c>
      <c r="P1450">
        <v>0</v>
      </c>
      <c r="Q1450">
        <v>3793.0095000000001</v>
      </c>
      <c r="R1450">
        <v>227580.57</v>
      </c>
      <c r="S1450" t="s">
        <v>1368</v>
      </c>
    </row>
    <row r="1451" spans="1:19">
      <c r="A1451" t="s">
        <v>1944</v>
      </c>
      <c r="B1451">
        <v>44389</v>
      </c>
      <c r="C1451" t="s">
        <v>1945</v>
      </c>
      <c r="D1451">
        <v>44389</v>
      </c>
      <c r="E1451" t="s">
        <v>1365</v>
      </c>
      <c r="F1451" t="s">
        <v>103</v>
      </c>
      <c r="G1451" t="s">
        <v>949</v>
      </c>
      <c r="H1451" t="s">
        <v>107</v>
      </c>
      <c r="I1451" t="s">
        <v>1414</v>
      </c>
      <c r="J1451">
        <v>5</v>
      </c>
      <c r="K1451">
        <v>3784</v>
      </c>
      <c r="L1451">
        <v>18920</v>
      </c>
      <c r="M1451">
        <v>9.0094999999999992</v>
      </c>
      <c r="N1451">
        <v>45.047499999999999</v>
      </c>
      <c r="O1451">
        <v>0</v>
      </c>
      <c r="P1451">
        <v>0</v>
      </c>
      <c r="Q1451">
        <v>3793.0095000000001</v>
      </c>
      <c r="R1451">
        <v>18965.047500000001</v>
      </c>
      <c r="S1451" t="s">
        <v>1368</v>
      </c>
    </row>
    <row r="1452" spans="1:19">
      <c r="A1452" t="s">
        <v>1944</v>
      </c>
      <c r="B1452">
        <v>44389</v>
      </c>
      <c r="C1452" t="s">
        <v>1945</v>
      </c>
      <c r="D1452">
        <v>44389</v>
      </c>
      <c r="E1452" t="s">
        <v>1365</v>
      </c>
      <c r="F1452" t="s">
        <v>103</v>
      </c>
      <c r="G1452" t="s">
        <v>949</v>
      </c>
      <c r="H1452" t="s">
        <v>107</v>
      </c>
      <c r="I1452" t="s">
        <v>1412</v>
      </c>
      <c r="J1452">
        <v>50</v>
      </c>
      <c r="K1452">
        <v>1002</v>
      </c>
      <c r="L1452">
        <v>50100</v>
      </c>
      <c r="M1452">
        <v>2.3856999999999999</v>
      </c>
      <c r="N1452">
        <v>119.285</v>
      </c>
      <c r="O1452">
        <v>0</v>
      </c>
      <c r="P1452">
        <v>0</v>
      </c>
      <c r="Q1452">
        <v>1004.3857</v>
      </c>
      <c r="R1452">
        <v>50219.285000000003</v>
      </c>
      <c r="S1452" t="s">
        <v>1368</v>
      </c>
    </row>
    <row r="1453" spans="1:19">
      <c r="A1453" t="s">
        <v>1944</v>
      </c>
      <c r="B1453">
        <v>44389</v>
      </c>
      <c r="C1453" t="s">
        <v>1945</v>
      </c>
      <c r="D1453">
        <v>44389</v>
      </c>
      <c r="E1453" t="s">
        <v>1365</v>
      </c>
      <c r="F1453" t="s">
        <v>103</v>
      </c>
      <c r="G1453" t="s">
        <v>949</v>
      </c>
      <c r="H1453" t="s">
        <v>107</v>
      </c>
      <c r="I1453" t="s">
        <v>1312</v>
      </c>
      <c r="J1453">
        <v>5</v>
      </c>
      <c r="K1453">
        <v>6390</v>
      </c>
      <c r="L1453">
        <v>31950</v>
      </c>
      <c r="M1453">
        <v>15.2143</v>
      </c>
      <c r="N1453">
        <v>76.0715</v>
      </c>
      <c r="O1453">
        <v>0</v>
      </c>
      <c r="P1453">
        <v>0</v>
      </c>
      <c r="Q1453">
        <v>6405.2142999999996</v>
      </c>
      <c r="R1453">
        <v>32026.071499999998</v>
      </c>
      <c r="S1453" t="s">
        <v>1368</v>
      </c>
    </row>
    <row r="1454" spans="1:19">
      <c r="A1454" t="s">
        <v>1946</v>
      </c>
      <c r="B1454">
        <v>44389</v>
      </c>
      <c r="C1454" t="s">
        <v>1947</v>
      </c>
      <c r="D1454">
        <v>44389</v>
      </c>
      <c r="E1454" t="s">
        <v>1365</v>
      </c>
      <c r="F1454" t="s">
        <v>101</v>
      </c>
      <c r="G1454" t="s">
        <v>949</v>
      </c>
      <c r="H1454" t="s">
        <v>107</v>
      </c>
      <c r="I1454" t="s">
        <v>1414</v>
      </c>
      <c r="J1454">
        <v>5</v>
      </c>
      <c r="K1454">
        <v>3784</v>
      </c>
      <c r="L1454">
        <v>18920</v>
      </c>
      <c r="M1454">
        <v>9.0094999999999992</v>
      </c>
      <c r="N1454">
        <v>45.047499999999999</v>
      </c>
      <c r="O1454">
        <v>0</v>
      </c>
      <c r="P1454">
        <v>0</v>
      </c>
      <c r="Q1454">
        <v>3793.0095000000001</v>
      </c>
      <c r="R1454">
        <v>18965.047500000001</v>
      </c>
      <c r="S1454" t="s">
        <v>1368</v>
      </c>
    </row>
    <row r="1455" spans="1:19">
      <c r="A1455" t="s">
        <v>1946</v>
      </c>
      <c r="B1455">
        <v>44389</v>
      </c>
      <c r="C1455" t="s">
        <v>1947</v>
      </c>
      <c r="D1455">
        <v>44389</v>
      </c>
      <c r="E1455" t="s">
        <v>1365</v>
      </c>
      <c r="F1455" t="s">
        <v>101</v>
      </c>
      <c r="G1455" t="s">
        <v>949</v>
      </c>
      <c r="H1455" t="s">
        <v>107</v>
      </c>
      <c r="I1455" t="s">
        <v>1412</v>
      </c>
      <c r="J1455">
        <v>50</v>
      </c>
      <c r="K1455">
        <v>1002</v>
      </c>
      <c r="L1455">
        <v>50100</v>
      </c>
      <c r="M1455">
        <v>2.3856999999999999</v>
      </c>
      <c r="N1455">
        <v>119.285</v>
      </c>
      <c r="O1455">
        <v>0</v>
      </c>
      <c r="P1455">
        <v>0</v>
      </c>
      <c r="Q1455">
        <v>1004.3857</v>
      </c>
      <c r="R1455">
        <v>50219.285000000003</v>
      </c>
      <c r="S1455" t="s">
        <v>1368</v>
      </c>
    </row>
    <row r="1456" spans="1:19">
      <c r="A1456" t="s">
        <v>1948</v>
      </c>
      <c r="B1456">
        <v>44389</v>
      </c>
      <c r="C1456" t="s">
        <v>1949</v>
      </c>
      <c r="D1456">
        <v>44389</v>
      </c>
      <c r="E1456" t="s">
        <v>1365</v>
      </c>
      <c r="F1456" t="s">
        <v>102</v>
      </c>
      <c r="G1456" t="s">
        <v>949</v>
      </c>
      <c r="H1456" t="s">
        <v>107</v>
      </c>
      <c r="I1456" t="s">
        <v>1312</v>
      </c>
      <c r="J1456">
        <v>5</v>
      </c>
      <c r="K1456">
        <v>6390</v>
      </c>
      <c r="L1456">
        <v>31950</v>
      </c>
      <c r="M1456">
        <v>15.2143</v>
      </c>
      <c r="N1456">
        <v>76.0715</v>
      </c>
      <c r="O1456">
        <v>0</v>
      </c>
      <c r="P1456">
        <v>0</v>
      </c>
      <c r="Q1456">
        <v>6405.2142999999996</v>
      </c>
      <c r="R1456">
        <v>32026.071499999998</v>
      </c>
      <c r="S1456" t="s">
        <v>1368</v>
      </c>
    </row>
    <row r="1457" spans="1:19">
      <c r="A1457" t="s">
        <v>1948</v>
      </c>
      <c r="B1457">
        <v>44389</v>
      </c>
      <c r="C1457" t="s">
        <v>1949</v>
      </c>
      <c r="D1457">
        <v>44389</v>
      </c>
      <c r="E1457" t="s">
        <v>1365</v>
      </c>
      <c r="F1457" t="s">
        <v>102</v>
      </c>
      <c r="G1457" t="s">
        <v>949</v>
      </c>
      <c r="H1457" t="s">
        <v>107</v>
      </c>
      <c r="I1457" t="s">
        <v>1414</v>
      </c>
      <c r="J1457">
        <v>10</v>
      </c>
      <c r="K1457">
        <v>3784</v>
      </c>
      <c r="L1457">
        <v>37840</v>
      </c>
      <c r="M1457">
        <v>9.0094999999999992</v>
      </c>
      <c r="N1457">
        <v>90.094999999999999</v>
      </c>
      <c r="O1457">
        <v>0</v>
      </c>
      <c r="P1457">
        <v>0</v>
      </c>
      <c r="Q1457">
        <v>3793.0095000000001</v>
      </c>
      <c r="R1457">
        <v>37930.095000000001</v>
      </c>
      <c r="S1457" t="s">
        <v>1368</v>
      </c>
    </row>
    <row r="1458" spans="1:19">
      <c r="A1458" t="s">
        <v>1948</v>
      </c>
      <c r="B1458">
        <v>44389</v>
      </c>
      <c r="C1458" t="s">
        <v>1949</v>
      </c>
      <c r="D1458">
        <v>44389</v>
      </c>
      <c r="E1458" t="s">
        <v>1365</v>
      </c>
      <c r="F1458" t="s">
        <v>102</v>
      </c>
      <c r="G1458" t="s">
        <v>949</v>
      </c>
      <c r="H1458" t="s">
        <v>107</v>
      </c>
      <c r="I1458" t="s">
        <v>1412</v>
      </c>
      <c r="J1458">
        <v>100</v>
      </c>
      <c r="K1458">
        <v>1002</v>
      </c>
      <c r="L1458">
        <v>100200</v>
      </c>
      <c r="M1458">
        <v>2.3856999999999999</v>
      </c>
      <c r="N1458">
        <v>238.57</v>
      </c>
      <c r="O1458">
        <v>0</v>
      </c>
      <c r="P1458">
        <v>0</v>
      </c>
      <c r="Q1458">
        <v>1004.3857</v>
      </c>
      <c r="R1458">
        <v>100438.57</v>
      </c>
      <c r="S1458" t="s">
        <v>1368</v>
      </c>
    </row>
    <row r="1459" spans="1:19">
      <c r="A1459" t="s">
        <v>1950</v>
      </c>
      <c r="B1459">
        <v>44389</v>
      </c>
      <c r="C1459" t="s">
        <v>1951</v>
      </c>
      <c r="D1459">
        <v>44389</v>
      </c>
      <c r="E1459" t="s">
        <v>1365</v>
      </c>
      <c r="F1459" t="s">
        <v>58</v>
      </c>
      <c r="G1459" t="s">
        <v>59</v>
      </c>
      <c r="H1459" t="s">
        <v>49</v>
      </c>
      <c r="I1459" t="s">
        <v>1312</v>
      </c>
      <c r="J1459">
        <v>5</v>
      </c>
      <c r="K1459">
        <v>6390</v>
      </c>
      <c r="L1459">
        <v>31950</v>
      </c>
      <c r="M1459">
        <v>15.2143</v>
      </c>
      <c r="N1459">
        <v>76.0715</v>
      </c>
      <c r="O1459">
        <v>0</v>
      </c>
      <c r="P1459">
        <v>0</v>
      </c>
      <c r="Q1459">
        <v>6405.2142999999996</v>
      </c>
      <c r="R1459">
        <v>32026.071499999998</v>
      </c>
      <c r="S1459" t="s">
        <v>1368</v>
      </c>
    </row>
    <row r="1460" spans="1:19">
      <c r="A1460" t="s">
        <v>1950</v>
      </c>
      <c r="B1460">
        <v>44389</v>
      </c>
      <c r="C1460" t="s">
        <v>1951</v>
      </c>
      <c r="D1460">
        <v>44389</v>
      </c>
      <c r="E1460" t="s">
        <v>1365</v>
      </c>
      <c r="F1460" t="s">
        <v>58</v>
      </c>
      <c r="G1460" t="s">
        <v>59</v>
      </c>
      <c r="H1460" t="s">
        <v>49</v>
      </c>
      <c r="I1460" t="s">
        <v>1414</v>
      </c>
      <c r="J1460">
        <v>5</v>
      </c>
      <c r="K1460">
        <v>3784</v>
      </c>
      <c r="L1460">
        <v>18920</v>
      </c>
      <c r="M1460">
        <v>9.0094999999999992</v>
      </c>
      <c r="N1460">
        <v>45.047499999999999</v>
      </c>
      <c r="O1460">
        <v>0</v>
      </c>
      <c r="P1460">
        <v>0</v>
      </c>
      <c r="Q1460">
        <v>3793.0095000000001</v>
      </c>
      <c r="R1460">
        <v>18965.047500000001</v>
      </c>
      <c r="S1460" t="s">
        <v>1368</v>
      </c>
    </row>
    <row r="1461" spans="1:19">
      <c r="A1461" t="s">
        <v>1950</v>
      </c>
      <c r="B1461">
        <v>44389</v>
      </c>
      <c r="C1461" t="s">
        <v>1951</v>
      </c>
      <c r="D1461">
        <v>44389</v>
      </c>
      <c r="E1461" t="s">
        <v>1365</v>
      </c>
      <c r="F1461" t="s">
        <v>58</v>
      </c>
      <c r="G1461" t="s">
        <v>59</v>
      </c>
      <c r="H1461" t="s">
        <v>49</v>
      </c>
      <c r="I1461" t="s">
        <v>1412</v>
      </c>
      <c r="J1461">
        <v>30</v>
      </c>
      <c r="K1461">
        <v>1002</v>
      </c>
      <c r="L1461">
        <v>30060</v>
      </c>
      <c r="M1461">
        <v>2.3856999999999999</v>
      </c>
      <c r="N1461">
        <v>71.570999999999998</v>
      </c>
      <c r="O1461">
        <v>0</v>
      </c>
      <c r="P1461">
        <v>0</v>
      </c>
      <c r="Q1461">
        <v>1004.3857</v>
      </c>
      <c r="R1461">
        <v>30131.571</v>
      </c>
      <c r="S1461" t="s">
        <v>1368</v>
      </c>
    </row>
    <row r="1462" spans="1:19">
      <c r="A1462" t="s">
        <v>1952</v>
      </c>
      <c r="B1462">
        <v>44389</v>
      </c>
      <c r="C1462" t="s">
        <v>1953</v>
      </c>
      <c r="D1462">
        <v>44389</v>
      </c>
      <c r="E1462" t="s">
        <v>1365</v>
      </c>
      <c r="F1462" t="s">
        <v>64</v>
      </c>
      <c r="G1462" t="s">
        <v>59</v>
      </c>
      <c r="H1462" t="s">
        <v>49</v>
      </c>
      <c r="I1462" t="s">
        <v>1412</v>
      </c>
      <c r="J1462">
        <v>30</v>
      </c>
      <c r="K1462">
        <v>1002</v>
      </c>
      <c r="L1462">
        <v>30060</v>
      </c>
      <c r="M1462">
        <v>2.3856999999999999</v>
      </c>
      <c r="N1462">
        <v>71.570999999999998</v>
      </c>
      <c r="O1462">
        <v>0</v>
      </c>
      <c r="P1462">
        <v>0</v>
      </c>
      <c r="Q1462">
        <v>1004.3857</v>
      </c>
      <c r="R1462">
        <v>30131.571</v>
      </c>
      <c r="S1462" t="s">
        <v>1368</v>
      </c>
    </row>
    <row r="1463" spans="1:19">
      <c r="A1463" t="s">
        <v>1952</v>
      </c>
      <c r="B1463">
        <v>44389</v>
      </c>
      <c r="C1463" t="s">
        <v>1953</v>
      </c>
      <c r="D1463">
        <v>44389</v>
      </c>
      <c r="E1463" t="s">
        <v>1365</v>
      </c>
      <c r="F1463" t="s">
        <v>64</v>
      </c>
      <c r="G1463" t="s">
        <v>59</v>
      </c>
      <c r="H1463" t="s">
        <v>49</v>
      </c>
      <c r="I1463" t="s">
        <v>1414</v>
      </c>
      <c r="J1463">
        <v>5</v>
      </c>
      <c r="K1463">
        <v>3784</v>
      </c>
      <c r="L1463">
        <v>18920</v>
      </c>
      <c r="M1463">
        <v>9.0094999999999992</v>
      </c>
      <c r="N1463">
        <v>45.047499999999999</v>
      </c>
      <c r="O1463">
        <v>0</v>
      </c>
      <c r="P1463">
        <v>0</v>
      </c>
      <c r="Q1463">
        <v>3793.0095000000001</v>
      </c>
      <c r="R1463">
        <v>18965.047500000001</v>
      </c>
      <c r="S1463" t="s">
        <v>1368</v>
      </c>
    </row>
    <row r="1464" spans="1:19">
      <c r="A1464" t="s">
        <v>1952</v>
      </c>
      <c r="B1464">
        <v>44389</v>
      </c>
      <c r="C1464" t="s">
        <v>1953</v>
      </c>
      <c r="D1464">
        <v>44389</v>
      </c>
      <c r="E1464" t="s">
        <v>1365</v>
      </c>
      <c r="F1464" t="s">
        <v>64</v>
      </c>
      <c r="G1464" t="s">
        <v>59</v>
      </c>
      <c r="H1464" t="s">
        <v>49</v>
      </c>
      <c r="I1464" t="s">
        <v>1312</v>
      </c>
      <c r="J1464">
        <v>5</v>
      </c>
      <c r="K1464">
        <v>6390</v>
      </c>
      <c r="L1464">
        <v>31950</v>
      </c>
      <c r="M1464">
        <v>15.2143</v>
      </c>
      <c r="N1464">
        <v>76.0715</v>
      </c>
      <c r="O1464">
        <v>0</v>
      </c>
      <c r="P1464">
        <v>0</v>
      </c>
      <c r="Q1464">
        <v>6405.2142999999996</v>
      </c>
      <c r="R1464">
        <v>32026.071499999998</v>
      </c>
      <c r="S1464" t="s">
        <v>1368</v>
      </c>
    </row>
    <row r="1465" spans="1:19">
      <c r="A1465" t="s">
        <v>1954</v>
      </c>
      <c r="B1465">
        <v>44389</v>
      </c>
      <c r="C1465" t="s">
        <v>1955</v>
      </c>
      <c r="D1465">
        <v>44389</v>
      </c>
      <c r="E1465" t="s">
        <v>1365</v>
      </c>
      <c r="F1465" t="s">
        <v>57</v>
      </c>
      <c r="G1465" t="s">
        <v>954</v>
      </c>
      <c r="H1465" t="s">
        <v>49</v>
      </c>
      <c r="I1465" t="s">
        <v>1414</v>
      </c>
      <c r="J1465">
        <v>25</v>
      </c>
      <c r="K1465">
        <v>3784</v>
      </c>
      <c r="L1465">
        <v>94600</v>
      </c>
      <c r="M1465">
        <v>9.0094999999999992</v>
      </c>
      <c r="N1465">
        <v>225.23750000000001</v>
      </c>
      <c r="O1465">
        <v>0</v>
      </c>
      <c r="P1465">
        <v>0</v>
      </c>
      <c r="Q1465">
        <v>3793.0095000000001</v>
      </c>
      <c r="R1465">
        <v>94825.237500000003</v>
      </c>
      <c r="S1465" t="s">
        <v>1368</v>
      </c>
    </row>
    <row r="1466" spans="1:19">
      <c r="A1466" t="s">
        <v>1954</v>
      </c>
      <c r="B1466">
        <v>44389</v>
      </c>
      <c r="C1466" t="s">
        <v>1955</v>
      </c>
      <c r="D1466">
        <v>44389</v>
      </c>
      <c r="E1466" t="s">
        <v>1365</v>
      </c>
      <c r="F1466" t="s">
        <v>57</v>
      </c>
      <c r="G1466" t="s">
        <v>954</v>
      </c>
      <c r="H1466" t="s">
        <v>49</v>
      </c>
      <c r="I1466" t="s">
        <v>1312</v>
      </c>
      <c r="J1466">
        <v>15</v>
      </c>
      <c r="K1466">
        <v>6390</v>
      </c>
      <c r="L1466">
        <v>95850</v>
      </c>
      <c r="M1466">
        <v>15.2143</v>
      </c>
      <c r="N1466">
        <v>228.21449999999999</v>
      </c>
      <c r="O1466">
        <v>0</v>
      </c>
      <c r="P1466">
        <v>0</v>
      </c>
      <c r="Q1466">
        <v>6405.2142999999996</v>
      </c>
      <c r="R1466">
        <v>96078.214500000002</v>
      </c>
      <c r="S1466" t="s">
        <v>1368</v>
      </c>
    </row>
    <row r="1467" spans="1:19">
      <c r="A1467" t="s">
        <v>1954</v>
      </c>
      <c r="B1467">
        <v>44389</v>
      </c>
      <c r="C1467" t="s">
        <v>1955</v>
      </c>
      <c r="D1467">
        <v>44389</v>
      </c>
      <c r="E1467" t="s">
        <v>1365</v>
      </c>
      <c r="F1467" t="s">
        <v>57</v>
      </c>
      <c r="G1467" t="s">
        <v>954</v>
      </c>
      <c r="H1467" t="s">
        <v>49</v>
      </c>
      <c r="I1467" t="s">
        <v>1412</v>
      </c>
      <c r="J1467">
        <v>80</v>
      </c>
      <c r="K1467">
        <v>1002</v>
      </c>
      <c r="L1467">
        <v>80160</v>
      </c>
      <c r="M1467">
        <v>2.3856999999999999</v>
      </c>
      <c r="N1467">
        <v>190.85599999999999</v>
      </c>
      <c r="O1467">
        <v>0</v>
      </c>
      <c r="P1467">
        <v>0</v>
      </c>
      <c r="Q1467">
        <v>1004.3857</v>
      </c>
      <c r="R1467">
        <v>80350.856</v>
      </c>
      <c r="S1467" t="s">
        <v>1368</v>
      </c>
    </row>
    <row r="1468" spans="1:19">
      <c r="A1468" t="s">
        <v>1956</v>
      </c>
      <c r="B1468">
        <v>44389</v>
      </c>
      <c r="C1468" t="s">
        <v>1957</v>
      </c>
      <c r="D1468">
        <v>44389</v>
      </c>
      <c r="E1468" t="s">
        <v>1365</v>
      </c>
      <c r="F1468" t="s">
        <v>106</v>
      </c>
      <c r="G1468" t="s">
        <v>954</v>
      </c>
      <c r="H1468" t="s">
        <v>49</v>
      </c>
      <c r="I1468" t="s">
        <v>1412</v>
      </c>
      <c r="J1468">
        <v>30</v>
      </c>
      <c r="K1468">
        <v>1002</v>
      </c>
      <c r="L1468">
        <v>30060</v>
      </c>
      <c r="M1468">
        <v>2.3856999999999999</v>
      </c>
      <c r="N1468">
        <v>71.570999999999998</v>
      </c>
      <c r="O1468">
        <v>0</v>
      </c>
      <c r="P1468">
        <v>0</v>
      </c>
      <c r="Q1468">
        <v>1004.3857</v>
      </c>
      <c r="R1468">
        <v>30131.571</v>
      </c>
      <c r="S1468" t="s">
        <v>1368</v>
      </c>
    </row>
    <row r="1469" spans="1:19">
      <c r="A1469" t="s">
        <v>1956</v>
      </c>
      <c r="B1469">
        <v>44389</v>
      </c>
      <c r="C1469" t="s">
        <v>1957</v>
      </c>
      <c r="D1469">
        <v>44389</v>
      </c>
      <c r="E1469" t="s">
        <v>1365</v>
      </c>
      <c r="F1469" t="s">
        <v>106</v>
      </c>
      <c r="G1469" t="s">
        <v>954</v>
      </c>
      <c r="H1469" t="s">
        <v>49</v>
      </c>
      <c r="I1469" t="s">
        <v>1414</v>
      </c>
      <c r="J1469">
        <v>10</v>
      </c>
      <c r="K1469">
        <v>3784</v>
      </c>
      <c r="L1469">
        <v>37840</v>
      </c>
      <c r="M1469">
        <v>9.0094999999999992</v>
      </c>
      <c r="N1469">
        <v>90.094999999999999</v>
      </c>
      <c r="O1469">
        <v>0</v>
      </c>
      <c r="P1469">
        <v>0</v>
      </c>
      <c r="Q1469">
        <v>3793.0095000000001</v>
      </c>
      <c r="R1469">
        <v>37930.095000000001</v>
      </c>
      <c r="S1469" t="s">
        <v>1368</v>
      </c>
    </row>
    <row r="1470" spans="1:19">
      <c r="A1470" t="s">
        <v>1956</v>
      </c>
      <c r="B1470">
        <v>44389</v>
      </c>
      <c r="C1470" t="s">
        <v>1957</v>
      </c>
      <c r="D1470">
        <v>44389</v>
      </c>
      <c r="E1470" t="s">
        <v>1365</v>
      </c>
      <c r="F1470" t="s">
        <v>106</v>
      </c>
      <c r="G1470" t="s">
        <v>954</v>
      </c>
      <c r="H1470" t="s">
        <v>49</v>
      </c>
      <c r="I1470" t="s">
        <v>1312</v>
      </c>
      <c r="J1470">
        <v>5</v>
      </c>
      <c r="K1470">
        <v>6390</v>
      </c>
      <c r="L1470">
        <v>31950</v>
      </c>
      <c r="M1470">
        <v>15.2143</v>
      </c>
      <c r="N1470">
        <v>76.0715</v>
      </c>
      <c r="O1470">
        <v>0</v>
      </c>
      <c r="P1470">
        <v>0</v>
      </c>
      <c r="Q1470">
        <v>6405.2142999999996</v>
      </c>
      <c r="R1470">
        <v>32026.071499999998</v>
      </c>
      <c r="S1470" t="s">
        <v>1368</v>
      </c>
    </row>
    <row r="1471" spans="1:19">
      <c r="A1471" t="s">
        <v>1958</v>
      </c>
      <c r="B1471">
        <v>44389</v>
      </c>
      <c r="C1471" t="s">
        <v>1959</v>
      </c>
      <c r="D1471">
        <v>44389</v>
      </c>
      <c r="E1471" t="s">
        <v>1365</v>
      </c>
      <c r="F1471" t="s">
        <v>53</v>
      </c>
      <c r="G1471" t="s">
        <v>49</v>
      </c>
      <c r="H1471" t="s">
        <v>49</v>
      </c>
      <c r="I1471" t="s">
        <v>1312</v>
      </c>
      <c r="J1471">
        <v>25</v>
      </c>
      <c r="K1471">
        <v>6390</v>
      </c>
      <c r="L1471">
        <v>159750</v>
      </c>
      <c r="M1471">
        <v>15.2143</v>
      </c>
      <c r="N1471">
        <v>380.35750000000002</v>
      </c>
      <c r="O1471">
        <v>0</v>
      </c>
      <c r="P1471">
        <v>0</v>
      </c>
      <c r="Q1471">
        <v>6405.2142999999996</v>
      </c>
      <c r="R1471">
        <v>160130.35750000001</v>
      </c>
      <c r="S1471" t="s">
        <v>1368</v>
      </c>
    </row>
    <row r="1472" spans="1:19">
      <c r="A1472" t="s">
        <v>1958</v>
      </c>
      <c r="B1472">
        <v>44389</v>
      </c>
      <c r="C1472" t="s">
        <v>1959</v>
      </c>
      <c r="D1472">
        <v>44389</v>
      </c>
      <c r="E1472" t="s">
        <v>1365</v>
      </c>
      <c r="F1472" t="s">
        <v>53</v>
      </c>
      <c r="G1472" t="s">
        <v>49</v>
      </c>
      <c r="H1472" t="s">
        <v>49</v>
      </c>
      <c r="I1472" t="s">
        <v>1412</v>
      </c>
      <c r="J1472">
        <v>170</v>
      </c>
      <c r="K1472">
        <v>1002</v>
      </c>
      <c r="L1472">
        <v>170340</v>
      </c>
      <c r="M1472">
        <v>2.3856999999999999</v>
      </c>
      <c r="N1472">
        <v>405.56900000000002</v>
      </c>
      <c r="O1472">
        <v>0</v>
      </c>
      <c r="P1472">
        <v>0</v>
      </c>
      <c r="Q1472">
        <v>1004.3857</v>
      </c>
      <c r="R1472">
        <v>170745.56899999999</v>
      </c>
      <c r="S1472" t="s">
        <v>1368</v>
      </c>
    </row>
    <row r="1473" spans="1:19">
      <c r="A1473" t="s">
        <v>1958</v>
      </c>
      <c r="B1473">
        <v>44389</v>
      </c>
      <c r="C1473" t="s">
        <v>1959</v>
      </c>
      <c r="D1473">
        <v>44389</v>
      </c>
      <c r="E1473" t="s">
        <v>1365</v>
      </c>
      <c r="F1473" t="s">
        <v>53</v>
      </c>
      <c r="G1473" t="s">
        <v>49</v>
      </c>
      <c r="H1473" t="s">
        <v>49</v>
      </c>
      <c r="I1473" t="s">
        <v>1414</v>
      </c>
      <c r="J1473">
        <v>30</v>
      </c>
      <c r="K1473">
        <v>3784</v>
      </c>
      <c r="L1473">
        <v>113520</v>
      </c>
      <c r="M1473">
        <v>9.0094999999999992</v>
      </c>
      <c r="N1473">
        <v>270.28500000000003</v>
      </c>
      <c r="O1473">
        <v>0</v>
      </c>
      <c r="P1473">
        <v>0</v>
      </c>
      <c r="Q1473">
        <v>3793.0095000000001</v>
      </c>
      <c r="R1473">
        <v>113790.285</v>
      </c>
      <c r="S1473" t="s">
        <v>1368</v>
      </c>
    </row>
    <row r="1474" spans="1:19">
      <c r="A1474" t="s">
        <v>1958</v>
      </c>
      <c r="B1474">
        <v>44389</v>
      </c>
      <c r="C1474" t="s">
        <v>1959</v>
      </c>
      <c r="D1474">
        <v>44389</v>
      </c>
      <c r="E1474" t="s">
        <v>1365</v>
      </c>
      <c r="F1474" t="s">
        <v>53</v>
      </c>
      <c r="G1474" t="s">
        <v>49</v>
      </c>
      <c r="H1474" t="s">
        <v>49</v>
      </c>
      <c r="I1474" t="s">
        <v>1273</v>
      </c>
      <c r="J1474">
        <v>2</v>
      </c>
      <c r="K1474">
        <v>7225</v>
      </c>
      <c r="L1474">
        <v>14450</v>
      </c>
      <c r="M1474">
        <v>17.202400000000001</v>
      </c>
      <c r="N1474">
        <v>34.404800000000002</v>
      </c>
      <c r="O1474">
        <v>0</v>
      </c>
      <c r="P1474">
        <v>0</v>
      </c>
      <c r="Q1474">
        <v>7242.2024000000001</v>
      </c>
      <c r="R1474">
        <v>14484.4048</v>
      </c>
      <c r="S1474" t="s">
        <v>1368</v>
      </c>
    </row>
    <row r="1475" spans="1:19">
      <c r="A1475" t="s">
        <v>1960</v>
      </c>
      <c r="B1475">
        <v>44389</v>
      </c>
      <c r="C1475" t="s">
        <v>1961</v>
      </c>
      <c r="D1475">
        <v>44389</v>
      </c>
      <c r="E1475" t="s">
        <v>1365</v>
      </c>
      <c r="F1475" t="s">
        <v>98</v>
      </c>
      <c r="G1475" t="s">
        <v>1028</v>
      </c>
      <c r="H1475" t="s">
        <v>107</v>
      </c>
      <c r="I1475" t="s">
        <v>1412</v>
      </c>
      <c r="J1475">
        <v>20</v>
      </c>
      <c r="K1475">
        <v>1002</v>
      </c>
      <c r="L1475">
        <v>20040</v>
      </c>
      <c r="M1475">
        <v>2.3856999999999999</v>
      </c>
      <c r="N1475">
        <v>47.713999999999999</v>
      </c>
      <c r="O1475">
        <v>0</v>
      </c>
      <c r="P1475">
        <v>0</v>
      </c>
      <c r="Q1475">
        <v>1004.3857</v>
      </c>
      <c r="R1475">
        <v>20087.714</v>
      </c>
      <c r="S1475" t="s">
        <v>1368</v>
      </c>
    </row>
    <row r="1476" spans="1:19">
      <c r="A1476" t="s">
        <v>1960</v>
      </c>
      <c r="B1476">
        <v>44389</v>
      </c>
      <c r="C1476" t="s">
        <v>1961</v>
      </c>
      <c r="D1476">
        <v>44389</v>
      </c>
      <c r="E1476" t="s">
        <v>1365</v>
      </c>
      <c r="F1476" t="s">
        <v>98</v>
      </c>
      <c r="G1476" t="s">
        <v>1028</v>
      </c>
      <c r="H1476" t="s">
        <v>107</v>
      </c>
      <c r="I1476" t="s">
        <v>1312</v>
      </c>
      <c r="J1476">
        <v>10</v>
      </c>
      <c r="K1476">
        <v>6390</v>
      </c>
      <c r="L1476">
        <v>63900</v>
      </c>
      <c r="M1476">
        <v>15.2143</v>
      </c>
      <c r="N1476">
        <v>152.143</v>
      </c>
      <c r="O1476">
        <v>0</v>
      </c>
      <c r="P1476">
        <v>0</v>
      </c>
      <c r="Q1476">
        <v>6405.2142999999996</v>
      </c>
      <c r="R1476">
        <v>64052.142999999996</v>
      </c>
      <c r="S1476" t="s">
        <v>1368</v>
      </c>
    </row>
    <row r="1477" spans="1:19">
      <c r="A1477" t="s">
        <v>1962</v>
      </c>
      <c r="B1477">
        <v>44389</v>
      </c>
      <c r="C1477" t="s">
        <v>1963</v>
      </c>
      <c r="D1477">
        <v>44389</v>
      </c>
      <c r="E1477" t="s">
        <v>1365</v>
      </c>
      <c r="F1477" t="s">
        <v>1</v>
      </c>
      <c r="G1477" t="s">
        <v>982</v>
      </c>
      <c r="H1477" t="s">
        <v>107</v>
      </c>
      <c r="I1477" t="s">
        <v>1271</v>
      </c>
      <c r="J1477">
        <v>200</v>
      </c>
      <c r="K1477">
        <v>1186</v>
      </c>
      <c r="L1477">
        <v>237200</v>
      </c>
      <c r="M1477">
        <v>2.8237999999999999</v>
      </c>
      <c r="N1477">
        <v>564.76</v>
      </c>
      <c r="O1477">
        <v>0</v>
      </c>
      <c r="P1477">
        <v>0</v>
      </c>
      <c r="Q1477">
        <v>1188.8237999999999</v>
      </c>
      <c r="R1477">
        <v>237764.76</v>
      </c>
      <c r="S1477" t="s">
        <v>1368</v>
      </c>
    </row>
    <row r="1478" spans="1:19">
      <c r="A1478" t="s">
        <v>1962</v>
      </c>
      <c r="B1478">
        <v>44389</v>
      </c>
      <c r="C1478" t="s">
        <v>1963</v>
      </c>
      <c r="D1478">
        <v>44389</v>
      </c>
      <c r="E1478" t="s">
        <v>1365</v>
      </c>
      <c r="F1478" t="s">
        <v>1</v>
      </c>
      <c r="G1478" t="s">
        <v>982</v>
      </c>
      <c r="H1478" t="s">
        <v>107</v>
      </c>
      <c r="I1478" t="s">
        <v>1221</v>
      </c>
      <c r="J1478">
        <v>100</v>
      </c>
      <c r="K1478">
        <v>1361</v>
      </c>
      <c r="L1478">
        <v>136100</v>
      </c>
      <c r="M1478">
        <v>3.2404999999999999</v>
      </c>
      <c r="N1478">
        <v>324.05</v>
      </c>
      <c r="O1478">
        <v>0</v>
      </c>
      <c r="P1478">
        <v>0</v>
      </c>
      <c r="Q1478">
        <v>1364.2405000000001</v>
      </c>
      <c r="R1478">
        <v>136424.04999999999</v>
      </c>
      <c r="S1478" t="s">
        <v>1368</v>
      </c>
    </row>
    <row r="1479" spans="1:19">
      <c r="A1479" t="s">
        <v>1962</v>
      </c>
      <c r="B1479">
        <v>44389</v>
      </c>
      <c r="C1479" t="s">
        <v>1963</v>
      </c>
      <c r="D1479">
        <v>44389</v>
      </c>
      <c r="E1479" t="s">
        <v>1365</v>
      </c>
      <c r="F1479" t="s">
        <v>1</v>
      </c>
      <c r="G1479" t="s">
        <v>982</v>
      </c>
      <c r="H1479" t="s">
        <v>107</v>
      </c>
      <c r="I1479" t="s">
        <v>1301</v>
      </c>
      <c r="J1479">
        <v>5</v>
      </c>
      <c r="K1479">
        <v>9035</v>
      </c>
      <c r="L1479">
        <v>45175</v>
      </c>
      <c r="M1479">
        <v>21.511900000000001</v>
      </c>
      <c r="N1479">
        <v>107.5595</v>
      </c>
      <c r="O1479">
        <v>0</v>
      </c>
      <c r="P1479">
        <v>0</v>
      </c>
      <c r="Q1479">
        <v>9056.5118999999995</v>
      </c>
      <c r="R1479">
        <v>45282.559500000003</v>
      </c>
      <c r="S1479" t="s">
        <v>1368</v>
      </c>
    </row>
    <row r="1480" spans="1:19">
      <c r="A1480" t="s">
        <v>1962</v>
      </c>
      <c r="B1480">
        <v>44389</v>
      </c>
      <c r="C1480" t="s">
        <v>1963</v>
      </c>
      <c r="D1480">
        <v>44389</v>
      </c>
      <c r="E1480" t="s">
        <v>1365</v>
      </c>
      <c r="F1480" t="s">
        <v>1</v>
      </c>
      <c r="G1480" t="s">
        <v>982</v>
      </c>
      <c r="H1480" t="s">
        <v>107</v>
      </c>
      <c r="I1480" t="s">
        <v>1218</v>
      </c>
      <c r="J1480">
        <v>160</v>
      </c>
      <c r="K1480">
        <v>1244</v>
      </c>
      <c r="L1480">
        <v>199040</v>
      </c>
      <c r="M1480">
        <v>2.9619</v>
      </c>
      <c r="N1480">
        <v>473.904</v>
      </c>
      <c r="O1480">
        <v>0</v>
      </c>
      <c r="P1480">
        <v>0</v>
      </c>
      <c r="Q1480">
        <v>1246.9619</v>
      </c>
      <c r="R1480">
        <v>199513.90400000001</v>
      </c>
      <c r="S1480" t="s">
        <v>1368</v>
      </c>
    </row>
    <row r="1481" spans="1:19">
      <c r="A1481" t="s">
        <v>1962</v>
      </c>
      <c r="B1481">
        <v>44389</v>
      </c>
      <c r="C1481" t="s">
        <v>1963</v>
      </c>
      <c r="D1481">
        <v>44389</v>
      </c>
      <c r="E1481" t="s">
        <v>1365</v>
      </c>
      <c r="F1481" t="s">
        <v>1</v>
      </c>
      <c r="G1481" t="s">
        <v>982</v>
      </c>
      <c r="H1481" t="s">
        <v>107</v>
      </c>
      <c r="I1481" t="s">
        <v>1314</v>
      </c>
      <c r="J1481">
        <v>240</v>
      </c>
      <c r="K1481">
        <v>1176</v>
      </c>
      <c r="L1481">
        <v>282240</v>
      </c>
      <c r="M1481">
        <v>2.8</v>
      </c>
      <c r="N1481">
        <v>672</v>
      </c>
      <c r="O1481">
        <v>0</v>
      </c>
      <c r="P1481">
        <v>0</v>
      </c>
      <c r="Q1481">
        <v>1178.8</v>
      </c>
      <c r="R1481">
        <v>282912</v>
      </c>
      <c r="S1481" t="s">
        <v>1368</v>
      </c>
    </row>
    <row r="1482" spans="1:19">
      <c r="A1482" t="s">
        <v>1964</v>
      </c>
      <c r="B1482">
        <v>44389</v>
      </c>
      <c r="C1482" t="s">
        <v>1965</v>
      </c>
      <c r="D1482">
        <v>44389</v>
      </c>
      <c r="E1482" t="s">
        <v>1365</v>
      </c>
      <c r="F1482" t="s">
        <v>55</v>
      </c>
      <c r="G1482" t="s">
        <v>49</v>
      </c>
      <c r="H1482" t="s">
        <v>49</v>
      </c>
      <c r="I1482" t="s">
        <v>1271</v>
      </c>
      <c r="J1482">
        <v>20</v>
      </c>
      <c r="K1482">
        <v>1186</v>
      </c>
      <c r="L1482">
        <v>23720</v>
      </c>
      <c r="M1482">
        <v>2.8237999999999999</v>
      </c>
      <c r="N1482">
        <v>56.475999999999999</v>
      </c>
      <c r="O1482">
        <v>0</v>
      </c>
      <c r="P1482">
        <v>0</v>
      </c>
      <c r="Q1482">
        <v>1188.8237999999999</v>
      </c>
      <c r="R1482">
        <v>23776.475999999999</v>
      </c>
      <c r="S1482" t="s">
        <v>1368</v>
      </c>
    </row>
    <row r="1483" spans="1:19">
      <c r="A1483" t="s">
        <v>1964</v>
      </c>
      <c r="B1483">
        <v>44389</v>
      </c>
      <c r="C1483" t="s">
        <v>1965</v>
      </c>
      <c r="D1483">
        <v>44389</v>
      </c>
      <c r="E1483" t="s">
        <v>1365</v>
      </c>
      <c r="F1483" t="s">
        <v>55</v>
      </c>
      <c r="G1483" t="s">
        <v>49</v>
      </c>
      <c r="H1483" t="s">
        <v>49</v>
      </c>
      <c r="I1483" t="s">
        <v>1221</v>
      </c>
      <c r="J1483">
        <v>10</v>
      </c>
      <c r="K1483">
        <v>1361</v>
      </c>
      <c r="L1483">
        <v>13610</v>
      </c>
      <c r="M1483">
        <v>3.2404999999999999</v>
      </c>
      <c r="N1483">
        <v>32.405000000000001</v>
      </c>
      <c r="O1483">
        <v>0</v>
      </c>
      <c r="P1483">
        <v>0</v>
      </c>
      <c r="Q1483">
        <v>1364.2405000000001</v>
      </c>
      <c r="R1483">
        <v>13642.405000000001</v>
      </c>
      <c r="S1483" t="s">
        <v>1368</v>
      </c>
    </row>
    <row r="1484" spans="1:19">
      <c r="A1484" t="s">
        <v>1964</v>
      </c>
      <c r="B1484">
        <v>44389</v>
      </c>
      <c r="C1484" t="s">
        <v>1965</v>
      </c>
      <c r="D1484">
        <v>44389</v>
      </c>
      <c r="E1484" t="s">
        <v>1365</v>
      </c>
      <c r="F1484" t="s">
        <v>55</v>
      </c>
      <c r="G1484" t="s">
        <v>49</v>
      </c>
      <c r="H1484" t="s">
        <v>49</v>
      </c>
      <c r="I1484" t="s">
        <v>1218</v>
      </c>
      <c r="J1484">
        <v>20</v>
      </c>
      <c r="K1484">
        <v>1244</v>
      </c>
      <c r="L1484">
        <v>24880</v>
      </c>
      <c r="M1484">
        <v>2.9619</v>
      </c>
      <c r="N1484">
        <v>59.238</v>
      </c>
      <c r="O1484">
        <v>0</v>
      </c>
      <c r="P1484">
        <v>0</v>
      </c>
      <c r="Q1484">
        <v>1246.9619</v>
      </c>
      <c r="R1484">
        <v>24939.238000000001</v>
      </c>
      <c r="S1484" t="s">
        <v>1368</v>
      </c>
    </row>
    <row r="1485" spans="1:19">
      <c r="A1485" t="s">
        <v>1964</v>
      </c>
      <c r="B1485">
        <v>44389</v>
      </c>
      <c r="C1485" t="s">
        <v>1965</v>
      </c>
      <c r="D1485">
        <v>44389</v>
      </c>
      <c r="E1485" t="s">
        <v>1365</v>
      </c>
      <c r="F1485" t="s">
        <v>55</v>
      </c>
      <c r="G1485" t="s">
        <v>49</v>
      </c>
      <c r="H1485" t="s">
        <v>49</v>
      </c>
      <c r="I1485" t="s">
        <v>1292</v>
      </c>
      <c r="J1485">
        <v>2</v>
      </c>
      <c r="K1485">
        <v>7760</v>
      </c>
      <c r="L1485">
        <v>15520</v>
      </c>
      <c r="M1485">
        <v>18.476199999999999</v>
      </c>
      <c r="N1485">
        <v>36.952399999999997</v>
      </c>
      <c r="O1485">
        <v>0</v>
      </c>
      <c r="P1485">
        <v>0</v>
      </c>
      <c r="Q1485">
        <v>7778.4762000000001</v>
      </c>
      <c r="R1485">
        <v>15556.9524</v>
      </c>
      <c r="S1485" t="s">
        <v>1368</v>
      </c>
    </row>
    <row r="1486" spans="1:19">
      <c r="A1486" t="s">
        <v>1964</v>
      </c>
      <c r="B1486">
        <v>44389</v>
      </c>
      <c r="C1486" t="s">
        <v>1965</v>
      </c>
      <c r="D1486">
        <v>44389</v>
      </c>
      <c r="E1486" t="s">
        <v>1365</v>
      </c>
      <c r="F1486" t="s">
        <v>55</v>
      </c>
      <c r="G1486" t="s">
        <v>49</v>
      </c>
      <c r="H1486" t="s">
        <v>49</v>
      </c>
      <c r="I1486" t="s">
        <v>1314</v>
      </c>
      <c r="J1486">
        <v>40</v>
      </c>
      <c r="K1486">
        <v>1176</v>
      </c>
      <c r="L1486">
        <v>47040</v>
      </c>
      <c r="M1486">
        <v>2.8</v>
      </c>
      <c r="N1486">
        <v>112</v>
      </c>
      <c r="O1486">
        <v>0</v>
      </c>
      <c r="P1486">
        <v>0</v>
      </c>
      <c r="Q1486">
        <v>1178.8</v>
      </c>
      <c r="R1486">
        <v>47152</v>
      </c>
      <c r="S1486" t="s">
        <v>1368</v>
      </c>
    </row>
    <row r="1487" spans="1:19">
      <c r="A1487" t="s">
        <v>1964</v>
      </c>
      <c r="B1487">
        <v>44389</v>
      </c>
      <c r="C1487" t="s">
        <v>1965</v>
      </c>
      <c r="D1487">
        <v>44389</v>
      </c>
      <c r="E1487" t="s">
        <v>1365</v>
      </c>
      <c r="F1487" t="s">
        <v>55</v>
      </c>
      <c r="G1487" t="s">
        <v>49</v>
      </c>
      <c r="H1487" t="s">
        <v>49</v>
      </c>
      <c r="I1487" t="s">
        <v>1335</v>
      </c>
      <c r="J1487">
        <v>1</v>
      </c>
      <c r="K1487">
        <v>9950</v>
      </c>
      <c r="L1487">
        <v>9950</v>
      </c>
      <c r="M1487">
        <v>23.6905</v>
      </c>
      <c r="N1487">
        <v>23.6905</v>
      </c>
      <c r="O1487">
        <v>0</v>
      </c>
      <c r="P1487">
        <v>0</v>
      </c>
      <c r="Q1487">
        <v>9973.6905000000006</v>
      </c>
      <c r="R1487">
        <v>9973.6905000000006</v>
      </c>
      <c r="S1487" t="s">
        <v>1368</v>
      </c>
    </row>
    <row r="1488" spans="1:19">
      <c r="A1488" t="s">
        <v>1966</v>
      </c>
      <c r="B1488">
        <v>44389</v>
      </c>
      <c r="C1488" t="s">
        <v>1967</v>
      </c>
      <c r="D1488">
        <v>44389</v>
      </c>
      <c r="E1488" t="s">
        <v>1365</v>
      </c>
      <c r="F1488" t="s">
        <v>901</v>
      </c>
      <c r="G1488" t="s">
        <v>1375</v>
      </c>
      <c r="H1488" t="s">
        <v>49</v>
      </c>
      <c r="I1488" t="s">
        <v>1414</v>
      </c>
      <c r="J1488">
        <v>35</v>
      </c>
      <c r="K1488">
        <v>3784</v>
      </c>
      <c r="L1488">
        <v>132440</v>
      </c>
      <c r="M1488">
        <v>9.0094999999999992</v>
      </c>
      <c r="N1488">
        <v>315.33249999999998</v>
      </c>
      <c r="O1488">
        <v>0</v>
      </c>
      <c r="P1488">
        <v>0</v>
      </c>
      <c r="Q1488">
        <v>3793.0095000000001</v>
      </c>
      <c r="R1488">
        <v>132755.33249999999</v>
      </c>
      <c r="S1488" t="s">
        <v>1368</v>
      </c>
    </row>
    <row r="1489" spans="1:19">
      <c r="A1489" t="s">
        <v>1966</v>
      </c>
      <c r="B1489">
        <v>44389</v>
      </c>
      <c r="C1489" t="s">
        <v>1967</v>
      </c>
      <c r="D1489">
        <v>44389</v>
      </c>
      <c r="E1489" t="s">
        <v>1365</v>
      </c>
      <c r="F1489" t="s">
        <v>901</v>
      </c>
      <c r="G1489" t="s">
        <v>1375</v>
      </c>
      <c r="H1489" t="s">
        <v>49</v>
      </c>
      <c r="I1489" t="s">
        <v>1312</v>
      </c>
      <c r="J1489">
        <v>30</v>
      </c>
      <c r="K1489">
        <v>6390</v>
      </c>
      <c r="L1489">
        <v>191700</v>
      </c>
      <c r="M1489">
        <v>15.2143</v>
      </c>
      <c r="N1489">
        <v>456.42899999999997</v>
      </c>
      <c r="O1489">
        <v>0</v>
      </c>
      <c r="P1489">
        <v>0</v>
      </c>
      <c r="Q1489">
        <v>6405.2142999999996</v>
      </c>
      <c r="R1489">
        <v>192156.429</v>
      </c>
      <c r="S1489" t="s">
        <v>1368</v>
      </c>
    </row>
    <row r="1490" spans="1:19">
      <c r="A1490" t="s">
        <v>1966</v>
      </c>
      <c r="B1490">
        <v>44389</v>
      </c>
      <c r="C1490" t="s">
        <v>1967</v>
      </c>
      <c r="D1490">
        <v>44389</v>
      </c>
      <c r="E1490" t="s">
        <v>1365</v>
      </c>
      <c r="F1490" t="s">
        <v>901</v>
      </c>
      <c r="G1490" t="s">
        <v>1375</v>
      </c>
      <c r="H1490" t="s">
        <v>49</v>
      </c>
      <c r="I1490" t="s">
        <v>1412</v>
      </c>
      <c r="J1490">
        <v>100</v>
      </c>
      <c r="K1490">
        <v>1002</v>
      </c>
      <c r="L1490">
        <v>100200</v>
      </c>
      <c r="M1490">
        <v>2.3856999999999999</v>
      </c>
      <c r="N1490">
        <v>238.57</v>
      </c>
      <c r="O1490">
        <v>0</v>
      </c>
      <c r="P1490">
        <v>0</v>
      </c>
      <c r="Q1490">
        <v>1004.3857</v>
      </c>
      <c r="R1490">
        <v>100438.57</v>
      </c>
      <c r="S1490" t="s">
        <v>1368</v>
      </c>
    </row>
    <row r="1491" spans="1:19">
      <c r="A1491" t="s">
        <v>1968</v>
      </c>
      <c r="B1491">
        <v>44389</v>
      </c>
      <c r="C1491" t="s">
        <v>1969</v>
      </c>
      <c r="D1491">
        <v>44389</v>
      </c>
      <c r="E1491" t="s">
        <v>1365</v>
      </c>
      <c r="F1491" t="s">
        <v>54</v>
      </c>
      <c r="G1491" t="s">
        <v>49</v>
      </c>
      <c r="H1491" t="s">
        <v>49</v>
      </c>
      <c r="I1491" t="s">
        <v>1271</v>
      </c>
      <c r="J1491">
        <v>60</v>
      </c>
      <c r="K1491">
        <v>1186</v>
      </c>
      <c r="L1491">
        <v>71160</v>
      </c>
      <c r="M1491">
        <v>2.8237999999999999</v>
      </c>
      <c r="N1491">
        <v>169.428</v>
      </c>
      <c r="O1491">
        <v>0</v>
      </c>
      <c r="P1491">
        <v>0</v>
      </c>
      <c r="Q1491">
        <v>1188.8237999999999</v>
      </c>
      <c r="R1491">
        <v>71329.428</v>
      </c>
      <c r="S1491" t="s">
        <v>1368</v>
      </c>
    </row>
    <row r="1492" spans="1:19">
      <c r="A1492" t="s">
        <v>1968</v>
      </c>
      <c r="B1492">
        <v>44389</v>
      </c>
      <c r="C1492" t="s">
        <v>1969</v>
      </c>
      <c r="D1492">
        <v>44389</v>
      </c>
      <c r="E1492" t="s">
        <v>1365</v>
      </c>
      <c r="F1492" t="s">
        <v>54</v>
      </c>
      <c r="G1492" t="s">
        <v>49</v>
      </c>
      <c r="H1492" t="s">
        <v>49</v>
      </c>
      <c r="I1492" t="s">
        <v>1412</v>
      </c>
      <c r="J1492">
        <v>100</v>
      </c>
      <c r="K1492">
        <v>1002</v>
      </c>
      <c r="L1492">
        <v>100200</v>
      </c>
      <c r="M1492">
        <v>2.3856999999999999</v>
      </c>
      <c r="N1492">
        <v>238.57</v>
      </c>
      <c r="O1492">
        <v>0</v>
      </c>
      <c r="P1492">
        <v>0</v>
      </c>
      <c r="Q1492">
        <v>1004.3857</v>
      </c>
      <c r="R1492">
        <v>100438.57</v>
      </c>
      <c r="S1492" t="s">
        <v>1368</v>
      </c>
    </row>
    <row r="1493" spans="1:19">
      <c r="A1493" t="s">
        <v>1970</v>
      </c>
      <c r="B1493">
        <v>44389</v>
      </c>
      <c r="C1493" t="s">
        <v>1971</v>
      </c>
      <c r="D1493">
        <v>44389</v>
      </c>
      <c r="E1493" t="s">
        <v>1365</v>
      </c>
      <c r="F1493" t="s">
        <v>76</v>
      </c>
      <c r="G1493" t="s">
        <v>69</v>
      </c>
      <c r="H1493" t="s">
        <v>1367</v>
      </c>
      <c r="I1493" t="s">
        <v>1312</v>
      </c>
      <c r="J1493">
        <v>20</v>
      </c>
      <c r="K1493">
        <v>6390</v>
      </c>
      <c r="L1493">
        <v>127800</v>
      </c>
      <c r="M1493">
        <v>15.214</v>
      </c>
      <c r="N1493">
        <v>304.27999999999997</v>
      </c>
      <c r="O1493">
        <v>0</v>
      </c>
      <c r="P1493">
        <v>0</v>
      </c>
      <c r="Q1493">
        <v>6405.2142999999996</v>
      </c>
      <c r="R1493">
        <v>128104.28599999999</v>
      </c>
      <c r="S1493" t="s">
        <v>1368</v>
      </c>
    </row>
    <row r="1494" spans="1:19">
      <c r="A1494" t="s">
        <v>1970</v>
      </c>
      <c r="B1494">
        <v>44389</v>
      </c>
      <c r="C1494" t="s">
        <v>1971</v>
      </c>
      <c r="D1494">
        <v>44389</v>
      </c>
      <c r="E1494" t="s">
        <v>1365</v>
      </c>
      <c r="F1494" t="s">
        <v>76</v>
      </c>
      <c r="G1494" t="s">
        <v>69</v>
      </c>
      <c r="H1494" t="s">
        <v>1367</v>
      </c>
      <c r="I1494" t="s">
        <v>1412</v>
      </c>
      <c r="J1494">
        <v>100</v>
      </c>
      <c r="K1494">
        <v>1002</v>
      </c>
      <c r="L1494">
        <v>100200</v>
      </c>
      <c r="M1494">
        <v>2.3860000000000001</v>
      </c>
      <c r="N1494">
        <v>238.6</v>
      </c>
      <c r="O1494">
        <v>0</v>
      </c>
      <c r="P1494">
        <v>0</v>
      </c>
      <c r="Q1494">
        <v>1004.3857</v>
      </c>
      <c r="R1494">
        <v>100438.57</v>
      </c>
      <c r="S1494" t="s">
        <v>1368</v>
      </c>
    </row>
    <row r="1495" spans="1:19">
      <c r="A1495" t="s">
        <v>1972</v>
      </c>
      <c r="B1495">
        <v>44389</v>
      </c>
      <c r="C1495" t="s">
        <v>1973</v>
      </c>
      <c r="D1495">
        <v>44389</v>
      </c>
      <c r="E1495" t="s">
        <v>1365</v>
      </c>
      <c r="F1495" t="s">
        <v>92</v>
      </c>
      <c r="G1495" t="s">
        <v>950</v>
      </c>
      <c r="H1495" t="s">
        <v>1367</v>
      </c>
      <c r="I1495" t="s">
        <v>1301</v>
      </c>
      <c r="J1495">
        <v>5</v>
      </c>
      <c r="K1495">
        <v>9035</v>
      </c>
      <c r="L1495">
        <v>45175</v>
      </c>
      <c r="M1495">
        <v>21.512</v>
      </c>
      <c r="N1495">
        <v>107.56</v>
      </c>
      <c r="O1495">
        <v>0</v>
      </c>
      <c r="P1495">
        <v>0</v>
      </c>
      <c r="Q1495">
        <v>9056.5118999999995</v>
      </c>
      <c r="R1495">
        <v>45282.559500000003</v>
      </c>
      <c r="S1495" t="s">
        <v>1368</v>
      </c>
    </row>
    <row r="1496" spans="1:19">
      <c r="A1496" t="s">
        <v>1974</v>
      </c>
      <c r="B1496">
        <v>44389</v>
      </c>
      <c r="C1496" t="s">
        <v>1975</v>
      </c>
      <c r="D1496">
        <v>44389</v>
      </c>
      <c r="E1496" t="s">
        <v>1365</v>
      </c>
      <c r="F1496" t="s">
        <v>94</v>
      </c>
      <c r="G1496" t="s">
        <v>1366</v>
      </c>
      <c r="H1496" t="s">
        <v>1367</v>
      </c>
      <c r="I1496" t="s">
        <v>1076</v>
      </c>
      <c r="J1496">
        <v>20</v>
      </c>
      <c r="K1496">
        <v>1419</v>
      </c>
      <c r="L1496">
        <v>28380</v>
      </c>
      <c r="M1496">
        <v>3.3786</v>
      </c>
      <c r="N1496">
        <v>67.572000000000003</v>
      </c>
      <c r="O1496">
        <v>0</v>
      </c>
      <c r="P1496">
        <v>0</v>
      </c>
      <c r="Q1496">
        <v>1422.3786</v>
      </c>
      <c r="R1496">
        <v>28447.572</v>
      </c>
      <c r="S1496" t="s">
        <v>1368</v>
      </c>
    </row>
    <row r="1497" spans="1:19">
      <c r="A1497" t="s">
        <v>1974</v>
      </c>
      <c r="B1497">
        <v>44389</v>
      </c>
      <c r="C1497" t="s">
        <v>1975</v>
      </c>
      <c r="D1497">
        <v>44389</v>
      </c>
      <c r="E1497" t="s">
        <v>1365</v>
      </c>
      <c r="F1497" t="s">
        <v>94</v>
      </c>
      <c r="G1497" t="s">
        <v>1366</v>
      </c>
      <c r="H1497" t="s">
        <v>1367</v>
      </c>
      <c r="I1497" t="s">
        <v>1218</v>
      </c>
      <c r="J1497">
        <v>20</v>
      </c>
      <c r="K1497">
        <v>1244</v>
      </c>
      <c r="L1497">
        <v>24880</v>
      </c>
      <c r="M1497">
        <v>2.9619</v>
      </c>
      <c r="N1497">
        <v>59.238</v>
      </c>
      <c r="O1497">
        <v>0</v>
      </c>
      <c r="P1497">
        <v>0</v>
      </c>
      <c r="Q1497">
        <v>1246.9619</v>
      </c>
      <c r="R1497">
        <v>24939.238000000001</v>
      </c>
      <c r="S1497" t="s">
        <v>1368</v>
      </c>
    </row>
    <row r="1498" spans="1:19">
      <c r="A1498" t="s">
        <v>1974</v>
      </c>
      <c r="B1498">
        <v>44389</v>
      </c>
      <c r="C1498" t="s">
        <v>1975</v>
      </c>
      <c r="D1498">
        <v>44389</v>
      </c>
      <c r="E1498" t="s">
        <v>1365</v>
      </c>
      <c r="F1498" t="s">
        <v>94</v>
      </c>
      <c r="G1498" t="s">
        <v>1366</v>
      </c>
      <c r="H1498" t="s">
        <v>1367</v>
      </c>
      <c r="I1498" t="s">
        <v>1412</v>
      </c>
      <c r="J1498">
        <v>300</v>
      </c>
      <c r="K1498">
        <v>1002</v>
      </c>
      <c r="L1498">
        <v>300600</v>
      </c>
      <c r="M1498">
        <v>2.3856999999999999</v>
      </c>
      <c r="N1498">
        <v>715.71</v>
      </c>
      <c r="O1498">
        <v>0</v>
      </c>
      <c r="P1498">
        <v>0</v>
      </c>
      <c r="Q1498">
        <v>1004.3857</v>
      </c>
      <c r="R1498">
        <v>301315.71000000002</v>
      </c>
      <c r="S1498" t="s">
        <v>1368</v>
      </c>
    </row>
    <row r="1499" spans="1:19">
      <c r="A1499" t="s">
        <v>1974</v>
      </c>
      <c r="B1499">
        <v>44389</v>
      </c>
      <c r="C1499" t="s">
        <v>1975</v>
      </c>
      <c r="D1499">
        <v>44389</v>
      </c>
      <c r="E1499" t="s">
        <v>1365</v>
      </c>
      <c r="F1499" t="s">
        <v>94</v>
      </c>
      <c r="G1499" t="s">
        <v>1366</v>
      </c>
      <c r="H1499" t="s">
        <v>1367</v>
      </c>
      <c r="I1499" t="s">
        <v>1414</v>
      </c>
      <c r="J1499">
        <v>100</v>
      </c>
      <c r="K1499">
        <v>3784</v>
      </c>
      <c r="L1499">
        <v>378400</v>
      </c>
      <c r="M1499">
        <v>9.0094999999999992</v>
      </c>
      <c r="N1499">
        <v>900.95</v>
      </c>
      <c r="O1499">
        <v>0</v>
      </c>
      <c r="P1499">
        <v>0</v>
      </c>
      <c r="Q1499">
        <v>3793.0095000000001</v>
      </c>
      <c r="R1499">
        <v>379300.95</v>
      </c>
      <c r="S1499" t="s">
        <v>1368</v>
      </c>
    </row>
    <row r="1500" spans="1:19">
      <c r="A1500" t="s">
        <v>1974</v>
      </c>
      <c r="B1500">
        <v>44389</v>
      </c>
      <c r="C1500" t="s">
        <v>1975</v>
      </c>
      <c r="D1500">
        <v>44389</v>
      </c>
      <c r="E1500" t="s">
        <v>1365</v>
      </c>
      <c r="F1500" t="s">
        <v>94</v>
      </c>
      <c r="G1500" t="s">
        <v>1366</v>
      </c>
      <c r="H1500" t="s">
        <v>1367</v>
      </c>
      <c r="I1500" t="s">
        <v>1312</v>
      </c>
      <c r="J1500">
        <v>60</v>
      </c>
      <c r="K1500">
        <v>6390</v>
      </c>
      <c r="L1500">
        <v>383400</v>
      </c>
      <c r="M1500">
        <v>15.2143</v>
      </c>
      <c r="N1500">
        <v>912.85799999999995</v>
      </c>
      <c r="O1500">
        <v>0</v>
      </c>
      <c r="P1500">
        <v>0</v>
      </c>
      <c r="Q1500">
        <v>6405.2142999999996</v>
      </c>
      <c r="R1500">
        <v>384312.85800000001</v>
      </c>
      <c r="S1500" t="s">
        <v>1368</v>
      </c>
    </row>
    <row r="1501" spans="1:19">
      <c r="A1501" t="s">
        <v>1976</v>
      </c>
      <c r="B1501">
        <v>44389</v>
      </c>
      <c r="C1501" t="s">
        <v>1977</v>
      </c>
      <c r="D1501">
        <v>44389</v>
      </c>
      <c r="E1501" t="s">
        <v>1365</v>
      </c>
      <c r="F1501" t="s">
        <v>18</v>
      </c>
      <c r="G1501" t="s">
        <v>984</v>
      </c>
      <c r="H1501" t="s">
        <v>22</v>
      </c>
      <c r="I1501" t="s">
        <v>1414</v>
      </c>
      <c r="J1501">
        <v>15</v>
      </c>
      <c r="K1501">
        <v>3784</v>
      </c>
      <c r="L1501">
        <v>56760</v>
      </c>
      <c r="M1501">
        <v>9.0094999999999992</v>
      </c>
      <c r="N1501">
        <v>135.14250000000001</v>
      </c>
      <c r="O1501">
        <v>0</v>
      </c>
      <c r="P1501">
        <v>0</v>
      </c>
      <c r="Q1501">
        <v>3793.0095000000001</v>
      </c>
      <c r="R1501">
        <v>56895.142500000002</v>
      </c>
      <c r="S1501" t="s">
        <v>1368</v>
      </c>
    </row>
    <row r="1502" spans="1:19">
      <c r="A1502" t="s">
        <v>1976</v>
      </c>
      <c r="B1502">
        <v>44389</v>
      </c>
      <c r="C1502" t="s">
        <v>1977</v>
      </c>
      <c r="D1502">
        <v>44389</v>
      </c>
      <c r="E1502" t="s">
        <v>1365</v>
      </c>
      <c r="F1502" t="s">
        <v>18</v>
      </c>
      <c r="G1502" t="s">
        <v>984</v>
      </c>
      <c r="H1502" t="s">
        <v>22</v>
      </c>
      <c r="I1502" t="s">
        <v>1312</v>
      </c>
      <c r="J1502">
        <v>10</v>
      </c>
      <c r="K1502">
        <v>6390</v>
      </c>
      <c r="L1502">
        <v>63900</v>
      </c>
      <c r="M1502">
        <v>15.2143</v>
      </c>
      <c r="N1502">
        <v>152.143</v>
      </c>
      <c r="O1502">
        <v>0</v>
      </c>
      <c r="P1502">
        <v>0</v>
      </c>
      <c r="Q1502">
        <v>6405.2142999999996</v>
      </c>
      <c r="R1502">
        <v>64052.142999999996</v>
      </c>
      <c r="S1502" t="s">
        <v>1368</v>
      </c>
    </row>
    <row r="1503" spans="1:19">
      <c r="A1503" t="s">
        <v>1976</v>
      </c>
      <c r="B1503">
        <v>44389</v>
      </c>
      <c r="C1503" t="s">
        <v>1977</v>
      </c>
      <c r="D1503">
        <v>44389</v>
      </c>
      <c r="E1503" t="s">
        <v>1365</v>
      </c>
      <c r="F1503" t="s">
        <v>18</v>
      </c>
      <c r="G1503" t="s">
        <v>984</v>
      </c>
      <c r="H1503" t="s">
        <v>22</v>
      </c>
      <c r="I1503" t="s">
        <v>1412</v>
      </c>
      <c r="J1503">
        <v>160</v>
      </c>
      <c r="K1503">
        <v>1002</v>
      </c>
      <c r="L1503">
        <v>160320</v>
      </c>
      <c r="M1503">
        <v>2.3856999999999999</v>
      </c>
      <c r="N1503">
        <v>381.71199999999999</v>
      </c>
      <c r="O1503">
        <v>0</v>
      </c>
      <c r="P1503">
        <v>0</v>
      </c>
      <c r="Q1503">
        <v>1004.3857</v>
      </c>
      <c r="R1503">
        <v>160701.712</v>
      </c>
      <c r="S1503" t="s">
        <v>1368</v>
      </c>
    </row>
    <row r="1504" spans="1:19">
      <c r="A1504" t="s">
        <v>1978</v>
      </c>
      <c r="B1504">
        <v>44389</v>
      </c>
      <c r="C1504" t="s">
        <v>1979</v>
      </c>
      <c r="D1504">
        <v>44389</v>
      </c>
      <c r="E1504" t="s">
        <v>1365</v>
      </c>
      <c r="F1504" t="s">
        <v>35</v>
      </c>
      <c r="G1504" t="s">
        <v>1395</v>
      </c>
      <c r="H1504" t="s">
        <v>12</v>
      </c>
      <c r="I1504" t="s">
        <v>1292</v>
      </c>
      <c r="J1504">
        <v>20</v>
      </c>
      <c r="K1504">
        <v>7760</v>
      </c>
      <c r="L1504">
        <v>155200</v>
      </c>
      <c r="M1504">
        <v>18.475999999999999</v>
      </c>
      <c r="N1504">
        <v>369.52</v>
      </c>
      <c r="O1504">
        <v>0</v>
      </c>
      <c r="P1504">
        <v>0</v>
      </c>
      <c r="Q1504">
        <v>7778.4762000000001</v>
      </c>
      <c r="R1504">
        <v>155569.524</v>
      </c>
      <c r="S1504" t="s">
        <v>1368</v>
      </c>
    </row>
    <row r="1505" spans="1:19">
      <c r="A1505" t="s">
        <v>1978</v>
      </c>
      <c r="B1505">
        <v>44389</v>
      </c>
      <c r="C1505" t="s">
        <v>1979</v>
      </c>
      <c r="D1505">
        <v>44389</v>
      </c>
      <c r="E1505" t="s">
        <v>1365</v>
      </c>
      <c r="F1505" t="s">
        <v>35</v>
      </c>
      <c r="G1505" t="s">
        <v>1395</v>
      </c>
      <c r="H1505" t="s">
        <v>12</v>
      </c>
      <c r="I1505" t="s">
        <v>1409</v>
      </c>
      <c r="J1505">
        <v>100</v>
      </c>
      <c r="K1505">
        <v>1128</v>
      </c>
      <c r="L1505">
        <v>112800</v>
      </c>
      <c r="M1505">
        <v>2.6859999999999999</v>
      </c>
      <c r="N1505">
        <v>268.60000000000002</v>
      </c>
      <c r="O1505">
        <v>0</v>
      </c>
      <c r="P1505">
        <v>0</v>
      </c>
      <c r="Q1505">
        <v>1130.6857</v>
      </c>
      <c r="R1505">
        <v>113068.57</v>
      </c>
      <c r="S1505" t="s">
        <v>1368</v>
      </c>
    </row>
    <row r="1506" spans="1:19">
      <c r="A1506" t="s">
        <v>1980</v>
      </c>
      <c r="B1506">
        <v>44389</v>
      </c>
      <c r="C1506" t="s">
        <v>1981</v>
      </c>
      <c r="D1506">
        <v>44389</v>
      </c>
      <c r="E1506" t="s">
        <v>1365</v>
      </c>
      <c r="F1506" t="s">
        <v>34</v>
      </c>
      <c r="G1506" t="s">
        <v>33</v>
      </c>
      <c r="H1506" t="s">
        <v>12</v>
      </c>
      <c r="I1506" t="s">
        <v>1312</v>
      </c>
      <c r="J1506">
        <v>20</v>
      </c>
      <c r="K1506">
        <v>6390</v>
      </c>
      <c r="L1506">
        <v>127800</v>
      </c>
      <c r="M1506">
        <v>15.214</v>
      </c>
      <c r="N1506">
        <v>304.27999999999997</v>
      </c>
      <c r="O1506">
        <v>0</v>
      </c>
      <c r="P1506">
        <v>0</v>
      </c>
      <c r="Q1506">
        <v>6405.2142999999996</v>
      </c>
      <c r="R1506">
        <v>128104.28599999999</v>
      </c>
      <c r="S1506" t="s">
        <v>1368</v>
      </c>
    </row>
    <row r="1507" spans="1:19">
      <c r="A1507" t="s">
        <v>1980</v>
      </c>
      <c r="B1507">
        <v>44389</v>
      </c>
      <c r="C1507" t="s">
        <v>1981</v>
      </c>
      <c r="D1507">
        <v>44389</v>
      </c>
      <c r="E1507" t="s">
        <v>1365</v>
      </c>
      <c r="F1507" t="s">
        <v>34</v>
      </c>
      <c r="G1507" t="s">
        <v>33</v>
      </c>
      <c r="H1507" t="s">
        <v>12</v>
      </c>
      <c r="I1507" t="s">
        <v>1412</v>
      </c>
      <c r="J1507">
        <v>120</v>
      </c>
      <c r="K1507">
        <v>1002</v>
      </c>
      <c r="L1507">
        <v>120240</v>
      </c>
      <c r="M1507">
        <v>2.3860000000000001</v>
      </c>
      <c r="N1507">
        <v>286.32</v>
      </c>
      <c r="O1507">
        <v>0</v>
      </c>
      <c r="P1507">
        <v>0</v>
      </c>
      <c r="Q1507">
        <v>1004.3857</v>
      </c>
      <c r="R1507">
        <v>120526.284</v>
      </c>
      <c r="S1507" t="s">
        <v>1368</v>
      </c>
    </row>
    <row r="1508" spans="1:19">
      <c r="A1508" t="s">
        <v>1980</v>
      </c>
      <c r="B1508">
        <v>44389</v>
      </c>
      <c r="C1508" t="s">
        <v>1981</v>
      </c>
      <c r="D1508">
        <v>44389</v>
      </c>
      <c r="E1508" t="s">
        <v>1365</v>
      </c>
      <c r="F1508" t="s">
        <v>34</v>
      </c>
      <c r="G1508" t="s">
        <v>33</v>
      </c>
      <c r="H1508" t="s">
        <v>12</v>
      </c>
      <c r="I1508" t="s">
        <v>1409</v>
      </c>
      <c r="J1508">
        <v>60</v>
      </c>
      <c r="K1508">
        <v>1128</v>
      </c>
      <c r="L1508">
        <v>67680</v>
      </c>
      <c r="M1508">
        <v>2.6859999999999999</v>
      </c>
      <c r="N1508">
        <v>161.16</v>
      </c>
      <c r="O1508">
        <v>0</v>
      </c>
      <c r="P1508">
        <v>0</v>
      </c>
      <c r="Q1508">
        <v>1130.6857</v>
      </c>
      <c r="R1508">
        <v>67841.142000000007</v>
      </c>
      <c r="S1508" t="s">
        <v>1368</v>
      </c>
    </row>
    <row r="1509" spans="1:19">
      <c r="A1509" t="s">
        <v>1980</v>
      </c>
      <c r="B1509">
        <v>44389</v>
      </c>
      <c r="C1509" t="s">
        <v>1981</v>
      </c>
      <c r="D1509">
        <v>44389</v>
      </c>
      <c r="E1509" t="s">
        <v>1365</v>
      </c>
      <c r="F1509" t="s">
        <v>34</v>
      </c>
      <c r="G1509" t="s">
        <v>33</v>
      </c>
      <c r="H1509" t="s">
        <v>12</v>
      </c>
      <c r="I1509" t="s">
        <v>1414</v>
      </c>
      <c r="J1509">
        <v>30</v>
      </c>
      <c r="K1509">
        <v>3784</v>
      </c>
      <c r="L1509">
        <v>113520</v>
      </c>
      <c r="M1509">
        <v>9.01</v>
      </c>
      <c r="N1509">
        <v>270.3</v>
      </c>
      <c r="O1509">
        <v>0</v>
      </c>
      <c r="P1509">
        <v>0</v>
      </c>
      <c r="Q1509">
        <v>3793.0095000000001</v>
      </c>
      <c r="R1509">
        <v>113790.285</v>
      </c>
      <c r="S1509" t="s">
        <v>1368</v>
      </c>
    </row>
    <row r="1510" spans="1:19">
      <c r="A1510" t="s">
        <v>1982</v>
      </c>
      <c r="B1510">
        <v>44389</v>
      </c>
      <c r="C1510" t="s">
        <v>1983</v>
      </c>
      <c r="D1510">
        <v>44389</v>
      </c>
      <c r="E1510" t="s">
        <v>1365</v>
      </c>
      <c r="F1510" t="s">
        <v>848</v>
      </c>
      <c r="G1510" t="s">
        <v>1377</v>
      </c>
      <c r="H1510" t="s">
        <v>107</v>
      </c>
      <c r="I1510" t="s">
        <v>1412</v>
      </c>
      <c r="J1510">
        <v>65</v>
      </c>
      <c r="K1510">
        <v>1002</v>
      </c>
      <c r="L1510">
        <v>65130</v>
      </c>
      <c r="M1510">
        <v>2.3856999999999999</v>
      </c>
      <c r="N1510">
        <v>155.07050000000001</v>
      </c>
      <c r="O1510">
        <v>0</v>
      </c>
      <c r="P1510">
        <v>0</v>
      </c>
      <c r="Q1510">
        <v>1004.3857</v>
      </c>
      <c r="R1510">
        <v>65285.070500000002</v>
      </c>
      <c r="S1510" t="s">
        <v>1368</v>
      </c>
    </row>
    <row r="1511" spans="1:19">
      <c r="A1511" t="s">
        <v>1982</v>
      </c>
      <c r="B1511">
        <v>44389</v>
      </c>
      <c r="C1511" t="s">
        <v>1983</v>
      </c>
      <c r="D1511">
        <v>44389</v>
      </c>
      <c r="E1511" t="s">
        <v>1365</v>
      </c>
      <c r="F1511" t="s">
        <v>848</v>
      </c>
      <c r="G1511" t="s">
        <v>1377</v>
      </c>
      <c r="H1511" t="s">
        <v>107</v>
      </c>
      <c r="I1511" t="s">
        <v>1221</v>
      </c>
      <c r="J1511">
        <v>20</v>
      </c>
      <c r="K1511">
        <v>1361</v>
      </c>
      <c r="L1511">
        <v>27220</v>
      </c>
      <c r="M1511">
        <v>3.2404999999999999</v>
      </c>
      <c r="N1511">
        <v>64.81</v>
      </c>
      <c r="O1511">
        <v>0</v>
      </c>
      <c r="P1511">
        <v>0</v>
      </c>
      <c r="Q1511">
        <v>1364.2405000000001</v>
      </c>
      <c r="R1511">
        <v>27284.81</v>
      </c>
      <c r="S1511" t="s">
        <v>1368</v>
      </c>
    </row>
    <row r="1512" spans="1:19">
      <c r="A1512" t="s">
        <v>1982</v>
      </c>
      <c r="B1512">
        <v>44389</v>
      </c>
      <c r="C1512" t="s">
        <v>1983</v>
      </c>
      <c r="D1512">
        <v>44389</v>
      </c>
      <c r="E1512" t="s">
        <v>1365</v>
      </c>
      <c r="F1512" t="s">
        <v>848</v>
      </c>
      <c r="G1512" t="s">
        <v>1377</v>
      </c>
      <c r="H1512" t="s">
        <v>107</v>
      </c>
      <c r="I1512" t="s">
        <v>1076</v>
      </c>
      <c r="J1512">
        <v>50</v>
      </c>
      <c r="K1512">
        <v>1419</v>
      </c>
      <c r="L1512">
        <v>70950</v>
      </c>
      <c r="M1512">
        <v>3.3786</v>
      </c>
      <c r="N1512">
        <v>168.93</v>
      </c>
      <c r="O1512">
        <v>0</v>
      </c>
      <c r="P1512">
        <v>0</v>
      </c>
      <c r="Q1512">
        <v>1422.3786</v>
      </c>
      <c r="R1512">
        <v>71118.929999999993</v>
      </c>
      <c r="S1512" t="s">
        <v>1368</v>
      </c>
    </row>
    <row r="1513" spans="1:19">
      <c r="A1513" t="s">
        <v>1984</v>
      </c>
      <c r="B1513">
        <v>44389</v>
      </c>
      <c r="C1513" t="s">
        <v>1985</v>
      </c>
      <c r="D1513">
        <v>44389</v>
      </c>
      <c r="E1513" t="s">
        <v>1365</v>
      </c>
      <c r="F1513" t="s">
        <v>1300</v>
      </c>
      <c r="G1513" t="s">
        <v>107</v>
      </c>
      <c r="H1513" t="s">
        <v>107</v>
      </c>
      <c r="I1513" t="s">
        <v>1412</v>
      </c>
      <c r="J1513">
        <v>35</v>
      </c>
      <c r="K1513">
        <v>1002</v>
      </c>
      <c r="L1513">
        <v>35070</v>
      </c>
      <c r="M1513">
        <v>2.3856999999999999</v>
      </c>
      <c r="N1513">
        <v>83.499499999999998</v>
      </c>
      <c r="O1513">
        <v>0</v>
      </c>
      <c r="P1513">
        <v>0</v>
      </c>
      <c r="Q1513">
        <v>1004.3857</v>
      </c>
      <c r="R1513">
        <v>35153.499499999998</v>
      </c>
      <c r="S1513" t="s">
        <v>1368</v>
      </c>
    </row>
    <row r="1514" spans="1:19">
      <c r="A1514" t="s">
        <v>1986</v>
      </c>
      <c r="B1514">
        <v>44389</v>
      </c>
      <c r="C1514" t="s">
        <v>1987</v>
      </c>
      <c r="D1514">
        <v>44389</v>
      </c>
      <c r="E1514" t="s">
        <v>1365</v>
      </c>
      <c r="F1514" t="s">
        <v>95</v>
      </c>
      <c r="G1514" t="s">
        <v>1371</v>
      </c>
      <c r="H1514" t="s">
        <v>107</v>
      </c>
      <c r="I1514" t="s">
        <v>1271</v>
      </c>
      <c r="J1514">
        <v>20</v>
      </c>
      <c r="K1514">
        <v>1186</v>
      </c>
      <c r="L1514">
        <v>23720</v>
      </c>
      <c r="M1514">
        <v>2.8237999999999999</v>
      </c>
      <c r="N1514">
        <v>56.475999999999999</v>
      </c>
      <c r="O1514">
        <v>0</v>
      </c>
      <c r="P1514">
        <v>0</v>
      </c>
      <c r="Q1514">
        <v>1188.8237999999999</v>
      </c>
      <c r="R1514">
        <v>23776.475999999999</v>
      </c>
      <c r="S1514" t="s">
        <v>1368</v>
      </c>
    </row>
    <row r="1515" spans="1:19">
      <c r="A1515" t="s">
        <v>1986</v>
      </c>
      <c r="B1515">
        <v>44389</v>
      </c>
      <c r="C1515" t="s">
        <v>1987</v>
      </c>
      <c r="D1515">
        <v>44389</v>
      </c>
      <c r="E1515" t="s">
        <v>1365</v>
      </c>
      <c r="F1515" t="s">
        <v>95</v>
      </c>
      <c r="G1515" t="s">
        <v>1371</v>
      </c>
      <c r="H1515" t="s">
        <v>107</v>
      </c>
      <c r="I1515" t="s">
        <v>1218</v>
      </c>
      <c r="J1515">
        <v>20</v>
      </c>
      <c r="K1515">
        <v>1244</v>
      </c>
      <c r="L1515">
        <v>24880</v>
      </c>
      <c r="M1515">
        <v>2.9619</v>
      </c>
      <c r="N1515">
        <v>59.238</v>
      </c>
      <c r="O1515">
        <v>0</v>
      </c>
      <c r="P1515">
        <v>0</v>
      </c>
      <c r="Q1515">
        <v>1246.9619</v>
      </c>
      <c r="R1515">
        <v>24939.238000000001</v>
      </c>
      <c r="S1515" t="s">
        <v>1368</v>
      </c>
    </row>
    <row r="1516" spans="1:19">
      <c r="A1516" t="s">
        <v>1988</v>
      </c>
      <c r="B1516">
        <v>44389</v>
      </c>
      <c r="C1516" t="s">
        <v>1989</v>
      </c>
      <c r="D1516">
        <v>44389</v>
      </c>
      <c r="E1516" t="s">
        <v>1365</v>
      </c>
      <c r="F1516" t="s">
        <v>96</v>
      </c>
      <c r="G1516" t="s">
        <v>1371</v>
      </c>
      <c r="H1516" t="s">
        <v>107</v>
      </c>
      <c r="I1516" t="s">
        <v>1312</v>
      </c>
      <c r="J1516">
        <v>40</v>
      </c>
      <c r="K1516">
        <v>6390</v>
      </c>
      <c r="L1516">
        <v>255600</v>
      </c>
      <c r="M1516">
        <v>15.2143</v>
      </c>
      <c r="N1516">
        <v>608.572</v>
      </c>
      <c r="O1516">
        <v>0</v>
      </c>
      <c r="P1516">
        <v>0</v>
      </c>
      <c r="Q1516">
        <v>6405.2142999999996</v>
      </c>
      <c r="R1516">
        <v>256208.57199999999</v>
      </c>
      <c r="S1516" t="s">
        <v>1368</v>
      </c>
    </row>
    <row r="1517" spans="1:19">
      <c r="A1517" t="s">
        <v>1988</v>
      </c>
      <c r="B1517">
        <v>44389</v>
      </c>
      <c r="C1517" t="s">
        <v>1989</v>
      </c>
      <c r="D1517">
        <v>44389</v>
      </c>
      <c r="E1517" t="s">
        <v>1365</v>
      </c>
      <c r="F1517" t="s">
        <v>96</v>
      </c>
      <c r="G1517" t="s">
        <v>1371</v>
      </c>
      <c r="H1517" t="s">
        <v>107</v>
      </c>
      <c r="I1517" t="s">
        <v>1412</v>
      </c>
      <c r="J1517">
        <v>130</v>
      </c>
      <c r="K1517">
        <v>1002</v>
      </c>
      <c r="L1517">
        <v>130260</v>
      </c>
      <c r="M1517">
        <v>2.3856999999999999</v>
      </c>
      <c r="N1517">
        <v>310.14100000000002</v>
      </c>
      <c r="O1517">
        <v>0</v>
      </c>
      <c r="P1517">
        <v>0</v>
      </c>
      <c r="Q1517">
        <v>1004.3857</v>
      </c>
      <c r="R1517">
        <v>130570.141</v>
      </c>
      <c r="S1517" t="s">
        <v>1368</v>
      </c>
    </row>
    <row r="1518" spans="1:19">
      <c r="A1518" t="s">
        <v>1990</v>
      </c>
      <c r="B1518">
        <v>44389</v>
      </c>
      <c r="C1518" t="s">
        <v>1991</v>
      </c>
      <c r="D1518">
        <v>44389</v>
      </c>
      <c r="E1518" t="s">
        <v>1365</v>
      </c>
      <c r="F1518" t="s">
        <v>66</v>
      </c>
      <c r="G1518" t="s">
        <v>67</v>
      </c>
      <c r="H1518" t="s">
        <v>49</v>
      </c>
      <c r="I1518" t="s">
        <v>1414</v>
      </c>
      <c r="J1518">
        <v>20</v>
      </c>
      <c r="K1518">
        <v>3784</v>
      </c>
      <c r="L1518">
        <v>75680</v>
      </c>
      <c r="M1518">
        <v>9.0094999999999992</v>
      </c>
      <c r="N1518">
        <v>180.19</v>
      </c>
      <c r="O1518">
        <v>0</v>
      </c>
      <c r="P1518">
        <v>0</v>
      </c>
      <c r="Q1518">
        <v>3793.0095000000001</v>
      </c>
      <c r="R1518">
        <v>75860.19</v>
      </c>
      <c r="S1518" t="s">
        <v>1368</v>
      </c>
    </row>
    <row r="1519" spans="1:19">
      <c r="A1519" t="s">
        <v>1990</v>
      </c>
      <c r="B1519">
        <v>44389</v>
      </c>
      <c r="C1519" t="s">
        <v>1991</v>
      </c>
      <c r="D1519">
        <v>44389</v>
      </c>
      <c r="E1519" t="s">
        <v>1365</v>
      </c>
      <c r="F1519" t="s">
        <v>66</v>
      </c>
      <c r="G1519" t="s">
        <v>67</v>
      </c>
      <c r="H1519" t="s">
        <v>49</v>
      </c>
      <c r="I1519" t="s">
        <v>1412</v>
      </c>
      <c r="J1519">
        <v>90</v>
      </c>
      <c r="K1519">
        <v>1002</v>
      </c>
      <c r="L1519">
        <v>90180</v>
      </c>
      <c r="M1519">
        <v>2.3856999999999999</v>
      </c>
      <c r="N1519">
        <v>214.71299999999999</v>
      </c>
      <c r="O1519">
        <v>0</v>
      </c>
      <c r="P1519">
        <v>0</v>
      </c>
      <c r="Q1519">
        <v>1004.3857</v>
      </c>
      <c r="R1519">
        <v>90394.713000000003</v>
      </c>
      <c r="S1519" t="s">
        <v>1368</v>
      </c>
    </row>
    <row r="1520" spans="1:19">
      <c r="A1520" t="s">
        <v>1990</v>
      </c>
      <c r="B1520">
        <v>44389</v>
      </c>
      <c r="C1520" t="s">
        <v>1991</v>
      </c>
      <c r="D1520">
        <v>44389</v>
      </c>
      <c r="E1520" t="s">
        <v>1365</v>
      </c>
      <c r="F1520" t="s">
        <v>66</v>
      </c>
      <c r="G1520" t="s">
        <v>67</v>
      </c>
      <c r="H1520" t="s">
        <v>49</v>
      </c>
      <c r="I1520" t="s">
        <v>1312</v>
      </c>
      <c r="J1520">
        <v>15</v>
      </c>
      <c r="K1520">
        <v>6390</v>
      </c>
      <c r="L1520">
        <v>95850</v>
      </c>
      <c r="M1520">
        <v>15.2143</v>
      </c>
      <c r="N1520">
        <v>228.21449999999999</v>
      </c>
      <c r="O1520">
        <v>0</v>
      </c>
      <c r="P1520">
        <v>0</v>
      </c>
      <c r="Q1520">
        <v>6405.2142999999996</v>
      </c>
      <c r="R1520">
        <v>96078.214500000002</v>
      </c>
      <c r="S1520" t="s">
        <v>1368</v>
      </c>
    </row>
    <row r="1521" spans="1:19">
      <c r="A1521" t="s">
        <v>1992</v>
      </c>
      <c r="B1521">
        <v>44389</v>
      </c>
      <c r="C1521" t="s">
        <v>1993</v>
      </c>
      <c r="D1521">
        <v>44389</v>
      </c>
      <c r="E1521" t="s">
        <v>1365</v>
      </c>
      <c r="F1521" t="s">
        <v>65</v>
      </c>
      <c r="G1521" t="s">
        <v>989</v>
      </c>
      <c r="H1521" t="s">
        <v>49</v>
      </c>
      <c r="I1521" t="s">
        <v>1412</v>
      </c>
      <c r="J1521">
        <v>100</v>
      </c>
      <c r="K1521">
        <v>1002</v>
      </c>
      <c r="L1521">
        <v>100200</v>
      </c>
      <c r="M1521">
        <v>2.3856999999999999</v>
      </c>
      <c r="N1521">
        <v>238.57</v>
      </c>
      <c r="O1521">
        <v>0</v>
      </c>
      <c r="P1521">
        <v>0</v>
      </c>
      <c r="Q1521">
        <v>1004.3857</v>
      </c>
      <c r="R1521">
        <v>100438.57</v>
      </c>
      <c r="S1521" t="s">
        <v>1368</v>
      </c>
    </row>
    <row r="1522" spans="1:19">
      <c r="A1522" t="s">
        <v>1992</v>
      </c>
      <c r="B1522">
        <v>44389</v>
      </c>
      <c r="C1522" t="s">
        <v>1993</v>
      </c>
      <c r="D1522">
        <v>44389</v>
      </c>
      <c r="E1522" t="s">
        <v>1365</v>
      </c>
      <c r="F1522" t="s">
        <v>65</v>
      </c>
      <c r="G1522" t="s">
        <v>989</v>
      </c>
      <c r="H1522" t="s">
        <v>49</v>
      </c>
      <c r="I1522" t="s">
        <v>1273</v>
      </c>
      <c r="J1522">
        <v>30</v>
      </c>
      <c r="K1522">
        <v>7225</v>
      </c>
      <c r="L1522">
        <v>216750</v>
      </c>
      <c r="M1522">
        <v>17.202400000000001</v>
      </c>
      <c r="N1522">
        <v>516.072</v>
      </c>
      <c r="O1522">
        <v>0</v>
      </c>
      <c r="P1522">
        <v>0</v>
      </c>
      <c r="Q1522">
        <v>7242.2024000000001</v>
      </c>
      <c r="R1522">
        <v>217266.07199999999</v>
      </c>
      <c r="S1522" t="s">
        <v>1368</v>
      </c>
    </row>
    <row r="1523" spans="1:19">
      <c r="A1523" t="s">
        <v>1992</v>
      </c>
      <c r="B1523">
        <v>44389</v>
      </c>
      <c r="C1523" t="s">
        <v>1993</v>
      </c>
      <c r="D1523">
        <v>44389</v>
      </c>
      <c r="E1523" t="s">
        <v>1365</v>
      </c>
      <c r="F1523" t="s">
        <v>65</v>
      </c>
      <c r="G1523" t="s">
        <v>989</v>
      </c>
      <c r="H1523" t="s">
        <v>49</v>
      </c>
      <c r="I1523" t="s">
        <v>1312</v>
      </c>
      <c r="J1523">
        <v>10</v>
      </c>
      <c r="K1523">
        <v>6390</v>
      </c>
      <c r="L1523">
        <v>63900</v>
      </c>
      <c r="M1523">
        <v>15.2143</v>
      </c>
      <c r="N1523">
        <v>152.143</v>
      </c>
      <c r="O1523">
        <v>0</v>
      </c>
      <c r="P1523">
        <v>0</v>
      </c>
      <c r="Q1523">
        <v>6405.2142999999996</v>
      </c>
      <c r="R1523">
        <v>64052.142999999996</v>
      </c>
      <c r="S1523" t="s">
        <v>1368</v>
      </c>
    </row>
    <row r="1524" spans="1:19">
      <c r="A1524" t="s">
        <v>1992</v>
      </c>
      <c r="B1524">
        <v>44389</v>
      </c>
      <c r="C1524" t="s">
        <v>1993</v>
      </c>
      <c r="D1524">
        <v>44389</v>
      </c>
      <c r="E1524" t="s">
        <v>1365</v>
      </c>
      <c r="F1524" t="s">
        <v>65</v>
      </c>
      <c r="G1524" t="s">
        <v>989</v>
      </c>
      <c r="H1524" t="s">
        <v>49</v>
      </c>
      <c r="I1524" t="s">
        <v>1221</v>
      </c>
      <c r="J1524">
        <v>30</v>
      </c>
      <c r="K1524">
        <v>1361</v>
      </c>
      <c r="L1524">
        <v>40830</v>
      </c>
      <c r="M1524">
        <v>3.2404999999999999</v>
      </c>
      <c r="N1524">
        <v>97.215000000000003</v>
      </c>
      <c r="O1524">
        <v>0</v>
      </c>
      <c r="P1524">
        <v>0</v>
      </c>
      <c r="Q1524">
        <v>1364.2405000000001</v>
      </c>
      <c r="R1524">
        <v>40927.214999999997</v>
      </c>
      <c r="S1524" t="s">
        <v>1368</v>
      </c>
    </row>
    <row r="1525" spans="1:19">
      <c r="A1525" t="s">
        <v>1992</v>
      </c>
      <c r="B1525">
        <v>44389</v>
      </c>
      <c r="C1525" t="s">
        <v>1993</v>
      </c>
      <c r="D1525">
        <v>44389</v>
      </c>
      <c r="E1525" t="s">
        <v>1365</v>
      </c>
      <c r="F1525" t="s">
        <v>65</v>
      </c>
      <c r="G1525" t="s">
        <v>989</v>
      </c>
      <c r="H1525" t="s">
        <v>49</v>
      </c>
      <c r="I1525" t="s">
        <v>1292</v>
      </c>
      <c r="J1525">
        <v>10</v>
      </c>
      <c r="K1525">
        <v>7760</v>
      </c>
      <c r="L1525">
        <v>77600</v>
      </c>
      <c r="M1525">
        <v>18.476199999999999</v>
      </c>
      <c r="N1525">
        <v>184.762</v>
      </c>
      <c r="O1525">
        <v>0</v>
      </c>
      <c r="P1525">
        <v>0</v>
      </c>
      <c r="Q1525">
        <v>7778.4762000000001</v>
      </c>
      <c r="R1525">
        <v>77784.762000000002</v>
      </c>
      <c r="S1525" t="s">
        <v>1368</v>
      </c>
    </row>
    <row r="1526" spans="1:19">
      <c r="A1526" t="s">
        <v>1992</v>
      </c>
      <c r="B1526">
        <v>44389</v>
      </c>
      <c r="C1526" t="s">
        <v>1993</v>
      </c>
      <c r="D1526">
        <v>44389</v>
      </c>
      <c r="E1526" t="s">
        <v>1365</v>
      </c>
      <c r="F1526" t="s">
        <v>65</v>
      </c>
      <c r="G1526" t="s">
        <v>989</v>
      </c>
      <c r="H1526" t="s">
        <v>49</v>
      </c>
      <c r="I1526" t="s">
        <v>1314</v>
      </c>
      <c r="J1526">
        <v>40</v>
      </c>
      <c r="K1526">
        <v>1176</v>
      </c>
      <c r="L1526">
        <v>47040</v>
      </c>
      <c r="M1526">
        <v>2.8</v>
      </c>
      <c r="N1526">
        <v>112</v>
      </c>
      <c r="O1526">
        <v>0</v>
      </c>
      <c r="P1526">
        <v>0</v>
      </c>
      <c r="Q1526">
        <v>1178.8</v>
      </c>
      <c r="R1526">
        <v>47152</v>
      </c>
      <c r="S1526" t="s">
        <v>1368</v>
      </c>
    </row>
    <row r="1527" spans="1:19">
      <c r="A1527" t="s">
        <v>1992</v>
      </c>
      <c r="B1527">
        <v>44389</v>
      </c>
      <c r="C1527" t="s">
        <v>1993</v>
      </c>
      <c r="D1527">
        <v>44389</v>
      </c>
      <c r="E1527" t="s">
        <v>1365</v>
      </c>
      <c r="F1527" t="s">
        <v>65</v>
      </c>
      <c r="G1527" t="s">
        <v>989</v>
      </c>
      <c r="H1527" t="s">
        <v>49</v>
      </c>
      <c r="I1527" t="s">
        <v>1414</v>
      </c>
      <c r="J1527">
        <v>20</v>
      </c>
      <c r="K1527">
        <v>3784</v>
      </c>
      <c r="L1527">
        <v>75680</v>
      </c>
      <c r="M1527">
        <v>9.0094999999999992</v>
      </c>
      <c r="N1527">
        <v>180.19</v>
      </c>
      <c r="O1527">
        <v>0</v>
      </c>
      <c r="P1527">
        <v>0</v>
      </c>
      <c r="Q1527">
        <v>3793.0095000000001</v>
      </c>
      <c r="R1527">
        <v>75860.19</v>
      </c>
      <c r="S1527" t="s">
        <v>1368</v>
      </c>
    </row>
    <row r="1528" spans="1:19">
      <c r="A1528" t="s">
        <v>1994</v>
      </c>
      <c r="B1528">
        <v>44389</v>
      </c>
      <c r="C1528" t="s">
        <v>1995</v>
      </c>
      <c r="D1528">
        <v>44389</v>
      </c>
      <c r="E1528" t="s">
        <v>1365</v>
      </c>
      <c r="F1528" t="s">
        <v>63</v>
      </c>
      <c r="G1528" t="s">
        <v>989</v>
      </c>
      <c r="H1528" t="s">
        <v>49</v>
      </c>
      <c r="I1528" t="s">
        <v>1414</v>
      </c>
      <c r="J1528">
        <v>15</v>
      </c>
      <c r="K1528">
        <v>3784</v>
      </c>
      <c r="L1528">
        <v>56760</v>
      </c>
      <c r="M1528">
        <v>9.0094999999999992</v>
      </c>
      <c r="N1528">
        <v>135.14250000000001</v>
      </c>
      <c r="O1528">
        <v>0</v>
      </c>
      <c r="P1528">
        <v>0</v>
      </c>
      <c r="Q1528">
        <v>3793.0095000000001</v>
      </c>
      <c r="R1528">
        <v>56895.142500000002</v>
      </c>
      <c r="S1528" t="s">
        <v>1368</v>
      </c>
    </row>
    <row r="1529" spans="1:19">
      <c r="A1529" t="s">
        <v>1994</v>
      </c>
      <c r="B1529">
        <v>44389</v>
      </c>
      <c r="C1529" t="s">
        <v>1995</v>
      </c>
      <c r="D1529">
        <v>44389</v>
      </c>
      <c r="E1529" t="s">
        <v>1365</v>
      </c>
      <c r="F1529" t="s">
        <v>63</v>
      </c>
      <c r="G1529" t="s">
        <v>989</v>
      </c>
      <c r="H1529" t="s">
        <v>49</v>
      </c>
      <c r="I1529" t="s">
        <v>1312</v>
      </c>
      <c r="J1529">
        <v>10</v>
      </c>
      <c r="K1529">
        <v>6390</v>
      </c>
      <c r="L1529">
        <v>63900</v>
      </c>
      <c r="M1529">
        <v>15.2143</v>
      </c>
      <c r="N1529">
        <v>152.143</v>
      </c>
      <c r="O1529">
        <v>0</v>
      </c>
      <c r="P1529">
        <v>0</v>
      </c>
      <c r="Q1529">
        <v>6405.2142999999996</v>
      </c>
      <c r="R1529">
        <v>64052.142999999996</v>
      </c>
      <c r="S1529" t="s">
        <v>1368</v>
      </c>
    </row>
    <row r="1530" spans="1:19">
      <c r="A1530" t="s">
        <v>1994</v>
      </c>
      <c r="B1530">
        <v>44389</v>
      </c>
      <c r="C1530" t="s">
        <v>1995</v>
      </c>
      <c r="D1530">
        <v>44389</v>
      </c>
      <c r="E1530" t="s">
        <v>1365</v>
      </c>
      <c r="F1530" t="s">
        <v>63</v>
      </c>
      <c r="G1530" t="s">
        <v>989</v>
      </c>
      <c r="H1530" t="s">
        <v>49</v>
      </c>
      <c r="I1530" t="s">
        <v>1221</v>
      </c>
      <c r="J1530">
        <v>40</v>
      </c>
      <c r="K1530">
        <v>1361</v>
      </c>
      <c r="L1530">
        <v>54440</v>
      </c>
      <c r="M1530">
        <v>3.2404999999999999</v>
      </c>
      <c r="N1530">
        <v>129.62</v>
      </c>
      <c r="O1530">
        <v>0</v>
      </c>
      <c r="P1530">
        <v>0</v>
      </c>
      <c r="Q1530">
        <v>1364.2405000000001</v>
      </c>
      <c r="R1530">
        <v>54569.62</v>
      </c>
      <c r="S1530" t="s">
        <v>1368</v>
      </c>
    </row>
    <row r="1531" spans="1:19">
      <c r="A1531" t="s">
        <v>1994</v>
      </c>
      <c r="B1531">
        <v>44389</v>
      </c>
      <c r="C1531" t="s">
        <v>1995</v>
      </c>
      <c r="D1531">
        <v>44389</v>
      </c>
      <c r="E1531" t="s">
        <v>1365</v>
      </c>
      <c r="F1531" t="s">
        <v>63</v>
      </c>
      <c r="G1531" t="s">
        <v>989</v>
      </c>
      <c r="H1531" t="s">
        <v>49</v>
      </c>
      <c r="I1531" t="s">
        <v>1218</v>
      </c>
      <c r="J1531">
        <v>40</v>
      </c>
      <c r="K1531">
        <v>1244</v>
      </c>
      <c r="L1531">
        <v>49760</v>
      </c>
      <c r="M1531">
        <v>2.9619</v>
      </c>
      <c r="N1531">
        <v>118.476</v>
      </c>
      <c r="O1531">
        <v>0</v>
      </c>
      <c r="P1531">
        <v>0</v>
      </c>
      <c r="Q1531">
        <v>1246.9619</v>
      </c>
      <c r="R1531">
        <v>49878.476000000002</v>
      </c>
      <c r="S1531" t="s">
        <v>1368</v>
      </c>
    </row>
    <row r="1532" spans="1:19">
      <c r="A1532" t="s">
        <v>1994</v>
      </c>
      <c r="B1532">
        <v>44389</v>
      </c>
      <c r="C1532" t="s">
        <v>1995</v>
      </c>
      <c r="D1532">
        <v>44389</v>
      </c>
      <c r="E1532" t="s">
        <v>1365</v>
      </c>
      <c r="F1532" t="s">
        <v>63</v>
      </c>
      <c r="G1532" t="s">
        <v>989</v>
      </c>
      <c r="H1532" t="s">
        <v>49</v>
      </c>
      <c r="I1532" t="s">
        <v>1409</v>
      </c>
      <c r="J1532">
        <v>40</v>
      </c>
      <c r="K1532">
        <v>1128</v>
      </c>
      <c r="L1532">
        <v>45120</v>
      </c>
      <c r="M1532">
        <v>2.6857000000000002</v>
      </c>
      <c r="N1532">
        <v>107.428</v>
      </c>
      <c r="O1532">
        <v>0</v>
      </c>
      <c r="P1532">
        <v>0</v>
      </c>
      <c r="Q1532">
        <v>1130.6857</v>
      </c>
      <c r="R1532">
        <v>45227.428</v>
      </c>
      <c r="S1532" t="s">
        <v>1368</v>
      </c>
    </row>
    <row r="1533" spans="1:19">
      <c r="A1533" t="s">
        <v>1994</v>
      </c>
      <c r="B1533">
        <v>44389</v>
      </c>
      <c r="C1533" t="s">
        <v>1995</v>
      </c>
      <c r="D1533">
        <v>44389</v>
      </c>
      <c r="E1533" t="s">
        <v>1365</v>
      </c>
      <c r="F1533" t="s">
        <v>63</v>
      </c>
      <c r="G1533" t="s">
        <v>989</v>
      </c>
      <c r="H1533" t="s">
        <v>49</v>
      </c>
      <c r="I1533" t="s">
        <v>1412</v>
      </c>
      <c r="J1533">
        <v>80</v>
      </c>
      <c r="K1533">
        <v>1002</v>
      </c>
      <c r="L1533">
        <v>80160</v>
      </c>
      <c r="M1533">
        <v>2.3856999999999999</v>
      </c>
      <c r="N1533">
        <v>190.85599999999999</v>
      </c>
      <c r="O1533">
        <v>0</v>
      </c>
      <c r="P1533">
        <v>0</v>
      </c>
      <c r="Q1533">
        <v>1004.3857</v>
      </c>
      <c r="R1533">
        <v>80350.856</v>
      </c>
      <c r="S1533" t="s">
        <v>1368</v>
      </c>
    </row>
    <row r="1534" spans="1:19">
      <c r="A1534" t="s">
        <v>1996</v>
      </c>
      <c r="B1534">
        <v>44389</v>
      </c>
      <c r="C1534" t="s">
        <v>1997</v>
      </c>
      <c r="D1534">
        <v>44389</v>
      </c>
      <c r="E1534" t="s">
        <v>1365</v>
      </c>
      <c r="F1534" t="s">
        <v>97</v>
      </c>
      <c r="G1534" t="s">
        <v>1028</v>
      </c>
      <c r="H1534" t="s">
        <v>107</v>
      </c>
      <c r="I1534" t="s">
        <v>1312</v>
      </c>
      <c r="J1534">
        <v>20</v>
      </c>
      <c r="K1534">
        <v>6390</v>
      </c>
      <c r="L1534">
        <v>127800</v>
      </c>
      <c r="M1534">
        <v>15.2143</v>
      </c>
      <c r="N1534">
        <v>304.286</v>
      </c>
      <c r="O1534">
        <v>0</v>
      </c>
      <c r="P1534">
        <v>0</v>
      </c>
      <c r="Q1534">
        <v>6405.2142999999996</v>
      </c>
      <c r="R1534">
        <v>128104.28599999999</v>
      </c>
      <c r="S1534" t="s">
        <v>1368</v>
      </c>
    </row>
    <row r="1535" spans="1:19">
      <c r="A1535" t="s">
        <v>1996</v>
      </c>
      <c r="B1535">
        <v>44389</v>
      </c>
      <c r="C1535" t="s">
        <v>1997</v>
      </c>
      <c r="D1535">
        <v>44389</v>
      </c>
      <c r="E1535" t="s">
        <v>1365</v>
      </c>
      <c r="F1535" t="s">
        <v>97</v>
      </c>
      <c r="G1535" t="s">
        <v>1028</v>
      </c>
      <c r="H1535" t="s">
        <v>107</v>
      </c>
      <c r="I1535" t="s">
        <v>1412</v>
      </c>
      <c r="J1535">
        <v>80</v>
      </c>
      <c r="K1535">
        <v>1002</v>
      </c>
      <c r="L1535">
        <v>80160</v>
      </c>
      <c r="M1535">
        <v>2.3856999999999999</v>
      </c>
      <c r="N1535">
        <v>190.85599999999999</v>
      </c>
      <c r="O1535">
        <v>0</v>
      </c>
      <c r="P1535">
        <v>0</v>
      </c>
      <c r="Q1535">
        <v>1004.3857</v>
      </c>
      <c r="R1535">
        <v>80350.856</v>
      </c>
      <c r="S1535" t="s">
        <v>1368</v>
      </c>
    </row>
    <row r="1536" spans="1:19">
      <c r="A1536" t="s">
        <v>1996</v>
      </c>
      <c r="B1536">
        <v>44389</v>
      </c>
      <c r="C1536" t="s">
        <v>1997</v>
      </c>
      <c r="D1536">
        <v>44389</v>
      </c>
      <c r="E1536" t="s">
        <v>1365</v>
      </c>
      <c r="F1536" t="s">
        <v>97</v>
      </c>
      <c r="G1536" t="s">
        <v>1028</v>
      </c>
      <c r="H1536" t="s">
        <v>107</v>
      </c>
      <c r="I1536" t="s">
        <v>1414</v>
      </c>
      <c r="J1536">
        <v>20</v>
      </c>
      <c r="K1536">
        <v>3784</v>
      </c>
      <c r="L1536">
        <v>75680</v>
      </c>
      <c r="M1536">
        <v>9.0094999999999992</v>
      </c>
      <c r="N1536">
        <v>180.19</v>
      </c>
      <c r="O1536">
        <v>0</v>
      </c>
      <c r="P1536">
        <v>0</v>
      </c>
      <c r="Q1536">
        <v>3793.0095000000001</v>
      </c>
      <c r="R1536">
        <v>75860.19</v>
      </c>
      <c r="S1536" t="s">
        <v>1368</v>
      </c>
    </row>
    <row r="1537" spans="1:19">
      <c r="A1537" t="s">
        <v>1998</v>
      </c>
      <c r="B1537">
        <v>44389</v>
      </c>
      <c r="C1537" t="s">
        <v>1999</v>
      </c>
      <c r="D1537">
        <v>44389</v>
      </c>
      <c r="E1537" t="s">
        <v>1365</v>
      </c>
      <c r="F1537" t="s">
        <v>51</v>
      </c>
      <c r="G1537" t="s">
        <v>52</v>
      </c>
      <c r="H1537" t="s">
        <v>49</v>
      </c>
      <c r="I1537" t="s">
        <v>1412</v>
      </c>
      <c r="J1537">
        <v>60</v>
      </c>
      <c r="K1537">
        <v>1002</v>
      </c>
      <c r="L1537">
        <v>60120</v>
      </c>
      <c r="M1537">
        <v>2.3856999999999999</v>
      </c>
      <c r="N1537">
        <v>143.142</v>
      </c>
      <c r="O1537">
        <v>0</v>
      </c>
      <c r="P1537">
        <v>0</v>
      </c>
      <c r="Q1537">
        <v>1004.3857</v>
      </c>
      <c r="R1537">
        <v>60263.142</v>
      </c>
      <c r="S1537" t="s">
        <v>1368</v>
      </c>
    </row>
    <row r="1538" spans="1:19">
      <c r="A1538" t="s">
        <v>1998</v>
      </c>
      <c r="B1538">
        <v>44389</v>
      </c>
      <c r="C1538" t="s">
        <v>1999</v>
      </c>
      <c r="D1538">
        <v>44389</v>
      </c>
      <c r="E1538" t="s">
        <v>1365</v>
      </c>
      <c r="F1538" t="s">
        <v>51</v>
      </c>
      <c r="G1538" t="s">
        <v>52</v>
      </c>
      <c r="H1538" t="s">
        <v>49</v>
      </c>
      <c r="I1538" t="s">
        <v>1312</v>
      </c>
      <c r="J1538">
        <v>10</v>
      </c>
      <c r="K1538">
        <v>6390</v>
      </c>
      <c r="L1538">
        <v>63900</v>
      </c>
      <c r="M1538">
        <v>15.2143</v>
      </c>
      <c r="N1538">
        <v>152.143</v>
      </c>
      <c r="O1538">
        <v>0</v>
      </c>
      <c r="P1538">
        <v>0</v>
      </c>
      <c r="Q1538">
        <v>6405.2142999999996</v>
      </c>
      <c r="R1538">
        <v>64052.142999999996</v>
      </c>
      <c r="S1538" t="s">
        <v>1368</v>
      </c>
    </row>
    <row r="1539" spans="1:19">
      <c r="A1539" t="s">
        <v>1998</v>
      </c>
      <c r="B1539">
        <v>44389</v>
      </c>
      <c r="C1539" t="s">
        <v>1999</v>
      </c>
      <c r="D1539">
        <v>44389</v>
      </c>
      <c r="E1539" t="s">
        <v>1365</v>
      </c>
      <c r="F1539" t="s">
        <v>51</v>
      </c>
      <c r="G1539" t="s">
        <v>52</v>
      </c>
      <c r="H1539" t="s">
        <v>49</v>
      </c>
      <c r="I1539" t="s">
        <v>1414</v>
      </c>
      <c r="J1539">
        <v>15</v>
      </c>
      <c r="K1539">
        <v>3784</v>
      </c>
      <c r="L1539">
        <v>56760</v>
      </c>
      <c r="M1539">
        <v>9.0094999999999992</v>
      </c>
      <c r="N1539">
        <v>135.14250000000001</v>
      </c>
      <c r="O1539">
        <v>0</v>
      </c>
      <c r="P1539">
        <v>0</v>
      </c>
      <c r="Q1539">
        <v>3793.0095000000001</v>
      </c>
      <c r="R1539">
        <v>56895.142500000002</v>
      </c>
      <c r="S1539" t="s">
        <v>1368</v>
      </c>
    </row>
    <row r="1540" spans="1:19">
      <c r="A1540" t="s">
        <v>2000</v>
      </c>
      <c r="B1540">
        <v>44389</v>
      </c>
      <c r="C1540" t="s">
        <v>2001</v>
      </c>
      <c r="D1540">
        <v>44389</v>
      </c>
      <c r="E1540" t="s">
        <v>1365</v>
      </c>
      <c r="F1540" t="s">
        <v>56</v>
      </c>
      <c r="G1540" t="s">
        <v>1380</v>
      </c>
      <c r="H1540" t="s">
        <v>49</v>
      </c>
      <c r="I1540" t="s">
        <v>1312</v>
      </c>
      <c r="J1540">
        <v>5</v>
      </c>
      <c r="K1540">
        <v>6390</v>
      </c>
      <c r="L1540">
        <v>31950</v>
      </c>
      <c r="M1540">
        <v>15.2143</v>
      </c>
      <c r="N1540">
        <v>76.0715</v>
      </c>
      <c r="O1540">
        <v>0</v>
      </c>
      <c r="P1540">
        <v>0</v>
      </c>
      <c r="Q1540">
        <v>6405.2142999999996</v>
      </c>
      <c r="R1540">
        <v>32026.071499999998</v>
      </c>
      <c r="S1540" t="s">
        <v>1368</v>
      </c>
    </row>
    <row r="1541" spans="1:19">
      <c r="A1541" t="s">
        <v>2000</v>
      </c>
      <c r="B1541">
        <v>44389</v>
      </c>
      <c r="C1541" t="s">
        <v>2001</v>
      </c>
      <c r="D1541">
        <v>44389</v>
      </c>
      <c r="E1541" t="s">
        <v>1365</v>
      </c>
      <c r="F1541" t="s">
        <v>56</v>
      </c>
      <c r="G1541" t="s">
        <v>1380</v>
      </c>
      <c r="H1541" t="s">
        <v>49</v>
      </c>
      <c r="I1541" t="s">
        <v>1412</v>
      </c>
      <c r="J1541">
        <v>40</v>
      </c>
      <c r="K1541">
        <v>1002</v>
      </c>
      <c r="L1541">
        <v>40080</v>
      </c>
      <c r="M1541">
        <v>2.3856999999999999</v>
      </c>
      <c r="N1541">
        <v>95.427999999999997</v>
      </c>
      <c r="O1541">
        <v>0</v>
      </c>
      <c r="P1541">
        <v>0</v>
      </c>
      <c r="Q1541">
        <v>1004.3857</v>
      </c>
      <c r="R1541">
        <v>40175.428</v>
      </c>
      <c r="S1541" t="s">
        <v>1368</v>
      </c>
    </row>
    <row r="1542" spans="1:19">
      <c r="A1542" t="s">
        <v>2000</v>
      </c>
      <c r="B1542">
        <v>44389</v>
      </c>
      <c r="C1542" t="s">
        <v>2001</v>
      </c>
      <c r="D1542">
        <v>44389</v>
      </c>
      <c r="E1542" t="s">
        <v>1365</v>
      </c>
      <c r="F1542" t="s">
        <v>56</v>
      </c>
      <c r="G1542" t="s">
        <v>1380</v>
      </c>
      <c r="H1542" t="s">
        <v>49</v>
      </c>
      <c r="I1542" t="s">
        <v>1414</v>
      </c>
      <c r="J1542">
        <v>5</v>
      </c>
      <c r="K1542">
        <v>3784</v>
      </c>
      <c r="L1542">
        <v>18920</v>
      </c>
      <c r="M1542">
        <v>9.0094999999999992</v>
      </c>
      <c r="N1542">
        <v>45.047499999999999</v>
      </c>
      <c r="O1542">
        <v>0</v>
      </c>
      <c r="P1542">
        <v>0</v>
      </c>
      <c r="Q1542">
        <v>3793.0095000000001</v>
      </c>
      <c r="R1542">
        <v>18965.047500000001</v>
      </c>
      <c r="S1542" t="s">
        <v>1368</v>
      </c>
    </row>
    <row r="1543" spans="1:19">
      <c r="A1543" t="s">
        <v>2002</v>
      </c>
      <c r="B1543">
        <v>44389</v>
      </c>
      <c r="C1543" t="s">
        <v>2003</v>
      </c>
      <c r="D1543">
        <v>44389</v>
      </c>
      <c r="E1543" t="s">
        <v>1365</v>
      </c>
      <c r="F1543" t="s">
        <v>1379</v>
      </c>
      <c r="G1543" t="s">
        <v>1380</v>
      </c>
      <c r="H1543" t="s">
        <v>49</v>
      </c>
      <c r="I1543" t="s">
        <v>1414</v>
      </c>
      <c r="J1543">
        <v>15</v>
      </c>
      <c r="K1543">
        <v>3784</v>
      </c>
      <c r="L1543">
        <v>56760</v>
      </c>
      <c r="M1543">
        <v>9.0094999999999992</v>
      </c>
      <c r="N1543">
        <v>135.14250000000001</v>
      </c>
      <c r="O1543">
        <v>0</v>
      </c>
      <c r="P1543">
        <v>0</v>
      </c>
      <c r="Q1543">
        <v>3793.0095000000001</v>
      </c>
      <c r="R1543">
        <v>56895.142500000002</v>
      </c>
      <c r="S1543" t="s">
        <v>1368</v>
      </c>
    </row>
    <row r="1544" spans="1:19">
      <c r="A1544" t="s">
        <v>2002</v>
      </c>
      <c r="B1544">
        <v>44389</v>
      </c>
      <c r="C1544" t="s">
        <v>2003</v>
      </c>
      <c r="D1544">
        <v>44389</v>
      </c>
      <c r="E1544" t="s">
        <v>1365</v>
      </c>
      <c r="F1544" t="s">
        <v>1379</v>
      </c>
      <c r="G1544" t="s">
        <v>1380</v>
      </c>
      <c r="H1544" t="s">
        <v>49</v>
      </c>
      <c r="I1544" t="s">
        <v>1312</v>
      </c>
      <c r="J1544">
        <v>10</v>
      </c>
      <c r="K1544">
        <v>6390</v>
      </c>
      <c r="L1544">
        <v>63900</v>
      </c>
      <c r="M1544">
        <v>15.2143</v>
      </c>
      <c r="N1544">
        <v>152.143</v>
      </c>
      <c r="O1544">
        <v>0</v>
      </c>
      <c r="P1544">
        <v>0</v>
      </c>
      <c r="Q1544">
        <v>6405.2142999999996</v>
      </c>
      <c r="R1544">
        <v>64052.142999999996</v>
      </c>
      <c r="S1544" t="s">
        <v>1368</v>
      </c>
    </row>
    <row r="1545" spans="1:19">
      <c r="A1545" t="s">
        <v>2002</v>
      </c>
      <c r="B1545">
        <v>44389</v>
      </c>
      <c r="C1545" t="s">
        <v>2003</v>
      </c>
      <c r="D1545">
        <v>44389</v>
      </c>
      <c r="E1545" t="s">
        <v>1365</v>
      </c>
      <c r="F1545" t="s">
        <v>1379</v>
      </c>
      <c r="G1545" t="s">
        <v>1380</v>
      </c>
      <c r="H1545" t="s">
        <v>49</v>
      </c>
      <c r="I1545" t="s">
        <v>1412</v>
      </c>
      <c r="J1545">
        <v>40</v>
      </c>
      <c r="K1545">
        <v>1002</v>
      </c>
      <c r="L1545">
        <v>40080</v>
      </c>
      <c r="M1545">
        <v>2.3856999999999999</v>
      </c>
      <c r="N1545">
        <v>95.427999999999997</v>
      </c>
      <c r="O1545">
        <v>0</v>
      </c>
      <c r="P1545">
        <v>0</v>
      </c>
      <c r="Q1545">
        <v>1004.3857</v>
      </c>
      <c r="R1545">
        <v>40175.428</v>
      </c>
      <c r="S1545" t="s">
        <v>1368</v>
      </c>
    </row>
    <row r="1546" spans="1:19">
      <c r="A1546" t="s">
        <v>2002</v>
      </c>
      <c r="B1546">
        <v>44389</v>
      </c>
      <c r="C1546" t="s">
        <v>2003</v>
      </c>
      <c r="D1546">
        <v>44389</v>
      </c>
      <c r="E1546" t="s">
        <v>1365</v>
      </c>
      <c r="F1546" t="s">
        <v>1379</v>
      </c>
      <c r="G1546" t="s">
        <v>1380</v>
      </c>
      <c r="H1546" t="s">
        <v>49</v>
      </c>
      <c r="I1546" t="s">
        <v>1409</v>
      </c>
      <c r="J1546">
        <v>20</v>
      </c>
      <c r="K1546">
        <v>1128</v>
      </c>
      <c r="L1546">
        <v>22560</v>
      </c>
      <c r="M1546">
        <v>2.6857000000000002</v>
      </c>
      <c r="N1546">
        <v>53.713999999999999</v>
      </c>
      <c r="O1546">
        <v>0</v>
      </c>
      <c r="P1546">
        <v>0</v>
      </c>
      <c r="Q1546">
        <v>1130.6857</v>
      </c>
      <c r="R1546">
        <v>22613.714</v>
      </c>
      <c r="S1546" t="s">
        <v>1368</v>
      </c>
    </row>
    <row r="1547" spans="1:19">
      <c r="A1547" t="s">
        <v>2002</v>
      </c>
      <c r="B1547">
        <v>44389</v>
      </c>
      <c r="C1547" t="s">
        <v>2003</v>
      </c>
      <c r="D1547">
        <v>44389</v>
      </c>
      <c r="E1547" t="s">
        <v>1365</v>
      </c>
      <c r="F1547" t="s">
        <v>1379</v>
      </c>
      <c r="G1547" t="s">
        <v>1380</v>
      </c>
      <c r="H1547" t="s">
        <v>49</v>
      </c>
      <c r="I1547" t="s">
        <v>1335</v>
      </c>
      <c r="J1547">
        <v>5</v>
      </c>
      <c r="K1547">
        <v>9950</v>
      </c>
      <c r="L1547">
        <v>49750</v>
      </c>
      <c r="M1547">
        <v>23.6905</v>
      </c>
      <c r="N1547">
        <v>118.4525</v>
      </c>
      <c r="O1547">
        <v>0</v>
      </c>
      <c r="P1547">
        <v>0</v>
      </c>
      <c r="Q1547">
        <v>9973.6905000000006</v>
      </c>
      <c r="R1547">
        <v>49868.452499999999</v>
      </c>
      <c r="S1547" t="s">
        <v>1368</v>
      </c>
    </row>
    <row r="1548" spans="1:19">
      <c r="A1548" t="s">
        <v>2004</v>
      </c>
      <c r="B1548">
        <v>44389</v>
      </c>
      <c r="C1548" t="s">
        <v>2005</v>
      </c>
      <c r="D1548">
        <v>44389</v>
      </c>
      <c r="E1548" t="s">
        <v>1365</v>
      </c>
      <c r="F1548" t="s">
        <v>1277</v>
      </c>
      <c r="G1548" t="s">
        <v>52</v>
      </c>
      <c r="H1548" t="s">
        <v>49</v>
      </c>
      <c r="I1548" t="s">
        <v>1312</v>
      </c>
      <c r="J1548">
        <v>5</v>
      </c>
      <c r="K1548">
        <v>6390</v>
      </c>
      <c r="L1548">
        <v>31950</v>
      </c>
      <c r="M1548">
        <v>15.2143</v>
      </c>
      <c r="N1548">
        <v>76.0715</v>
      </c>
      <c r="O1548">
        <v>0</v>
      </c>
      <c r="P1548">
        <v>0</v>
      </c>
      <c r="Q1548">
        <v>6405.2142999999996</v>
      </c>
      <c r="R1548">
        <v>32026.071499999998</v>
      </c>
      <c r="S1548" t="s">
        <v>1368</v>
      </c>
    </row>
    <row r="1549" spans="1:19">
      <c r="A1549" t="s">
        <v>2004</v>
      </c>
      <c r="B1549">
        <v>44389</v>
      </c>
      <c r="C1549" t="s">
        <v>2005</v>
      </c>
      <c r="D1549">
        <v>44389</v>
      </c>
      <c r="E1549" t="s">
        <v>1365</v>
      </c>
      <c r="F1549" t="s">
        <v>1277</v>
      </c>
      <c r="G1549" t="s">
        <v>52</v>
      </c>
      <c r="H1549" t="s">
        <v>49</v>
      </c>
      <c r="I1549" t="s">
        <v>1414</v>
      </c>
      <c r="J1549">
        <v>5</v>
      </c>
      <c r="K1549">
        <v>3784</v>
      </c>
      <c r="L1549">
        <v>18920</v>
      </c>
      <c r="M1549">
        <v>9.0094999999999992</v>
      </c>
      <c r="N1549">
        <v>45.047499999999999</v>
      </c>
      <c r="O1549">
        <v>0</v>
      </c>
      <c r="P1549">
        <v>0</v>
      </c>
      <c r="Q1549">
        <v>3793.0095000000001</v>
      </c>
      <c r="R1549">
        <v>18965.047500000001</v>
      </c>
      <c r="S1549" t="s">
        <v>1368</v>
      </c>
    </row>
    <row r="1550" spans="1:19">
      <c r="A1550" t="s">
        <v>2004</v>
      </c>
      <c r="B1550">
        <v>44389</v>
      </c>
      <c r="C1550" t="s">
        <v>2005</v>
      </c>
      <c r="D1550">
        <v>44389</v>
      </c>
      <c r="E1550" t="s">
        <v>1365</v>
      </c>
      <c r="F1550" t="s">
        <v>1277</v>
      </c>
      <c r="G1550" t="s">
        <v>52</v>
      </c>
      <c r="H1550" t="s">
        <v>49</v>
      </c>
      <c r="I1550" t="s">
        <v>1412</v>
      </c>
      <c r="J1550">
        <v>40</v>
      </c>
      <c r="K1550">
        <v>1002</v>
      </c>
      <c r="L1550">
        <v>40080</v>
      </c>
      <c r="M1550">
        <v>2.3856999999999999</v>
      </c>
      <c r="N1550">
        <v>95.427999999999997</v>
      </c>
      <c r="O1550">
        <v>0</v>
      </c>
      <c r="P1550">
        <v>0</v>
      </c>
      <c r="Q1550">
        <v>1004.3857</v>
      </c>
      <c r="R1550">
        <v>40175.428</v>
      </c>
      <c r="S1550" t="s">
        <v>1368</v>
      </c>
    </row>
    <row r="1551" spans="1:19">
      <c r="A1551" t="s">
        <v>2006</v>
      </c>
      <c r="B1551">
        <v>44389</v>
      </c>
      <c r="C1551" t="s">
        <v>2007</v>
      </c>
      <c r="D1551">
        <v>44389</v>
      </c>
      <c r="E1551" t="s">
        <v>1365</v>
      </c>
      <c r="F1551" t="s">
        <v>1332</v>
      </c>
      <c r="G1551" t="s">
        <v>107</v>
      </c>
      <c r="H1551" t="s">
        <v>107</v>
      </c>
      <c r="I1551" t="s">
        <v>1414</v>
      </c>
      <c r="J1551">
        <v>8</v>
      </c>
      <c r="K1551">
        <v>3784</v>
      </c>
      <c r="L1551">
        <v>30272</v>
      </c>
      <c r="M1551">
        <v>9.0094999999999992</v>
      </c>
      <c r="N1551">
        <v>72.075999999999993</v>
      </c>
      <c r="O1551">
        <v>0</v>
      </c>
      <c r="P1551">
        <v>0</v>
      </c>
      <c r="Q1551">
        <v>3793.0095000000001</v>
      </c>
      <c r="R1551">
        <v>30344.076000000001</v>
      </c>
      <c r="S1551" t="s">
        <v>1368</v>
      </c>
    </row>
    <row r="1552" spans="1:19">
      <c r="A1552" t="s">
        <v>2006</v>
      </c>
      <c r="B1552">
        <v>44389</v>
      </c>
      <c r="C1552" t="s">
        <v>2007</v>
      </c>
      <c r="D1552">
        <v>44389</v>
      </c>
      <c r="E1552" t="s">
        <v>1365</v>
      </c>
      <c r="F1552" t="s">
        <v>1332</v>
      </c>
      <c r="G1552" t="s">
        <v>107</v>
      </c>
      <c r="H1552" t="s">
        <v>107</v>
      </c>
      <c r="I1552" t="s">
        <v>1412</v>
      </c>
      <c r="J1552">
        <v>20</v>
      </c>
      <c r="K1552">
        <v>1002</v>
      </c>
      <c r="L1552">
        <v>20040</v>
      </c>
      <c r="M1552">
        <v>2.3856999999999999</v>
      </c>
      <c r="N1552">
        <v>47.713999999999999</v>
      </c>
      <c r="O1552">
        <v>0</v>
      </c>
      <c r="P1552">
        <v>0</v>
      </c>
      <c r="Q1552">
        <v>1004.3857</v>
      </c>
      <c r="R1552">
        <v>20087.714</v>
      </c>
      <c r="S1552" t="s">
        <v>1368</v>
      </c>
    </row>
    <row r="1553" spans="1:19">
      <c r="A1553" t="s">
        <v>2006</v>
      </c>
      <c r="B1553">
        <v>44389</v>
      </c>
      <c r="C1553" t="s">
        <v>2007</v>
      </c>
      <c r="D1553">
        <v>44389</v>
      </c>
      <c r="E1553" t="s">
        <v>1365</v>
      </c>
      <c r="F1553" t="s">
        <v>1332</v>
      </c>
      <c r="G1553" t="s">
        <v>107</v>
      </c>
      <c r="H1553" t="s">
        <v>107</v>
      </c>
      <c r="I1553" t="s">
        <v>1312</v>
      </c>
      <c r="J1553">
        <v>3</v>
      </c>
      <c r="K1553">
        <v>6390</v>
      </c>
      <c r="L1553">
        <v>19170</v>
      </c>
      <c r="M1553">
        <v>15.2143</v>
      </c>
      <c r="N1553">
        <v>45.642899999999997</v>
      </c>
      <c r="O1553">
        <v>0</v>
      </c>
      <c r="P1553">
        <v>0</v>
      </c>
      <c r="Q1553">
        <v>6405.2142999999996</v>
      </c>
      <c r="R1553">
        <v>19215.642899999999</v>
      </c>
      <c r="S1553" t="s">
        <v>1368</v>
      </c>
    </row>
    <row r="1554" spans="1:19">
      <c r="A1554" t="s">
        <v>2008</v>
      </c>
      <c r="B1554">
        <v>44389</v>
      </c>
      <c r="C1554" t="s">
        <v>2009</v>
      </c>
      <c r="D1554">
        <v>44389</v>
      </c>
      <c r="E1554" t="s">
        <v>1365</v>
      </c>
      <c r="F1554" t="s">
        <v>7</v>
      </c>
      <c r="G1554" t="s">
        <v>1383</v>
      </c>
      <c r="H1554" t="s">
        <v>107</v>
      </c>
      <c r="I1554" t="s">
        <v>1312</v>
      </c>
      <c r="J1554">
        <v>8</v>
      </c>
      <c r="K1554">
        <v>6390</v>
      </c>
      <c r="L1554">
        <v>51120</v>
      </c>
      <c r="M1554">
        <v>15.2143</v>
      </c>
      <c r="N1554">
        <v>121.7144</v>
      </c>
      <c r="O1554">
        <v>0</v>
      </c>
      <c r="P1554">
        <v>0</v>
      </c>
      <c r="Q1554">
        <v>6405.2142999999996</v>
      </c>
      <c r="R1554">
        <v>51241.714399999997</v>
      </c>
      <c r="S1554" t="s">
        <v>1368</v>
      </c>
    </row>
    <row r="1555" spans="1:19">
      <c r="A1555" t="s">
        <v>2008</v>
      </c>
      <c r="B1555">
        <v>44389</v>
      </c>
      <c r="C1555" t="s">
        <v>2009</v>
      </c>
      <c r="D1555">
        <v>44389</v>
      </c>
      <c r="E1555" t="s">
        <v>1365</v>
      </c>
      <c r="F1555" t="s">
        <v>7</v>
      </c>
      <c r="G1555" t="s">
        <v>1383</v>
      </c>
      <c r="H1555" t="s">
        <v>107</v>
      </c>
      <c r="I1555" t="s">
        <v>1311</v>
      </c>
      <c r="J1555">
        <v>5</v>
      </c>
      <c r="K1555">
        <v>9035</v>
      </c>
      <c r="L1555">
        <v>45175</v>
      </c>
      <c r="M1555">
        <v>21.511900000000001</v>
      </c>
      <c r="N1555">
        <v>107.5595</v>
      </c>
      <c r="O1555">
        <v>0</v>
      </c>
      <c r="P1555">
        <v>0</v>
      </c>
      <c r="Q1555">
        <v>9056.5118999999995</v>
      </c>
      <c r="R1555">
        <v>45282.559500000003</v>
      </c>
      <c r="S1555" t="s">
        <v>1368</v>
      </c>
    </row>
    <row r="1556" spans="1:19">
      <c r="A1556" t="s">
        <v>2008</v>
      </c>
      <c r="B1556">
        <v>44389</v>
      </c>
      <c r="C1556" t="s">
        <v>2009</v>
      </c>
      <c r="D1556">
        <v>44389</v>
      </c>
      <c r="E1556" t="s">
        <v>1365</v>
      </c>
      <c r="F1556" t="s">
        <v>7</v>
      </c>
      <c r="G1556" t="s">
        <v>1383</v>
      </c>
      <c r="H1556" t="s">
        <v>107</v>
      </c>
      <c r="I1556" t="s">
        <v>1409</v>
      </c>
      <c r="J1556">
        <v>10</v>
      </c>
      <c r="K1556">
        <v>1128</v>
      </c>
      <c r="L1556">
        <v>11280</v>
      </c>
      <c r="M1556">
        <v>2.6857000000000002</v>
      </c>
      <c r="N1556">
        <v>26.856999999999999</v>
      </c>
      <c r="O1556">
        <v>0</v>
      </c>
      <c r="P1556">
        <v>0</v>
      </c>
      <c r="Q1556">
        <v>1130.6857</v>
      </c>
      <c r="R1556">
        <v>11306.857</v>
      </c>
      <c r="S1556" t="s">
        <v>1368</v>
      </c>
    </row>
    <row r="1557" spans="1:19">
      <c r="A1557" t="s">
        <v>2008</v>
      </c>
      <c r="B1557">
        <v>44389</v>
      </c>
      <c r="C1557" t="s">
        <v>2009</v>
      </c>
      <c r="D1557">
        <v>44389</v>
      </c>
      <c r="E1557" t="s">
        <v>1365</v>
      </c>
      <c r="F1557" t="s">
        <v>7</v>
      </c>
      <c r="G1557" t="s">
        <v>1383</v>
      </c>
      <c r="H1557" t="s">
        <v>107</v>
      </c>
      <c r="I1557" t="s">
        <v>1301</v>
      </c>
      <c r="J1557">
        <v>6</v>
      </c>
      <c r="K1557">
        <v>9035</v>
      </c>
      <c r="L1557">
        <v>54210</v>
      </c>
      <c r="M1557">
        <v>21.511900000000001</v>
      </c>
      <c r="N1557">
        <v>129.07140000000001</v>
      </c>
      <c r="O1557">
        <v>0</v>
      </c>
      <c r="P1557">
        <v>0</v>
      </c>
      <c r="Q1557">
        <v>9056.5118999999995</v>
      </c>
      <c r="R1557">
        <v>54339.071400000001</v>
      </c>
      <c r="S1557" t="s">
        <v>1368</v>
      </c>
    </row>
    <row r="1558" spans="1:19">
      <c r="A1558" t="s">
        <v>2008</v>
      </c>
      <c r="B1558">
        <v>44389</v>
      </c>
      <c r="C1558" t="s">
        <v>2009</v>
      </c>
      <c r="D1558">
        <v>44389</v>
      </c>
      <c r="E1558" t="s">
        <v>1365</v>
      </c>
      <c r="F1558" t="s">
        <v>7</v>
      </c>
      <c r="G1558" t="s">
        <v>1383</v>
      </c>
      <c r="H1558" t="s">
        <v>107</v>
      </c>
      <c r="I1558" t="s">
        <v>1412</v>
      </c>
      <c r="J1558">
        <v>30</v>
      </c>
      <c r="K1558">
        <v>1002</v>
      </c>
      <c r="L1558">
        <v>30060</v>
      </c>
      <c r="M1558">
        <v>2.3856999999999999</v>
      </c>
      <c r="N1558">
        <v>71.570999999999998</v>
      </c>
      <c r="O1558">
        <v>0</v>
      </c>
      <c r="P1558">
        <v>0</v>
      </c>
      <c r="Q1558">
        <v>1004.3857</v>
      </c>
      <c r="R1558">
        <v>30131.571</v>
      </c>
      <c r="S1558" t="s">
        <v>1368</v>
      </c>
    </row>
    <row r="1559" spans="1:19">
      <c r="A1559" t="s">
        <v>2008</v>
      </c>
      <c r="B1559">
        <v>44389</v>
      </c>
      <c r="C1559" t="s">
        <v>2009</v>
      </c>
      <c r="D1559">
        <v>44389</v>
      </c>
      <c r="E1559" t="s">
        <v>1365</v>
      </c>
      <c r="F1559" t="s">
        <v>7</v>
      </c>
      <c r="G1559" t="s">
        <v>1383</v>
      </c>
      <c r="H1559" t="s">
        <v>107</v>
      </c>
      <c r="I1559" t="s">
        <v>1414</v>
      </c>
      <c r="J1559">
        <v>20</v>
      </c>
      <c r="K1559">
        <v>3784</v>
      </c>
      <c r="L1559">
        <v>75680</v>
      </c>
      <c r="M1559">
        <v>9.0094999999999992</v>
      </c>
      <c r="N1559">
        <v>180.19</v>
      </c>
      <c r="O1559">
        <v>0</v>
      </c>
      <c r="P1559">
        <v>0</v>
      </c>
      <c r="Q1559">
        <v>3793.0095000000001</v>
      </c>
      <c r="R1559">
        <v>75860.19</v>
      </c>
      <c r="S1559" t="s">
        <v>1368</v>
      </c>
    </row>
    <row r="1560" spans="1:19">
      <c r="A1560" t="s">
        <v>2010</v>
      </c>
      <c r="B1560">
        <v>44389</v>
      </c>
      <c r="C1560" t="s">
        <v>2011</v>
      </c>
      <c r="D1560">
        <v>44389</v>
      </c>
      <c r="E1560" t="s">
        <v>1365</v>
      </c>
      <c r="F1560" t="s">
        <v>6</v>
      </c>
      <c r="G1560" t="s">
        <v>1383</v>
      </c>
      <c r="H1560" t="s">
        <v>107</v>
      </c>
      <c r="I1560" t="s">
        <v>1312</v>
      </c>
      <c r="J1560">
        <v>6</v>
      </c>
      <c r="K1560">
        <v>6390</v>
      </c>
      <c r="L1560">
        <v>38340</v>
      </c>
      <c r="M1560">
        <v>15.2143</v>
      </c>
      <c r="N1560">
        <v>91.285799999999995</v>
      </c>
      <c r="O1560">
        <v>0</v>
      </c>
      <c r="P1560">
        <v>0</v>
      </c>
      <c r="Q1560">
        <v>6405.2142999999996</v>
      </c>
      <c r="R1560">
        <v>38431.285799999998</v>
      </c>
      <c r="S1560" t="s">
        <v>1368</v>
      </c>
    </row>
    <row r="1561" spans="1:19">
      <c r="A1561" t="s">
        <v>2010</v>
      </c>
      <c r="B1561">
        <v>44389</v>
      </c>
      <c r="C1561" t="s">
        <v>2011</v>
      </c>
      <c r="D1561">
        <v>44389</v>
      </c>
      <c r="E1561" t="s">
        <v>1365</v>
      </c>
      <c r="F1561" t="s">
        <v>6</v>
      </c>
      <c r="G1561" t="s">
        <v>1383</v>
      </c>
      <c r="H1561" t="s">
        <v>107</v>
      </c>
      <c r="I1561" t="s">
        <v>1414</v>
      </c>
      <c r="J1561">
        <v>12</v>
      </c>
      <c r="K1561">
        <v>3784</v>
      </c>
      <c r="L1561">
        <v>45408</v>
      </c>
      <c r="M1561">
        <v>9.0094999999999992</v>
      </c>
      <c r="N1561">
        <v>108.114</v>
      </c>
      <c r="O1561">
        <v>0</v>
      </c>
      <c r="P1561">
        <v>0</v>
      </c>
      <c r="Q1561">
        <v>3793.0095000000001</v>
      </c>
      <c r="R1561">
        <v>45516.114000000001</v>
      </c>
      <c r="S1561" t="s">
        <v>1368</v>
      </c>
    </row>
    <row r="1562" spans="1:19">
      <c r="A1562" t="s">
        <v>2010</v>
      </c>
      <c r="B1562">
        <v>44389</v>
      </c>
      <c r="C1562" t="s">
        <v>2011</v>
      </c>
      <c r="D1562">
        <v>44389</v>
      </c>
      <c r="E1562" t="s">
        <v>1365</v>
      </c>
      <c r="F1562" t="s">
        <v>6</v>
      </c>
      <c r="G1562" t="s">
        <v>1383</v>
      </c>
      <c r="H1562" t="s">
        <v>107</v>
      </c>
      <c r="I1562" t="s">
        <v>1412</v>
      </c>
      <c r="J1562">
        <v>30</v>
      </c>
      <c r="K1562">
        <v>1002</v>
      </c>
      <c r="L1562">
        <v>30060</v>
      </c>
      <c r="M1562">
        <v>2.3856999999999999</v>
      </c>
      <c r="N1562">
        <v>71.570999999999998</v>
      </c>
      <c r="O1562">
        <v>0</v>
      </c>
      <c r="P1562">
        <v>0</v>
      </c>
      <c r="Q1562">
        <v>1004.3857</v>
      </c>
      <c r="R1562">
        <v>30131.571</v>
      </c>
      <c r="S1562" t="s">
        <v>1368</v>
      </c>
    </row>
    <row r="1563" spans="1:19">
      <c r="A1563" t="s">
        <v>2012</v>
      </c>
      <c r="B1563">
        <v>44389</v>
      </c>
      <c r="C1563" t="s">
        <v>2013</v>
      </c>
      <c r="D1563">
        <v>44389</v>
      </c>
      <c r="E1563" t="s">
        <v>1365</v>
      </c>
      <c r="F1563" t="s">
        <v>10</v>
      </c>
      <c r="G1563" t="s">
        <v>1377</v>
      </c>
      <c r="H1563" t="s">
        <v>107</v>
      </c>
      <c r="I1563" t="s">
        <v>1412</v>
      </c>
      <c r="J1563">
        <v>100</v>
      </c>
      <c r="K1563">
        <v>1002</v>
      </c>
      <c r="L1563">
        <v>100200</v>
      </c>
      <c r="M1563">
        <v>2.3856999999999999</v>
      </c>
      <c r="N1563">
        <v>238.57</v>
      </c>
      <c r="O1563">
        <v>0</v>
      </c>
      <c r="P1563">
        <v>0</v>
      </c>
      <c r="Q1563">
        <v>1004.3857</v>
      </c>
      <c r="R1563">
        <v>100438.57</v>
      </c>
      <c r="S1563" t="s">
        <v>1368</v>
      </c>
    </row>
    <row r="1564" spans="1:19">
      <c r="A1564" t="s">
        <v>2014</v>
      </c>
      <c r="B1564">
        <v>44389</v>
      </c>
      <c r="C1564" t="s">
        <v>2015</v>
      </c>
      <c r="D1564">
        <v>44389</v>
      </c>
      <c r="E1564" t="s">
        <v>1365</v>
      </c>
      <c r="F1564" t="s">
        <v>104</v>
      </c>
      <c r="G1564" t="s">
        <v>1376</v>
      </c>
      <c r="H1564" t="s">
        <v>107</v>
      </c>
      <c r="I1564" t="s">
        <v>1312</v>
      </c>
      <c r="J1564">
        <v>30</v>
      </c>
      <c r="K1564">
        <v>6390</v>
      </c>
      <c r="L1564">
        <v>191700</v>
      </c>
      <c r="M1564">
        <v>15.2143</v>
      </c>
      <c r="N1564">
        <v>456.42899999999997</v>
      </c>
      <c r="O1564">
        <v>0</v>
      </c>
      <c r="P1564">
        <v>0</v>
      </c>
      <c r="Q1564">
        <v>6405.2142999999996</v>
      </c>
      <c r="R1564">
        <v>192156.429</v>
      </c>
      <c r="S1564" t="s">
        <v>1368</v>
      </c>
    </row>
    <row r="1565" spans="1:19">
      <c r="A1565" t="s">
        <v>2016</v>
      </c>
      <c r="B1565">
        <v>44389</v>
      </c>
      <c r="C1565" t="s">
        <v>2017</v>
      </c>
      <c r="D1565">
        <v>44389</v>
      </c>
      <c r="E1565" t="s">
        <v>1365</v>
      </c>
      <c r="F1565" t="s">
        <v>917</v>
      </c>
      <c r="G1565" t="s">
        <v>67</v>
      </c>
      <c r="H1565" t="s">
        <v>49</v>
      </c>
      <c r="I1565" t="s">
        <v>1409</v>
      </c>
      <c r="J1565">
        <v>20</v>
      </c>
      <c r="K1565">
        <v>1128</v>
      </c>
      <c r="L1565">
        <v>22560</v>
      </c>
      <c r="M1565">
        <v>2.6857000000000002</v>
      </c>
      <c r="N1565">
        <v>53.713999999999999</v>
      </c>
      <c r="O1565">
        <v>0</v>
      </c>
      <c r="P1565">
        <v>0</v>
      </c>
      <c r="Q1565">
        <v>1130.6857</v>
      </c>
      <c r="R1565">
        <v>22613.714</v>
      </c>
      <c r="S1565" t="s">
        <v>1368</v>
      </c>
    </row>
    <row r="1566" spans="1:19">
      <c r="A1566" t="s">
        <v>2018</v>
      </c>
      <c r="B1566">
        <v>44389</v>
      </c>
      <c r="C1566" t="s">
        <v>2019</v>
      </c>
      <c r="D1566">
        <v>44389</v>
      </c>
      <c r="E1566" t="s">
        <v>1365</v>
      </c>
      <c r="F1566" t="s">
        <v>100</v>
      </c>
      <c r="G1566" t="s">
        <v>1029</v>
      </c>
      <c r="H1566" t="s">
        <v>107</v>
      </c>
      <c r="I1566" t="s">
        <v>1409</v>
      </c>
      <c r="J1566">
        <v>80</v>
      </c>
      <c r="K1566">
        <v>1128</v>
      </c>
      <c r="L1566">
        <v>90240</v>
      </c>
      <c r="M1566">
        <v>2.6857000000000002</v>
      </c>
      <c r="N1566">
        <v>214.85599999999999</v>
      </c>
      <c r="O1566">
        <v>0</v>
      </c>
      <c r="P1566">
        <v>0</v>
      </c>
      <c r="Q1566">
        <v>1130.6857</v>
      </c>
      <c r="R1566">
        <v>90454.856</v>
      </c>
      <c r="S1566" t="s">
        <v>1368</v>
      </c>
    </row>
    <row r="1567" spans="1:19">
      <c r="A1567" t="s">
        <v>2018</v>
      </c>
      <c r="B1567">
        <v>44389</v>
      </c>
      <c r="C1567" t="s">
        <v>2019</v>
      </c>
      <c r="D1567">
        <v>44389</v>
      </c>
      <c r="E1567" t="s">
        <v>1365</v>
      </c>
      <c r="F1567" t="s">
        <v>100</v>
      </c>
      <c r="G1567" t="s">
        <v>1029</v>
      </c>
      <c r="H1567" t="s">
        <v>107</v>
      </c>
      <c r="I1567" t="s">
        <v>1414</v>
      </c>
      <c r="J1567">
        <v>13</v>
      </c>
      <c r="K1567">
        <v>3784</v>
      </c>
      <c r="L1567">
        <v>49192</v>
      </c>
      <c r="M1567">
        <v>9.0094999999999992</v>
      </c>
      <c r="N1567">
        <v>117.12350000000001</v>
      </c>
      <c r="O1567">
        <v>0</v>
      </c>
      <c r="P1567">
        <v>0</v>
      </c>
      <c r="Q1567">
        <v>3793.0095000000001</v>
      </c>
      <c r="R1567">
        <v>49309.123500000002</v>
      </c>
      <c r="S1567" t="s">
        <v>1368</v>
      </c>
    </row>
    <row r="1568" spans="1:19">
      <c r="A1568" t="s">
        <v>2018</v>
      </c>
      <c r="B1568">
        <v>44389</v>
      </c>
      <c r="C1568" t="s">
        <v>2019</v>
      </c>
      <c r="D1568">
        <v>44389</v>
      </c>
      <c r="E1568" t="s">
        <v>1365</v>
      </c>
      <c r="F1568" t="s">
        <v>100</v>
      </c>
      <c r="G1568" t="s">
        <v>1029</v>
      </c>
      <c r="H1568" t="s">
        <v>107</v>
      </c>
      <c r="I1568" t="s">
        <v>1312</v>
      </c>
      <c r="J1568">
        <v>20</v>
      </c>
      <c r="K1568">
        <v>6390</v>
      </c>
      <c r="L1568">
        <v>127800</v>
      </c>
      <c r="M1568">
        <v>15.2143</v>
      </c>
      <c r="N1568">
        <v>304.286</v>
      </c>
      <c r="O1568">
        <v>0</v>
      </c>
      <c r="P1568">
        <v>0</v>
      </c>
      <c r="Q1568">
        <v>6405.2142999999996</v>
      </c>
      <c r="R1568">
        <v>128104.28599999999</v>
      </c>
      <c r="S1568" t="s">
        <v>1368</v>
      </c>
    </row>
    <row r="1569" spans="1:19">
      <c r="A1569" t="s">
        <v>2018</v>
      </c>
      <c r="B1569">
        <v>44389</v>
      </c>
      <c r="C1569" t="s">
        <v>2019</v>
      </c>
      <c r="D1569">
        <v>44389</v>
      </c>
      <c r="E1569" t="s">
        <v>1365</v>
      </c>
      <c r="F1569" t="s">
        <v>100</v>
      </c>
      <c r="G1569" t="s">
        <v>1029</v>
      </c>
      <c r="H1569" t="s">
        <v>107</v>
      </c>
      <c r="I1569" t="s">
        <v>1412</v>
      </c>
      <c r="J1569">
        <v>100</v>
      </c>
      <c r="K1569">
        <v>1002</v>
      </c>
      <c r="L1569">
        <v>100200</v>
      </c>
      <c r="M1569">
        <v>2.3856999999999999</v>
      </c>
      <c r="N1569">
        <v>238.57</v>
      </c>
      <c r="O1569">
        <v>0</v>
      </c>
      <c r="P1569">
        <v>0</v>
      </c>
      <c r="Q1569">
        <v>1004.3857</v>
      </c>
      <c r="R1569">
        <v>100438.57</v>
      </c>
      <c r="S1569" t="s">
        <v>1368</v>
      </c>
    </row>
    <row r="1570" spans="1:19">
      <c r="A1570" t="s">
        <v>2020</v>
      </c>
      <c r="B1570">
        <v>44389</v>
      </c>
      <c r="C1570" t="s">
        <v>2021</v>
      </c>
      <c r="D1570">
        <v>44389</v>
      </c>
      <c r="E1570" t="s">
        <v>1070</v>
      </c>
      <c r="F1570" t="s">
        <v>1073</v>
      </c>
      <c r="G1570" t="s">
        <v>1070</v>
      </c>
      <c r="H1570" t="s">
        <v>1070</v>
      </c>
      <c r="I1570" t="s">
        <v>1414</v>
      </c>
      <c r="J1570">
        <v>4</v>
      </c>
      <c r="K1570">
        <v>3832.87</v>
      </c>
      <c r="L1570">
        <v>15331.48</v>
      </c>
      <c r="M1570">
        <v>9.1258999999999997</v>
      </c>
      <c r="N1570">
        <v>36.503599999999999</v>
      </c>
      <c r="O1570">
        <v>0</v>
      </c>
      <c r="P1570">
        <v>0</v>
      </c>
      <c r="Q1570">
        <v>3841.9958999999999</v>
      </c>
      <c r="R1570">
        <v>15367.9836</v>
      </c>
      <c r="S1570" t="s">
        <v>1368</v>
      </c>
    </row>
    <row r="1571" spans="1:19">
      <c r="A1571" t="s">
        <v>2022</v>
      </c>
      <c r="B1571">
        <v>44389</v>
      </c>
      <c r="C1571" t="s">
        <v>2023</v>
      </c>
      <c r="D1571">
        <v>44389</v>
      </c>
      <c r="E1571" t="s">
        <v>1070</v>
      </c>
      <c r="F1571" t="s">
        <v>1293</v>
      </c>
      <c r="G1571" t="s">
        <v>1070</v>
      </c>
      <c r="H1571" t="s">
        <v>1070</v>
      </c>
      <c r="I1571" t="s">
        <v>1221</v>
      </c>
      <c r="J1571">
        <v>5</v>
      </c>
      <c r="K1571">
        <v>1380</v>
      </c>
      <c r="L1571">
        <v>6900</v>
      </c>
      <c r="M1571">
        <v>3.2856999999999998</v>
      </c>
      <c r="N1571">
        <v>16.4285</v>
      </c>
      <c r="O1571">
        <v>0</v>
      </c>
      <c r="P1571">
        <v>0</v>
      </c>
      <c r="Q1571">
        <v>1383.2856999999999</v>
      </c>
      <c r="R1571">
        <v>6916.4285</v>
      </c>
      <c r="S1571" t="s">
        <v>1368</v>
      </c>
    </row>
    <row r="1572" spans="1:19">
      <c r="A1572" t="s">
        <v>2022</v>
      </c>
      <c r="B1572">
        <v>44389</v>
      </c>
      <c r="C1572" t="s">
        <v>2023</v>
      </c>
      <c r="D1572">
        <v>44389</v>
      </c>
      <c r="E1572" t="s">
        <v>1070</v>
      </c>
      <c r="F1572" t="s">
        <v>1293</v>
      </c>
      <c r="G1572" t="s">
        <v>1070</v>
      </c>
      <c r="H1572" t="s">
        <v>1070</v>
      </c>
      <c r="I1572" t="s">
        <v>1273</v>
      </c>
      <c r="J1572">
        <v>2</v>
      </c>
      <c r="K1572">
        <v>7327.5</v>
      </c>
      <c r="L1572">
        <v>14655</v>
      </c>
      <c r="M1572">
        <v>17.446400000000001</v>
      </c>
      <c r="N1572">
        <v>34.892800000000001</v>
      </c>
      <c r="O1572">
        <v>0</v>
      </c>
      <c r="P1572">
        <v>0</v>
      </c>
      <c r="Q1572">
        <v>7344.9463999999998</v>
      </c>
      <c r="R1572">
        <v>14689.8928</v>
      </c>
      <c r="S1572" t="s">
        <v>1368</v>
      </c>
    </row>
    <row r="1573" spans="1:19">
      <c r="A1573" t="s">
        <v>2022</v>
      </c>
      <c r="B1573">
        <v>44389</v>
      </c>
      <c r="C1573" t="s">
        <v>2023</v>
      </c>
      <c r="D1573">
        <v>44389</v>
      </c>
      <c r="E1573" t="s">
        <v>1070</v>
      </c>
      <c r="F1573" t="s">
        <v>1293</v>
      </c>
      <c r="G1573" t="s">
        <v>1070</v>
      </c>
      <c r="H1573" t="s">
        <v>1070</v>
      </c>
      <c r="I1573" t="s">
        <v>1409</v>
      </c>
      <c r="J1573">
        <v>5</v>
      </c>
      <c r="K1573">
        <v>1144</v>
      </c>
      <c r="L1573">
        <v>5720</v>
      </c>
      <c r="M1573">
        <v>2.7238000000000002</v>
      </c>
      <c r="N1573">
        <v>13.619</v>
      </c>
      <c r="O1573">
        <v>0</v>
      </c>
      <c r="P1573">
        <v>0</v>
      </c>
      <c r="Q1573">
        <v>1146.7238</v>
      </c>
      <c r="R1573">
        <v>5733.6189999999997</v>
      </c>
      <c r="S1573" t="s">
        <v>1368</v>
      </c>
    </row>
    <row r="1574" spans="1:19">
      <c r="A1574" t="s">
        <v>2024</v>
      </c>
      <c r="B1574">
        <v>44389</v>
      </c>
      <c r="C1574" t="s">
        <v>2025</v>
      </c>
      <c r="D1574">
        <v>44389</v>
      </c>
      <c r="E1574" t="s">
        <v>1070</v>
      </c>
      <c r="F1574" t="s">
        <v>1074</v>
      </c>
      <c r="G1574" t="s">
        <v>1070</v>
      </c>
      <c r="H1574" t="s">
        <v>1070</v>
      </c>
      <c r="I1574" t="s">
        <v>1301</v>
      </c>
      <c r="J1574">
        <v>4</v>
      </c>
      <c r="K1574">
        <v>9162.5</v>
      </c>
      <c r="L1574">
        <v>36650</v>
      </c>
      <c r="M1574">
        <v>21.8155</v>
      </c>
      <c r="N1574">
        <v>87.262</v>
      </c>
      <c r="O1574">
        <v>0</v>
      </c>
      <c r="P1574">
        <v>0</v>
      </c>
      <c r="Q1574">
        <v>9184.3155000000006</v>
      </c>
      <c r="R1574">
        <v>36737.262000000002</v>
      </c>
      <c r="S1574" t="s">
        <v>1368</v>
      </c>
    </row>
    <row r="1575" spans="1:19">
      <c r="A1575" t="s">
        <v>2024</v>
      </c>
      <c r="B1575">
        <v>44389</v>
      </c>
      <c r="C1575" t="s">
        <v>2025</v>
      </c>
      <c r="D1575">
        <v>44389</v>
      </c>
      <c r="E1575" t="s">
        <v>1070</v>
      </c>
      <c r="F1575" t="s">
        <v>1074</v>
      </c>
      <c r="G1575" t="s">
        <v>1070</v>
      </c>
      <c r="H1575" t="s">
        <v>1070</v>
      </c>
      <c r="I1575" t="s">
        <v>1273</v>
      </c>
      <c r="J1575">
        <v>5</v>
      </c>
      <c r="K1575">
        <v>7327.5</v>
      </c>
      <c r="L1575">
        <v>36637.5</v>
      </c>
      <c r="M1575">
        <v>17.446400000000001</v>
      </c>
      <c r="N1575">
        <v>87.231999999999999</v>
      </c>
      <c r="O1575">
        <v>0</v>
      </c>
      <c r="P1575">
        <v>0</v>
      </c>
      <c r="Q1575">
        <v>7344.9463999999998</v>
      </c>
      <c r="R1575">
        <v>36724.732000000004</v>
      </c>
      <c r="S1575" t="s">
        <v>1368</v>
      </c>
    </row>
    <row r="1576" spans="1:19">
      <c r="A1576" t="s">
        <v>2024</v>
      </c>
      <c r="B1576">
        <v>44389</v>
      </c>
      <c r="C1576" t="s">
        <v>2025</v>
      </c>
      <c r="D1576">
        <v>44389</v>
      </c>
      <c r="E1576" t="s">
        <v>1070</v>
      </c>
      <c r="F1576" t="s">
        <v>1074</v>
      </c>
      <c r="G1576" t="s">
        <v>1070</v>
      </c>
      <c r="H1576" t="s">
        <v>1070</v>
      </c>
      <c r="I1576" t="s">
        <v>1312</v>
      </c>
      <c r="J1576">
        <v>10</v>
      </c>
      <c r="K1576">
        <v>6480</v>
      </c>
      <c r="L1576">
        <v>64800</v>
      </c>
      <c r="M1576">
        <v>15.428599999999999</v>
      </c>
      <c r="N1576">
        <v>154.286</v>
      </c>
      <c r="O1576">
        <v>0</v>
      </c>
      <c r="P1576">
        <v>0</v>
      </c>
      <c r="Q1576">
        <v>6495.4286000000002</v>
      </c>
      <c r="R1576">
        <v>64954.286</v>
      </c>
      <c r="S1576" t="s">
        <v>1368</v>
      </c>
    </row>
    <row r="1577" spans="1:19">
      <c r="A1577" t="s">
        <v>2026</v>
      </c>
      <c r="B1577">
        <v>44389</v>
      </c>
      <c r="C1577" t="s">
        <v>2027</v>
      </c>
      <c r="D1577">
        <v>44389</v>
      </c>
      <c r="E1577" t="s">
        <v>1365</v>
      </c>
      <c r="F1577" t="s">
        <v>3</v>
      </c>
      <c r="G1577" t="s">
        <v>981</v>
      </c>
      <c r="H1577" t="s">
        <v>22</v>
      </c>
      <c r="I1577" t="s">
        <v>1271</v>
      </c>
      <c r="J1577">
        <v>40</v>
      </c>
      <c r="K1577">
        <v>1186</v>
      </c>
      <c r="L1577">
        <v>47440</v>
      </c>
      <c r="M1577">
        <v>2.8237999999999999</v>
      </c>
      <c r="N1577">
        <v>112.952</v>
      </c>
      <c r="O1577">
        <v>0</v>
      </c>
      <c r="P1577">
        <v>0</v>
      </c>
      <c r="Q1577">
        <v>1188.8237999999999</v>
      </c>
      <c r="R1577">
        <v>47552.951999999997</v>
      </c>
      <c r="S1577" t="s">
        <v>1368</v>
      </c>
    </row>
    <row r="1578" spans="1:19">
      <c r="A1578" t="s">
        <v>2026</v>
      </c>
      <c r="B1578">
        <v>44389</v>
      </c>
      <c r="C1578" t="s">
        <v>2027</v>
      </c>
      <c r="D1578">
        <v>44389</v>
      </c>
      <c r="E1578" t="s">
        <v>1365</v>
      </c>
      <c r="F1578" t="s">
        <v>3</v>
      </c>
      <c r="G1578" t="s">
        <v>981</v>
      </c>
      <c r="H1578" t="s">
        <v>22</v>
      </c>
      <c r="I1578" t="s">
        <v>1273</v>
      </c>
      <c r="J1578">
        <v>5</v>
      </c>
      <c r="K1578">
        <v>7225</v>
      </c>
      <c r="L1578">
        <v>36125</v>
      </c>
      <c r="M1578">
        <v>17.202400000000001</v>
      </c>
      <c r="N1578">
        <v>86.012</v>
      </c>
      <c r="O1578">
        <v>0</v>
      </c>
      <c r="P1578">
        <v>0</v>
      </c>
      <c r="Q1578">
        <v>7242.2024000000001</v>
      </c>
      <c r="R1578">
        <v>36211.012000000002</v>
      </c>
      <c r="S1578" t="s">
        <v>1368</v>
      </c>
    </row>
    <row r="1579" spans="1:19">
      <c r="A1579" t="s">
        <v>2026</v>
      </c>
      <c r="B1579">
        <v>44389</v>
      </c>
      <c r="C1579" t="s">
        <v>2027</v>
      </c>
      <c r="D1579">
        <v>44389</v>
      </c>
      <c r="E1579" t="s">
        <v>1365</v>
      </c>
      <c r="F1579" t="s">
        <v>3</v>
      </c>
      <c r="G1579" t="s">
        <v>981</v>
      </c>
      <c r="H1579" t="s">
        <v>22</v>
      </c>
      <c r="I1579" t="s">
        <v>1312</v>
      </c>
      <c r="J1579">
        <v>5</v>
      </c>
      <c r="K1579">
        <v>6390</v>
      </c>
      <c r="L1579">
        <v>31950</v>
      </c>
      <c r="M1579">
        <v>15.2143</v>
      </c>
      <c r="N1579">
        <v>76.0715</v>
      </c>
      <c r="O1579">
        <v>0</v>
      </c>
      <c r="P1579">
        <v>0</v>
      </c>
      <c r="Q1579">
        <v>6405.2142999999996</v>
      </c>
      <c r="R1579">
        <v>32026.071499999998</v>
      </c>
      <c r="S1579" t="s">
        <v>1368</v>
      </c>
    </row>
    <row r="1580" spans="1:19">
      <c r="A1580" t="s">
        <v>2028</v>
      </c>
      <c r="B1580">
        <v>44389</v>
      </c>
      <c r="C1580" t="s">
        <v>2029</v>
      </c>
      <c r="D1580">
        <v>44389</v>
      </c>
      <c r="E1580" t="s">
        <v>1365</v>
      </c>
      <c r="F1580" t="s">
        <v>4</v>
      </c>
      <c r="G1580" t="s">
        <v>981</v>
      </c>
      <c r="H1580" t="s">
        <v>22</v>
      </c>
      <c r="I1580" t="s">
        <v>1414</v>
      </c>
      <c r="J1580">
        <v>10</v>
      </c>
      <c r="K1580">
        <v>3784</v>
      </c>
      <c r="L1580">
        <v>37840</v>
      </c>
      <c r="M1580">
        <v>9.0094999999999992</v>
      </c>
      <c r="N1580">
        <v>90.094999999999999</v>
      </c>
      <c r="O1580">
        <v>0</v>
      </c>
      <c r="P1580">
        <v>0</v>
      </c>
      <c r="Q1580">
        <v>3793.0095000000001</v>
      </c>
      <c r="R1580">
        <v>37930.095000000001</v>
      </c>
      <c r="S1580" t="s">
        <v>1368</v>
      </c>
    </row>
    <row r="1581" spans="1:19">
      <c r="A1581" t="s">
        <v>2028</v>
      </c>
      <c r="B1581">
        <v>44389</v>
      </c>
      <c r="C1581" t="s">
        <v>2029</v>
      </c>
      <c r="D1581">
        <v>44389</v>
      </c>
      <c r="E1581" t="s">
        <v>1365</v>
      </c>
      <c r="F1581" t="s">
        <v>4</v>
      </c>
      <c r="G1581" t="s">
        <v>981</v>
      </c>
      <c r="H1581" t="s">
        <v>22</v>
      </c>
      <c r="I1581" t="s">
        <v>1412</v>
      </c>
      <c r="J1581">
        <v>100</v>
      </c>
      <c r="K1581">
        <v>1002</v>
      </c>
      <c r="L1581">
        <v>100200</v>
      </c>
      <c r="M1581">
        <v>2.3856999999999999</v>
      </c>
      <c r="N1581">
        <v>238.57</v>
      </c>
      <c r="O1581">
        <v>0</v>
      </c>
      <c r="P1581">
        <v>0</v>
      </c>
      <c r="Q1581">
        <v>1004.3857</v>
      </c>
      <c r="R1581">
        <v>100438.57</v>
      </c>
      <c r="S1581" t="s">
        <v>1368</v>
      </c>
    </row>
    <row r="1582" spans="1:19">
      <c r="A1582" t="s">
        <v>2028</v>
      </c>
      <c r="B1582">
        <v>44389</v>
      </c>
      <c r="C1582" t="s">
        <v>2029</v>
      </c>
      <c r="D1582">
        <v>44389</v>
      </c>
      <c r="E1582" t="s">
        <v>1365</v>
      </c>
      <c r="F1582" t="s">
        <v>4</v>
      </c>
      <c r="G1582" t="s">
        <v>981</v>
      </c>
      <c r="H1582" t="s">
        <v>22</v>
      </c>
      <c r="I1582" t="s">
        <v>1312</v>
      </c>
      <c r="J1582">
        <v>10</v>
      </c>
      <c r="K1582">
        <v>6390</v>
      </c>
      <c r="L1582">
        <v>63900</v>
      </c>
      <c r="M1582">
        <v>15.2143</v>
      </c>
      <c r="N1582">
        <v>152.143</v>
      </c>
      <c r="O1582">
        <v>0</v>
      </c>
      <c r="P1582">
        <v>0</v>
      </c>
      <c r="Q1582">
        <v>6405.2142999999996</v>
      </c>
      <c r="R1582">
        <v>64052.142999999996</v>
      </c>
      <c r="S1582" t="s">
        <v>1368</v>
      </c>
    </row>
    <row r="1583" spans="1:19">
      <c r="A1583" t="s">
        <v>2030</v>
      </c>
      <c r="B1583">
        <v>44389</v>
      </c>
      <c r="C1583" t="s">
        <v>2031</v>
      </c>
      <c r="D1583">
        <v>44389</v>
      </c>
      <c r="E1583" t="s">
        <v>1365</v>
      </c>
      <c r="F1583" t="s">
        <v>9</v>
      </c>
      <c r="G1583" t="s">
        <v>981</v>
      </c>
      <c r="H1583" t="s">
        <v>22</v>
      </c>
      <c r="I1583" t="s">
        <v>1271</v>
      </c>
      <c r="J1583">
        <v>40</v>
      </c>
      <c r="K1583">
        <v>1186</v>
      </c>
      <c r="L1583">
        <v>47440</v>
      </c>
      <c r="M1583">
        <v>2.8237999999999999</v>
      </c>
      <c r="N1583">
        <v>112.952</v>
      </c>
      <c r="O1583">
        <v>0</v>
      </c>
      <c r="P1583">
        <v>0</v>
      </c>
      <c r="Q1583">
        <v>1188.8237999999999</v>
      </c>
      <c r="R1583">
        <v>47552.951999999997</v>
      </c>
      <c r="S1583" t="s">
        <v>1368</v>
      </c>
    </row>
    <row r="1584" spans="1:19">
      <c r="A1584" t="s">
        <v>2030</v>
      </c>
      <c r="B1584">
        <v>44389</v>
      </c>
      <c r="C1584" t="s">
        <v>2031</v>
      </c>
      <c r="D1584">
        <v>44389</v>
      </c>
      <c r="E1584" t="s">
        <v>1365</v>
      </c>
      <c r="F1584" t="s">
        <v>9</v>
      </c>
      <c r="G1584" t="s">
        <v>981</v>
      </c>
      <c r="H1584" t="s">
        <v>22</v>
      </c>
      <c r="I1584" t="s">
        <v>1414</v>
      </c>
      <c r="J1584">
        <v>30</v>
      </c>
      <c r="K1584">
        <v>3784</v>
      </c>
      <c r="L1584">
        <v>113520</v>
      </c>
      <c r="M1584">
        <v>9.0094999999999992</v>
      </c>
      <c r="N1584">
        <v>270.28500000000003</v>
      </c>
      <c r="O1584">
        <v>0</v>
      </c>
      <c r="P1584">
        <v>0</v>
      </c>
      <c r="Q1584">
        <v>3793.0095000000001</v>
      </c>
      <c r="R1584">
        <v>113790.285</v>
      </c>
      <c r="S1584" t="s">
        <v>1368</v>
      </c>
    </row>
    <row r="1585" spans="1:19">
      <c r="A1585" t="s">
        <v>2030</v>
      </c>
      <c r="B1585">
        <v>44389</v>
      </c>
      <c r="C1585" t="s">
        <v>2031</v>
      </c>
      <c r="D1585">
        <v>44389</v>
      </c>
      <c r="E1585" t="s">
        <v>1365</v>
      </c>
      <c r="F1585" t="s">
        <v>9</v>
      </c>
      <c r="G1585" t="s">
        <v>981</v>
      </c>
      <c r="H1585" t="s">
        <v>22</v>
      </c>
      <c r="I1585" t="s">
        <v>1412</v>
      </c>
      <c r="J1585">
        <v>60</v>
      </c>
      <c r="K1585">
        <v>1002</v>
      </c>
      <c r="L1585">
        <v>60120</v>
      </c>
      <c r="M1585">
        <v>2.3856999999999999</v>
      </c>
      <c r="N1585">
        <v>143.142</v>
      </c>
      <c r="O1585">
        <v>0</v>
      </c>
      <c r="P1585">
        <v>0</v>
      </c>
      <c r="Q1585">
        <v>1004.3857</v>
      </c>
      <c r="R1585">
        <v>60263.142</v>
      </c>
      <c r="S1585" t="s">
        <v>1368</v>
      </c>
    </row>
    <row r="1586" spans="1:19">
      <c r="A1586" t="s">
        <v>2030</v>
      </c>
      <c r="B1586">
        <v>44389</v>
      </c>
      <c r="C1586" t="s">
        <v>2031</v>
      </c>
      <c r="D1586">
        <v>44389</v>
      </c>
      <c r="E1586" t="s">
        <v>1365</v>
      </c>
      <c r="F1586" t="s">
        <v>9</v>
      </c>
      <c r="G1586" t="s">
        <v>981</v>
      </c>
      <c r="H1586" t="s">
        <v>22</v>
      </c>
      <c r="I1586" t="s">
        <v>1312</v>
      </c>
      <c r="J1586">
        <v>10</v>
      </c>
      <c r="K1586">
        <v>6390</v>
      </c>
      <c r="L1586">
        <v>63900</v>
      </c>
      <c r="M1586">
        <v>15.2143</v>
      </c>
      <c r="N1586">
        <v>152.143</v>
      </c>
      <c r="O1586">
        <v>0</v>
      </c>
      <c r="P1586">
        <v>0</v>
      </c>
      <c r="Q1586">
        <v>6405.2142999999996</v>
      </c>
      <c r="R1586">
        <v>64052.142999999996</v>
      </c>
      <c r="S1586" t="s">
        <v>1368</v>
      </c>
    </row>
    <row r="1587" spans="1:19">
      <c r="A1587" t="s">
        <v>2032</v>
      </c>
      <c r="B1587">
        <v>44389</v>
      </c>
      <c r="C1587" t="s">
        <v>2033</v>
      </c>
      <c r="D1587">
        <v>44389</v>
      </c>
      <c r="E1587" t="s">
        <v>1365</v>
      </c>
      <c r="F1587" t="s">
        <v>72</v>
      </c>
      <c r="G1587" t="s">
        <v>1381</v>
      </c>
      <c r="H1587" t="s">
        <v>22</v>
      </c>
      <c r="I1587" t="s">
        <v>1412</v>
      </c>
      <c r="J1587">
        <v>40</v>
      </c>
      <c r="K1587">
        <v>1002</v>
      </c>
      <c r="L1587">
        <v>40080</v>
      </c>
      <c r="M1587">
        <v>2.3856999999999999</v>
      </c>
      <c r="N1587">
        <v>95.427999999999997</v>
      </c>
      <c r="O1587">
        <v>0</v>
      </c>
      <c r="P1587">
        <v>0</v>
      </c>
      <c r="Q1587">
        <v>1004.3857</v>
      </c>
      <c r="R1587">
        <v>40175.428</v>
      </c>
      <c r="S1587" t="s">
        <v>1368</v>
      </c>
    </row>
    <row r="1588" spans="1:19">
      <c r="A1588" t="s">
        <v>2032</v>
      </c>
      <c r="B1588">
        <v>44389</v>
      </c>
      <c r="C1588" t="s">
        <v>2033</v>
      </c>
      <c r="D1588">
        <v>44389</v>
      </c>
      <c r="E1588" t="s">
        <v>1365</v>
      </c>
      <c r="F1588" t="s">
        <v>72</v>
      </c>
      <c r="G1588" t="s">
        <v>1381</v>
      </c>
      <c r="H1588" t="s">
        <v>22</v>
      </c>
      <c r="I1588" t="s">
        <v>1414</v>
      </c>
      <c r="J1588">
        <v>11</v>
      </c>
      <c r="K1588">
        <v>3784</v>
      </c>
      <c r="L1588">
        <v>41624</v>
      </c>
      <c r="M1588">
        <v>9.0094999999999992</v>
      </c>
      <c r="N1588">
        <v>99.104500000000002</v>
      </c>
      <c r="O1588">
        <v>0</v>
      </c>
      <c r="P1588">
        <v>0</v>
      </c>
      <c r="Q1588">
        <v>3793.0095000000001</v>
      </c>
      <c r="R1588">
        <v>41723.104500000001</v>
      </c>
      <c r="S1588" t="s">
        <v>1368</v>
      </c>
    </row>
    <row r="1589" spans="1:19">
      <c r="A1589" t="s">
        <v>2032</v>
      </c>
      <c r="B1589">
        <v>44389</v>
      </c>
      <c r="C1589" t="s">
        <v>2033</v>
      </c>
      <c r="D1589">
        <v>44389</v>
      </c>
      <c r="E1589" t="s">
        <v>1365</v>
      </c>
      <c r="F1589" t="s">
        <v>72</v>
      </c>
      <c r="G1589" t="s">
        <v>1381</v>
      </c>
      <c r="H1589" t="s">
        <v>22</v>
      </c>
      <c r="I1589" t="s">
        <v>1312</v>
      </c>
      <c r="J1589">
        <v>8</v>
      </c>
      <c r="K1589">
        <v>6390</v>
      </c>
      <c r="L1589">
        <v>51120</v>
      </c>
      <c r="M1589">
        <v>15.2143</v>
      </c>
      <c r="N1589">
        <v>121.7144</v>
      </c>
      <c r="O1589">
        <v>0</v>
      </c>
      <c r="P1589">
        <v>0</v>
      </c>
      <c r="Q1589">
        <v>6405.2142999999996</v>
      </c>
      <c r="R1589">
        <v>51241.714399999997</v>
      </c>
      <c r="S1589" t="s">
        <v>1368</v>
      </c>
    </row>
    <row r="1590" spans="1:19">
      <c r="A1590" t="s">
        <v>2034</v>
      </c>
      <c r="B1590">
        <v>44389</v>
      </c>
      <c r="C1590" t="s">
        <v>2035</v>
      </c>
      <c r="D1590">
        <v>44389</v>
      </c>
      <c r="E1590" t="s">
        <v>1365</v>
      </c>
      <c r="F1590" t="s">
        <v>78</v>
      </c>
      <c r="G1590" t="s">
        <v>1381</v>
      </c>
      <c r="H1590" t="s">
        <v>22</v>
      </c>
      <c r="I1590" t="s">
        <v>1312</v>
      </c>
      <c r="J1590">
        <v>4</v>
      </c>
      <c r="K1590">
        <v>6390</v>
      </c>
      <c r="L1590">
        <v>25560</v>
      </c>
      <c r="M1590">
        <v>15.2143</v>
      </c>
      <c r="N1590">
        <v>60.857199999999999</v>
      </c>
      <c r="O1590">
        <v>0</v>
      </c>
      <c r="P1590">
        <v>0</v>
      </c>
      <c r="Q1590">
        <v>6405.2142999999996</v>
      </c>
      <c r="R1590">
        <v>25620.857199999999</v>
      </c>
      <c r="S1590" t="s">
        <v>1368</v>
      </c>
    </row>
    <row r="1591" spans="1:19">
      <c r="A1591" t="s">
        <v>2034</v>
      </c>
      <c r="B1591">
        <v>44389</v>
      </c>
      <c r="C1591" t="s">
        <v>2035</v>
      </c>
      <c r="D1591">
        <v>44389</v>
      </c>
      <c r="E1591" t="s">
        <v>1365</v>
      </c>
      <c r="F1591" t="s">
        <v>78</v>
      </c>
      <c r="G1591" t="s">
        <v>1381</v>
      </c>
      <c r="H1591" t="s">
        <v>22</v>
      </c>
      <c r="I1591" t="s">
        <v>1412</v>
      </c>
      <c r="J1591">
        <v>30</v>
      </c>
      <c r="K1591">
        <v>1002</v>
      </c>
      <c r="L1591">
        <v>30060</v>
      </c>
      <c r="M1591">
        <v>2.3856999999999999</v>
      </c>
      <c r="N1591">
        <v>71.570999999999998</v>
      </c>
      <c r="O1591">
        <v>0</v>
      </c>
      <c r="P1591">
        <v>0</v>
      </c>
      <c r="Q1591">
        <v>1004.3857</v>
      </c>
      <c r="R1591">
        <v>30131.571</v>
      </c>
      <c r="S1591" t="s">
        <v>1368</v>
      </c>
    </row>
    <row r="1592" spans="1:19">
      <c r="A1592" t="s">
        <v>2034</v>
      </c>
      <c r="B1592">
        <v>44389</v>
      </c>
      <c r="C1592" t="s">
        <v>2035</v>
      </c>
      <c r="D1592">
        <v>44389</v>
      </c>
      <c r="E1592" t="s">
        <v>1365</v>
      </c>
      <c r="F1592" t="s">
        <v>78</v>
      </c>
      <c r="G1592" t="s">
        <v>1381</v>
      </c>
      <c r="H1592" t="s">
        <v>22</v>
      </c>
      <c r="I1592" t="s">
        <v>1414</v>
      </c>
      <c r="J1592">
        <v>10</v>
      </c>
      <c r="K1592">
        <v>3784</v>
      </c>
      <c r="L1592">
        <v>37840</v>
      </c>
      <c r="M1592">
        <v>9.0094999999999992</v>
      </c>
      <c r="N1592">
        <v>90.094999999999999</v>
      </c>
      <c r="O1592">
        <v>0</v>
      </c>
      <c r="P1592">
        <v>0</v>
      </c>
      <c r="Q1592">
        <v>3793.0095000000001</v>
      </c>
      <c r="R1592">
        <v>37930.095000000001</v>
      </c>
      <c r="S1592" t="s">
        <v>1368</v>
      </c>
    </row>
    <row r="1593" spans="1:19">
      <c r="A1593" t="s">
        <v>2036</v>
      </c>
      <c r="B1593">
        <v>44389</v>
      </c>
      <c r="C1593" t="s">
        <v>2037</v>
      </c>
      <c r="D1593">
        <v>44389</v>
      </c>
      <c r="E1593" t="s">
        <v>1365</v>
      </c>
      <c r="F1593" t="s">
        <v>30</v>
      </c>
      <c r="G1593" t="s">
        <v>1389</v>
      </c>
      <c r="H1593" t="s">
        <v>22</v>
      </c>
      <c r="I1593" t="s">
        <v>1412</v>
      </c>
      <c r="J1593">
        <v>30</v>
      </c>
      <c r="K1593">
        <v>1002</v>
      </c>
      <c r="L1593">
        <v>30060</v>
      </c>
      <c r="M1593">
        <v>2.3856999999999999</v>
      </c>
      <c r="N1593">
        <v>71.570999999999998</v>
      </c>
      <c r="O1593">
        <v>0</v>
      </c>
      <c r="P1593">
        <v>0</v>
      </c>
      <c r="Q1593">
        <v>1004.3857</v>
      </c>
      <c r="R1593">
        <v>30131.571</v>
      </c>
      <c r="S1593" t="s">
        <v>1368</v>
      </c>
    </row>
    <row r="1594" spans="1:19">
      <c r="A1594" t="s">
        <v>2036</v>
      </c>
      <c r="B1594">
        <v>44389</v>
      </c>
      <c r="C1594" t="s">
        <v>2037</v>
      </c>
      <c r="D1594">
        <v>44389</v>
      </c>
      <c r="E1594" t="s">
        <v>1365</v>
      </c>
      <c r="F1594" t="s">
        <v>30</v>
      </c>
      <c r="G1594" t="s">
        <v>1389</v>
      </c>
      <c r="H1594" t="s">
        <v>22</v>
      </c>
      <c r="I1594" t="s">
        <v>1414</v>
      </c>
      <c r="J1594">
        <v>10</v>
      </c>
      <c r="K1594">
        <v>3784</v>
      </c>
      <c r="L1594">
        <v>37840</v>
      </c>
      <c r="M1594">
        <v>9.0094999999999992</v>
      </c>
      <c r="N1594">
        <v>90.094999999999999</v>
      </c>
      <c r="O1594">
        <v>0</v>
      </c>
      <c r="P1594">
        <v>0</v>
      </c>
      <c r="Q1594">
        <v>3793.0095000000001</v>
      </c>
      <c r="R1594">
        <v>37930.095000000001</v>
      </c>
      <c r="S1594" t="s">
        <v>1368</v>
      </c>
    </row>
    <row r="1595" spans="1:19">
      <c r="A1595" t="s">
        <v>2036</v>
      </c>
      <c r="B1595">
        <v>44389</v>
      </c>
      <c r="C1595" t="s">
        <v>2037</v>
      </c>
      <c r="D1595">
        <v>44389</v>
      </c>
      <c r="E1595" t="s">
        <v>1365</v>
      </c>
      <c r="F1595" t="s">
        <v>30</v>
      </c>
      <c r="G1595" t="s">
        <v>1389</v>
      </c>
      <c r="H1595" t="s">
        <v>22</v>
      </c>
      <c r="I1595" t="s">
        <v>1312</v>
      </c>
      <c r="J1595">
        <v>8</v>
      </c>
      <c r="K1595">
        <v>6390</v>
      </c>
      <c r="L1595">
        <v>51120</v>
      </c>
      <c r="M1595">
        <v>15.2143</v>
      </c>
      <c r="N1595">
        <v>121.7144</v>
      </c>
      <c r="O1595">
        <v>0</v>
      </c>
      <c r="P1595">
        <v>0</v>
      </c>
      <c r="Q1595">
        <v>6405.2142999999996</v>
      </c>
      <c r="R1595">
        <v>51241.714399999997</v>
      </c>
      <c r="S1595" t="s">
        <v>1368</v>
      </c>
    </row>
    <row r="1596" spans="1:19">
      <c r="A1596" t="s">
        <v>2038</v>
      </c>
      <c r="B1596">
        <v>44389</v>
      </c>
      <c r="C1596" t="s">
        <v>2039</v>
      </c>
      <c r="D1596">
        <v>44389</v>
      </c>
      <c r="E1596" t="s">
        <v>1365</v>
      </c>
      <c r="F1596" t="s">
        <v>39</v>
      </c>
      <c r="G1596" t="s">
        <v>1381</v>
      </c>
      <c r="H1596" t="s">
        <v>22</v>
      </c>
      <c r="I1596" t="s">
        <v>1412</v>
      </c>
      <c r="J1596">
        <v>40</v>
      </c>
      <c r="K1596">
        <v>1002</v>
      </c>
      <c r="L1596">
        <v>40080</v>
      </c>
      <c r="M1596">
        <v>2.3856999999999999</v>
      </c>
      <c r="N1596">
        <v>95.427999999999997</v>
      </c>
      <c r="O1596">
        <v>0</v>
      </c>
      <c r="P1596">
        <v>0</v>
      </c>
      <c r="Q1596">
        <v>1004.3857</v>
      </c>
      <c r="R1596">
        <v>40175.428</v>
      </c>
      <c r="S1596" t="s">
        <v>1368</v>
      </c>
    </row>
    <row r="1597" spans="1:19">
      <c r="A1597" t="s">
        <v>2038</v>
      </c>
      <c r="B1597">
        <v>44389</v>
      </c>
      <c r="C1597" t="s">
        <v>2039</v>
      </c>
      <c r="D1597">
        <v>44389</v>
      </c>
      <c r="E1597" t="s">
        <v>1365</v>
      </c>
      <c r="F1597" t="s">
        <v>39</v>
      </c>
      <c r="G1597" t="s">
        <v>1381</v>
      </c>
      <c r="H1597" t="s">
        <v>22</v>
      </c>
      <c r="I1597" t="s">
        <v>1414</v>
      </c>
      <c r="J1597">
        <v>10</v>
      </c>
      <c r="K1597">
        <v>3784</v>
      </c>
      <c r="L1597">
        <v>37840</v>
      </c>
      <c r="M1597">
        <v>9.0094999999999992</v>
      </c>
      <c r="N1597">
        <v>90.094999999999999</v>
      </c>
      <c r="O1597">
        <v>0</v>
      </c>
      <c r="P1597">
        <v>0</v>
      </c>
      <c r="Q1597">
        <v>3793.0095000000001</v>
      </c>
      <c r="R1597">
        <v>37930.095000000001</v>
      </c>
      <c r="S1597" t="s">
        <v>1368</v>
      </c>
    </row>
    <row r="1598" spans="1:19">
      <c r="A1598" t="s">
        <v>2038</v>
      </c>
      <c r="B1598">
        <v>44389</v>
      </c>
      <c r="C1598" t="s">
        <v>2039</v>
      </c>
      <c r="D1598">
        <v>44389</v>
      </c>
      <c r="E1598" t="s">
        <v>1365</v>
      </c>
      <c r="F1598" t="s">
        <v>39</v>
      </c>
      <c r="G1598" t="s">
        <v>1381</v>
      </c>
      <c r="H1598" t="s">
        <v>22</v>
      </c>
      <c r="I1598" t="s">
        <v>1312</v>
      </c>
      <c r="J1598">
        <v>5</v>
      </c>
      <c r="K1598">
        <v>6390</v>
      </c>
      <c r="L1598">
        <v>31950</v>
      </c>
      <c r="M1598">
        <v>15.2143</v>
      </c>
      <c r="N1598">
        <v>76.0715</v>
      </c>
      <c r="O1598">
        <v>0</v>
      </c>
      <c r="P1598">
        <v>0</v>
      </c>
      <c r="Q1598">
        <v>6405.2142999999996</v>
      </c>
      <c r="R1598">
        <v>32026.071499999998</v>
      </c>
      <c r="S1598" t="s">
        <v>1368</v>
      </c>
    </row>
    <row r="1599" spans="1:19">
      <c r="A1599" t="s">
        <v>2040</v>
      </c>
      <c r="B1599">
        <v>44389</v>
      </c>
      <c r="C1599" t="s">
        <v>2041</v>
      </c>
      <c r="D1599">
        <v>44389</v>
      </c>
      <c r="E1599" t="s">
        <v>1365</v>
      </c>
      <c r="F1599" t="s">
        <v>112</v>
      </c>
      <c r="G1599" t="s">
        <v>1390</v>
      </c>
      <c r="H1599" t="s">
        <v>22</v>
      </c>
      <c r="I1599" t="s">
        <v>1312</v>
      </c>
      <c r="J1599">
        <v>21</v>
      </c>
      <c r="K1599">
        <v>6390</v>
      </c>
      <c r="L1599">
        <v>134190</v>
      </c>
      <c r="M1599">
        <v>15.2143</v>
      </c>
      <c r="N1599">
        <v>319.50029999999998</v>
      </c>
      <c r="O1599">
        <v>0</v>
      </c>
      <c r="P1599">
        <v>0</v>
      </c>
      <c r="Q1599">
        <v>6405.2142999999996</v>
      </c>
      <c r="R1599">
        <v>134509.50030000001</v>
      </c>
      <c r="S1599" t="s">
        <v>1368</v>
      </c>
    </row>
    <row r="1600" spans="1:19">
      <c r="A1600" t="s">
        <v>2040</v>
      </c>
      <c r="B1600">
        <v>44389</v>
      </c>
      <c r="C1600" t="s">
        <v>2041</v>
      </c>
      <c r="D1600">
        <v>44389</v>
      </c>
      <c r="E1600" t="s">
        <v>1365</v>
      </c>
      <c r="F1600" t="s">
        <v>112</v>
      </c>
      <c r="G1600" t="s">
        <v>1390</v>
      </c>
      <c r="H1600" t="s">
        <v>22</v>
      </c>
      <c r="I1600" t="s">
        <v>1412</v>
      </c>
      <c r="J1600">
        <v>120</v>
      </c>
      <c r="K1600">
        <v>1002</v>
      </c>
      <c r="L1600">
        <v>120240</v>
      </c>
      <c r="M1600">
        <v>2.3856999999999999</v>
      </c>
      <c r="N1600">
        <v>286.28399999999999</v>
      </c>
      <c r="O1600">
        <v>0</v>
      </c>
      <c r="P1600">
        <v>0</v>
      </c>
      <c r="Q1600">
        <v>1004.3857</v>
      </c>
      <c r="R1600">
        <v>120526.284</v>
      </c>
      <c r="S1600" t="s">
        <v>1368</v>
      </c>
    </row>
    <row r="1601" spans="1:19">
      <c r="A1601" t="s">
        <v>2040</v>
      </c>
      <c r="B1601">
        <v>44389</v>
      </c>
      <c r="C1601" t="s">
        <v>2041</v>
      </c>
      <c r="D1601">
        <v>44389</v>
      </c>
      <c r="E1601" t="s">
        <v>1365</v>
      </c>
      <c r="F1601" t="s">
        <v>112</v>
      </c>
      <c r="G1601" t="s">
        <v>1390</v>
      </c>
      <c r="H1601" t="s">
        <v>22</v>
      </c>
      <c r="I1601" t="s">
        <v>1414</v>
      </c>
      <c r="J1601">
        <v>40</v>
      </c>
      <c r="K1601">
        <v>3784</v>
      </c>
      <c r="L1601">
        <v>151360</v>
      </c>
      <c r="M1601">
        <v>9.0094999999999992</v>
      </c>
      <c r="N1601">
        <v>360.38</v>
      </c>
      <c r="O1601">
        <v>0</v>
      </c>
      <c r="P1601">
        <v>0</v>
      </c>
      <c r="Q1601">
        <v>3793.0095000000001</v>
      </c>
      <c r="R1601">
        <v>151720.38</v>
      </c>
      <c r="S1601" t="s">
        <v>1368</v>
      </c>
    </row>
    <row r="1602" spans="1:19">
      <c r="A1602" t="s">
        <v>2042</v>
      </c>
      <c r="B1602">
        <v>44389</v>
      </c>
      <c r="C1602" t="s">
        <v>2043</v>
      </c>
      <c r="D1602">
        <v>44389</v>
      </c>
      <c r="E1602" t="s">
        <v>1365</v>
      </c>
      <c r="F1602" t="s">
        <v>26</v>
      </c>
      <c r="G1602" t="s">
        <v>1024</v>
      </c>
      <c r="H1602" t="s">
        <v>22</v>
      </c>
      <c r="I1602" t="s">
        <v>1273</v>
      </c>
      <c r="J1602">
        <v>10</v>
      </c>
      <c r="K1602">
        <v>7225</v>
      </c>
      <c r="L1602">
        <v>72250</v>
      </c>
      <c r="M1602">
        <v>17.202400000000001</v>
      </c>
      <c r="N1602">
        <v>172.024</v>
      </c>
      <c r="O1602">
        <v>0</v>
      </c>
      <c r="P1602">
        <v>0</v>
      </c>
      <c r="Q1602">
        <v>7242.2024000000001</v>
      </c>
      <c r="R1602">
        <v>72422.024000000005</v>
      </c>
      <c r="S1602" t="s">
        <v>1368</v>
      </c>
    </row>
    <row r="1603" spans="1:19">
      <c r="A1603" t="s">
        <v>2042</v>
      </c>
      <c r="B1603">
        <v>44389</v>
      </c>
      <c r="C1603" t="s">
        <v>2043</v>
      </c>
      <c r="D1603">
        <v>44389</v>
      </c>
      <c r="E1603" t="s">
        <v>1365</v>
      </c>
      <c r="F1603" t="s">
        <v>26</v>
      </c>
      <c r="G1603" t="s">
        <v>1024</v>
      </c>
      <c r="H1603" t="s">
        <v>22</v>
      </c>
      <c r="I1603" t="s">
        <v>1412</v>
      </c>
      <c r="J1603">
        <v>105</v>
      </c>
      <c r="K1603">
        <v>1002</v>
      </c>
      <c r="L1603">
        <v>105210</v>
      </c>
      <c r="M1603">
        <v>2.3856999999999999</v>
      </c>
      <c r="N1603">
        <v>250.49850000000001</v>
      </c>
      <c r="O1603">
        <v>0</v>
      </c>
      <c r="P1603">
        <v>0</v>
      </c>
      <c r="Q1603">
        <v>1004.3857</v>
      </c>
      <c r="R1603">
        <v>105460.4985</v>
      </c>
      <c r="S1603" t="s">
        <v>1368</v>
      </c>
    </row>
    <row r="1604" spans="1:19">
      <c r="A1604" t="s">
        <v>2042</v>
      </c>
      <c r="B1604">
        <v>44389</v>
      </c>
      <c r="C1604" t="s">
        <v>2043</v>
      </c>
      <c r="D1604">
        <v>44389</v>
      </c>
      <c r="E1604" t="s">
        <v>1365</v>
      </c>
      <c r="F1604" t="s">
        <v>26</v>
      </c>
      <c r="G1604" t="s">
        <v>1024</v>
      </c>
      <c r="H1604" t="s">
        <v>22</v>
      </c>
      <c r="I1604" t="s">
        <v>1271</v>
      </c>
      <c r="J1604">
        <v>40</v>
      </c>
      <c r="K1604">
        <v>1186</v>
      </c>
      <c r="L1604">
        <v>47440</v>
      </c>
      <c r="M1604">
        <v>2.8237999999999999</v>
      </c>
      <c r="N1604">
        <v>112.952</v>
      </c>
      <c r="O1604">
        <v>0</v>
      </c>
      <c r="P1604">
        <v>0</v>
      </c>
      <c r="Q1604">
        <v>1188.8237999999999</v>
      </c>
      <c r="R1604">
        <v>47552.951999999997</v>
      </c>
      <c r="S1604" t="s">
        <v>1368</v>
      </c>
    </row>
    <row r="1605" spans="1:19">
      <c r="A1605" t="s">
        <v>2042</v>
      </c>
      <c r="B1605">
        <v>44389</v>
      </c>
      <c r="C1605" t="s">
        <v>2043</v>
      </c>
      <c r="D1605">
        <v>44389</v>
      </c>
      <c r="E1605" t="s">
        <v>1365</v>
      </c>
      <c r="F1605" t="s">
        <v>26</v>
      </c>
      <c r="G1605" t="s">
        <v>1024</v>
      </c>
      <c r="H1605" t="s">
        <v>22</v>
      </c>
      <c r="I1605" t="s">
        <v>1414</v>
      </c>
      <c r="J1605">
        <v>30</v>
      </c>
      <c r="K1605">
        <v>3784</v>
      </c>
      <c r="L1605">
        <v>113520</v>
      </c>
      <c r="M1605">
        <v>9.0094999999999992</v>
      </c>
      <c r="N1605">
        <v>270.28500000000003</v>
      </c>
      <c r="O1605">
        <v>0</v>
      </c>
      <c r="P1605">
        <v>0</v>
      </c>
      <c r="Q1605">
        <v>3793.0095000000001</v>
      </c>
      <c r="R1605">
        <v>113790.285</v>
      </c>
      <c r="S1605" t="s">
        <v>1368</v>
      </c>
    </row>
    <row r="1606" spans="1:19">
      <c r="A1606" t="s">
        <v>2042</v>
      </c>
      <c r="B1606">
        <v>44389</v>
      </c>
      <c r="C1606" t="s">
        <v>2043</v>
      </c>
      <c r="D1606">
        <v>44389</v>
      </c>
      <c r="E1606" t="s">
        <v>1365</v>
      </c>
      <c r="F1606" t="s">
        <v>26</v>
      </c>
      <c r="G1606" t="s">
        <v>1024</v>
      </c>
      <c r="H1606" t="s">
        <v>22</v>
      </c>
      <c r="I1606" t="s">
        <v>1312</v>
      </c>
      <c r="J1606">
        <v>15</v>
      </c>
      <c r="K1606">
        <v>6390</v>
      </c>
      <c r="L1606">
        <v>95850</v>
      </c>
      <c r="M1606">
        <v>15.2143</v>
      </c>
      <c r="N1606">
        <v>228.21449999999999</v>
      </c>
      <c r="O1606">
        <v>0</v>
      </c>
      <c r="P1606">
        <v>0</v>
      </c>
      <c r="Q1606">
        <v>6405.2142999999996</v>
      </c>
      <c r="R1606">
        <v>96078.214500000002</v>
      </c>
      <c r="S1606" t="s">
        <v>1368</v>
      </c>
    </row>
    <row r="1607" spans="1:19">
      <c r="A1607" t="s">
        <v>2044</v>
      </c>
      <c r="B1607">
        <v>44389</v>
      </c>
      <c r="C1607" t="s">
        <v>2045</v>
      </c>
      <c r="D1607">
        <v>44389</v>
      </c>
      <c r="E1607" t="s">
        <v>1365</v>
      </c>
      <c r="F1607" t="s">
        <v>1310</v>
      </c>
      <c r="G1607" t="s">
        <v>69</v>
      </c>
      <c r="H1607" t="s">
        <v>1367</v>
      </c>
      <c r="I1607" t="s">
        <v>1301</v>
      </c>
      <c r="J1607">
        <v>5</v>
      </c>
      <c r="K1607">
        <v>9035</v>
      </c>
      <c r="L1607">
        <v>45175</v>
      </c>
      <c r="M1607">
        <v>21.512</v>
      </c>
      <c r="N1607">
        <v>107.56</v>
      </c>
      <c r="O1607">
        <v>0</v>
      </c>
      <c r="P1607">
        <v>0</v>
      </c>
      <c r="Q1607">
        <v>9056.5118999999995</v>
      </c>
      <c r="R1607">
        <v>45282.559500000003</v>
      </c>
      <c r="S1607" t="s">
        <v>1368</v>
      </c>
    </row>
    <row r="1608" spans="1:19">
      <c r="A1608" t="s">
        <v>2044</v>
      </c>
      <c r="B1608">
        <v>44389</v>
      </c>
      <c r="C1608" t="s">
        <v>2045</v>
      </c>
      <c r="D1608">
        <v>44389</v>
      </c>
      <c r="E1608" t="s">
        <v>1365</v>
      </c>
      <c r="F1608" t="s">
        <v>1310</v>
      </c>
      <c r="G1608" t="s">
        <v>69</v>
      </c>
      <c r="H1608" t="s">
        <v>1367</v>
      </c>
      <c r="I1608" t="s">
        <v>1292</v>
      </c>
      <c r="J1608">
        <v>5</v>
      </c>
      <c r="K1608">
        <v>7760</v>
      </c>
      <c r="L1608">
        <v>38800</v>
      </c>
      <c r="M1608">
        <v>18.475999999999999</v>
      </c>
      <c r="N1608">
        <v>92.38</v>
      </c>
      <c r="O1608">
        <v>0</v>
      </c>
      <c r="P1608">
        <v>0</v>
      </c>
      <c r="Q1608">
        <v>7778.4762000000001</v>
      </c>
      <c r="R1608">
        <v>38892.381000000001</v>
      </c>
      <c r="S1608" t="s">
        <v>1368</v>
      </c>
    </row>
    <row r="1609" spans="1:19">
      <c r="A1609" t="s">
        <v>2044</v>
      </c>
      <c r="B1609">
        <v>44389</v>
      </c>
      <c r="C1609" t="s">
        <v>2045</v>
      </c>
      <c r="D1609">
        <v>44389</v>
      </c>
      <c r="E1609" t="s">
        <v>1365</v>
      </c>
      <c r="F1609" t="s">
        <v>1310</v>
      </c>
      <c r="G1609" t="s">
        <v>69</v>
      </c>
      <c r="H1609" t="s">
        <v>1367</v>
      </c>
      <c r="I1609" t="s">
        <v>1273</v>
      </c>
      <c r="J1609">
        <v>8</v>
      </c>
      <c r="K1609">
        <v>7225</v>
      </c>
      <c r="L1609">
        <v>57800</v>
      </c>
      <c r="M1609">
        <v>17.202000000000002</v>
      </c>
      <c r="N1609">
        <v>137.61600000000001</v>
      </c>
      <c r="O1609">
        <v>0</v>
      </c>
      <c r="P1609">
        <v>0</v>
      </c>
      <c r="Q1609">
        <v>7242.2024000000001</v>
      </c>
      <c r="R1609">
        <v>57937.619200000001</v>
      </c>
      <c r="S1609" t="s">
        <v>1368</v>
      </c>
    </row>
    <row r="1610" spans="1:19">
      <c r="A1610" t="s">
        <v>2046</v>
      </c>
      <c r="B1610">
        <v>44389</v>
      </c>
      <c r="C1610" t="s">
        <v>2047</v>
      </c>
      <c r="D1610">
        <v>44389</v>
      </c>
      <c r="E1610" t="s">
        <v>1070</v>
      </c>
      <c r="F1610" t="s">
        <v>1216</v>
      </c>
      <c r="G1610" t="s">
        <v>1070</v>
      </c>
      <c r="H1610" t="s">
        <v>1070</v>
      </c>
      <c r="I1610" t="s">
        <v>1312</v>
      </c>
      <c r="J1610">
        <v>3</v>
      </c>
      <c r="K1610">
        <v>6480</v>
      </c>
      <c r="L1610">
        <v>19440</v>
      </c>
      <c r="M1610">
        <v>15.428599999999999</v>
      </c>
      <c r="N1610">
        <v>46.285800000000002</v>
      </c>
      <c r="O1610">
        <v>0</v>
      </c>
      <c r="P1610">
        <v>0</v>
      </c>
      <c r="Q1610">
        <v>6495.4286000000002</v>
      </c>
      <c r="R1610">
        <v>19486.285800000001</v>
      </c>
      <c r="S1610" t="s">
        <v>1368</v>
      </c>
    </row>
    <row r="1611" spans="1:19">
      <c r="A1611" t="s">
        <v>2046</v>
      </c>
      <c r="B1611">
        <v>44389</v>
      </c>
      <c r="C1611" t="s">
        <v>2047</v>
      </c>
      <c r="D1611">
        <v>44389</v>
      </c>
      <c r="E1611" t="s">
        <v>1070</v>
      </c>
      <c r="F1611" t="s">
        <v>1216</v>
      </c>
      <c r="G1611" t="s">
        <v>1070</v>
      </c>
      <c r="H1611" t="s">
        <v>1070</v>
      </c>
      <c r="I1611" t="s">
        <v>1412</v>
      </c>
      <c r="J1611">
        <v>20</v>
      </c>
      <c r="K1611">
        <v>1016</v>
      </c>
      <c r="L1611">
        <v>20320</v>
      </c>
      <c r="M1611">
        <v>2.419</v>
      </c>
      <c r="N1611">
        <v>48.38</v>
      </c>
      <c r="O1611">
        <v>0</v>
      </c>
      <c r="P1611">
        <v>0</v>
      </c>
      <c r="Q1611">
        <v>1018.419</v>
      </c>
      <c r="R1611">
        <v>20368.38</v>
      </c>
      <c r="S1611" t="s">
        <v>1368</v>
      </c>
    </row>
    <row r="1612" spans="1:19">
      <c r="A1612" t="s">
        <v>2048</v>
      </c>
      <c r="B1612">
        <v>44389</v>
      </c>
      <c r="C1612" t="s">
        <v>2049</v>
      </c>
      <c r="D1612">
        <v>44389</v>
      </c>
      <c r="E1612" t="s">
        <v>1070</v>
      </c>
      <c r="F1612" t="s">
        <v>1304</v>
      </c>
      <c r="G1612" t="s">
        <v>1070</v>
      </c>
      <c r="H1612" t="s">
        <v>1070</v>
      </c>
      <c r="I1612" t="s">
        <v>1292</v>
      </c>
      <c r="J1612">
        <v>5</v>
      </c>
      <c r="K1612">
        <v>7870</v>
      </c>
      <c r="L1612">
        <v>39350</v>
      </c>
      <c r="M1612">
        <v>18.738099999999999</v>
      </c>
      <c r="N1612">
        <v>93.6905</v>
      </c>
      <c r="O1612">
        <v>0</v>
      </c>
      <c r="P1612">
        <v>0</v>
      </c>
      <c r="Q1612">
        <v>7888.7380999999996</v>
      </c>
      <c r="R1612">
        <v>39443.690499999997</v>
      </c>
      <c r="S1612" t="s">
        <v>1368</v>
      </c>
    </row>
    <row r="1613" spans="1:19">
      <c r="A1613" t="s">
        <v>2048</v>
      </c>
      <c r="B1613">
        <v>44389</v>
      </c>
      <c r="C1613" t="s">
        <v>2049</v>
      </c>
      <c r="D1613">
        <v>44389</v>
      </c>
      <c r="E1613" t="s">
        <v>1070</v>
      </c>
      <c r="F1613" t="s">
        <v>1304</v>
      </c>
      <c r="G1613" t="s">
        <v>1070</v>
      </c>
      <c r="H1613" t="s">
        <v>1070</v>
      </c>
      <c r="I1613" t="s">
        <v>1273</v>
      </c>
      <c r="J1613">
        <v>4</v>
      </c>
      <c r="K1613">
        <v>7327.5</v>
      </c>
      <c r="L1613">
        <v>29310</v>
      </c>
      <c r="M1613">
        <v>17.446400000000001</v>
      </c>
      <c r="N1613">
        <v>69.785600000000002</v>
      </c>
      <c r="O1613">
        <v>0</v>
      </c>
      <c r="P1613">
        <v>0</v>
      </c>
      <c r="Q1613">
        <v>7344.9463999999998</v>
      </c>
      <c r="R1613">
        <v>29379.785599999999</v>
      </c>
      <c r="S1613" t="s">
        <v>1368</v>
      </c>
    </row>
    <row r="1614" spans="1:19">
      <c r="A1614" t="s">
        <v>2048</v>
      </c>
      <c r="B1614">
        <v>44389</v>
      </c>
      <c r="C1614" t="s">
        <v>2049</v>
      </c>
      <c r="D1614">
        <v>44389</v>
      </c>
      <c r="E1614" t="s">
        <v>1070</v>
      </c>
      <c r="F1614" t="s">
        <v>1304</v>
      </c>
      <c r="G1614" t="s">
        <v>1070</v>
      </c>
      <c r="H1614" t="s">
        <v>1070</v>
      </c>
      <c r="I1614" t="s">
        <v>1242</v>
      </c>
      <c r="J1614">
        <v>2</v>
      </c>
      <c r="K1614">
        <v>9990</v>
      </c>
      <c r="L1614">
        <v>19980</v>
      </c>
      <c r="M1614">
        <v>23.785699999999999</v>
      </c>
      <c r="N1614">
        <v>47.571399999999997</v>
      </c>
      <c r="O1614">
        <v>0</v>
      </c>
      <c r="P1614">
        <v>0</v>
      </c>
      <c r="Q1614">
        <v>10013.7857</v>
      </c>
      <c r="R1614">
        <v>20027.571400000001</v>
      </c>
      <c r="S1614" t="s">
        <v>1368</v>
      </c>
    </row>
    <row r="1615" spans="1:19">
      <c r="A1615" t="s">
        <v>2050</v>
      </c>
      <c r="B1615">
        <v>44389</v>
      </c>
      <c r="C1615" t="s">
        <v>2051</v>
      </c>
      <c r="D1615">
        <v>44389</v>
      </c>
      <c r="E1615" t="s">
        <v>1070</v>
      </c>
      <c r="F1615" t="s">
        <v>1393</v>
      </c>
      <c r="G1615" t="s">
        <v>1070</v>
      </c>
      <c r="H1615" t="s">
        <v>1070</v>
      </c>
      <c r="I1615" t="s">
        <v>1414</v>
      </c>
      <c r="J1615">
        <v>2</v>
      </c>
      <c r="K1615">
        <v>3832.87</v>
      </c>
      <c r="L1615">
        <v>7665.74</v>
      </c>
      <c r="M1615">
        <v>9.1258999999999997</v>
      </c>
      <c r="N1615">
        <v>18.251799999999999</v>
      </c>
      <c r="O1615">
        <v>0</v>
      </c>
      <c r="P1615">
        <v>0</v>
      </c>
      <c r="Q1615">
        <v>3841.9958999999999</v>
      </c>
      <c r="R1615">
        <v>7683.9917999999998</v>
      </c>
      <c r="S1615" t="s">
        <v>1368</v>
      </c>
    </row>
    <row r="1616" spans="1:19">
      <c r="A1616" t="s">
        <v>2050</v>
      </c>
      <c r="B1616">
        <v>44389</v>
      </c>
      <c r="C1616" t="s">
        <v>2051</v>
      </c>
      <c r="D1616">
        <v>44389</v>
      </c>
      <c r="E1616" t="s">
        <v>1070</v>
      </c>
      <c r="F1616" t="s">
        <v>1393</v>
      </c>
      <c r="G1616" t="s">
        <v>1070</v>
      </c>
      <c r="H1616" t="s">
        <v>1070</v>
      </c>
      <c r="I1616" t="s">
        <v>1335</v>
      </c>
      <c r="J1616">
        <v>1</v>
      </c>
      <c r="K1616">
        <v>10090</v>
      </c>
      <c r="L1616">
        <v>10090</v>
      </c>
      <c r="M1616">
        <v>24.023800000000001</v>
      </c>
      <c r="N1616">
        <v>24.023800000000001</v>
      </c>
      <c r="O1616">
        <v>0</v>
      </c>
      <c r="P1616">
        <v>0</v>
      </c>
      <c r="Q1616">
        <v>10114.023800000001</v>
      </c>
      <c r="R1616">
        <v>10114.023800000001</v>
      </c>
      <c r="S1616" t="s">
        <v>1368</v>
      </c>
    </row>
    <row r="1617" spans="1:19">
      <c r="A1617" t="s">
        <v>2050</v>
      </c>
      <c r="B1617">
        <v>44389</v>
      </c>
      <c r="C1617" t="s">
        <v>2051</v>
      </c>
      <c r="D1617">
        <v>44389</v>
      </c>
      <c r="E1617" t="s">
        <v>1070</v>
      </c>
      <c r="F1617" t="s">
        <v>1393</v>
      </c>
      <c r="G1617" t="s">
        <v>1070</v>
      </c>
      <c r="H1617" t="s">
        <v>1070</v>
      </c>
      <c r="I1617" t="s">
        <v>1312</v>
      </c>
      <c r="J1617">
        <v>2</v>
      </c>
      <c r="K1617">
        <v>6480</v>
      </c>
      <c r="L1617">
        <v>12960</v>
      </c>
      <c r="M1617">
        <v>15.428599999999999</v>
      </c>
      <c r="N1617">
        <v>30.857199999999999</v>
      </c>
      <c r="O1617">
        <v>0</v>
      </c>
      <c r="P1617">
        <v>0</v>
      </c>
      <c r="Q1617">
        <v>6495.4286000000002</v>
      </c>
      <c r="R1617">
        <v>12990.8572</v>
      </c>
      <c r="S1617" t="s">
        <v>1368</v>
      </c>
    </row>
    <row r="1618" spans="1:19">
      <c r="A1618" t="s">
        <v>2050</v>
      </c>
      <c r="B1618">
        <v>44389</v>
      </c>
      <c r="C1618" t="s">
        <v>2051</v>
      </c>
      <c r="D1618">
        <v>44389</v>
      </c>
      <c r="E1618" t="s">
        <v>1070</v>
      </c>
      <c r="F1618" t="s">
        <v>1393</v>
      </c>
      <c r="G1618" t="s">
        <v>1070</v>
      </c>
      <c r="H1618" t="s">
        <v>1070</v>
      </c>
      <c r="I1618" t="s">
        <v>1242</v>
      </c>
      <c r="J1618">
        <v>4</v>
      </c>
      <c r="K1618">
        <v>9990</v>
      </c>
      <c r="L1618">
        <v>39960</v>
      </c>
      <c r="M1618">
        <v>23.785699999999999</v>
      </c>
      <c r="N1618">
        <v>95.142799999999994</v>
      </c>
      <c r="O1618">
        <v>0</v>
      </c>
      <c r="P1618">
        <v>0</v>
      </c>
      <c r="Q1618">
        <v>10013.7857</v>
      </c>
      <c r="R1618">
        <v>40055.142800000001</v>
      </c>
      <c r="S1618" t="s">
        <v>1368</v>
      </c>
    </row>
    <row r="1619" spans="1:19">
      <c r="A1619" t="s">
        <v>2052</v>
      </c>
      <c r="B1619">
        <v>44389</v>
      </c>
      <c r="C1619" t="s">
        <v>2053</v>
      </c>
      <c r="D1619">
        <v>44389</v>
      </c>
      <c r="E1619" t="s">
        <v>1070</v>
      </c>
      <c r="F1619" t="s">
        <v>1313</v>
      </c>
      <c r="G1619" t="s">
        <v>1070</v>
      </c>
      <c r="H1619" t="s">
        <v>1070</v>
      </c>
      <c r="I1619" t="s">
        <v>1412</v>
      </c>
      <c r="J1619">
        <v>80</v>
      </c>
      <c r="K1619">
        <v>1016</v>
      </c>
      <c r="L1619">
        <v>81280</v>
      </c>
      <c r="M1619">
        <v>2.419</v>
      </c>
      <c r="N1619">
        <v>193.52</v>
      </c>
      <c r="O1619">
        <v>0</v>
      </c>
      <c r="P1619">
        <v>0</v>
      </c>
      <c r="Q1619">
        <v>1018.419</v>
      </c>
      <c r="R1619">
        <v>81473.52</v>
      </c>
      <c r="S1619" t="s">
        <v>1368</v>
      </c>
    </row>
    <row r="1620" spans="1:19">
      <c r="A1620" t="s">
        <v>2052</v>
      </c>
      <c r="B1620">
        <v>44389</v>
      </c>
      <c r="C1620" t="s">
        <v>2053</v>
      </c>
      <c r="D1620">
        <v>44389</v>
      </c>
      <c r="E1620" t="s">
        <v>1070</v>
      </c>
      <c r="F1620" t="s">
        <v>1313</v>
      </c>
      <c r="G1620" t="s">
        <v>1070</v>
      </c>
      <c r="H1620" t="s">
        <v>1070</v>
      </c>
      <c r="I1620" t="s">
        <v>1414</v>
      </c>
      <c r="J1620">
        <v>10</v>
      </c>
      <c r="K1620">
        <v>3832.87</v>
      </c>
      <c r="L1620">
        <v>38328.699999999997</v>
      </c>
      <c r="M1620">
        <v>9.1258999999999997</v>
      </c>
      <c r="N1620">
        <v>91.259</v>
      </c>
      <c r="O1620">
        <v>0</v>
      </c>
      <c r="P1620">
        <v>0</v>
      </c>
      <c r="Q1620">
        <v>3841.9958999999999</v>
      </c>
      <c r="R1620">
        <v>38419.959000000003</v>
      </c>
      <c r="S1620" t="s">
        <v>1368</v>
      </c>
    </row>
    <row r="1621" spans="1:19">
      <c r="A1621" t="s">
        <v>2054</v>
      </c>
      <c r="B1621">
        <v>44389</v>
      </c>
      <c r="C1621" t="s">
        <v>2055</v>
      </c>
      <c r="D1621">
        <v>44389</v>
      </c>
      <c r="E1621" t="s">
        <v>1365</v>
      </c>
      <c r="F1621" t="s">
        <v>20</v>
      </c>
      <c r="G1621" t="s">
        <v>984</v>
      </c>
      <c r="H1621" t="s">
        <v>12</v>
      </c>
      <c r="I1621" t="s">
        <v>1335</v>
      </c>
      <c r="J1621">
        <v>10</v>
      </c>
      <c r="K1621">
        <v>9950</v>
      </c>
      <c r="L1621">
        <v>99500</v>
      </c>
      <c r="M1621">
        <v>23.69</v>
      </c>
      <c r="N1621">
        <v>236.9</v>
      </c>
      <c r="O1621">
        <v>0</v>
      </c>
      <c r="P1621">
        <v>0</v>
      </c>
      <c r="Q1621">
        <v>9973.6905000000006</v>
      </c>
      <c r="R1621">
        <v>99736.904999999999</v>
      </c>
      <c r="S1621" t="s">
        <v>1368</v>
      </c>
    </row>
    <row r="1622" spans="1:19">
      <c r="A1622" t="s">
        <v>2054</v>
      </c>
      <c r="B1622">
        <v>44389</v>
      </c>
      <c r="C1622" t="s">
        <v>2055</v>
      </c>
      <c r="D1622">
        <v>44389</v>
      </c>
      <c r="E1622" t="s">
        <v>1365</v>
      </c>
      <c r="F1622" t="s">
        <v>20</v>
      </c>
      <c r="G1622" t="s">
        <v>984</v>
      </c>
      <c r="H1622" t="s">
        <v>12</v>
      </c>
      <c r="I1622" t="s">
        <v>1312</v>
      </c>
      <c r="J1622">
        <v>20</v>
      </c>
      <c r="K1622">
        <v>6390</v>
      </c>
      <c r="L1622">
        <v>127800</v>
      </c>
      <c r="M1622">
        <v>15.214</v>
      </c>
      <c r="N1622">
        <v>304.27999999999997</v>
      </c>
      <c r="O1622">
        <v>0</v>
      </c>
      <c r="P1622">
        <v>0</v>
      </c>
      <c r="Q1622">
        <v>6405.2142999999996</v>
      </c>
      <c r="R1622">
        <v>128104.28599999999</v>
      </c>
      <c r="S1622" t="s">
        <v>1368</v>
      </c>
    </row>
    <row r="1623" spans="1:19">
      <c r="A1623" t="s">
        <v>2054</v>
      </c>
      <c r="B1623">
        <v>44389</v>
      </c>
      <c r="C1623" t="s">
        <v>2055</v>
      </c>
      <c r="D1623">
        <v>44389</v>
      </c>
      <c r="E1623" t="s">
        <v>1365</v>
      </c>
      <c r="F1623" t="s">
        <v>20</v>
      </c>
      <c r="G1623" t="s">
        <v>984</v>
      </c>
      <c r="H1623" t="s">
        <v>12</v>
      </c>
      <c r="I1623" t="s">
        <v>1412</v>
      </c>
      <c r="J1623">
        <v>160</v>
      </c>
      <c r="K1623">
        <v>1002</v>
      </c>
      <c r="L1623">
        <v>160320</v>
      </c>
      <c r="M1623">
        <v>2.3860000000000001</v>
      </c>
      <c r="N1623">
        <v>381.76</v>
      </c>
      <c r="O1623">
        <v>0</v>
      </c>
      <c r="P1623">
        <v>0</v>
      </c>
      <c r="Q1623">
        <v>1004.3857</v>
      </c>
      <c r="R1623">
        <v>160701.712</v>
      </c>
      <c r="S1623" t="s">
        <v>1368</v>
      </c>
    </row>
    <row r="1624" spans="1:19">
      <c r="A1624" t="s">
        <v>2054</v>
      </c>
      <c r="B1624">
        <v>44389</v>
      </c>
      <c r="C1624" t="s">
        <v>2055</v>
      </c>
      <c r="D1624">
        <v>44389</v>
      </c>
      <c r="E1624" t="s">
        <v>1365</v>
      </c>
      <c r="F1624" t="s">
        <v>20</v>
      </c>
      <c r="G1624" t="s">
        <v>984</v>
      </c>
      <c r="H1624" t="s">
        <v>12</v>
      </c>
      <c r="I1624" t="s">
        <v>1414</v>
      </c>
      <c r="J1624">
        <v>30</v>
      </c>
      <c r="K1624">
        <v>3784</v>
      </c>
      <c r="L1624">
        <v>113520</v>
      </c>
      <c r="M1624">
        <v>9.01</v>
      </c>
      <c r="N1624">
        <v>270.3</v>
      </c>
      <c r="O1624">
        <v>0</v>
      </c>
      <c r="P1624">
        <v>0</v>
      </c>
      <c r="Q1624">
        <v>3793.0095000000001</v>
      </c>
      <c r="R1624">
        <v>113790.285</v>
      </c>
      <c r="S1624" t="s">
        <v>1368</v>
      </c>
    </row>
    <row r="1625" spans="1:19">
      <c r="A1625" t="s">
        <v>2056</v>
      </c>
      <c r="B1625">
        <v>44389</v>
      </c>
      <c r="C1625" t="s">
        <v>2057</v>
      </c>
      <c r="D1625">
        <v>44389</v>
      </c>
      <c r="E1625" t="s">
        <v>1365</v>
      </c>
      <c r="F1625" t="s">
        <v>16</v>
      </c>
      <c r="G1625" t="s">
        <v>17</v>
      </c>
      <c r="H1625" t="s">
        <v>12</v>
      </c>
      <c r="I1625" t="s">
        <v>1312</v>
      </c>
      <c r="J1625">
        <v>10</v>
      </c>
      <c r="K1625">
        <v>6390</v>
      </c>
      <c r="L1625">
        <v>63900</v>
      </c>
      <c r="M1625">
        <v>15.214</v>
      </c>
      <c r="N1625">
        <v>152.13999999999999</v>
      </c>
      <c r="O1625">
        <v>0</v>
      </c>
      <c r="P1625">
        <v>0</v>
      </c>
      <c r="Q1625">
        <v>6405.2142999999996</v>
      </c>
      <c r="R1625">
        <v>64052.142999999996</v>
      </c>
      <c r="S1625" t="s">
        <v>1368</v>
      </c>
    </row>
    <row r="1626" spans="1:19">
      <c r="A1626" t="s">
        <v>2056</v>
      </c>
      <c r="B1626">
        <v>44389</v>
      </c>
      <c r="C1626" t="s">
        <v>2057</v>
      </c>
      <c r="D1626">
        <v>44389</v>
      </c>
      <c r="E1626" t="s">
        <v>1365</v>
      </c>
      <c r="F1626" t="s">
        <v>16</v>
      </c>
      <c r="G1626" t="s">
        <v>17</v>
      </c>
      <c r="H1626" t="s">
        <v>12</v>
      </c>
      <c r="I1626" t="s">
        <v>1412</v>
      </c>
      <c r="J1626">
        <v>100</v>
      </c>
      <c r="K1626">
        <v>1002</v>
      </c>
      <c r="L1626">
        <v>100200</v>
      </c>
      <c r="M1626">
        <v>2.3860000000000001</v>
      </c>
      <c r="N1626">
        <v>238.6</v>
      </c>
      <c r="O1626">
        <v>0</v>
      </c>
      <c r="P1626">
        <v>0</v>
      </c>
      <c r="Q1626">
        <v>1004.3857</v>
      </c>
      <c r="R1626">
        <v>100438.57</v>
      </c>
      <c r="S1626" t="s">
        <v>1368</v>
      </c>
    </row>
    <row r="1627" spans="1:19">
      <c r="A1627" t="s">
        <v>2056</v>
      </c>
      <c r="B1627">
        <v>44389</v>
      </c>
      <c r="C1627" t="s">
        <v>2057</v>
      </c>
      <c r="D1627">
        <v>44389</v>
      </c>
      <c r="E1627" t="s">
        <v>1365</v>
      </c>
      <c r="F1627" t="s">
        <v>16</v>
      </c>
      <c r="G1627" t="s">
        <v>17</v>
      </c>
      <c r="H1627" t="s">
        <v>12</v>
      </c>
      <c r="I1627" t="s">
        <v>1314</v>
      </c>
      <c r="J1627">
        <v>120</v>
      </c>
      <c r="K1627">
        <v>1176</v>
      </c>
      <c r="L1627">
        <v>141120</v>
      </c>
      <c r="M1627">
        <v>2.8</v>
      </c>
      <c r="N1627">
        <v>336</v>
      </c>
      <c r="O1627">
        <v>0</v>
      </c>
      <c r="P1627">
        <v>0</v>
      </c>
      <c r="Q1627">
        <v>1178.8</v>
      </c>
      <c r="R1627">
        <v>141456</v>
      </c>
      <c r="S1627" t="s">
        <v>1368</v>
      </c>
    </row>
    <row r="1628" spans="1:19">
      <c r="A1628" t="s">
        <v>2058</v>
      </c>
      <c r="B1628">
        <v>44389</v>
      </c>
      <c r="C1628" t="s">
        <v>2059</v>
      </c>
      <c r="D1628">
        <v>44389</v>
      </c>
      <c r="E1628" t="s">
        <v>1365</v>
      </c>
      <c r="F1628" t="s">
        <v>25</v>
      </c>
      <c r="G1628" t="s">
        <v>1387</v>
      </c>
      <c r="H1628" t="s">
        <v>22</v>
      </c>
      <c r="I1628" t="s">
        <v>1312</v>
      </c>
      <c r="J1628">
        <v>5</v>
      </c>
      <c r="K1628">
        <v>6390</v>
      </c>
      <c r="L1628">
        <v>31950</v>
      </c>
      <c r="M1628">
        <v>15.2143</v>
      </c>
      <c r="N1628">
        <v>76.0715</v>
      </c>
      <c r="O1628">
        <v>0</v>
      </c>
      <c r="P1628">
        <v>0</v>
      </c>
      <c r="Q1628">
        <v>6405.2142999999996</v>
      </c>
      <c r="R1628">
        <v>32026.071499999998</v>
      </c>
      <c r="S1628" t="s">
        <v>1368</v>
      </c>
    </row>
    <row r="1629" spans="1:19">
      <c r="A1629" t="s">
        <v>2058</v>
      </c>
      <c r="B1629">
        <v>44389</v>
      </c>
      <c r="C1629" t="s">
        <v>2059</v>
      </c>
      <c r="D1629">
        <v>44389</v>
      </c>
      <c r="E1629" t="s">
        <v>1365</v>
      </c>
      <c r="F1629" t="s">
        <v>25</v>
      </c>
      <c r="G1629" t="s">
        <v>1387</v>
      </c>
      <c r="H1629" t="s">
        <v>22</v>
      </c>
      <c r="I1629" t="s">
        <v>1412</v>
      </c>
      <c r="J1629">
        <v>35</v>
      </c>
      <c r="K1629">
        <v>1002</v>
      </c>
      <c r="L1629">
        <v>35070</v>
      </c>
      <c r="M1629">
        <v>2.3856999999999999</v>
      </c>
      <c r="N1629">
        <v>83.499499999999998</v>
      </c>
      <c r="O1629">
        <v>0</v>
      </c>
      <c r="P1629">
        <v>0</v>
      </c>
      <c r="Q1629">
        <v>1004.3857</v>
      </c>
      <c r="R1629">
        <v>35153.499499999998</v>
      </c>
      <c r="S1629" t="s">
        <v>1368</v>
      </c>
    </row>
    <row r="1630" spans="1:19">
      <c r="A1630" t="s">
        <v>2060</v>
      </c>
      <c r="B1630">
        <v>44389</v>
      </c>
      <c r="C1630" t="s">
        <v>2061</v>
      </c>
      <c r="D1630">
        <v>44389</v>
      </c>
      <c r="E1630" t="s">
        <v>1365</v>
      </c>
      <c r="F1630" t="s">
        <v>24</v>
      </c>
      <c r="G1630" t="s">
        <v>1024</v>
      </c>
      <c r="H1630" t="s">
        <v>22</v>
      </c>
      <c r="I1630" t="s">
        <v>1412</v>
      </c>
      <c r="J1630">
        <v>30</v>
      </c>
      <c r="K1630">
        <v>1002</v>
      </c>
      <c r="L1630">
        <v>30060</v>
      </c>
      <c r="M1630">
        <v>2.3856999999999999</v>
      </c>
      <c r="N1630">
        <v>71.570999999999998</v>
      </c>
      <c r="O1630">
        <v>0</v>
      </c>
      <c r="P1630">
        <v>0</v>
      </c>
      <c r="Q1630">
        <v>1004.3857</v>
      </c>
      <c r="R1630">
        <v>30131.571</v>
      </c>
      <c r="S1630" t="s">
        <v>1368</v>
      </c>
    </row>
    <row r="1631" spans="1:19">
      <c r="A1631" t="s">
        <v>2060</v>
      </c>
      <c r="B1631">
        <v>44389</v>
      </c>
      <c r="C1631" t="s">
        <v>2061</v>
      </c>
      <c r="D1631">
        <v>44389</v>
      </c>
      <c r="E1631" t="s">
        <v>1365</v>
      </c>
      <c r="F1631" t="s">
        <v>24</v>
      </c>
      <c r="G1631" t="s">
        <v>1024</v>
      </c>
      <c r="H1631" t="s">
        <v>22</v>
      </c>
      <c r="I1631" t="s">
        <v>1414</v>
      </c>
      <c r="J1631">
        <v>8</v>
      </c>
      <c r="K1631">
        <v>3784</v>
      </c>
      <c r="L1631">
        <v>30272</v>
      </c>
      <c r="M1631">
        <v>9.0094999999999992</v>
      </c>
      <c r="N1631">
        <v>72.075999999999993</v>
      </c>
      <c r="O1631">
        <v>0</v>
      </c>
      <c r="P1631">
        <v>0</v>
      </c>
      <c r="Q1631">
        <v>3793.0095000000001</v>
      </c>
      <c r="R1631">
        <v>30344.076000000001</v>
      </c>
      <c r="S1631" t="s">
        <v>1368</v>
      </c>
    </row>
    <row r="1632" spans="1:19">
      <c r="A1632" t="s">
        <v>2060</v>
      </c>
      <c r="B1632">
        <v>44389</v>
      </c>
      <c r="C1632" t="s">
        <v>2061</v>
      </c>
      <c r="D1632">
        <v>44389</v>
      </c>
      <c r="E1632" t="s">
        <v>1365</v>
      </c>
      <c r="F1632" t="s">
        <v>24</v>
      </c>
      <c r="G1632" t="s">
        <v>1024</v>
      </c>
      <c r="H1632" t="s">
        <v>22</v>
      </c>
      <c r="I1632" t="s">
        <v>1312</v>
      </c>
      <c r="J1632">
        <v>5</v>
      </c>
      <c r="K1632">
        <v>6390</v>
      </c>
      <c r="L1632">
        <v>31950</v>
      </c>
      <c r="M1632">
        <v>15.2143</v>
      </c>
      <c r="N1632">
        <v>76.0715</v>
      </c>
      <c r="O1632">
        <v>0</v>
      </c>
      <c r="P1632">
        <v>0</v>
      </c>
      <c r="Q1632">
        <v>6405.2142999999996</v>
      </c>
      <c r="R1632">
        <v>32026.071499999998</v>
      </c>
      <c r="S1632" t="s">
        <v>1368</v>
      </c>
    </row>
    <row r="1633" spans="1:19">
      <c r="A1633" t="s">
        <v>2062</v>
      </c>
      <c r="B1633">
        <v>44389</v>
      </c>
      <c r="C1633" t="s">
        <v>2063</v>
      </c>
      <c r="D1633">
        <v>44389</v>
      </c>
      <c r="E1633" t="s">
        <v>1384</v>
      </c>
      <c r="F1633" t="s">
        <v>1401</v>
      </c>
      <c r="G1633" t="s">
        <v>1386</v>
      </c>
      <c r="H1633" t="s">
        <v>1384</v>
      </c>
      <c r="I1633" t="s">
        <v>1291</v>
      </c>
      <c r="J1633">
        <v>3</v>
      </c>
      <c r="K1633">
        <v>5600</v>
      </c>
      <c r="L1633">
        <v>16800</v>
      </c>
      <c r="M1633">
        <v>0</v>
      </c>
      <c r="N1633">
        <v>0</v>
      </c>
      <c r="O1633">
        <v>0</v>
      </c>
      <c r="P1633">
        <v>0</v>
      </c>
      <c r="Q1633">
        <v>5600</v>
      </c>
      <c r="R1633">
        <v>16800</v>
      </c>
      <c r="S1633" t="s">
        <v>1368</v>
      </c>
    </row>
    <row r="1634" spans="1:19">
      <c r="A1634" t="s">
        <v>2064</v>
      </c>
      <c r="B1634">
        <v>44389</v>
      </c>
      <c r="C1634" t="s">
        <v>2065</v>
      </c>
      <c r="D1634">
        <v>44389</v>
      </c>
      <c r="E1634" t="s">
        <v>1384</v>
      </c>
      <c r="F1634" t="s">
        <v>1405</v>
      </c>
      <c r="G1634" t="s">
        <v>1398</v>
      </c>
      <c r="H1634" t="s">
        <v>1384</v>
      </c>
      <c r="I1634" t="s">
        <v>1355</v>
      </c>
      <c r="J1634">
        <v>1</v>
      </c>
      <c r="K1634">
        <v>3659.5</v>
      </c>
      <c r="L1634">
        <v>3659.5</v>
      </c>
      <c r="M1634">
        <v>0</v>
      </c>
      <c r="N1634">
        <v>0</v>
      </c>
      <c r="O1634">
        <v>0</v>
      </c>
      <c r="P1634">
        <v>0</v>
      </c>
      <c r="Q1634">
        <v>3659.5</v>
      </c>
      <c r="R1634">
        <v>3659.5</v>
      </c>
      <c r="S1634" t="s">
        <v>1368</v>
      </c>
    </row>
    <row r="1635" spans="1:19">
      <c r="A1635" t="s">
        <v>2066</v>
      </c>
      <c r="B1635">
        <v>44389</v>
      </c>
      <c r="C1635" t="s">
        <v>2067</v>
      </c>
      <c r="D1635">
        <v>44389</v>
      </c>
      <c r="E1635" t="s">
        <v>1365</v>
      </c>
      <c r="F1635" t="s">
        <v>32</v>
      </c>
      <c r="G1635" t="s">
        <v>33</v>
      </c>
      <c r="H1635" t="s">
        <v>12</v>
      </c>
      <c r="I1635" t="s">
        <v>1412</v>
      </c>
      <c r="J1635">
        <v>70</v>
      </c>
      <c r="K1635">
        <v>1002</v>
      </c>
      <c r="L1635">
        <v>70140</v>
      </c>
      <c r="M1635">
        <v>2.3860000000000001</v>
      </c>
      <c r="N1635">
        <v>167.02</v>
      </c>
      <c r="O1635">
        <v>0</v>
      </c>
      <c r="P1635">
        <v>0</v>
      </c>
      <c r="Q1635">
        <v>1004.3857</v>
      </c>
      <c r="R1635">
        <v>70306.998999999996</v>
      </c>
      <c r="S1635" t="s">
        <v>1368</v>
      </c>
    </row>
    <row r="1636" spans="1:19">
      <c r="A1636" t="s">
        <v>2066</v>
      </c>
      <c r="B1636">
        <v>44389</v>
      </c>
      <c r="C1636" t="s">
        <v>2067</v>
      </c>
      <c r="D1636">
        <v>44389</v>
      </c>
      <c r="E1636" t="s">
        <v>1365</v>
      </c>
      <c r="F1636" t="s">
        <v>32</v>
      </c>
      <c r="G1636" t="s">
        <v>33</v>
      </c>
      <c r="H1636" t="s">
        <v>12</v>
      </c>
      <c r="I1636" t="s">
        <v>1414</v>
      </c>
      <c r="J1636">
        <v>30</v>
      </c>
      <c r="K1636">
        <v>3784</v>
      </c>
      <c r="L1636">
        <v>113520</v>
      </c>
      <c r="M1636">
        <v>9.01</v>
      </c>
      <c r="N1636">
        <v>270.3</v>
      </c>
      <c r="O1636">
        <v>0</v>
      </c>
      <c r="P1636">
        <v>0</v>
      </c>
      <c r="Q1636">
        <v>3793.0095000000001</v>
      </c>
      <c r="R1636">
        <v>113790.285</v>
      </c>
      <c r="S1636" t="s">
        <v>1368</v>
      </c>
    </row>
    <row r="1637" spans="1:19">
      <c r="A1637" t="s">
        <v>2066</v>
      </c>
      <c r="B1637">
        <v>44389</v>
      </c>
      <c r="C1637" t="s">
        <v>2067</v>
      </c>
      <c r="D1637">
        <v>44389</v>
      </c>
      <c r="E1637" t="s">
        <v>1365</v>
      </c>
      <c r="F1637" t="s">
        <v>32</v>
      </c>
      <c r="G1637" t="s">
        <v>33</v>
      </c>
      <c r="H1637" t="s">
        <v>12</v>
      </c>
      <c r="I1637" t="s">
        <v>1312</v>
      </c>
      <c r="J1637">
        <v>20</v>
      </c>
      <c r="K1637">
        <v>6390</v>
      </c>
      <c r="L1637">
        <v>127800</v>
      </c>
      <c r="M1637">
        <v>15.214</v>
      </c>
      <c r="N1637">
        <v>304.27999999999997</v>
      </c>
      <c r="O1637">
        <v>0</v>
      </c>
      <c r="P1637">
        <v>0</v>
      </c>
      <c r="Q1637">
        <v>6405.2142999999996</v>
      </c>
      <c r="R1637">
        <v>128104.28599999999</v>
      </c>
      <c r="S1637" t="s">
        <v>1368</v>
      </c>
    </row>
    <row r="1638" spans="1:19">
      <c r="A1638" t="s">
        <v>2068</v>
      </c>
      <c r="B1638">
        <v>44389</v>
      </c>
      <c r="C1638" t="s">
        <v>2069</v>
      </c>
      <c r="D1638">
        <v>44389</v>
      </c>
      <c r="E1638" t="s">
        <v>1365</v>
      </c>
      <c r="F1638" t="s">
        <v>45</v>
      </c>
      <c r="G1638" t="s">
        <v>1378</v>
      </c>
      <c r="H1638" t="s">
        <v>12</v>
      </c>
      <c r="I1638" t="s">
        <v>1414</v>
      </c>
      <c r="J1638">
        <v>30</v>
      </c>
      <c r="K1638">
        <v>3784</v>
      </c>
      <c r="L1638">
        <v>113520</v>
      </c>
      <c r="M1638">
        <v>9.01</v>
      </c>
      <c r="N1638">
        <v>270.3</v>
      </c>
      <c r="O1638">
        <v>0</v>
      </c>
      <c r="P1638">
        <v>0</v>
      </c>
      <c r="Q1638">
        <v>3793.0095000000001</v>
      </c>
      <c r="R1638">
        <v>113790.285</v>
      </c>
      <c r="S1638" t="s">
        <v>1368</v>
      </c>
    </row>
    <row r="1639" spans="1:19">
      <c r="A1639" t="s">
        <v>2068</v>
      </c>
      <c r="B1639">
        <v>44389</v>
      </c>
      <c r="C1639" t="s">
        <v>2069</v>
      </c>
      <c r="D1639">
        <v>44389</v>
      </c>
      <c r="E1639" t="s">
        <v>1365</v>
      </c>
      <c r="F1639" t="s">
        <v>45</v>
      </c>
      <c r="G1639" t="s">
        <v>1378</v>
      </c>
      <c r="H1639" t="s">
        <v>12</v>
      </c>
      <c r="I1639" t="s">
        <v>1312</v>
      </c>
      <c r="J1639">
        <v>20</v>
      </c>
      <c r="K1639">
        <v>6390</v>
      </c>
      <c r="L1639">
        <v>127800</v>
      </c>
      <c r="M1639">
        <v>15.214</v>
      </c>
      <c r="N1639">
        <v>304.27999999999997</v>
      </c>
      <c r="O1639">
        <v>0</v>
      </c>
      <c r="P1639">
        <v>0</v>
      </c>
      <c r="Q1639">
        <v>6405.2142999999996</v>
      </c>
      <c r="R1639">
        <v>128104.28599999999</v>
      </c>
      <c r="S1639" t="s">
        <v>1368</v>
      </c>
    </row>
    <row r="1640" spans="1:19">
      <c r="A1640" t="s">
        <v>2068</v>
      </c>
      <c r="B1640">
        <v>44389</v>
      </c>
      <c r="C1640" t="s">
        <v>2069</v>
      </c>
      <c r="D1640">
        <v>44389</v>
      </c>
      <c r="E1640" t="s">
        <v>1365</v>
      </c>
      <c r="F1640" t="s">
        <v>45</v>
      </c>
      <c r="G1640" t="s">
        <v>1378</v>
      </c>
      <c r="H1640" t="s">
        <v>12</v>
      </c>
      <c r="I1640" t="s">
        <v>1412</v>
      </c>
      <c r="J1640">
        <v>130</v>
      </c>
      <c r="K1640">
        <v>1002</v>
      </c>
      <c r="L1640">
        <v>130260</v>
      </c>
      <c r="M1640">
        <v>2.3860000000000001</v>
      </c>
      <c r="N1640">
        <v>310.18</v>
      </c>
      <c r="O1640">
        <v>0</v>
      </c>
      <c r="P1640">
        <v>0</v>
      </c>
      <c r="Q1640">
        <v>1004.3857</v>
      </c>
      <c r="R1640">
        <v>130570.141</v>
      </c>
      <c r="S1640" t="s">
        <v>1368</v>
      </c>
    </row>
    <row r="1641" spans="1:19">
      <c r="A1641" t="s">
        <v>2070</v>
      </c>
      <c r="B1641">
        <v>44389</v>
      </c>
      <c r="C1641" t="s">
        <v>2071</v>
      </c>
      <c r="D1641">
        <v>44389</v>
      </c>
      <c r="E1641" t="s">
        <v>1365</v>
      </c>
      <c r="F1641" t="s">
        <v>47</v>
      </c>
      <c r="G1641" t="s">
        <v>987</v>
      </c>
      <c r="H1641" t="s">
        <v>12</v>
      </c>
      <c r="I1641" t="s">
        <v>1412</v>
      </c>
      <c r="J1641">
        <v>130</v>
      </c>
      <c r="K1641">
        <v>1002</v>
      </c>
      <c r="L1641">
        <v>130260</v>
      </c>
      <c r="M1641">
        <v>2.3860000000000001</v>
      </c>
      <c r="N1641">
        <v>310.18</v>
      </c>
      <c r="O1641">
        <v>0</v>
      </c>
      <c r="P1641">
        <v>0</v>
      </c>
      <c r="Q1641">
        <v>1004.3857</v>
      </c>
      <c r="R1641">
        <v>130570.141</v>
      </c>
      <c r="S1641" t="s">
        <v>1368</v>
      </c>
    </row>
    <row r="1642" spans="1:19">
      <c r="A1642" t="s">
        <v>2070</v>
      </c>
      <c r="B1642">
        <v>44389</v>
      </c>
      <c r="C1642" t="s">
        <v>2071</v>
      </c>
      <c r="D1642">
        <v>44389</v>
      </c>
      <c r="E1642" t="s">
        <v>1365</v>
      </c>
      <c r="F1642" t="s">
        <v>47</v>
      </c>
      <c r="G1642" t="s">
        <v>987</v>
      </c>
      <c r="H1642" t="s">
        <v>12</v>
      </c>
      <c r="I1642" t="s">
        <v>1312</v>
      </c>
      <c r="J1642">
        <v>16</v>
      </c>
      <c r="K1642">
        <v>6390</v>
      </c>
      <c r="L1642">
        <v>102240</v>
      </c>
      <c r="M1642">
        <v>15.214</v>
      </c>
      <c r="N1642">
        <v>243.42400000000001</v>
      </c>
      <c r="O1642">
        <v>0</v>
      </c>
      <c r="P1642">
        <v>0</v>
      </c>
      <c r="Q1642">
        <v>6405.2142999999996</v>
      </c>
      <c r="R1642">
        <v>102483.42879999999</v>
      </c>
      <c r="S1642" t="s">
        <v>1368</v>
      </c>
    </row>
    <row r="1643" spans="1:19">
      <c r="A1643" t="s">
        <v>2070</v>
      </c>
      <c r="B1643">
        <v>44389</v>
      </c>
      <c r="C1643" t="s">
        <v>2071</v>
      </c>
      <c r="D1643">
        <v>44389</v>
      </c>
      <c r="E1643" t="s">
        <v>1365</v>
      </c>
      <c r="F1643" t="s">
        <v>47</v>
      </c>
      <c r="G1643" t="s">
        <v>987</v>
      </c>
      <c r="H1643" t="s">
        <v>12</v>
      </c>
      <c r="I1643" t="s">
        <v>1414</v>
      </c>
      <c r="J1643">
        <v>30</v>
      </c>
      <c r="K1643">
        <v>3784</v>
      </c>
      <c r="L1643">
        <v>113520</v>
      </c>
      <c r="M1643">
        <v>9.01</v>
      </c>
      <c r="N1643">
        <v>270.3</v>
      </c>
      <c r="O1643">
        <v>0</v>
      </c>
      <c r="P1643">
        <v>0</v>
      </c>
      <c r="Q1643">
        <v>3793.0095000000001</v>
      </c>
      <c r="R1643">
        <v>113790.285</v>
      </c>
      <c r="S1643" t="s">
        <v>1368</v>
      </c>
    </row>
    <row r="1644" spans="1:19">
      <c r="A1644" t="s">
        <v>2072</v>
      </c>
      <c r="B1644">
        <v>44389</v>
      </c>
      <c r="C1644" t="s">
        <v>2073</v>
      </c>
      <c r="D1644">
        <v>44389</v>
      </c>
      <c r="E1644" t="s">
        <v>1384</v>
      </c>
      <c r="F1644" t="s">
        <v>1385</v>
      </c>
      <c r="G1644" t="s">
        <v>1386</v>
      </c>
      <c r="H1644" t="s">
        <v>1384</v>
      </c>
      <c r="I1644" t="s">
        <v>1301</v>
      </c>
      <c r="J1644">
        <v>1</v>
      </c>
      <c r="K1644">
        <v>9035</v>
      </c>
      <c r="L1644">
        <v>9035</v>
      </c>
      <c r="M1644">
        <v>0</v>
      </c>
      <c r="N1644">
        <v>0</v>
      </c>
      <c r="O1644">
        <v>0</v>
      </c>
      <c r="P1644">
        <v>0</v>
      </c>
      <c r="Q1644">
        <v>9035</v>
      </c>
      <c r="R1644">
        <v>9035</v>
      </c>
      <c r="S1644" t="s">
        <v>1368</v>
      </c>
    </row>
    <row r="1645" spans="1:19">
      <c r="A1645" t="s">
        <v>2072</v>
      </c>
      <c r="B1645">
        <v>44389</v>
      </c>
      <c r="C1645" t="s">
        <v>2073</v>
      </c>
      <c r="D1645">
        <v>44389</v>
      </c>
      <c r="E1645" t="s">
        <v>1384</v>
      </c>
      <c r="F1645" t="s">
        <v>1385</v>
      </c>
      <c r="G1645" t="s">
        <v>1386</v>
      </c>
      <c r="H1645" t="s">
        <v>1384</v>
      </c>
      <c r="I1645" t="s">
        <v>1249</v>
      </c>
      <c r="J1645">
        <v>1</v>
      </c>
      <c r="K1645">
        <v>7227</v>
      </c>
      <c r="L1645">
        <v>7227</v>
      </c>
      <c r="M1645">
        <v>0</v>
      </c>
      <c r="N1645">
        <v>0</v>
      </c>
      <c r="O1645">
        <v>0</v>
      </c>
      <c r="P1645">
        <v>0</v>
      </c>
      <c r="Q1645">
        <v>7227</v>
      </c>
      <c r="R1645">
        <v>7227</v>
      </c>
      <c r="S1645" t="s">
        <v>1368</v>
      </c>
    </row>
    <row r="1646" spans="1:19">
      <c r="A1646" t="s">
        <v>2074</v>
      </c>
      <c r="B1646">
        <v>44389</v>
      </c>
      <c r="C1646" t="s">
        <v>2075</v>
      </c>
      <c r="D1646">
        <v>44389</v>
      </c>
      <c r="E1646" t="s">
        <v>1365</v>
      </c>
      <c r="F1646" t="s">
        <v>87</v>
      </c>
      <c r="G1646" t="s">
        <v>950</v>
      </c>
      <c r="H1646" t="s">
        <v>1367</v>
      </c>
      <c r="I1646" t="s">
        <v>1271</v>
      </c>
      <c r="J1646">
        <v>40</v>
      </c>
      <c r="K1646">
        <v>1186</v>
      </c>
      <c r="L1646">
        <v>47440</v>
      </c>
      <c r="M1646">
        <v>2.8239999999999998</v>
      </c>
      <c r="N1646">
        <v>112.96</v>
      </c>
      <c r="O1646">
        <v>0</v>
      </c>
      <c r="P1646">
        <v>0</v>
      </c>
      <c r="Q1646">
        <v>1188.8237999999999</v>
      </c>
      <c r="R1646">
        <v>47552.951999999997</v>
      </c>
      <c r="S1646" t="s">
        <v>1368</v>
      </c>
    </row>
    <row r="1647" spans="1:19">
      <c r="A1647" t="s">
        <v>2074</v>
      </c>
      <c r="B1647">
        <v>44389</v>
      </c>
      <c r="C1647" t="s">
        <v>2075</v>
      </c>
      <c r="D1647">
        <v>44389</v>
      </c>
      <c r="E1647" t="s">
        <v>1365</v>
      </c>
      <c r="F1647" t="s">
        <v>87</v>
      </c>
      <c r="G1647" t="s">
        <v>950</v>
      </c>
      <c r="H1647" t="s">
        <v>1367</v>
      </c>
      <c r="I1647" t="s">
        <v>1311</v>
      </c>
      <c r="J1647">
        <v>3</v>
      </c>
      <c r="K1647">
        <v>9035</v>
      </c>
      <c r="L1647">
        <v>27105</v>
      </c>
      <c r="M1647">
        <v>21.512</v>
      </c>
      <c r="N1647">
        <v>64.536000000000001</v>
      </c>
      <c r="O1647">
        <v>0</v>
      </c>
      <c r="P1647">
        <v>0</v>
      </c>
      <c r="Q1647">
        <v>9056.5118999999995</v>
      </c>
      <c r="R1647">
        <v>27169.5357</v>
      </c>
      <c r="S1647" t="s">
        <v>1368</v>
      </c>
    </row>
    <row r="1648" spans="1:19">
      <c r="A1648" t="s">
        <v>2076</v>
      </c>
      <c r="B1648">
        <v>44389</v>
      </c>
      <c r="C1648" t="s">
        <v>2077</v>
      </c>
      <c r="D1648">
        <v>44389</v>
      </c>
      <c r="E1648" t="s">
        <v>1365</v>
      </c>
      <c r="F1648" t="s">
        <v>11</v>
      </c>
      <c r="G1648" t="s">
        <v>1394</v>
      </c>
      <c r="H1648" t="s">
        <v>12</v>
      </c>
      <c r="I1648" t="s">
        <v>1412</v>
      </c>
      <c r="J1648">
        <v>85</v>
      </c>
      <c r="K1648">
        <v>1002</v>
      </c>
      <c r="L1648">
        <v>85170</v>
      </c>
      <c r="M1648">
        <v>2.3860000000000001</v>
      </c>
      <c r="N1648">
        <v>202.81</v>
      </c>
      <c r="O1648">
        <v>0</v>
      </c>
      <c r="P1648">
        <v>0</v>
      </c>
      <c r="Q1648">
        <v>1004.3857</v>
      </c>
      <c r="R1648">
        <v>85372.784499999994</v>
      </c>
      <c r="S1648" t="s">
        <v>1368</v>
      </c>
    </row>
    <row r="1649" spans="1:19">
      <c r="A1649" t="s">
        <v>2076</v>
      </c>
      <c r="B1649">
        <v>44389</v>
      </c>
      <c r="C1649" t="s">
        <v>2077</v>
      </c>
      <c r="D1649">
        <v>44389</v>
      </c>
      <c r="E1649" t="s">
        <v>1365</v>
      </c>
      <c r="F1649" t="s">
        <v>11</v>
      </c>
      <c r="G1649" t="s">
        <v>1394</v>
      </c>
      <c r="H1649" t="s">
        <v>12</v>
      </c>
      <c r="I1649" t="s">
        <v>1414</v>
      </c>
      <c r="J1649">
        <v>20</v>
      </c>
      <c r="K1649">
        <v>3784</v>
      </c>
      <c r="L1649">
        <v>75680</v>
      </c>
      <c r="M1649">
        <v>9.01</v>
      </c>
      <c r="N1649">
        <v>180.2</v>
      </c>
      <c r="O1649">
        <v>0</v>
      </c>
      <c r="P1649">
        <v>0</v>
      </c>
      <c r="Q1649">
        <v>3793.0095000000001</v>
      </c>
      <c r="R1649">
        <v>75860.19</v>
      </c>
      <c r="S1649" t="s">
        <v>1368</v>
      </c>
    </row>
    <row r="1650" spans="1:19">
      <c r="A1650" t="s">
        <v>2076</v>
      </c>
      <c r="B1650">
        <v>44389</v>
      </c>
      <c r="C1650" t="s">
        <v>2077</v>
      </c>
      <c r="D1650">
        <v>44389</v>
      </c>
      <c r="E1650" t="s">
        <v>1365</v>
      </c>
      <c r="F1650" t="s">
        <v>11</v>
      </c>
      <c r="G1650" t="s">
        <v>1394</v>
      </c>
      <c r="H1650" t="s">
        <v>12</v>
      </c>
      <c r="I1650" t="s">
        <v>1301</v>
      </c>
      <c r="J1650">
        <v>10</v>
      </c>
      <c r="K1650">
        <v>9035</v>
      </c>
      <c r="L1650">
        <v>90350</v>
      </c>
      <c r="M1650">
        <v>21.512</v>
      </c>
      <c r="N1650">
        <v>215.12</v>
      </c>
      <c r="O1650">
        <v>0</v>
      </c>
      <c r="P1650">
        <v>0</v>
      </c>
      <c r="Q1650">
        <v>9056.5118999999995</v>
      </c>
      <c r="R1650">
        <v>90565.119000000006</v>
      </c>
      <c r="S1650" t="s">
        <v>1368</v>
      </c>
    </row>
    <row r="1651" spans="1:19">
      <c r="A1651" t="s">
        <v>2076</v>
      </c>
      <c r="B1651">
        <v>44389</v>
      </c>
      <c r="C1651" t="s">
        <v>2077</v>
      </c>
      <c r="D1651">
        <v>44389</v>
      </c>
      <c r="E1651" t="s">
        <v>1365</v>
      </c>
      <c r="F1651" t="s">
        <v>11</v>
      </c>
      <c r="G1651" t="s">
        <v>1394</v>
      </c>
      <c r="H1651" t="s">
        <v>12</v>
      </c>
      <c r="I1651" t="s">
        <v>1312</v>
      </c>
      <c r="J1651">
        <v>13</v>
      </c>
      <c r="K1651">
        <v>6390</v>
      </c>
      <c r="L1651">
        <v>83070</v>
      </c>
      <c r="M1651">
        <v>15.214</v>
      </c>
      <c r="N1651">
        <v>197.78200000000001</v>
      </c>
      <c r="O1651">
        <v>0</v>
      </c>
      <c r="P1651">
        <v>0</v>
      </c>
      <c r="Q1651">
        <v>6405.2142999999996</v>
      </c>
      <c r="R1651">
        <v>83267.785900000003</v>
      </c>
      <c r="S1651" t="s">
        <v>1368</v>
      </c>
    </row>
    <row r="1652" spans="1:19">
      <c r="A1652" t="s">
        <v>2076</v>
      </c>
      <c r="B1652">
        <v>44389</v>
      </c>
      <c r="C1652" t="s">
        <v>2077</v>
      </c>
      <c r="D1652">
        <v>44389</v>
      </c>
      <c r="E1652" t="s">
        <v>1365</v>
      </c>
      <c r="F1652" t="s">
        <v>11</v>
      </c>
      <c r="G1652" t="s">
        <v>1394</v>
      </c>
      <c r="H1652" t="s">
        <v>12</v>
      </c>
      <c r="I1652" t="s">
        <v>1292</v>
      </c>
      <c r="J1652">
        <v>20</v>
      </c>
      <c r="K1652">
        <v>7760</v>
      </c>
      <c r="L1652">
        <v>155200</v>
      </c>
      <c r="M1652">
        <v>18.475999999999999</v>
      </c>
      <c r="N1652">
        <v>369.52</v>
      </c>
      <c r="O1652">
        <v>0</v>
      </c>
      <c r="P1652">
        <v>0</v>
      </c>
      <c r="Q1652">
        <v>7778.4762000000001</v>
      </c>
      <c r="R1652">
        <v>155569.524</v>
      </c>
      <c r="S1652" t="s">
        <v>1368</v>
      </c>
    </row>
    <row r="1653" spans="1:19">
      <c r="A1653" t="s">
        <v>2078</v>
      </c>
      <c r="B1653">
        <v>44389</v>
      </c>
      <c r="C1653" t="s">
        <v>2079</v>
      </c>
      <c r="D1653">
        <v>44389</v>
      </c>
      <c r="E1653" t="s">
        <v>1365</v>
      </c>
      <c r="F1653" t="s">
        <v>41</v>
      </c>
      <c r="G1653" t="s">
        <v>1378</v>
      </c>
      <c r="H1653" t="s">
        <v>12</v>
      </c>
      <c r="I1653" t="s">
        <v>1412</v>
      </c>
      <c r="J1653">
        <v>130</v>
      </c>
      <c r="K1653">
        <v>1002</v>
      </c>
      <c r="L1653">
        <v>130260</v>
      </c>
      <c r="M1653">
        <v>2.3860000000000001</v>
      </c>
      <c r="N1653">
        <v>310.18</v>
      </c>
      <c r="O1653">
        <v>0</v>
      </c>
      <c r="P1653">
        <v>0</v>
      </c>
      <c r="Q1653">
        <v>1004.3857</v>
      </c>
      <c r="R1653">
        <v>130570.141</v>
      </c>
      <c r="S1653" t="s">
        <v>1368</v>
      </c>
    </row>
    <row r="1654" spans="1:19">
      <c r="A1654" t="s">
        <v>2078</v>
      </c>
      <c r="B1654">
        <v>44389</v>
      </c>
      <c r="C1654" t="s">
        <v>2079</v>
      </c>
      <c r="D1654">
        <v>44389</v>
      </c>
      <c r="E1654" t="s">
        <v>1365</v>
      </c>
      <c r="F1654" t="s">
        <v>41</v>
      </c>
      <c r="G1654" t="s">
        <v>1378</v>
      </c>
      <c r="H1654" t="s">
        <v>12</v>
      </c>
      <c r="I1654" t="s">
        <v>1414</v>
      </c>
      <c r="J1654">
        <v>30</v>
      </c>
      <c r="K1654">
        <v>3784</v>
      </c>
      <c r="L1654">
        <v>113520</v>
      </c>
      <c r="M1654">
        <v>9.01</v>
      </c>
      <c r="N1654">
        <v>270.3</v>
      </c>
      <c r="O1654">
        <v>0</v>
      </c>
      <c r="P1654">
        <v>0</v>
      </c>
      <c r="Q1654">
        <v>3793.0095000000001</v>
      </c>
      <c r="R1654">
        <v>113790.285</v>
      </c>
      <c r="S1654" t="s">
        <v>1368</v>
      </c>
    </row>
    <row r="1655" spans="1:19">
      <c r="A1655" t="s">
        <v>2078</v>
      </c>
      <c r="B1655">
        <v>44389</v>
      </c>
      <c r="C1655" t="s">
        <v>2079</v>
      </c>
      <c r="D1655">
        <v>44389</v>
      </c>
      <c r="E1655" t="s">
        <v>1365</v>
      </c>
      <c r="F1655" t="s">
        <v>41</v>
      </c>
      <c r="G1655" t="s">
        <v>1378</v>
      </c>
      <c r="H1655" t="s">
        <v>12</v>
      </c>
      <c r="I1655" t="s">
        <v>1312</v>
      </c>
      <c r="J1655">
        <v>20</v>
      </c>
      <c r="K1655">
        <v>6390</v>
      </c>
      <c r="L1655">
        <v>127800</v>
      </c>
      <c r="M1655">
        <v>15.214</v>
      </c>
      <c r="N1655">
        <v>304.27999999999997</v>
      </c>
      <c r="O1655">
        <v>0</v>
      </c>
      <c r="P1655">
        <v>0</v>
      </c>
      <c r="Q1655">
        <v>6405.2142999999996</v>
      </c>
      <c r="R1655">
        <v>128104.28599999999</v>
      </c>
      <c r="S1655" t="s">
        <v>1368</v>
      </c>
    </row>
    <row r="1656" spans="1:19">
      <c r="A1656" t="s">
        <v>2080</v>
      </c>
      <c r="B1656">
        <v>44389</v>
      </c>
      <c r="C1656" t="s">
        <v>2081</v>
      </c>
      <c r="D1656">
        <v>44389</v>
      </c>
      <c r="E1656" t="s">
        <v>1070</v>
      </c>
      <c r="F1656" t="s">
        <v>1315</v>
      </c>
      <c r="G1656" t="s">
        <v>1070</v>
      </c>
      <c r="H1656" t="s">
        <v>1070</v>
      </c>
      <c r="I1656" t="s">
        <v>1409</v>
      </c>
      <c r="J1656">
        <v>1</v>
      </c>
      <c r="K1656">
        <v>1144</v>
      </c>
      <c r="L1656">
        <v>1144</v>
      </c>
      <c r="M1656">
        <v>2.7240000000000002</v>
      </c>
      <c r="N1656">
        <v>2.7240000000000002</v>
      </c>
      <c r="O1656">
        <v>0</v>
      </c>
      <c r="P1656">
        <v>0</v>
      </c>
      <c r="Q1656">
        <v>1146.7238</v>
      </c>
      <c r="R1656">
        <v>1146.7238</v>
      </c>
      <c r="S1656" t="s">
        <v>1368</v>
      </c>
    </row>
    <row r="1657" spans="1:19">
      <c r="A1657" t="s">
        <v>2080</v>
      </c>
      <c r="B1657">
        <v>44389</v>
      </c>
      <c r="C1657" t="s">
        <v>2081</v>
      </c>
      <c r="D1657">
        <v>44389</v>
      </c>
      <c r="E1657" t="s">
        <v>1070</v>
      </c>
      <c r="F1657" t="s">
        <v>1315</v>
      </c>
      <c r="G1657" t="s">
        <v>1070</v>
      </c>
      <c r="H1657" t="s">
        <v>1070</v>
      </c>
      <c r="I1657" t="s">
        <v>1414</v>
      </c>
      <c r="J1657">
        <v>4</v>
      </c>
      <c r="K1657">
        <v>3832.87</v>
      </c>
      <c r="L1657">
        <v>15331.48</v>
      </c>
      <c r="M1657">
        <v>9.1259999999999994</v>
      </c>
      <c r="N1657">
        <v>36.503999999999998</v>
      </c>
      <c r="O1657">
        <v>0</v>
      </c>
      <c r="P1657">
        <v>0</v>
      </c>
      <c r="Q1657">
        <v>3841.9958999999999</v>
      </c>
      <c r="R1657">
        <v>15367.9836</v>
      </c>
      <c r="S1657" t="s">
        <v>1368</v>
      </c>
    </row>
    <row r="1658" spans="1:19">
      <c r="A1658" t="s">
        <v>2082</v>
      </c>
      <c r="B1658">
        <v>44390</v>
      </c>
      <c r="C1658" t="s">
        <v>2083</v>
      </c>
      <c r="D1658">
        <v>44390</v>
      </c>
      <c r="E1658" t="s">
        <v>1365</v>
      </c>
      <c r="F1658" t="s">
        <v>71</v>
      </c>
      <c r="G1658" t="s">
        <v>955</v>
      </c>
      <c r="H1658" t="s">
        <v>1367</v>
      </c>
      <c r="I1658" t="s">
        <v>1412</v>
      </c>
      <c r="J1658">
        <v>20</v>
      </c>
      <c r="K1658">
        <v>1002</v>
      </c>
      <c r="L1658">
        <v>20040</v>
      </c>
      <c r="M1658">
        <v>2.3856999999999999</v>
      </c>
      <c r="N1658">
        <v>47.713999999999999</v>
      </c>
      <c r="O1658">
        <v>0</v>
      </c>
      <c r="P1658">
        <v>0</v>
      </c>
      <c r="Q1658">
        <v>1004.3857</v>
      </c>
      <c r="R1658">
        <v>20087.714</v>
      </c>
      <c r="S1658" t="s">
        <v>1368</v>
      </c>
    </row>
    <row r="1659" spans="1:19">
      <c r="A1659" t="s">
        <v>2082</v>
      </c>
      <c r="B1659">
        <v>44390</v>
      </c>
      <c r="C1659" t="s">
        <v>2083</v>
      </c>
      <c r="D1659">
        <v>44390</v>
      </c>
      <c r="E1659" t="s">
        <v>1365</v>
      </c>
      <c r="F1659" t="s">
        <v>71</v>
      </c>
      <c r="G1659" t="s">
        <v>955</v>
      </c>
      <c r="H1659" t="s">
        <v>1367</v>
      </c>
      <c r="I1659" t="s">
        <v>1414</v>
      </c>
      <c r="J1659">
        <v>10</v>
      </c>
      <c r="K1659">
        <v>3784</v>
      </c>
      <c r="L1659">
        <v>37840</v>
      </c>
      <c r="M1659">
        <v>9.0094999999999992</v>
      </c>
      <c r="N1659">
        <v>90.094999999999999</v>
      </c>
      <c r="O1659">
        <v>0</v>
      </c>
      <c r="P1659">
        <v>0</v>
      </c>
      <c r="Q1659">
        <v>3793.0095000000001</v>
      </c>
      <c r="R1659">
        <v>37930.095000000001</v>
      </c>
      <c r="S1659" t="s">
        <v>1368</v>
      </c>
    </row>
    <row r="1660" spans="1:19">
      <c r="A1660" t="s">
        <v>2082</v>
      </c>
      <c r="B1660">
        <v>44390</v>
      </c>
      <c r="C1660" t="s">
        <v>2083</v>
      </c>
      <c r="D1660">
        <v>44390</v>
      </c>
      <c r="E1660" t="s">
        <v>1365</v>
      </c>
      <c r="F1660" t="s">
        <v>71</v>
      </c>
      <c r="G1660" t="s">
        <v>955</v>
      </c>
      <c r="H1660" t="s">
        <v>1367</v>
      </c>
      <c r="I1660" t="s">
        <v>1312</v>
      </c>
      <c r="J1660">
        <v>5</v>
      </c>
      <c r="K1660">
        <v>6390</v>
      </c>
      <c r="L1660">
        <v>31950</v>
      </c>
      <c r="M1660">
        <v>15.2143</v>
      </c>
      <c r="N1660">
        <v>76.0715</v>
      </c>
      <c r="O1660">
        <v>0</v>
      </c>
      <c r="P1660">
        <v>0</v>
      </c>
      <c r="Q1660">
        <v>6405.2142999999996</v>
      </c>
      <c r="R1660">
        <v>32026.071499999998</v>
      </c>
      <c r="S1660" t="s">
        <v>1368</v>
      </c>
    </row>
    <row r="1661" spans="1:19">
      <c r="A1661" t="s">
        <v>2084</v>
      </c>
      <c r="B1661">
        <v>44390</v>
      </c>
      <c r="C1661" t="s">
        <v>2085</v>
      </c>
      <c r="D1661">
        <v>44390</v>
      </c>
      <c r="E1661" t="s">
        <v>1365</v>
      </c>
      <c r="F1661" t="s">
        <v>803</v>
      </c>
      <c r="G1661" t="s">
        <v>950</v>
      </c>
      <c r="H1661" t="s">
        <v>1367</v>
      </c>
      <c r="I1661" t="s">
        <v>1412</v>
      </c>
      <c r="J1661">
        <v>80</v>
      </c>
      <c r="K1661">
        <v>1002</v>
      </c>
      <c r="L1661">
        <v>80160</v>
      </c>
      <c r="M1661">
        <v>2.3856999999999999</v>
      </c>
      <c r="N1661">
        <v>190.85599999999999</v>
      </c>
      <c r="O1661">
        <v>0</v>
      </c>
      <c r="P1661">
        <v>0</v>
      </c>
      <c r="Q1661">
        <v>1004.3857</v>
      </c>
      <c r="R1661">
        <v>80350.856</v>
      </c>
      <c r="S1661" t="s">
        <v>1368</v>
      </c>
    </row>
    <row r="1662" spans="1:19">
      <c r="A1662" t="s">
        <v>2084</v>
      </c>
      <c r="B1662">
        <v>44390</v>
      </c>
      <c r="C1662" t="s">
        <v>2085</v>
      </c>
      <c r="D1662">
        <v>44390</v>
      </c>
      <c r="E1662" t="s">
        <v>1365</v>
      </c>
      <c r="F1662" t="s">
        <v>803</v>
      </c>
      <c r="G1662" t="s">
        <v>950</v>
      </c>
      <c r="H1662" t="s">
        <v>1367</v>
      </c>
      <c r="I1662" t="s">
        <v>1292</v>
      </c>
      <c r="J1662">
        <v>5</v>
      </c>
      <c r="K1662">
        <v>7760</v>
      </c>
      <c r="L1662">
        <v>38800</v>
      </c>
      <c r="M1662">
        <v>18.476199999999999</v>
      </c>
      <c r="N1662">
        <v>92.381</v>
      </c>
      <c r="O1662">
        <v>0</v>
      </c>
      <c r="P1662">
        <v>0</v>
      </c>
      <c r="Q1662">
        <v>7778.4762000000001</v>
      </c>
      <c r="R1662">
        <v>38892.381000000001</v>
      </c>
      <c r="S1662" t="s">
        <v>1368</v>
      </c>
    </row>
    <row r="1663" spans="1:19">
      <c r="A1663" t="s">
        <v>2084</v>
      </c>
      <c r="B1663">
        <v>44390</v>
      </c>
      <c r="C1663" t="s">
        <v>2085</v>
      </c>
      <c r="D1663">
        <v>44390</v>
      </c>
      <c r="E1663" t="s">
        <v>1365</v>
      </c>
      <c r="F1663" t="s">
        <v>803</v>
      </c>
      <c r="G1663" t="s">
        <v>950</v>
      </c>
      <c r="H1663" t="s">
        <v>1367</v>
      </c>
      <c r="I1663" t="s">
        <v>1312</v>
      </c>
      <c r="J1663">
        <v>10</v>
      </c>
      <c r="K1663">
        <v>6390</v>
      </c>
      <c r="L1663">
        <v>63900</v>
      </c>
      <c r="M1663">
        <v>15.2143</v>
      </c>
      <c r="N1663">
        <v>152.143</v>
      </c>
      <c r="O1663">
        <v>0</v>
      </c>
      <c r="P1663">
        <v>0</v>
      </c>
      <c r="Q1663">
        <v>6405.2142999999996</v>
      </c>
      <c r="R1663">
        <v>64052.142999999996</v>
      </c>
      <c r="S1663" t="s">
        <v>1368</v>
      </c>
    </row>
    <row r="1664" spans="1:19">
      <c r="A1664" t="s">
        <v>2084</v>
      </c>
      <c r="B1664">
        <v>44390</v>
      </c>
      <c r="C1664" t="s">
        <v>2085</v>
      </c>
      <c r="D1664">
        <v>44390</v>
      </c>
      <c r="E1664" t="s">
        <v>1365</v>
      </c>
      <c r="F1664" t="s">
        <v>803</v>
      </c>
      <c r="G1664" t="s">
        <v>950</v>
      </c>
      <c r="H1664" t="s">
        <v>1367</v>
      </c>
      <c r="I1664" t="s">
        <v>1414</v>
      </c>
      <c r="J1664">
        <v>20</v>
      </c>
      <c r="K1664">
        <v>3784</v>
      </c>
      <c r="L1664">
        <v>75680</v>
      </c>
      <c r="M1664">
        <v>9.0094999999999992</v>
      </c>
      <c r="N1664">
        <v>180.19</v>
      </c>
      <c r="O1664">
        <v>0</v>
      </c>
      <c r="P1664">
        <v>0</v>
      </c>
      <c r="Q1664">
        <v>3793.0095000000001</v>
      </c>
      <c r="R1664">
        <v>75860.19</v>
      </c>
      <c r="S1664" t="s">
        <v>1368</v>
      </c>
    </row>
    <row r="1665" spans="1:19">
      <c r="A1665" t="s">
        <v>2086</v>
      </c>
      <c r="B1665">
        <v>44390</v>
      </c>
      <c r="C1665" t="s">
        <v>2087</v>
      </c>
      <c r="D1665">
        <v>44390</v>
      </c>
      <c r="E1665" t="s">
        <v>1365</v>
      </c>
      <c r="F1665" t="s">
        <v>74</v>
      </c>
      <c r="G1665" t="s">
        <v>1030</v>
      </c>
      <c r="H1665" t="s">
        <v>1367</v>
      </c>
      <c r="I1665" t="s">
        <v>1414</v>
      </c>
      <c r="J1665">
        <v>10</v>
      </c>
      <c r="K1665">
        <v>3784</v>
      </c>
      <c r="L1665">
        <v>37840</v>
      </c>
      <c r="M1665">
        <v>9.0094999999999992</v>
      </c>
      <c r="N1665">
        <v>90.094999999999999</v>
      </c>
      <c r="O1665">
        <v>0</v>
      </c>
      <c r="P1665">
        <v>0</v>
      </c>
      <c r="Q1665">
        <v>3793.0095000000001</v>
      </c>
      <c r="R1665">
        <v>37930.095000000001</v>
      </c>
      <c r="S1665" t="s">
        <v>1368</v>
      </c>
    </row>
    <row r="1666" spans="1:19">
      <c r="A1666" t="s">
        <v>2086</v>
      </c>
      <c r="B1666">
        <v>44390</v>
      </c>
      <c r="C1666" t="s">
        <v>2087</v>
      </c>
      <c r="D1666">
        <v>44390</v>
      </c>
      <c r="E1666" t="s">
        <v>1365</v>
      </c>
      <c r="F1666" t="s">
        <v>74</v>
      </c>
      <c r="G1666" t="s">
        <v>1030</v>
      </c>
      <c r="H1666" t="s">
        <v>1367</v>
      </c>
      <c r="I1666" t="s">
        <v>1412</v>
      </c>
      <c r="J1666">
        <v>50</v>
      </c>
      <c r="K1666">
        <v>1002</v>
      </c>
      <c r="L1666">
        <v>50100</v>
      </c>
      <c r="M1666">
        <v>2.3856999999999999</v>
      </c>
      <c r="N1666">
        <v>119.285</v>
      </c>
      <c r="O1666">
        <v>0</v>
      </c>
      <c r="P1666">
        <v>0</v>
      </c>
      <c r="Q1666">
        <v>1004.3857</v>
      </c>
      <c r="R1666">
        <v>50219.285000000003</v>
      </c>
      <c r="S1666" t="s">
        <v>1368</v>
      </c>
    </row>
    <row r="1667" spans="1:19">
      <c r="A1667" t="s">
        <v>2086</v>
      </c>
      <c r="B1667">
        <v>44390</v>
      </c>
      <c r="C1667" t="s">
        <v>2087</v>
      </c>
      <c r="D1667">
        <v>44390</v>
      </c>
      <c r="E1667" t="s">
        <v>1365</v>
      </c>
      <c r="F1667" t="s">
        <v>74</v>
      </c>
      <c r="G1667" t="s">
        <v>1030</v>
      </c>
      <c r="H1667" t="s">
        <v>1367</v>
      </c>
      <c r="I1667" t="s">
        <v>1312</v>
      </c>
      <c r="J1667">
        <v>10</v>
      </c>
      <c r="K1667">
        <v>6390</v>
      </c>
      <c r="L1667">
        <v>63900</v>
      </c>
      <c r="M1667">
        <v>15.2143</v>
      </c>
      <c r="N1667">
        <v>152.143</v>
      </c>
      <c r="O1667">
        <v>0</v>
      </c>
      <c r="P1667">
        <v>0</v>
      </c>
      <c r="Q1667">
        <v>6405.2142999999996</v>
      </c>
      <c r="R1667">
        <v>64052.142999999996</v>
      </c>
      <c r="S1667" t="s">
        <v>1368</v>
      </c>
    </row>
    <row r="1668" spans="1:19">
      <c r="A1668" t="s">
        <v>2088</v>
      </c>
      <c r="B1668">
        <v>44390</v>
      </c>
      <c r="C1668" t="s">
        <v>2089</v>
      </c>
      <c r="D1668">
        <v>44390</v>
      </c>
      <c r="E1668" t="s">
        <v>1365</v>
      </c>
      <c r="F1668" t="s">
        <v>80</v>
      </c>
      <c r="G1668" t="s">
        <v>955</v>
      </c>
      <c r="H1668" t="s">
        <v>1367</v>
      </c>
      <c r="I1668" t="s">
        <v>1218</v>
      </c>
      <c r="J1668">
        <v>20</v>
      </c>
      <c r="K1668">
        <v>1244</v>
      </c>
      <c r="L1668">
        <v>24880</v>
      </c>
      <c r="M1668">
        <v>2.9619</v>
      </c>
      <c r="N1668">
        <v>59.238</v>
      </c>
      <c r="O1668">
        <v>0</v>
      </c>
      <c r="P1668">
        <v>0</v>
      </c>
      <c r="Q1668">
        <v>1246.9619</v>
      </c>
      <c r="R1668">
        <v>24939.238000000001</v>
      </c>
      <c r="S1668" t="s">
        <v>1368</v>
      </c>
    </row>
    <row r="1669" spans="1:19">
      <c r="A1669" t="s">
        <v>2088</v>
      </c>
      <c r="B1669">
        <v>44390</v>
      </c>
      <c r="C1669" t="s">
        <v>2089</v>
      </c>
      <c r="D1669">
        <v>44390</v>
      </c>
      <c r="E1669" t="s">
        <v>1365</v>
      </c>
      <c r="F1669" t="s">
        <v>80</v>
      </c>
      <c r="G1669" t="s">
        <v>955</v>
      </c>
      <c r="H1669" t="s">
        <v>1367</v>
      </c>
      <c r="I1669" t="s">
        <v>1314</v>
      </c>
      <c r="J1669">
        <v>100</v>
      </c>
      <c r="K1669">
        <v>1176</v>
      </c>
      <c r="L1669">
        <v>117600</v>
      </c>
      <c r="M1669">
        <v>2.8</v>
      </c>
      <c r="N1669">
        <v>280</v>
      </c>
      <c r="O1669">
        <v>0</v>
      </c>
      <c r="P1669">
        <v>0</v>
      </c>
      <c r="Q1669">
        <v>1178.8</v>
      </c>
      <c r="R1669">
        <v>117880</v>
      </c>
      <c r="S1669" t="s">
        <v>1368</v>
      </c>
    </row>
    <row r="1670" spans="1:19">
      <c r="A1670" t="s">
        <v>2088</v>
      </c>
      <c r="B1670">
        <v>44390</v>
      </c>
      <c r="C1670" t="s">
        <v>2089</v>
      </c>
      <c r="D1670">
        <v>44390</v>
      </c>
      <c r="E1670" t="s">
        <v>1365</v>
      </c>
      <c r="F1670" t="s">
        <v>80</v>
      </c>
      <c r="G1670" t="s">
        <v>955</v>
      </c>
      <c r="H1670" t="s">
        <v>1367</v>
      </c>
      <c r="I1670" t="s">
        <v>1312</v>
      </c>
      <c r="J1670">
        <v>10</v>
      </c>
      <c r="K1670">
        <v>6390</v>
      </c>
      <c r="L1670">
        <v>63900</v>
      </c>
      <c r="M1670">
        <v>15.2143</v>
      </c>
      <c r="N1670">
        <v>152.143</v>
      </c>
      <c r="O1670">
        <v>0</v>
      </c>
      <c r="P1670">
        <v>0</v>
      </c>
      <c r="Q1670">
        <v>6405.2142999999996</v>
      </c>
      <c r="R1670">
        <v>64052.142999999996</v>
      </c>
      <c r="S1670" t="s">
        <v>1368</v>
      </c>
    </row>
    <row r="1671" spans="1:19">
      <c r="A1671" t="s">
        <v>2088</v>
      </c>
      <c r="B1671">
        <v>44390</v>
      </c>
      <c r="C1671" t="s">
        <v>2089</v>
      </c>
      <c r="D1671">
        <v>44390</v>
      </c>
      <c r="E1671" t="s">
        <v>1365</v>
      </c>
      <c r="F1671" t="s">
        <v>80</v>
      </c>
      <c r="G1671" t="s">
        <v>955</v>
      </c>
      <c r="H1671" t="s">
        <v>1367</v>
      </c>
      <c r="I1671" t="s">
        <v>1075</v>
      </c>
      <c r="J1671">
        <v>5</v>
      </c>
      <c r="K1671">
        <v>9045</v>
      </c>
      <c r="L1671">
        <v>45225</v>
      </c>
      <c r="M1671">
        <v>21.535699999999999</v>
      </c>
      <c r="N1671">
        <v>107.6785</v>
      </c>
      <c r="O1671">
        <v>0</v>
      </c>
      <c r="P1671">
        <v>0</v>
      </c>
      <c r="Q1671">
        <v>9066.5357000000004</v>
      </c>
      <c r="R1671">
        <v>45332.678500000002</v>
      </c>
      <c r="S1671" t="s">
        <v>1368</v>
      </c>
    </row>
    <row r="1672" spans="1:19">
      <c r="A1672" t="s">
        <v>2088</v>
      </c>
      <c r="B1672">
        <v>44390</v>
      </c>
      <c r="C1672" t="s">
        <v>2089</v>
      </c>
      <c r="D1672">
        <v>44390</v>
      </c>
      <c r="E1672" t="s">
        <v>1365</v>
      </c>
      <c r="F1672" t="s">
        <v>80</v>
      </c>
      <c r="G1672" t="s">
        <v>955</v>
      </c>
      <c r="H1672" t="s">
        <v>1367</v>
      </c>
      <c r="I1672" t="s">
        <v>1412</v>
      </c>
      <c r="J1672">
        <v>60</v>
      </c>
      <c r="K1672">
        <v>1002</v>
      </c>
      <c r="L1672">
        <v>60120</v>
      </c>
      <c r="M1672">
        <v>2.3856999999999999</v>
      </c>
      <c r="N1672">
        <v>143.142</v>
      </c>
      <c r="O1672">
        <v>0</v>
      </c>
      <c r="P1672">
        <v>0</v>
      </c>
      <c r="Q1672">
        <v>1004.3857</v>
      </c>
      <c r="R1672">
        <v>60263.142</v>
      </c>
      <c r="S1672" t="s">
        <v>1368</v>
      </c>
    </row>
    <row r="1673" spans="1:19">
      <c r="A1673" t="s">
        <v>2088</v>
      </c>
      <c r="B1673">
        <v>44390</v>
      </c>
      <c r="C1673" t="s">
        <v>2089</v>
      </c>
      <c r="D1673">
        <v>44390</v>
      </c>
      <c r="E1673" t="s">
        <v>1365</v>
      </c>
      <c r="F1673" t="s">
        <v>80</v>
      </c>
      <c r="G1673" t="s">
        <v>955</v>
      </c>
      <c r="H1673" t="s">
        <v>1367</v>
      </c>
      <c r="I1673" t="s">
        <v>1271</v>
      </c>
      <c r="J1673">
        <v>20</v>
      </c>
      <c r="K1673">
        <v>1186</v>
      </c>
      <c r="L1673">
        <v>23720</v>
      </c>
      <c r="M1673">
        <v>2.8237999999999999</v>
      </c>
      <c r="N1673">
        <v>56.475999999999999</v>
      </c>
      <c r="O1673">
        <v>0</v>
      </c>
      <c r="P1673">
        <v>0</v>
      </c>
      <c r="Q1673">
        <v>1188.8237999999999</v>
      </c>
      <c r="R1673">
        <v>23776.475999999999</v>
      </c>
      <c r="S1673" t="s">
        <v>1368</v>
      </c>
    </row>
    <row r="1674" spans="1:19">
      <c r="A1674" t="s">
        <v>2088</v>
      </c>
      <c r="B1674">
        <v>44390</v>
      </c>
      <c r="C1674" t="s">
        <v>2089</v>
      </c>
      <c r="D1674">
        <v>44390</v>
      </c>
      <c r="E1674" t="s">
        <v>1365</v>
      </c>
      <c r="F1674" t="s">
        <v>80</v>
      </c>
      <c r="G1674" t="s">
        <v>955</v>
      </c>
      <c r="H1674" t="s">
        <v>1367</v>
      </c>
      <c r="I1674" t="s">
        <v>1414</v>
      </c>
      <c r="J1674">
        <v>10</v>
      </c>
      <c r="K1674">
        <v>3784</v>
      </c>
      <c r="L1674">
        <v>37840</v>
      </c>
      <c r="M1674">
        <v>9.0094999999999992</v>
      </c>
      <c r="N1674">
        <v>90.094999999999999</v>
      </c>
      <c r="O1674">
        <v>0</v>
      </c>
      <c r="P1674">
        <v>0</v>
      </c>
      <c r="Q1674">
        <v>3793.0095000000001</v>
      </c>
      <c r="R1674">
        <v>37930.095000000001</v>
      </c>
      <c r="S1674" t="s">
        <v>1368</v>
      </c>
    </row>
    <row r="1675" spans="1:19">
      <c r="A1675" t="s">
        <v>2090</v>
      </c>
      <c r="B1675">
        <v>44390</v>
      </c>
      <c r="C1675" t="s">
        <v>2091</v>
      </c>
      <c r="D1675">
        <v>44390</v>
      </c>
      <c r="E1675" t="s">
        <v>1365</v>
      </c>
      <c r="F1675" t="s">
        <v>68</v>
      </c>
      <c r="G1675" t="s">
        <v>955</v>
      </c>
      <c r="H1675" t="s">
        <v>1367</v>
      </c>
      <c r="I1675" t="s">
        <v>1075</v>
      </c>
      <c r="J1675">
        <v>5</v>
      </c>
      <c r="K1675">
        <v>9045</v>
      </c>
      <c r="L1675">
        <v>45225</v>
      </c>
      <c r="M1675">
        <v>21.535699999999999</v>
      </c>
      <c r="N1675">
        <v>107.6785</v>
      </c>
      <c r="O1675">
        <v>0</v>
      </c>
      <c r="P1675">
        <v>0</v>
      </c>
      <c r="Q1675">
        <v>9066.5357000000004</v>
      </c>
      <c r="R1675">
        <v>45332.678500000002</v>
      </c>
      <c r="S1675" t="s">
        <v>1368</v>
      </c>
    </row>
    <row r="1676" spans="1:19">
      <c r="A1676" t="s">
        <v>2090</v>
      </c>
      <c r="B1676">
        <v>44390</v>
      </c>
      <c r="C1676" t="s">
        <v>2091</v>
      </c>
      <c r="D1676">
        <v>44390</v>
      </c>
      <c r="E1676" t="s">
        <v>1365</v>
      </c>
      <c r="F1676" t="s">
        <v>68</v>
      </c>
      <c r="G1676" t="s">
        <v>955</v>
      </c>
      <c r="H1676" t="s">
        <v>1367</v>
      </c>
      <c r="I1676" t="s">
        <v>1242</v>
      </c>
      <c r="J1676">
        <v>2</v>
      </c>
      <c r="K1676">
        <v>9850</v>
      </c>
      <c r="L1676">
        <v>19700</v>
      </c>
      <c r="M1676">
        <v>23.452400000000001</v>
      </c>
      <c r="N1676">
        <v>46.904800000000002</v>
      </c>
      <c r="O1676">
        <v>0</v>
      </c>
      <c r="P1676">
        <v>0</v>
      </c>
      <c r="Q1676">
        <v>9873.4524000000001</v>
      </c>
      <c r="R1676">
        <v>19746.9048</v>
      </c>
      <c r="S1676" t="s">
        <v>1368</v>
      </c>
    </row>
    <row r="1677" spans="1:19">
      <c r="A1677" t="s">
        <v>2090</v>
      </c>
      <c r="B1677">
        <v>44390</v>
      </c>
      <c r="C1677" t="s">
        <v>2091</v>
      </c>
      <c r="D1677">
        <v>44390</v>
      </c>
      <c r="E1677" t="s">
        <v>1365</v>
      </c>
      <c r="F1677" t="s">
        <v>68</v>
      </c>
      <c r="G1677" t="s">
        <v>955</v>
      </c>
      <c r="H1677" t="s">
        <v>1367</v>
      </c>
      <c r="I1677" t="s">
        <v>1412</v>
      </c>
      <c r="J1677">
        <v>20</v>
      </c>
      <c r="K1677">
        <v>1002</v>
      </c>
      <c r="L1677">
        <v>20040</v>
      </c>
      <c r="M1677">
        <v>2.3856999999999999</v>
      </c>
      <c r="N1677">
        <v>47.713999999999999</v>
      </c>
      <c r="O1677">
        <v>0</v>
      </c>
      <c r="P1677">
        <v>0</v>
      </c>
      <c r="Q1677">
        <v>1004.3857</v>
      </c>
      <c r="R1677">
        <v>20087.714</v>
      </c>
      <c r="S1677" t="s">
        <v>1368</v>
      </c>
    </row>
    <row r="1678" spans="1:19">
      <c r="A1678" t="s">
        <v>2090</v>
      </c>
      <c r="B1678">
        <v>44390</v>
      </c>
      <c r="C1678" t="s">
        <v>2091</v>
      </c>
      <c r="D1678">
        <v>44390</v>
      </c>
      <c r="E1678" t="s">
        <v>1365</v>
      </c>
      <c r="F1678" t="s">
        <v>68</v>
      </c>
      <c r="G1678" t="s">
        <v>955</v>
      </c>
      <c r="H1678" t="s">
        <v>1367</v>
      </c>
      <c r="I1678" t="s">
        <v>1292</v>
      </c>
      <c r="J1678">
        <v>10</v>
      </c>
      <c r="K1678">
        <v>7760</v>
      </c>
      <c r="L1678">
        <v>77600</v>
      </c>
      <c r="M1678">
        <v>18.476199999999999</v>
      </c>
      <c r="N1678">
        <v>184.762</v>
      </c>
      <c r="O1678">
        <v>0</v>
      </c>
      <c r="P1678">
        <v>0</v>
      </c>
      <c r="Q1678">
        <v>7778.4762000000001</v>
      </c>
      <c r="R1678">
        <v>77784.762000000002</v>
      </c>
      <c r="S1678" t="s">
        <v>1368</v>
      </c>
    </row>
    <row r="1679" spans="1:19">
      <c r="A1679" t="s">
        <v>2090</v>
      </c>
      <c r="B1679">
        <v>44390</v>
      </c>
      <c r="C1679" t="s">
        <v>2091</v>
      </c>
      <c r="D1679">
        <v>44390</v>
      </c>
      <c r="E1679" t="s">
        <v>1365</v>
      </c>
      <c r="F1679" t="s">
        <v>68</v>
      </c>
      <c r="G1679" t="s">
        <v>955</v>
      </c>
      <c r="H1679" t="s">
        <v>1367</v>
      </c>
      <c r="I1679" t="s">
        <v>1404</v>
      </c>
      <c r="J1679">
        <v>45</v>
      </c>
      <c r="K1679">
        <v>7148</v>
      </c>
      <c r="L1679">
        <v>321660</v>
      </c>
      <c r="M1679">
        <v>17.018999999999998</v>
      </c>
      <c r="N1679">
        <v>765.85500000000002</v>
      </c>
      <c r="O1679">
        <v>0</v>
      </c>
      <c r="P1679">
        <v>31500</v>
      </c>
      <c r="Q1679">
        <v>7165.0190000000002</v>
      </c>
      <c r="R1679">
        <v>290925.85499999998</v>
      </c>
      <c r="S1679" t="s">
        <v>1368</v>
      </c>
    </row>
    <row r="1680" spans="1:19">
      <c r="A1680" t="s">
        <v>2092</v>
      </c>
      <c r="B1680">
        <v>44390</v>
      </c>
      <c r="C1680" t="s">
        <v>2093</v>
      </c>
      <c r="D1680">
        <v>44390</v>
      </c>
      <c r="E1680" t="s">
        <v>1384</v>
      </c>
      <c r="F1680" t="s">
        <v>1385</v>
      </c>
      <c r="G1680" t="s">
        <v>1386</v>
      </c>
      <c r="H1680" t="s">
        <v>1384</v>
      </c>
      <c r="I1680" t="s">
        <v>1335</v>
      </c>
      <c r="J1680">
        <v>1</v>
      </c>
      <c r="K1680">
        <v>9950</v>
      </c>
      <c r="L1680">
        <v>9950</v>
      </c>
      <c r="M1680">
        <v>0</v>
      </c>
      <c r="N1680">
        <v>0</v>
      </c>
      <c r="O1680">
        <v>0</v>
      </c>
      <c r="P1680">
        <v>0</v>
      </c>
      <c r="Q1680">
        <v>9950</v>
      </c>
      <c r="R1680">
        <v>9950</v>
      </c>
      <c r="S1680" t="s">
        <v>1368</v>
      </c>
    </row>
    <row r="1681" spans="1:19">
      <c r="A1681" t="s">
        <v>2094</v>
      </c>
      <c r="B1681">
        <v>44390</v>
      </c>
      <c r="C1681" t="s">
        <v>2095</v>
      </c>
      <c r="D1681">
        <v>44390</v>
      </c>
      <c r="E1681" t="s">
        <v>1365</v>
      </c>
      <c r="F1681" t="s">
        <v>89</v>
      </c>
      <c r="G1681" t="s">
        <v>1388</v>
      </c>
      <c r="H1681" t="s">
        <v>1367</v>
      </c>
      <c r="I1681" t="s">
        <v>1218</v>
      </c>
      <c r="J1681">
        <v>60</v>
      </c>
      <c r="K1681">
        <v>1244</v>
      </c>
      <c r="L1681">
        <v>74640</v>
      </c>
      <c r="M1681">
        <v>2.9619</v>
      </c>
      <c r="N1681">
        <v>177.714</v>
      </c>
      <c r="O1681">
        <v>0</v>
      </c>
      <c r="P1681">
        <v>0</v>
      </c>
      <c r="Q1681">
        <v>1246.9619</v>
      </c>
      <c r="R1681">
        <v>74817.714000000007</v>
      </c>
      <c r="S1681" t="s">
        <v>1368</v>
      </c>
    </row>
    <row r="1682" spans="1:19">
      <c r="A1682" t="s">
        <v>2094</v>
      </c>
      <c r="B1682">
        <v>44390</v>
      </c>
      <c r="C1682" t="s">
        <v>2095</v>
      </c>
      <c r="D1682">
        <v>44390</v>
      </c>
      <c r="E1682" t="s">
        <v>1365</v>
      </c>
      <c r="F1682" t="s">
        <v>89</v>
      </c>
      <c r="G1682" t="s">
        <v>1388</v>
      </c>
      <c r="H1682" t="s">
        <v>1367</v>
      </c>
      <c r="I1682" t="s">
        <v>1271</v>
      </c>
      <c r="J1682">
        <v>60</v>
      </c>
      <c r="K1682">
        <v>1186</v>
      </c>
      <c r="L1682">
        <v>71160</v>
      </c>
      <c r="M1682">
        <v>2.8237999999999999</v>
      </c>
      <c r="N1682">
        <v>169.428</v>
      </c>
      <c r="O1682">
        <v>0</v>
      </c>
      <c r="P1682">
        <v>0</v>
      </c>
      <c r="Q1682">
        <v>1188.8237999999999</v>
      </c>
      <c r="R1682">
        <v>71329.428</v>
      </c>
      <c r="S1682" t="s">
        <v>1368</v>
      </c>
    </row>
    <row r="1683" spans="1:19">
      <c r="A1683" t="s">
        <v>2094</v>
      </c>
      <c r="B1683">
        <v>44390</v>
      </c>
      <c r="C1683" t="s">
        <v>2095</v>
      </c>
      <c r="D1683">
        <v>44390</v>
      </c>
      <c r="E1683" t="s">
        <v>1365</v>
      </c>
      <c r="F1683" t="s">
        <v>89</v>
      </c>
      <c r="G1683" t="s">
        <v>1388</v>
      </c>
      <c r="H1683" t="s">
        <v>1367</v>
      </c>
      <c r="I1683" t="s">
        <v>1076</v>
      </c>
      <c r="J1683">
        <v>150</v>
      </c>
      <c r="K1683">
        <v>1419</v>
      </c>
      <c r="L1683">
        <v>212850</v>
      </c>
      <c r="M1683">
        <v>3.3786</v>
      </c>
      <c r="N1683">
        <v>506.79</v>
      </c>
      <c r="O1683">
        <v>0</v>
      </c>
      <c r="P1683">
        <v>0</v>
      </c>
      <c r="Q1683">
        <v>1422.3786</v>
      </c>
      <c r="R1683">
        <v>213356.79</v>
      </c>
      <c r="S1683" t="s">
        <v>1368</v>
      </c>
    </row>
    <row r="1684" spans="1:19">
      <c r="A1684" t="s">
        <v>2094</v>
      </c>
      <c r="B1684">
        <v>44390</v>
      </c>
      <c r="C1684" t="s">
        <v>2095</v>
      </c>
      <c r="D1684">
        <v>44390</v>
      </c>
      <c r="E1684" t="s">
        <v>1365</v>
      </c>
      <c r="F1684" t="s">
        <v>89</v>
      </c>
      <c r="G1684" t="s">
        <v>1388</v>
      </c>
      <c r="H1684" t="s">
        <v>1367</v>
      </c>
      <c r="I1684" t="s">
        <v>1314</v>
      </c>
      <c r="J1684">
        <v>40</v>
      </c>
      <c r="K1684">
        <v>1176</v>
      </c>
      <c r="L1684">
        <v>47040</v>
      </c>
      <c r="M1684">
        <v>2.8</v>
      </c>
      <c r="N1684">
        <v>112</v>
      </c>
      <c r="O1684">
        <v>0</v>
      </c>
      <c r="P1684">
        <v>0</v>
      </c>
      <c r="Q1684">
        <v>1178.8</v>
      </c>
      <c r="R1684">
        <v>47152</v>
      </c>
      <c r="S1684" t="s">
        <v>1368</v>
      </c>
    </row>
    <row r="1685" spans="1:19">
      <c r="A1685" t="s">
        <v>2096</v>
      </c>
      <c r="B1685">
        <v>44390</v>
      </c>
      <c r="C1685" t="s">
        <v>2097</v>
      </c>
      <c r="D1685">
        <v>44390</v>
      </c>
      <c r="E1685" t="s">
        <v>1365</v>
      </c>
      <c r="F1685" t="s">
        <v>946</v>
      </c>
      <c r="G1685" t="s">
        <v>951</v>
      </c>
      <c r="H1685" t="s">
        <v>1367</v>
      </c>
      <c r="I1685" t="s">
        <v>1312</v>
      </c>
      <c r="J1685">
        <v>5</v>
      </c>
      <c r="K1685">
        <v>6390</v>
      </c>
      <c r="L1685">
        <v>31950</v>
      </c>
      <c r="M1685">
        <v>15.2143</v>
      </c>
      <c r="N1685">
        <v>76.0715</v>
      </c>
      <c r="O1685">
        <v>0</v>
      </c>
      <c r="P1685">
        <v>0</v>
      </c>
      <c r="Q1685">
        <v>6405.2142999999996</v>
      </c>
      <c r="R1685">
        <v>32026.071499999998</v>
      </c>
      <c r="S1685" t="s">
        <v>1368</v>
      </c>
    </row>
    <row r="1686" spans="1:19">
      <c r="A1686" t="s">
        <v>2096</v>
      </c>
      <c r="B1686">
        <v>44390</v>
      </c>
      <c r="C1686" t="s">
        <v>2097</v>
      </c>
      <c r="D1686">
        <v>44390</v>
      </c>
      <c r="E1686" t="s">
        <v>1365</v>
      </c>
      <c r="F1686" t="s">
        <v>946</v>
      </c>
      <c r="G1686" t="s">
        <v>951</v>
      </c>
      <c r="H1686" t="s">
        <v>1367</v>
      </c>
      <c r="I1686" t="s">
        <v>1414</v>
      </c>
      <c r="J1686">
        <v>15</v>
      </c>
      <c r="K1686">
        <v>3784</v>
      </c>
      <c r="L1686">
        <v>56760</v>
      </c>
      <c r="M1686">
        <v>9.0094999999999992</v>
      </c>
      <c r="N1686">
        <v>135.14250000000001</v>
      </c>
      <c r="O1686">
        <v>0</v>
      </c>
      <c r="P1686">
        <v>0</v>
      </c>
      <c r="Q1686">
        <v>3793.0095000000001</v>
      </c>
      <c r="R1686">
        <v>56895.142500000002</v>
      </c>
      <c r="S1686" t="s">
        <v>1368</v>
      </c>
    </row>
    <row r="1687" spans="1:19">
      <c r="A1687" t="s">
        <v>2096</v>
      </c>
      <c r="B1687">
        <v>44390</v>
      </c>
      <c r="C1687" t="s">
        <v>2097</v>
      </c>
      <c r="D1687">
        <v>44390</v>
      </c>
      <c r="E1687" t="s">
        <v>1365</v>
      </c>
      <c r="F1687" t="s">
        <v>946</v>
      </c>
      <c r="G1687" t="s">
        <v>951</v>
      </c>
      <c r="H1687" t="s">
        <v>1367</v>
      </c>
      <c r="I1687" t="s">
        <v>1242</v>
      </c>
      <c r="J1687">
        <v>10</v>
      </c>
      <c r="K1687">
        <v>9850</v>
      </c>
      <c r="L1687">
        <v>98500</v>
      </c>
      <c r="M1687">
        <v>23.452400000000001</v>
      </c>
      <c r="N1687">
        <v>234.524</v>
      </c>
      <c r="O1687">
        <v>0</v>
      </c>
      <c r="P1687">
        <v>0</v>
      </c>
      <c r="Q1687">
        <v>9873.4524000000001</v>
      </c>
      <c r="R1687">
        <v>98734.524000000005</v>
      </c>
      <c r="S1687" t="s">
        <v>1368</v>
      </c>
    </row>
    <row r="1688" spans="1:19">
      <c r="A1688" t="s">
        <v>2096</v>
      </c>
      <c r="B1688">
        <v>44390</v>
      </c>
      <c r="C1688" t="s">
        <v>2097</v>
      </c>
      <c r="D1688">
        <v>44390</v>
      </c>
      <c r="E1688" t="s">
        <v>1365</v>
      </c>
      <c r="F1688" t="s">
        <v>946</v>
      </c>
      <c r="G1688" t="s">
        <v>951</v>
      </c>
      <c r="H1688" t="s">
        <v>1367</v>
      </c>
      <c r="I1688" t="s">
        <v>1075</v>
      </c>
      <c r="J1688">
        <v>10</v>
      </c>
      <c r="K1688">
        <v>9045</v>
      </c>
      <c r="L1688">
        <v>90450</v>
      </c>
      <c r="M1688">
        <v>21.535699999999999</v>
      </c>
      <c r="N1688">
        <v>215.357</v>
      </c>
      <c r="O1688">
        <v>0</v>
      </c>
      <c r="P1688">
        <v>0</v>
      </c>
      <c r="Q1688">
        <v>9066.5357000000004</v>
      </c>
      <c r="R1688">
        <v>90665.357000000004</v>
      </c>
      <c r="S1688" t="s">
        <v>1368</v>
      </c>
    </row>
    <row r="1689" spans="1:19">
      <c r="A1689" t="s">
        <v>2096</v>
      </c>
      <c r="B1689">
        <v>44390</v>
      </c>
      <c r="C1689" t="s">
        <v>2097</v>
      </c>
      <c r="D1689">
        <v>44390</v>
      </c>
      <c r="E1689" t="s">
        <v>1365</v>
      </c>
      <c r="F1689" t="s">
        <v>946</v>
      </c>
      <c r="G1689" t="s">
        <v>951</v>
      </c>
      <c r="H1689" t="s">
        <v>1367</v>
      </c>
      <c r="I1689" t="s">
        <v>1412</v>
      </c>
      <c r="J1689">
        <v>75</v>
      </c>
      <c r="K1689">
        <v>1002</v>
      </c>
      <c r="L1689">
        <v>75150</v>
      </c>
      <c r="M1689">
        <v>2.3856999999999999</v>
      </c>
      <c r="N1689">
        <v>178.92750000000001</v>
      </c>
      <c r="O1689">
        <v>0</v>
      </c>
      <c r="P1689">
        <v>0</v>
      </c>
      <c r="Q1689">
        <v>1004.3857</v>
      </c>
      <c r="R1689">
        <v>75328.927500000005</v>
      </c>
      <c r="S1689" t="s">
        <v>1368</v>
      </c>
    </row>
    <row r="1690" spans="1:19">
      <c r="A1690" t="s">
        <v>2098</v>
      </c>
      <c r="B1690">
        <v>44390</v>
      </c>
      <c r="C1690" t="s">
        <v>2099</v>
      </c>
      <c r="D1690">
        <v>44390</v>
      </c>
      <c r="E1690" t="s">
        <v>1365</v>
      </c>
      <c r="F1690" t="s">
        <v>3</v>
      </c>
      <c r="G1690" t="s">
        <v>981</v>
      </c>
      <c r="H1690" t="s">
        <v>22</v>
      </c>
      <c r="I1690" t="s">
        <v>1314</v>
      </c>
      <c r="J1690">
        <v>20</v>
      </c>
      <c r="K1690">
        <v>1176</v>
      </c>
      <c r="L1690">
        <v>23520</v>
      </c>
      <c r="M1690">
        <v>2.8</v>
      </c>
      <c r="N1690">
        <v>56</v>
      </c>
      <c r="O1690">
        <v>0</v>
      </c>
      <c r="P1690">
        <v>0</v>
      </c>
      <c r="Q1690">
        <v>1178.8</v>
      </c>
      <c r="R1690">
        <v>23576</v>
      </c>
      <c r="S1690" t="s">
        <v>1368</v>
      </c>
    </row>
    <row r="1691" spans="1:19">
      <c r="A1691" t="s">
        <v>2098</v>
      </c>
      <c r="B1691">
        <v>44390</v>
      </c>
      <c r="C1691" t="s">
        <v>2099</v>
      </c>
      <c r="D1691">
        <v>44390</v>
      </c>
      <c r="E1691" t="s">
        <v>1365</v>
      </c>
      <c r="F1691" t="s">
        <v>3</v>
      </c>
      <c r="G1691" t="s">
        <v>981</v>
      </c>
      <c r="H1691" t="s">
        <v>22</v>
      </c>
      <c r="I1691" t="s">
        <v>1271</v>
      </c>
      <c r="J1691">
        <v>20</v>
      </c>
      <c r="K1691">
        <v>1186</v>
      </c>
      <c r="L1691">
        <v>23720</v>
      </c>
      <c r="M1691">
        <v>2.8237999999999999</v>
      </c>
      <c r="N1691">
        <v>56.475999999999999</v>
      </c>
      <c r="O1691">
        <v>0</v>
      </c>
      <c r="P1691">
        <v>0</v>
      </c>
      <c r="Q1691">
        <v>1188.8237999999999</v>
      </c>
      <c r="R1691">
        <v>23776.475999999999</v>
      </c>
      <c r="S1691" t="s">
        <v>1368</v>
      </c>
    </row>
    <row r="1692" spans="1:19">
      <c r="A1692" t="s">
        <v>2100</v>
      </c>
      <c r="B1692">
        <v>44390</v>
      </c>
      <c r="C1692" t="s">
        <v>2101</v>
      </c>
      <c r="D1692">
        <v>44390</v>
      </c>
      <c r="E1692" t="s">
        <v>1365</v>
      </c>
      <c r="F1692" t="s">
        <v>9</v>
      </c>
      <c r="G1692" t="s">
        <v>981</v>
      </c>
      <c r="H1692" t="s">
        <v>22</v>
      </c>
      <c r="I1692" t="s">
        <v>1221</v>
      </c>
      <c r="J1692">
        <v>20</v>
      </c>
      <c r="K1692">
        <v>1361</v>
      </c>
      <c r="L1692">
        <v>27220</v>
      </c>
      <c r="M1692">
        <v>3.2404999999999999</v>
      </c>
      <c r="N1692">
        <v>64.81</v>
      </c>
      <c r="O1692">
        <v>0</v>
      </c>
      <c r="P1692">
        <v>0</v>
      </c>
      <c r="Q1692">
        <v>1364.2405000000001</v>
      </c>
      <c r="R1692">
        <v>27284.81</v>
      </c>
      <c r="S1692" t="s">
        <v>1368</v>
      </c>
    </row>
    <row r="1693" spans="1:19">
      <c r="A1693" t="s">
        <v>2100</v>
      </c>
      <c r="B1693">
        <v>44390</v>
      </c>
      <c r="C1693" t="s">
        <v>2101</v>
      </c>
      <c r="D1693">
        <v>44390</v>
      </c>
      <c r="E1693" t="s">
        <v>1365</v>
      </c>
      <c r="F1693" t="s">
        <v>9</v>
      </c>
      <c r="G1693" t="s">
        <v>981</v>
      </c>
      <c r="H1693" t="s">
        <v>22</v>
      </c>
      <c r="I1693" t="s">
        <v>1314</v>
      </c>
      <c r="J1693">
        <v>40</v>
      </c>
      <c r="K1693">
        <v>1176</v>
      </c>
      <c r="L1693">
        <v>47040</v>
      </c>
      <c r="M1693">
        <v>2.8</v>
      </c>
      <c r="N1693">
        <v>112</v>
      </c>
      <c r="O1693">
        <v>0</v>
      </c>
      <c r="P1693">
        <v>0</v>
      </c>
      <c r="Q1693">
        <v>1178.8</v>
      </c>
      <c r="R1693">
        <v>47152</v>
      </c>
      <c r="S1693" t="s">
        <v>1368</v>
      </c>
    </row>
    <row r="1694" spans="1:19">
      <c r="A1694" t="s">
        <v>2102</v>
      </c>
      <c r="B1694">
        <v>44390</v>
      </c>
      <c r="C1694" t="s">
        <v>2103</v>
      </c>
      <c r="D1694">
        <v>44390</v>
      </c>
      <c r="E1694" t="s">
        <v>1365</v>
      </c>
      <c r="F1694" t="s">
        <v>2</v>
      </c>
      <c r="G1694" t="s">
        <v>981</v>
      </c>
      <c r="H1694" t="s">
        <v>22</v>
      </c>
      <c r="I1694" t="s">
        <v>1271</v>
      </c>
      <c r="J1694">
        <v>100</v>
      </c>
      <c r="K1694">
        <v>1186</v>
      </c>
      <c r="L1694">
        <v>118600</v>
      </c>
      <c r="M1694">
        <v>2.8237999999999999</v>
      </c>
      <c r="N1694">
        <v>282.38</v>
      </c>
      <c r="O1694">
        <v>0</v>
      </c>
      <c r="P1694">
        <v>0</v>
      </c>
      <c r="Q1694">
        <v>1188.8237999999999</v>
      </c>
      <c r="R1694">
        <v>118882.38</v>
      </c>
      <c r="S1694" t="s">
        <v>1368</v>
      </c>
    </row>
    <row r="1695" spans="1:19">
      <c r="A1695" t="s">
        <v>2104</v>
      </c>
      <c r="B1695">
        <v>44390</v>
      </c>
      <c r="C1695" t="s">
        <v>2105</v>
      </c>
      <c r="D1695">
        <v>44390</v>
      </c>
      <c r="E1695" t="s">
        <v>1365</v>
      </c>
      <c r="F1695" t="s">
        <v>112</v>
      </c>
      <c r="G1695" t="s">
        <v>1390</v>
      </c>
      <c r="H1695" t="s">
        <v>22</v>
      </c>
      <c r="I1695" t="s">
        <v>1242</v>
      </c>
      <c r="J1695">
        <v>13</v>
      </c>
      <c r="K1695">
        <v>9850</v>
      </c>
      <c r="L1695">
        <v>128050</v>
      </c>
      <c r="M1695">
        <v>23.452400000000001</v>
      </c>
      <c r="N1695">
        <v>304.88119999999998</v>
      </c>
      <c r="O1695">
        <v>0</v>
      </c>
      <c r="P1695">
        <v>0</v>
      </c>
      <c r="Q1695">
        <v>9873.4524000000001</v>
      </c>
      <c r="R1695">
        <v>128354.8812</v>
      </c>
      <c r="S1695" t="s">
        <v>1368</v>
      </c>
    </row>
    <row r="1696" spans="1:19">
      <c r="A1696" t="s">
        <v>2106</v>
      </c>
      <c r="B1696">
        <v>44390</v>
      </c>
      <c r="C1696" t="s">
        <v>2107</v>
      </c>
      <c r="D1696">
        <v>44390</v>
      </c>
      <c r="E1696" t="s">
        <v>1365</v>
      </c>
      <c r="F1696" t="s">
        <v>47</v>
      </c>
      <c r="G1696" t="s">
        <v>987</v>
      </c>
      <c r="H1696" t="s">
        <v>12</v>
      </c>
      <c r="I1696" t="s">
        <v>1414</v>
      </c>
      <c r="J1696">
        <v>6</v>
      </c>
      <c r="K1696">
        <v>3784</v>
      </c>
      <c r="L1696">
        <v>22704</v>
      </c>
      <c r="M1696">
        <v>9.01</v>
      </c>
      <c r="N1696">
        <v>54.06</v>
      </c>
      <c r="O1696">
        <v>0</v>
      </c>
      <c r="P1696">
        <v>0</v>
      </c>
      <c r="Q1696">
        <v>3793.0095000000001</v>
      </c>
      <c r="R1696">
        <v>22758.057000000001</v>
      </c>
      <c r="S1696" t="s">
        <v>1368</v>
      </c>
    </row>
    <row r="1697" spans="1:19">
      <c r="A1697" t="s">
        <v>2106</v>
      </c>
      <c r="B1697">
        <v>44390</v>
      </c>
      <c r="C1697" t="s">
        <v>2107</v>
      </c>
      <c r="D1697">
        <v>44390</v>
      </c>
      <c r="E1697" t="s">
        <v>1365</v>
      </c>
      <c r="F1697" t="s">
        <v>47</v>
      </c>
      <c r="G1697" t="s">
        <v>987</v>
      </c>
      <c r="H1697" t="s">
        <v>12</v>
      </c>
      <c r="I1697" t="s">
        <v>1312</v>
      </c>
      <c r="J1697">
        <v>4</v>
      </c>
      <c r="K1697">
        <v>6390</v>
      </c>
      <c r="L1697">
        <v>25560</v>
      </c>
      <c r="M1697">
        <v>15.214</v>
      </c>
      <c r="N1697">
        <v>60.856000000000002</v>
      </c>
      <c r="O1697">
        <v>0</v>
      </c>
      <c r="P1697">
        <v>0</v>
      </c>
      <c r="Q1697">
        <v>6405.2142999999996</v>
      </c>
      <c r="R1697">
        <v>25620.857199999999</v>
      </c>
      <c r="S1697" t="s">
        <v>1368</v>
      </c>
    </row>
    <row r="1698" spans="1:19">
      <c r="A1698" t="s">
        <v>2108</v>
      </c>
      <c r="B1698">
        <v>44390</v>
      </c>
      <c r="C1698" t="s">
        <v>2109</v>
      </c>
      <c r="D1698">
        <v>44390</v>
      </c>
      <c r="E1698" t="s">
        <v>1365</v>
      </c>
      <c r="F1698" t="s">
        <v>34</v>
      </c>
      <c r="G1698" t="s">
        <v>33</v>
      </c>
      <c r="H1698" t="s">
        <v>12</v>
      </c>
      <c r="I1698" t="s">
        <v>1076</v>
      </c>
      <c r="J1698">
        <v>80</v>
      </c>
      <c r="K1698">
        <v>1419</v>
      </c>
      <c r="L1698">
        <v>113520</v>
      </c>
      <c r="M1698">
        <v>3.379</v>
      </c>
      <c r="N1698">
        <v>270.32</v>
      </c>
      <c r="O1698">
        <v>0</v>
      </c>
      <c r="P1698">
        <v>0</v>
      </c>
      <c r="Q1698">
        <v>1422.3786</v>
      </c>
      <c r="R1698">
        <v>113790.288</v>
      </c>
      <c r="S1698" t="s">
        <v>1368</v>
      </c>
    </row>
    <row r="1699" spans="1:19">
      <c r="A1699" t="s">
        <v>2110</v>
      </c>
      <c r="B1699">
        <v>44390</v>
      </c>
      <c r="C1699" t="s">
        <v>2111</v>
      </c>
      <c r="D1699">
        <v>44390</v>
      </c>
      <c r="E1699" t="s">
        <v>1365</v>
      </c>
      <c r="F1699" t="s">
        <v>41</v>
      </c>
      <c r="G1699" t="s">
        <v>1378</v>
      </c>
      <c r="H1699" t="s">
        <v>12</v>
      </c>
      <c r="I1699" t="s">
        <v>1409</v>
      </c>
      <c r="J1699">
        <v>40</v>
      </c>
      <c r="K1699">
        <v>1128</v>
      </c>
      <c r="L1699">
        <v>45120</v>
      </c>
      <c r="M1699">
        <v>2.6859999999999999</v>
      </c>
      <c r="N1699">
        <v>107.44</v>
      </c>
      <c r="O1699">
        <v>0</v>
      </c>
      <c r="P1699">
        <v>0</v>
      </c>
      <c r="Q1699">
        <v>1130.6857</v>
      </c>
      <c r="R1699">
        <v>45227.428</v>
      </c>
      <c r="S1699" t="s">
        <v>1368</v>
      </c>
    </row>
    <row r="1700" spans="1:19">
      <c r="A1700" t="s">
        <v>2112</v>
      </c>
      <c r="B1700">
        <v>44390</v>
      </c>
      <c r="C1700" t="s">
        <v>2113</v>
      </c>
      <c r="D1700">
        <v>44390</v>
      </c>
      <c r="E1700" t="s">
        <v>1365</v>
      </c>
      <c r="F1700" t="s">
        <v>35</v>
      </c>
      <c r="G1700" t="s">
        <v>1395</v>
      </c>
      <c r="H1700" t="s">
        <v>12</v>
      </c>
      <c r="I1700" t="s">
        <v>1314</v>
      </c>
      <c r="J1700">
        <v>100</v>
      </c>
      <c r="K1700">
        <v>1176</v>
      </c>
      <c r="L1700">
        <v>117600</v>
      </c>
      <c r="M1700">
        <v>2.8</v>
      </c>
      <c r="N1700">
        <v>280</v>
      </c>
      <c r="O1700">
        <v>0</v>
      </c>
      <c r="P1700">
        <v>0</v>
      </c>
      <c r="Q1700">
        <v>1178.8</v>
      </c>
      <c r="R1700">
        <v>117880</v>
      </c>
      <c r="S1700" t="s">
        <v>1368</v>
      </c>
    </row>
    <row r="1701" spans="1:19">
      <c r="A1701" t="s">
        <v>2114</v>
      </c>
      <c r="B1701">
        <v>44390</v>
      </c>
      <c r="C1701" t="s">
        <v>2115</v>
      </c>
      <c r="D1701">
        <v>44390</v>
      </c>
      <c r="E1701" t="s">
        <v>1070</v>
      </c>
      <c r="F1701" t="s">
        <v>1313</v>
      </c>
      <c r="G1701" t="s">
        <v>1070</v>
      </c>
      <c r="H1701" t="s">
        <v>1070</v>
      </c>
      <c r="I1701" t="s">
        <v>1221</v>
      </c>
      <c r="J1701">
        <v>10</v>
      </c>
      <c r="K1701">
        <v>1380</v>
      </c>
      <c r="L1701">
        <v>13800</v>
      </c>
      <c r="M1701">
        <v>3.2856999999999998</v>
      </c>
      <c r="N1701">
        <v>32.856999999999999</v>
      </c>
      <c r="O1701">
        <v>0</v>
      </c>
      <c r="P1701">
        <v>0</v>
      </c>
      <c r="Q1701">
        <v>1383.2856999999999</v>
      </c>
      <c r="R1701">
        <v>13832.857</v>
      </c>
      <c r="S1701" t="s">
        <v>1368</v>
      </c>
    </row>
    <row r="1702" spans="1:19">
      <c r="A1702" t="s">
        <v>2116</v>
      </c>
      <c r="B1702">
        <v>44390</v>
      </c>
      <c r="C1702" t="s">
        <v>2117</v>
      </c>
      <c r="D1702">
        <v>44390</v>
      </c>
      <c r="E1702" t="s">
        <v>1070</v>
      </c>
      <c r="F1702" t="s">
        <v>1392</v>
      </c>
      <c r="G1702" t="s">
        <v>1070</v>
      </c>
      <c r="H1702" t="s">
        <v>1070</v>
      </c>
      <c r="I1702" t="s">
        <v>1292</v>
      </c>
      <c r="J1702">
        <v>1</v>
      </c>
      <c r="K1702">
        <v>7870</v>
      </c>
      <c r="L1702">
        <v>7870</v>
      </c>
      <c r="M1702">
        <v>18.738099999999999</v>
      </c>
      <c r="N1702">
        <v>18.738099999999999</v>
      </c>
      <c r="O1702">
        <v>0</v>
      </c>
      <c r="P1702">
        <v>0</v>
      </c>
      <c r="Q1702">
        <v>7888.7380999999996</v>
      </c>
      <c r="R1702">
        <v>7888.7380999999996</v>
      </c>
      <c r="S1702" t="s">
        <v>1368</v>
      </c>
    </row>
    <row r="1703" spans="1:19">
      <c r="A1703" t="s">
        <v>2116</v>
      </c>
      <c r="B1703">
        <v>44390</v>
      </c>
      <c r="C1703" t="s">
        <v>2117</v>
      </c>
      <c r="D1703">
        <v>44390</v>
      </c>
      <c r="E1703" t="s">
        <v>1070</v>
      </c>
      <c r="F1703" t="s">
        <v>1392</v>
      </c>
      <c r="G1703" t="s">
        <v>1070</v>
      </c>
      <c r="H1703" t="s">
        <v>1070</v>
      </c>
      <c r="I1703" t="s">
        <v>1076</v>
      </c>
      <c r="J1703">
        <v>4</v>
      </c>
      <c r="K1703">
        <v>1439.5</v>
      </c>
      <c r="L1703">
        <v>5758</v>
      </c>
      <c r="M1703">
        <v>3.4274</v>
      </c>
      <c r="N1703">
        <v>13.7096</v>
      </c>
      <c r="O1703">
        <v>0</v>
      </c>
      <c r="P1703">
        <v>0</v>
      </c>
      <c r="Q1703">
        <v>1442.9274</v>
      </c>
      <c r="R1703">
        <v>5771.7096000000001</v>
      </c>
      <c r="S1703" t="s">
        <v>1368</v>
      </c>
    </row>
    <row r="1704" spans="1:19">
      <c r="A1704" t="s">
        <v>2116</v>
      </c>
      <c r="B1704">
        <v>44390</v>
      </c>
      <c r="C1704" t="s">
        <v>2117</v>
      </c>
      <c r="D1704">
        <v>44390</v>
      </c>
      <c r="E1704" t="s">
        <v>1070</v>
      </c>
      <c r="F1704" t="s">
        <v>1392</v>
      </c>
      <c r="G1704" t="s">
        <v>1070</v>
      </c>
      <c r="H1704" t="s">
        <v>1070</v>
      </c>
      <c r="I1704" t="s">
        <v>1075</v>
      </c>
      <c r="J1704">
        <v>1</v>
      </c>
      <c r="K1704">
        <v>9162.18</v>
      </c>
      <c r="L1704">
        <v>9162.18</v>
      </c>
      <c r="M1704">
        <v>21.814699999999998</v>
      </c>
      <c r="N1704">
        <v>21.814699999999998</v>
      </c>
      <c r="O1704">
        <v>0</v>
      </c>
      <c r="P1704">
        <v>0</v>
      </c>
      <c r="Q1704">
        <v>9183.9946999999993</v>
      </c>
      <c r="R1704">
        <v>9183.9946999999993</v>
      </c>
      <c r="S1704" t="s">
        <v>1368</v>
      </c>
    </row>
    <row r="1705" spans="1:19">
      <c r="A1705" t="s">
        <v>2118</v>
      </c>
      <c r="B1705">
        <v>44390</v>
      </c>
      <c r="C1705" t="s">
        <v>2119</v>
      </c>
      <c r="D1705">
        <v>44390</v>
      </c>
      <c r="E1705" t="s">
        <v>1365</v>
      </c>
      <c r="F1705" t="s">
        <v>91</v>
      </c>
      <c r="G1705" t="s">
        <v>952</v>
      </c>
      <c r="H1705" t="s">
        <v>1367</v>
      </c>
      <c r="I1705" t="s">
        <v>1221</v>
      </c>
      <c r="J1705">
        <v>20</v>
      </c>
      <c r="K1705">
        <v>1361</v>
      </c>
      <c r="L1705">
        <v>27220</v>
      </c>
      <c r="M1705">
        <v>3.2404999999999999</v>
      </c>
      <c r="N1705">
        <v>64.81</v>
      </c>
      <c r="O1705">
        <v>0</v>
      </c>
      <c r="P1705">
        <v>0</v>
      </c>
      <c r="Q1705">
        <v>1364.2405000000001</v>
      </c>
      <c r="R1705">
        <v>27284.81</v>
      </c>
      <c r="S1705" t="s">
        <v>1368</v>
      </c>
    </row>
    <row r="1706" spans="1:19">
      <c r="A1706" t="s">
        <v>2118</v>
      </c>
      <c r="B1706">
        <v>44390</v>
      </c>
      <c r="C1706" t="s">
        <v>2119</v>
      </c>
      <c r="D1706">
        <v>44390</v>
      </c>
      <c r="E1706" t="s">
        <v>1365</v>
      </c>
      <c r="F1706" t="s">
        <v>91</v>
      </c>
      <c r="G1706" t="s">
        <v>952</v>
      </c>
      <c r="H1706" t="s">
        <v>1367</v>
      </c>
      <c r="I1706" t="s">
        <v>1218</v>
      </c>
      <c r="J1706">
        <v>20</v>
      </c>
      <c r="K1706">
        <v>1244</v>
      </c>
      <c r="L1706">
        <v>24880</v>
      </c>
      <c r="M1706">
        <v>2.9619</v>
      </c>
      <c r="N1706">
        <v>59.238</v>
      </c>
      <c r="O1706">
        <v>0</v>
      </c>
      <c r="P1706">
        <v>0</v>
      </c>
      <c r="Q1706">
        <v>1246.9619</v>
      </c>
      <c r="R1706">
        <v>24939.238000000001</v>
      </c>
      <c r="S1706" t="s">
        <v>1368</v>
      </c>
    </row>
    <row r="1707" spans="1:19">
      <c r="A1707" t="s">
        <v>2118</v>
      </c>
      <c r="B1707">
        <v>44390</v>
      </c>
      <c r="C1707" t="s">
        <v>2119</v>
      </c>
      <c r="D1707">
        <v>44390</v>
      </c>
      <c r="E1707" t="s">
        <v>1365</v>
      </c>
      <c r="F1707" t="s">
        <v>91</v>
      </c>
      <c r="G1707" t="s">
        <v>952</v>
      </c>
      <c r="H1707" t="s">
        <v>1367</v>
      </c>
      <c r="I1707" t="s">
        <v>1409</v>
      </c>
      <c r="J1707">
        <v>20</v>
      </c>
      <c r="K1707">
        <v>1128</v>
      </c>
      <c r="L1707">
        <v>22560</v>
      </c>
      <c r="M1707">
        <v>2.6857000000000002</v>
      </c>
      <c r="N1707">
        <v>53.713999999999999</v>
      </c>
      <c r="O1707">
        <v>0</v>
      </c>
      <c r="P1707">
        <v>0</v>
      </c>
      <c r="Q1707">
        <v>1130.6857</v>
      </c>
      <c r="R1707">
        <v>22613.714</v>
      </c>
      <c r="S1707" t="s">
        <v>1368</v>
      </c>
    </row>
    <row r="1708" spans="1:19">
      <c r="A1708" t="s">
        <v>2120</v>
      </c>
      <c r="B1708">
        <v>44390</v>
      </c>
      <c r="C1708" t="s">
        <v>2121</v>
      </c>
      <c r="D1708">
        <v>44390</v>
      </c>
      <c r="E1708" t="s">
        <v>1365</v>
      </c>
      <c r="F1708" t="s">
        <v>81</v>
      </c>
      <c r="G1708" t="s">
        <v>952</v>
      </c>
      <c r="H1708" t="s">
        <v>1367</v>
      </c>
      <c r="I1708" t="s">
        <v>1412</v>
      </c>
      <c r="J1708">
        <v>50</v>
      </c>
      <c r="K1708">
        <v>1002</v>
      </c>
      <c r="L1708">
        <v>50100</v>
      </c>
      <c r="M1708">
        <v>2.3856999999999999</v>
      </c>
      <c r="N1708">
        <v>119.285</v>
      </c>
      <c r="O1708">
        <v>0</v>
      </c>
      <c r="P1708">
        <v>0</v>
      </c>
      <c r="Q1708">
        <v>1004.3857</v>
      </c>
      <c r="R1708">
        <v>50219.285000000003</v>
      </c>
      <c r="S1708" t="s">
        <v>1368</v>
      </c>
    </row>
    <row r="1709" spans="1:19">
      <c r="A1709" t="s">
        <v>2120</v>
      </c>
      <c r="B1709">
        <v>44390</v>
      </c>
      <c r="C1709" t="s">
        <v>2121</v>
      </c>
      <c r="D1709">
        <v>44390</v>
      </c>
      <c r="E1709" t="s">
        <v>1365</v>
      </c>
      <c r="F1709" t="s">
        <v>81</v>
      </c>
      <c r="G1709" t="s">
        <v>952</v>
      </c>
      <c r="H1709" t="s">
        <v>1367</v>
      </c>
      <c r="I1709" t="s">
        <v>1414</v>
      </c>
      <c r="J1709">
        <v>5</v>
      </c>
      <c r="K1709">
        <v>3784</v>
      </c>
      <c r="L1709">
        <v>18920</v>
      </c>
      <c r="M1709">
        <v>9.0094999999999992</v>
      </c>
      <c r="N1709">
        <v>45.047499999999999</v>
      </c>
      <c r="O1709">
        <v>0</v>
      </c>
      <c r="P1709">
        <v>0</v>
      </c>
      <c r="Q1709">
        <v>3793.0095000000001</v>
      </c>
      <c r="R1709">
        <v>18965.047500000001</v>
      </c>
      <c r="S1709" t="s">
        <v>1368</v>
      </c>
    </row>
    <row r="1710" spans="1:19">
      <c r="A1710" t="s">
        <v>2122</v>
      </c>
      <c r="B1710">
        <v>44390</v>
      </c>
      <c r="C1710" t="s">
        <v>2123</v>
      </c>
      <c r="D1710">
        <v>44390</v>
      </c>
      <c r="E1710" t="s">
        <v>1365</v>
      </c>
      <c r="F1710" t="s">
        <v>761</v>
      </c>
      <c r="G1710" t="s">
        <v>951</v>
      </c>
      <c r="H1710" t="s">
        <v>1367</v>
      </c>
      <c r="I1710" t="s">
        <v>1273</v>
      </c>
      <c r="J1710">
        <v>3</v>
      </c>
      <c r="K1710">
        <v>7225</v>
      </c>
      <c r="L1710">
        <v>21675</v>
      </c>
      <c r="M1710">
        <v>17.202400000000001</v>
      </c>
      <c r="N1710">
        <v>51.607199999999999</v>
      </c>
      <c r="O1710">
        <v>0</v>
      </c>
      <c r="P1710">
        <v>0</v>
      </c>
      <c r="Q1710">
        <v>7242.2024000000001</v>
      </c>
      <c r="R1710">
        <v>21726.607199999999</v>
      </c>
      <c r="S1710" t="s">
        <v>1368</v>
      </c>
    </row>
    <row r="1711" spans="1:19">
      <c r="A1711" t="s">
        <v>2122</v>
      </c>
      <c r="B1711">
        <v>44390</v>
      </c>
      <c r="C1711" t="s">
        <v>2123</v>
      </c>
      <c r="D1711">
        <v>44390</v>
      </c>
      <c r="E1711" t="s">
        <v>1365</v>
      </c>
      <c r="F1711" t="s">
        <v>761</v>
      </c>
      <c r="G1711" t="s">
        <v>951</v>
      </c>
      <c r="H1711" t="s">
        <v>1367</v>
      </c>
      <c r="I1711" t="s">
        <v>1075</v>
      </c>
      <c r="J1711">
        <v>3</v>
      </c>
      <c r="K1711">
        <v>9045</v>
      </c>
      <c r="L1711">
        <v>27135</v>
      </c>
      <c r="M1711">
        <v>21.535699999999999</v>
      </c>
      <c r="N1711">
        <v>64.607100000000003</v>
      </c>
      <c r="O1711">
        <v>0</v>
      </c>
      <c r="P1711">
        <v>0</v>
      </c>
      <c r="Q1711">
        <v>9066.5357000000004</v>
      </c>
      <c r="R1711">
        <v>27199.607100000001</v>
      </c>
      <c r="S1711" t="s">
        <v>1368</v>
      </c>
    </row>
    <row r="1712" spans="1:19">
      <c r="A1712" t="s">
        <v>2124</v>
      </c>
      <c r="B1712">
        <v>44390</v>
      </c>
      <c r="C1712" t="s">
        <v>2125</v>
      </c>
      <c r="D1712">
        <v>44390</v>
      </c>
      <c r="E1712" t="s">
        <v>1365</v>
      </c>
      <c r="F1712" t="s">
        <v>16</v>
      </c>
      <c r="G1712" t="s">
        <v>17</v>
      </c>
      <c r="H1712" t="s">
        <v>12</v>
      </c>
      <c r="I1712" t="s">
        <v>1409</v>
      </c>
      <c r="J1712">
        <v>40</v>
      </c>
      <c r="K1712">
        <v>1128</v>
      </c>
      <c r="L1712">
        <v>45120</v>
      </c>
      <c r="M1712">
        <v>2.6859999999999999</v>
      </c>
      <c r="N1712">
        <v>107.44</v>
      </c>
      <c r="O1712">
        <v>0</v>
      </c>
      <c r="P1712">
        <v>0</v>
      </c>
      <c r="Q1712">
        <v>1130.6857</v>
      </c>
      <c r="R1712">
        <v>45227.428</v>
      </c>
      <c r="S1712" t="s">
        <v>1368</v>
      </c>
    </row>
    <row r="1713" spans="1:19">
      <c r="A1713" t="s">
        <v>2124</v>
      </c>
      <c r="B1713">
        <v>44390</v>
      </c>
      <c r="C1713" t="s">
        <v>2125</v>
      </c>
      <c r="D1713">
        <v>44390</v>
      </c>
      <c r="E1713" t="s">
        <v>1365</v>
      </c>
      <c r="F1713" t="s">
        <v>16</v>
      </c>
      <c r="G1713" t="s">
        <v>17</v>
      </c>
      <c r="H1713" t="s">
        <v>12</v>
      </c>
      <c r="I1713" t="s">
        <v>1218</v>
      </c>
      <c r="J1713">
        <v>40</v>
      </c>
      <c r="K1713">
        <v>1244</v>
      </c>
      <c r="L1713">
        <v>49760</v>
      </c>
      <c r="M1713">
        <v>2.9620000000000002</v>
      </c>
      <c r="N1713">
        <v>118.48</v>
      </c>
      <c r="O1713">
        <v>0</v>
      </c>
      <c r="P1713">
        <v>0</v>
      </c>
      <c r="Q1713">
        <v>1246.9619</v>
      </c>
      <c r="R1713">
        <v>49878.476000000002</v>
      </c>
      <c r="S1713" t="s">
        <v>1368</v>
      </c>
    </row>
    <row r="1714" spans="1:19">
      <c r="A1714" t="s">
        <v>2126</v>
      </c>
      <c r="B1714">
        <v>44390</v>
      </c>
      <c r="C1714" t="s">
        <v>2127</v>
      </c>
      <c r="D1714">
        <v>44390</v>
      </c>
      <c r="E1714" t="s">
        <v>1365</v>
      </c>
      <c r="F1714" t="s">
        <v>75</v>
      </c>
      <c r="G1714" t="s">
        <v>1396</v>
      </c>
      <c r="H1714" t="s">
        <v>1367</v>
      </c>
      <c r="I1714" t="s">
        <v>1292</v>
      </c>
      <c r="J1714">
        <v>10</v>
      </c>
      <c r="K1714">
        <v>7760</v>
      </c>
      <c r="L1714">
        <v>77600</v>
      </c>
      <c r="M1714">
        <v>18.475999999999999</v>
      </c>
      <c r="N1714">
        <v>184.76</v>
      </c>
      <c r="O1714">
        <v>0</v>
      </c>
      <c r="P1714">
        <v>0</v>
      </c>
      <c r="Q1714">
        <v>7778.4762000000001</v>
      </c>
      <c r="R1714">
        <v>77784.762000000002</v>
      </c>
      <c r="S1714" t="s">
        <v>1368</v>
      </c>
    </row>
    <row r="1715" spans="1:19">
      <c r="A1715" t="s">
        <v>2126</v>
      </c>
      <c r="B1715">
        <v>44390</v>
      </c>
      <c r="C1715" t="s">
        <v>2127</v>
      </c>
      <c r="D1715">
        <v>44390</v>
      </c>
      <c r="E1715" t="s">
        <v>1365</v>
      </c>
      <c r="F1715" t="s">
        <v>75</v>
      </c>
      <c r="G1715" t="s">
        <v>1396</v>
      </c>
      <c r="H1715" t="s">
        <v>1367</v>
      </c>
      <c r="I1715" t="s">
        <v>1273</v>
      </c>
      <c r="J1715">
        <v>10</v>
      </c>
      <c r="K1715">
        <v>7225</v>
      </c>
      <c r="L1715">
        <v>72250</v>
      </c>
      <c r="M1715">
        <v>17.202000000000002</v>
      </c>
      <c r="N1715">
        <v>172.02</v>
      </c>
      <c r="O1715">
        <v>0</v>
      </c>
      <c r="P1715">
        <v>0</v>
      </c>
      <c r="Q1715">
        <v>7242.2024000000001</v>
      </c>
      <c r="R1715">
        <v>72422.024000000005</v>
      </c>
      <c r="S1715" t="s">
        <v>1368</v>
      </c>
    </row>
    <row r="1716" spans="1:19">
      <c r="A1716" t="s">
        <v>2128</v>
      </c>
      <c r="B1716">
        <v>44390</v>
      </c>
      <c r="C1716" t="s">
        <v>2129</v>
      </c>
      <c r="D1716">
        <v>44390</v>
      </c>
      <c r="E1716" t="s">
        <v>1365</v>
      </c>
      <c r="F1716" t="s">
        <v>87</v>
      </c>
      <c r="G1716" t="s">
        <v>950</v>
      </c>
      <c r="H1716" t="s">
        <v>1367</v>
      </c>
      <c r="I1716" t="s">
        <v>1292</v>
      </c>
      <c r="J1716">
        <v>5</v>
      </c>
      <c r="K1716">
        <v>7760</v>
      </c>
      <c r="L1716">
        <v>38800</v>
      </c>
      <c r="M1716">
        <v>18.476199999999999</v>
      </c>
      <c r="N1716">
        <v>92.381</v>
      </c>
      <c r="O1716">
        <v>0</v>
      </c>
      <c r="P1716">
        <v>0</v>
      </c>
      <c r="Q1716">
        <v>7778.4762000000001</v>
      </c>
      <c r="R1716">
        <v>38892.381000000001</v>
      </c>
      <c r="S1716" t="s">
        <v>1368</v>
      </c>
    </row>
    <row r="1717" spans="1:19">
      <c r="A1717" t="s">
        <v>2130</v>
      </c>
      <c r="B1717">
        <v>44390</v>
      </c>
      <c r="C1717" t="s">
        <v>2131</v>
      </c>
      <c r="D1717">
        <v>44390</v>
      </c>
      <c r="E1717" t="s">
        <v>1365</v>
      </c>
      <c r="F1717" t="s">
        <v>84</v>
      </c>
      <c r="G1717" t="s">
        <v>952</v>
      </c>
      <c r="H1717" t="s">
        <v>1367</v>
      </c>
      <c r="I1717" t="s">
        <v>1412</v>
      </c>
      <c r="J1717">
        <v>30</v>
      </c>
      <c r="K1717">
        <v>1002</v>
      </c>
      <c r="L1717">
        <v>30060</v>
      </c>
      <c r="M1717">
        <v>2.3856999999999999</v>
      </c>
      <c r="N1717">
        <v>71.570999999999998</v>
      </c>
      <c r="O1717">
        <v>0</v>
      </c>
      <c r="P1717">
        <v>0</v>
      </c>
      <c r="Q1717">
        <v>1004.3857</v>
      </c>
      <c r="R1717">
        <v>30131.571</v>
      </c>
      <c r="S1717" t="s">
        <v>1368</v>
      </c>
    </row>
    <row r="1718" spans="1:19">
      <c r="A1718" t="s">
        <v>2130</v>
      </c>
      <c r="B1718">
        <v>44390</v>
      </c>
      <c r="C1718" t="s">
        <v>2131</v>
      </c>
      <c r="D1718">
        <v>44390</v>
      </c>
      <c r="E1718" t="s">
        <v>1365</v>
      </c>
      <c r="F1718" t="s">
        <v>84</v>
      </c>
      <c r="G1718" t="s">
        <v>952</v>
      </c>
      <c r="H1718" t="s">
        <v>1367</v>
      </c>
      <c r="I1718" t="s">
        <v>1312</v>
      </c>
      <c r="J1718">
        <v>10</v>
      </c>
      <c r="K1718">
        <v>6390</v>
      </c>
      <c r="L1718">
        <v>63900</v>
      </c>
      <c r="M1718">
        <v>15.2143</v>
      </c>
      <c r="N1718">
        <v>152.143</v>
      </c>
      <c r="O1718">
        <v>0</v>
      </c>
      <c r="P1718">
        <v>0</v>
      </c>
      <c r="Q1718">
        <v>6405.2142999999996</v>
      </c>
      <c r="R1718">
        <v>64052.142999999996</v>
      </c>
      <c r="S1718" t="s">
        <v>1368</v>
      </c>
    </row>
    <row r="1719" spans="1:19">
      <c r="A1719" t="s">
        <v>2130</v>
      </c>
      <c r="B1719">
        <v>44390</v>
      </c>
      <c r="C1719" t="s">
        <v>2131</v>
      </c>
      <c r="D1719">
        <v>44390</v>
      </c>
      <c r="E1719" t="s">
        <v>1365</v>
      </c>
      <c r="F1719" t="s">
        <v>84</v>
      </c>
      <c r="G1719" t="s">
        <v>952</v>
      </c>
      <c r="H1719" t="s">
        <v>1367</v>
      </c>
      <c r="I1719" t="s">
        <v>1414</v>
      </c>
      <c r="J1719">
        <v>5</v>
      </c>
      <c r="K1719">
        <v>3784</v>
      </c>
      <c r="L1719">
        <v>18920</v>
      </c>
      <c r="M1719">
        <v>9.0094999999999992</v>
      </c>
      <c r="N1719">
        <v>45.047499999999999</v>
      </c>
      <c r="O1719">
        <v>0</v>
      </c>
      <c r="P1719">
        <v>0</v>
      </c>
      <c r="Q1719">
        <v>3793.0095000000001</v>
      </c>
      <c r="R1719">
        <v>18965.047500000001</v>
      </c>
      <c r="S1719" t="s">
        <v>1368</v>
      </c>
    </row>
    <row r="1720" spans="1:19">
      <c r="A1720" t="s">
        <v>2132</v>
      </c>
      <c r="B1720">
        <v>44390</v>
      </c>
      <c r="C1720" t="s">
        <v>2133</v>
      </c>
      <c r="D1720">
        <v>44390</v>
      </c>
      <c r="E1720" t="s">
        <v>1365</v>
      </c>
      <c r="F1720" t="s">
        <v>73</v>
      </c>
      <c r="G1720" t="s">
        <v>955</v>
      </c>
      <c r="H1720" t="s">
        <v>1367</v>
      </c>
      <c r="I1720" t="s">
        <v>1414</v>
      </c>
      <c r="J1720">
        <v>10</v>
      </c>
      <c r="K1720">
        <v>3784</v>
      </c>
      <c r="L1720">
        <v>37840</v>
      </c>
      <c r="M1720">
        <v>9.0094999999999992</v>
      </c>
      <c r="N1720">
        <v>90.094999999999999</v>
      </c>
      <c r="O1720">
        <v>0</v>
      </c>
      <c r="P1720">
        <v>0</v>
      </c>
      <c r="Q1720">
        <v>3793.0095000000001</v>
      </c>
      <c r="R1720">
        <v>37930.095000000001</v>
      </c>
      <c r="S1720" t="s">
        <v>1368</v>
      </c>
    </row>
    <row r="1721" spans="1:19">
      <c r="A1721" t="s">
        <v>2132</v>
      </c>
      <c r="B1721">
        <v>44390</v>
      </c>
      <c r="C1721" t="s">
        <v>2133</v>
      </c>
      <c r="D1721">
        <v>44390</v>
      </c>
      <c r="E1721" t="s">
        <v>1365</v>
      </c>
      <c r="F1721" t="s">
        <v>73</v>
      </c>
      <c r="G1721" t="s">
        <v>955</v>
      </c>
      <c r="H1721" t="s">
        <v>1367</v>
      </c>
      <c r="I1721" t="s">
        <v>1412</v>
      </c>
      <c r="J1721">
        <v>40</v>
      </c>
      <c r="K1721">
        <v>1002</v>
      </c>
      <c r="L1721">
        <v>40080</v>
      </c>
      <c r="M1721">
        <v>2.3856999999999999</v>
      </c>
      <c r="N1721">
        <v>95.427999999999997</v>
      </c>
      <c r="O1721">
        <v>0</v>
      </c>
      <c r="P1721">
        <v>0</v>
      </c>
      <c r="Q1721">
        <v>1004.3857</v>
      </c>
      <c r="R1721">
        <v>40175.428</v>
      </c>
      <c r="S1721" t="s">
        <v>1368</v>
      </c>
    </row>
    <row r="1722" spans="1:19">
      <c r="A1722" t="s">
        <v>2134</v>
      </c>
      <c r="B1722">
        <v>44390</v>
      </c>
      <c r="C1722" t="s">
        <v>2135</v>
      </c>
      <c r="D1722">
        <v>44390</v>
      </c>
      <c r="E1722" t="s">
        <v>1384</v>
      </c>
      <c r="F1722" t="s">
        <v>2136</v>
      </c>
      <c r="G1722" t="s">
        <v>1823</v>
      </c>
      <c r="H1722" t="s">
        <v>1384</v>
      </c>
      <c r="I1722" t="s">
        <v>1314</v>
      </c>
      <c r="J1722">
        <v>40</v>
      </c>
      <c r="K1722">
        <v>1185</v>
      </c>
      <c r="L1722">
        <v>47400</v>
      </c>
      <c r="M1722">
        <v>0</v>
      </c>
      <c r="N1722">
        <v>0</v>
      </c>
      <c r="O1722">
        <v>0</v>
      </c>
      <c r="P1722">
        <v>0</v>
      </c>
      <c r="Q1722">
        <v>1185</v>
      </c>
      <c r="R1722">
        <v>47400</v>
      </c>
      <c r="S1722" t="s">
        <v>1368</v>
      </c>
    </row>
    <row r="1723" spans="1:19">
      <c r="A1723" t="s">
        <v>2134</v>
      </c>
      <c r="B1723">
        <v>44390</v>
      </c>
      <c r="C1723" t="s">
        <v>2135</v>
      </c>
      <c r="D1723">
        <v>44390</v>
      </c>
      <c r="E1723" t="s">
        <v>1384</v>
      </c>
      <c r="F1723" t="s">
        <v>2136</v>
      </c>
      <c r="G1723" t="s">
        <v>1823</v>
      </c>
      <c r="H1723" t="s">
        <v>1384</v>
      </c>
      <c r="I1723" t="s">
        <v>1412</v>
      </c>
      <c r="J1723">
        <v>20</v>
      </c>
      <c r="K1723">
        <v>1015</v>
      </c>
      <c r="L1723">
        <v>20300</v>
      </c>
      <c r="M1723">
        <v>0</v>
      </c>
      <c r="N1723">
        <v>0</v>
      </c>
      <c r="O1723">
        <v>0</v>
      </c>
      <c r="P1723">
        <v>0</v>
      </c>
      <c r="Q1723">
        <v>1015</v>
      </c>
      <c r="R1723">
        <v>20300</v>
      </c>
      <c r="S1723" t="s">
        <v>1368</v>
      </c>
    </row>
    <row r="1724" spans="1:19">
      <c r="A1724" t="s">
        <v>2137</v>
      </c>
      <c r="B1724">
        <v>44390</v>
      </c>
      <c r="C1724" t="s">
        <v>2138</v>
      </c>
      <c r="D1724">
        <v>44390</v>
      </c>
      <c r="E1724" t="s">
        <v>1384</v>
      </c>
      <c r="F1724" t="s">
        <v>1400</v>
      </c>
      <c r="G1724" t="s">
        <v>1386</v>
      </c>
      <c r="H1724" t="s">
        <v>1384</v>
      </c>
      <c r="I1724" t="s">
        <v>1412</v>
      </c>
      <c r="J1724">
        <v>8</v>
      </c>
      <c r="K1724">
        <v>1012.59</v>
      </c>
      <c r="L1724">
        <v>8100.72</v>
      </c>
      <c r="M1724">
        <v>2.4108999999999998</v>
      </c>
      <c r="N1724">
        <v>19.287199999999999</v>
      </c>
      <c r="O1724">
        <v>0</v>
      </c>
      <c r="P1724">
        <v>0</v>
      </c>
      <c r="Q1724">
        <v>1015.0009</v>
      </c>
      <c r="R1724">
        <v>8120.0072</v>
      </c>
      <c r="S1724" t="s">
        <v>1368</v>
      </c>
    </row>
    <row r="1725" spans="1:19">
      <c r="A1725" t="s">
        <v>2137</v>
      </c>
      <c r="B1725">
        <v>44390</v>
      </c>
      <c r="C1725" t="s">
        <v>2138</v>
      </c>
      <c r="D1725">
        <v>44390</v>
      </c>
      <c r="E1725" t="s">
        <v>1384</v>
      </c>
      <c r="F1725" t="s">
        <v>1400</v>
      </c>
      <c r="G1725" t="s">
        <v>1386</v>
      </c>
      <c r="H1725" t="s">
        <v>1384</v>
      </c>
      <c r="I1725" t="s">
        <v>1218</v>
      </c>
      <c r="J1725">
        <v>5</v>
      </c>
      <c r="K1725">
        <v>1257.01</v>
      </c>
      <c r="L1725">
        <v>6285.05</v>
      </c>
      <c r="M1725">
        <v>2.9929000000000001</v>
      </c>
      <c r="N1725">
        <v>14.964499999999999</v>
      </c>
      <c r="O1725">
        <v>0</v>
      </c>
      <c r="P1725">
        <v>0</v>
      </c>
      <c r="Q1725">
        <v>1260</v>
      </c>
      <c r="R1725">
        <v>6300</v>
      </c>
      <c r="S1725" t="s">
        <v>1368</v>
      </c>
    </row>
    <row r="1726" spans="1:19">
      <c r="A1726" t="s">
        <v>2139</v>
      </c>
      <c r="B1726">
        <v>44390</v>
      </c>
      <c r="C1726" t="s">
        <v>2140</v>
      </c>
      <c r="D1726">
        <v>44390</v>
      </c>
      <c r="E1726" t="s">
        <v>1384</v>
      </c>
      <c r="F1726" t="s">
        <v>1405</v>
      </c>
      <c r="G1726" t="s">
        <v>1398</v>
      </c>
      <c r="H1726" t="s">
        <v>1384</v>
      </c>
      <c r="I1726" t="s">
        <v>1301</v>
      </c>
      <c r="J1726">
        <v>1</v>
      </c>
      <c r="K1726">
        <v>9148</v>
      </c>
      <c r="L1726">
        <v>9148</v>
      </c>
      <c r="M1726">
        <v>0</v>
      </c>
      <c r="N1726">
        <v>0</v>
      </c>
      <c r="O1726">
        <v>0</v>
      </c>
      <c r="P1726">
        <v>0</v>
      </c>
      <c r="Q1726">
        <v>9148</v>
      </c>
      <c r="R1726">
        <v>9148</v>
      </c>
      <c r="S1726" t="s">
        <v>1368</v>
      </c>
    </row>
    <row r="1727" spans="1:19">
      <c r="A1727" t="s">
        <v>2141</v>
      </c>
      <c r="B1727">
        <v>44390</v>
      </c>
      <c r="C1727" t="s">
        <v>2142</v>
      </c>
      <c r="D1727">
        <v>44390</v>
      </c>
      <c r="E1727" t="s">
        <v>1365</v>
      </c>
      <c r="F1727" t="s">
        <v>1300</v>
      </c>
      <c r="G1727" t="s">
        <v>107</v>
      </c>
      <c r="H1727" t="s">
        <v>107</v>
      </c>
      <c r="I1727" t="s">
        <v>1314</v>
      </c>
      <c r="J1727">
        <v>30</v>
      </c>
      <c r="K1727">
        <v>1176</v>
      </c>
      <c r="L1727">
        <v>35280</v>
      </c>
      <c r="M1727">
        <v>2.8</v>
      </c>
      <c r="N1727">
        <v>84</v>
      </c>
      <c r="O1727">
        <v>0</v>
      </c>
      <c r="P1727">
        <v>0</v>
      </c>
      <c r="Q1727">
        <v>1178.8</v>
      </c>
      <c r="R1727">
        <v>35364</v>
      </c>
      <c r="S1727" t="s">
        <v>1368</v>
      </c>
    </row>
    <row r="1728" spans="1:19">
      <c r="A1728" t="s">
        <v>2141</v>
      </c>
      <c r="B1728">
        <v>44390</v>
      </c>
      <c r="C1728" t="s">
        <v>2142</v>
      </c>
      <c r="D1728">
        <v>44390</v>
      </c>
      <c r="E1728" t="s">
        <v>1365</v>
      </c>
      <c r="F1728" t="s">
        <v>1300</v>
      </c>
      <c r="G1728" t="s">
        <v>107</v>
      </c>
      <c r="H1728" t="s">
        <v>107</v>
      </c>
      <c r="I1728" t="s">
        <v>1273</v>
      </c>
      <c r="J1728">
        <v>5</v>
      </c>
      <c r="K1728">
        <v>7225</v>
      </c>
      <c r="L1728">
        <v>36125</v>
      </c>
      <c r="M1728">
        <v>17.202400000000001</v>
      </c>
      <c r="N1728">
        <v>86.012</v>
      </c>
      <c r="O1728">
        <v>0</v>
      </c>
      <c r="P1728">
        <v>0</v>
      </c>
      <c r="Q1728">
        <v>7242.2024000000001</v>
      </c>
      <c r="R1728">
        <v>36211.012000000002</v>
      </c>
      <c r="S1728" t="s">
        <v>1368</v>
      </c>
    </row>
    <row r="1729" spans="1:19">
      <c r="A1729" t="s">
        <v>2143</v>
      </c>
      <c r="B1729">
        <v>44390</v>
      </c>
      <c r="C1729" t="s">
        <v>2144</v>
      </c>
      <c r="D1729">
        <v>44390</v>
      </c>
      <c r="E1729" t="s">
        <v>1365</v>
      </c>
      <c r="F1729" t="s">
        <v>848</v>
      </c>
      <c r="G1729" t="s">
        <v>1377</v>
      </c>
      <c r="H1729" t="s">
        <v>107</v>
      </c>
      <c r="I1729" t="s">
        <v>1314</v>
      </c>
      <c r="J1729">
        <v>80</v>
      </c>
      <c r="K1729">
        <v>1176</v>
      </c>
      <c r="L1729">
        <v>94080</v>
      </c>
      <c r="M1729">
        <v>2.8</v>
      </c>
      <c r="N1729">
        <v>224</v>
      </c>
      <c r="O1729">
        <v>0</v>
      </c>
      <c r="P1729">
        <v>0</v>
      </c>
      <c r="Q1729">
        <v>1178.8</v>
      </c>
      <c r="R1729">
        <v>94304</v>
      </c>
      <c r="S1729" t="s">
        <v>1368</v>
      </c>
    </row>
    <row r="1730" spans="1:19">
      <c r="A1730" t="s">
        <v>2143</v>
      </c>
      <c r="B1730">
        <v>44390</v>
      </c>
      <c r="C1730" t="s">
        <v>2144</v>
      </c>
      <c r="D1730">
        <v>44390</v>
      </c>
      <c r="E1730" t="s">
        <v>1365</v>
      </c>
      <c r="F1730" t="s">
        <v>848</v>
      </c>
      <c r="G1730" t="s">
        <v>1377</v>
      </c>
      <c r="H1730" t="s">
        <v>107</v>
      </c>
      <c r="I1730" t="s">
        <v>1218</v>
      </c>
      <c r="J1730">
        <v>40</v>
      </c>
      <c r="K1730">
        <v>1244</v>
      </c>
      <c r="L1730">
        <v>49760</v>
      </c>
      <c r="M1730">
        <v>2.9619</v>
      </c>
      <c r="N1730">
        <v>118.476</v>
      </c>
      <c r="O1730">
        <v>0</v>
      </c>
      <c r="P1730">
        <v>0</v>
      </c>
      <c r="Q1730">
        <v>1246.9619</v>
      </c>
      <c r="R1730">
        <v>49878.476000000002</v>
      </c>
      <c r="S1730" t="s">
        <v>1368</v>
      </c>
    </row>
    <row r="1731" spans="1:19">
      <c r="A1731" t="s">
        <v>2143</v>
      </c>
      <c r="B1731">
        <v>44390</v>
      </c>
      <c r="C1731" t="s">
        <v>2144</v>
      </c>
      <c r="D1731">
        <v>44390</v>
      </c>
      <c r="E1731" t="s">
        <v>1365</v>
      </c>
      <c r="F1731" t="s">
        <v>848</v>
      </c>
      <c r="G1731" t="s">
        <v>1377</v>
      </c>
      <c r="H1731" t="s">
        <v>107</v>
      </c>
      <c r="I1731" t="s">
        <v>1273</v>
      </c>
      <c r="J1731">
        <v>20</v>
      </c>
      <c r="K1731">
        <v>7225</v>
      </c>
      <c r="L1731">
        <v>144500</v>
      </c>
      <c r="M1731">
        <v>17.202400000000001</v>
      </c>
      <c r="N1731">
        <v>344.048</v>
      </c>
      <c r="O1731">
        <v>0</v>
      </c>
      <c r="P1731">
        <v>0</v>
      </c>
      <c r="Q1731">
        <v>7242.2024000000001</v>
      </c>
      <c r="R1731">
        <v>144844.04800000001</v>
      </c>
      <c r="S1731" t="s">
        <v>1368</v>
      </c>
    </row>
    <row r="1732" spans="1:19">
      <c r="A1732" t="s">
        <v>2143</v>
      </c>
      <c r="B1732">
        <v>44390</v>
      </c>
      <c r="C1732" t="s">
        <v>2144</v>
      </c>
      <c r="D1732">
        <v>44390</v>
      </c>
      <c r="E1732" t="s">
        <v>1365</v>
      </c>
      <c r="F1732" t="s">
        <v>848</v>
      </c>
      <c r="G1732" t="s">
        <v>1377</v>
      </c>
      <c r="H1732" t="s">
        <v>107</v>
      </c>
      <c r="I1732" t="s">
        <v>1271</v>
      </c>
      <c r="J1732">
        <v>40</v>
      </c>
      <c r="K1732">
        <v>1186</v>
      </c>
      <c r="L1732">
        <v>47440</v>
      </c>
      <c r="M1732">
        <v>2.8237999999999999</v>
      </c>
      <c r="N1732">
        <v>112.952</v>
      </c>
      <c r="O1732">
        <v>0</v>
      </c>
      <c r="P1732">
        <v>0</v>
      </c>
      <c r="Q1732">
        <v>1188.8237999999999</v>
      </c>
      <c r="R1732">
        <v>47552.951999999997</v>
      </c>
      <c r="S1732" t="s">
        <v>1368</v>
      </c>
    </row>
    <row r="1733" spans="1:19">
      <c r="A1733" t="s">
        <v>2145</v>
      </c>
      <c r="B1733">
        <v>44390</v>
      </c>
      <c r="C1733" t="s">
        <v>2146</v>
      </c>
      <c r="D1733">
        <v>44390</v>
      </c>
      <c r="E1733" t="s">
        <v>1365</v>
      </c>
      <c r="F1733" t="s">
        <v>10</v>
      </c>
      <c r="G1733" t="s">
        <v>1377</v>
      </c>
      <c r="H1733" t="s">
        <v>107</v>
      </c>
      <c r="I1733" t="s">
        <v>1273</v>
      </c>
      <c r="J1733">
        <v>40</v>
      </c>
      <c r="K1733">
        <v>7225</v>
      </c>
      <c r="L1733">
        <v>289000</v>
      </c>
      <c r="M1733">
        <v>17.202400000000001</v>
      </c>
      <c r="N1733">
        <v>688.096</v>
      </c>
      <c r="O1733">
        <v>0</v>
      </c>
      <c r="P1733">
        <v>0</v>
      </c>
      <c r="Q1733">
        <v>7242.2024000000001</v>
      </c>
      <c r="R1733">
        <v>289688.09600000002</v>
      </c>
      <c r="S1733" t="s">
        <v>1368</v>
      </c>
    </row>
    <row r="1734" spans="1:19">
      <c r="A1734" t="s">
        <v>2147</v>
      </c>
      <c r="B1734">
        <v>44390</v>
      </c>
      <c r="C1734" t="s">
        <v>2148</v>
      </c>
      <c r="D1734">
        <v>44390</v>
      </c>
      <c r="E1734" t="s">
        <v>1365</v>
      </c>
      <c r="F1734" t="s">
        <v>96</v>
      </c>
      <c r="G1734" t="s">
        <v>1371</v>
      </c>
      <c r="H1734" t="s">
        <v>107</v>
      </c>
      <c r="I1734" t="s">
        <v>1218</v>
      </c>
      <c r="J1734">
        <v>80</v>
      </c>
      <c r="K1734">
        <v>1244</v>
      </c>
      <c r="L1734">
        <v>99520</v>
      </c>
      <c r="M1734">
        <v>2.9619</v>
      </c>
      <c r="N1734">
        <v>236.952</v>
      </c>
      <c r="O1734">
        <v>0</v>
      </c>
      <c r="P1734">
        <v>0</v>
      </c>
      <c r="Q1734">
        <v>1246.9619</v>
      </c>
      <c r="R1734">
        <v>99756.952000000005</v>
      </c>
      <c r="S1734" t="s">
        <v>1368</v>
      </c>
    </row>
    <row r="1735" spans="1:19">
      <c r="A1735" t="s">
        <v>2147</v>
      </c>
      <c r="B1735">
        <v>44390</v>
      </c>
      <c r="C1735" t="s">
        <v>2148</v>
      </c>
      <c r="D1735">
        <v>44390</v>
      </c>
      <c r="E1735" t="s">
        <v>1365</v>
      </c>
      <c r="F1735" t="s">
        <v>96</v>
      </c>
      <c r="G1735" t="s">
        <v>1371</v>
      </c>
      <c r="H1735" t="s">
        <v>107</v>
      </c>
      <c r="I1735" t="s">
        <v>1335</v>
      </c>
      <c r="J1735">
        <v>20</v>
      </c>
      <c r="K1735">
        <v>9950</v>
      </c>
      <c r="L1735">
        <v>199000</v>
      </c>
      <c r="M1735">
        <v>23.6905</v>
      </c>
      <c r="N1735">
        <v>473.81</v>
      </c>
      <c r="O1735">
        <v>0</v>
      </c>
      <c r="P1735">
        <v>0</v>
      </c>
      <c r="Q1735">
        <v>9973.6905000000006</v>
      </c>
      <c r="R1735">
        <v>199473.81</v>
      </c>
      <c r="S1735" t="s">
        <v>1368</v>
      </c>
    </row>
    <row r="1736" spans="1:19">
      <c r="A1736" t="s">
        <v>2149</v>
      </c>
      <c r="B1736">
        <v>44390</v>
      </c>
      <c r="C1736" t="s">
        <v>2150</v>
      </c>
      <c r="D1736">
        <v>44390</v>
      </c>
      <c r="E1736" t="s">
        <v>1365</v>
      </c>
      <c r="F1736" t="s">
        <v>95</v>
      </c>
      <c r="G1736" t="s">
        <v>1371</v>
      </c>
      <c r="H1736" t="s">
        <v>107</v>
      </c>
      <c r="I1736" t="s">
        <v>1218</v>
      </c>
      <c r="J1736">
        <v>20</v>
      </c>
      <c r="K1736">
        <v>1244</v>
      </c>
      <c r="L1736">
        <v>24880</v>
      </c>
      <c r="M1736">
        <v>2.9619</v>
      </c>
      <c r="N1736">
        <v>59.238</v>
      </c>
      <c r="O1736">
        <v>0</v>
      </c>
      <c r="P1736">
        <v>0</v>
      </c>
      <c r="Q1736">
        <v>1246.9619</v>
      </c>
      <c r="R1736">
        <v>24939.238000000001</v>
      </c>
      <c r="S1736" t="s">
        <v>1368</v>
      </c>
    </row>
    <row r="1737" spans="1:19">
      <c r="A1737" t="s">
        <v>2149</v>
      </c>
      <c r="B1737">
        <v>44390</v>
      </c>
      <c r="C1737" t="s">
        <v>2150</v>
      </c>
      <c r="D1737">
        <v>44390</v>
      </c>
      <c r="E1737" t="s">
        <v>1365</v>
      </c>
      <c r="F1737" t="s">
        <v>95</v>
      </c>
      <c r="G1737" t="s">
        <v>1371</v>
      </c>
      <c r="H1737" t="s">
        <v>107</v>
      </c>
      <c r="I1737" t="s">
        <v>1314</v>
      </c>
      <c r="J1737">
        <v>20</v>
      </c>
      <c r="K1737">
        <v>1176</v>
      </c>
      <c r="L1737">
        <v>23520</v>
      </c>
      <c r="M1737">
        <v>2.8</v>
      </c>
      <c r="N1737">
        <v>56</v>
      </c>
      <c r="O1737">
        <v>0</v>
      </c>
      <c r="P1737">
        <v>0</v>
      </c>
      <c r="Q1737">
        <v>1178.8</v>
      </c>
      <c r="R1737">
        <v>23576</v>
      </c>
      <c r="S1737" t="s">
        <v>1368</v>
      </c>
    </row>
    <row r="1738" spans="1:19">
      <c r="A1738" t="s">
        <v>2149</v>
      </c>
      <c r="B1738">
        <v>44390</v>
      </c>
      <c r="C1738" t="s">
        <v>2150</v>
      </c>
      <c r="D1738">
        <v>44390</v>
      </c>
      <c r="E1738" t="s">
        <v>1365</v>
      </c>
      <c r="F1738" t="s">
        <v>95</v>
      </c>
      <c r="G1738" t="s">
        <v>1371</v>
      </c>
      <c r="H1738" t="s">
        <v>107</v>
      </c>
      <c r="I1738" t="s">
        <v>1409</v>
      </c>
      <c r="J1738">
        <v>10</v>
      </c>
      <c r="K1738">
        <v>1128</v>
      </c>
      <c r="L1738">
        <v>11280</v>
      </c>
      <c r="M1738">
        <v>2.6857000000000002</v>
      </c>
      <c r="N1738">
        <v>26.856999999999999</v>
      </c>
      <c r="O1738">
        <v>0</v>
      </c>
      <c r="P1738">
        <v>0</v>
      </c>
      <c r="Q1738">
        <v>1130.6857</v>
      </c>
      <c r="R1738">
        <v>11306.857</v>
      </c>
      <c r="S1738" t="s">
        <v>1368</v>
      </c>
    </row>
    <row r="1739" spans="1:19">
      <c r="A1739" t="s">
        <v>2151</v>
      </c>
      <c r="B1739">
        <v>44390</v>
      </c>
      <c r="C1739" t="s">
        <v>2152</v>
      </c>
      <c r="D1739">
        <v>44390</v>
      </c>
      <c r="E1739" t="s">
        <v>1365</v>
      </c>
      <c r="F1739" t="s">
        <v>1379</v>
      </c>
      <c r="G1739" t="s">
        <v>1380</v>
      </c>
      <c r="H1739" t="s">
        <v>49</v>
      </c>
      <c r="I1739" t="s">
        <v>1409</v>
      </c>
      <c r="J1739">
        <v>20</v>
      </c>
      <c r="K1739">
        <v>1128</v>
      </c>
      <c r="L1739">
        <v>22560</v>
      </c>
      <c r="M1739">
        <v>2.6857000000000002</v>
      </c>
      <c r="N1739">
        <v>53.713999999999999</v>
      </c>
      <c r="O1739">
        <v>0</v>
      </c>
      <c r="P1739">
        <v>0</v>
      </c>
      <c r="Q1739">
        <v>1130.6857</v>
      </c>
      <c r="R1739">
        <v>22613.714</v>
      </c>
      <c r="S1739" t="s">
        <v>1368</v>
      </c>
    </row>
    <row r="1740" spans="1:19">
      <c r="A1740" t="s">
        <v>2153</v>
      </c>
      <c r="B1740">
        <v>44390</v>
      </c>
      <c r="C1740" t="s">
        <v>2154</v>
      </c>
      <c r="D1740">
        <v>44390</v>
      </c>
      <c r="E1740" t="s">
        <v>1365</v>
      </c>
      <c r="F1740" t="s">
        <v>65</v>
      </c>
      <c r="G1740" t="s">
        <v>989</v>
      </c>
      <c r="H1740" t="s">
        <v>49</v>
      </c>
      <c r="I1740" t="s">
        <v>1221</v>
      </c>
      <c r="J1740">
        <v>20</v>
      </c>
      <c r="K1740">
        <v>1361</v>
      </c>
      <c r="L1740">
        <v>27220</v>
      </c>
      <c r="M1740">
        <v>3.2404999999999999</v>
      </c>
      <c r="N1740">
        <v>64.81</v>
      </c>
      <c r="O1740">
        <v>0</v>
      </c>
      <c r="P1740">
        <v>0</v>
      </c>
      <c r="Q1740">
        <v>1364.2405000000001</v>
      </c>
      <c r="R1740">
        <v>27284.81</v>
      </c>
      <c r="S1740" t="s">
        <v>1368</v>
      </c>
    </row>
    <row r="1741" spans="1:19">
      <c r="A1741" t="s">
        <v>2155</v>
      </c>
      <c r="B1741">
        <v>44390</v>
      </c>
      <c r="C1741" t="s">
        <v>2156</v>
      </c>
      <c r="D1741">
        <v>44390</v>
      </c>
      <c r="E1741" t="s">
        <v>1365</v>
      </c>
      <c r="F1741" t="s">
        <v>63</v>
      </c>
      <c r="G1741" t="s">
        <v>989</v>
      </c>
      <c r="H1741" t="s">
        <v>49</v>
      </c>
      <c r="I1741" t="s">
        <v>1271</v>
      </c>
      <c r="J1741">
        <v>20</v>
      </c>
      <c r="K1741">
        <v>1186</v>
      </c>
      <c r="L1741">
        <v>23720</v>
      </c>
      <c r="M1741">
        <v>2.8237999999999999</v>
      </c>
      <c r="N1741">
        <v>56.475999999999999</v>
      </c>
      <c r="O1741">
        <v>0</v>
      </c>
      <c r="P1741">
        <v>0</v>
      </c>
      <c r="Q1741">
        <v>1188.8237999999999</v>
      </c>
      <c r="R1741">
        <v>23776.475999999999</v>
      </c>
      <c r="S1741" t="s">
        <v>1368</v>
      </c>
    </row>
    <row r="1742" spans="1:19">
      <c r="A1742" t="s">
        <v>2155</v>
      </c>
      <c r="B1742">
        <v>44390</v>
      </c>
      <c r="C1742" t="s">
        <v>2156</v>
      </c>
      <c r="D1742">
        <v>44390</v>
      </c>
      <c r="E1742" t="s">
        <v>1365</v>
      </c>
      <c r="F1742" t="s">
        <v>63</v>
      </c>
      <c r="G1742" t="s">
        <v>989</v>
      </c>
      <c r="H1742" t="s">
        <v>49</v>
      </c>
      <c r="I1742" t="s">
        <v>1218</v>
      </c>
      <c r="J1742">
        <v>20</v>
      </c>
      <c r="K1742">
        <v>1244</v>
      </c>
      <c r="L1742">
        <v>24880</v>
      </c>
      <c r="M1742">
        <v>2.9619</v>
      </c>
      <c r="N1742">
        <v>59.238</v>
      </c>
      <c r="O1742">
        <v>0</v>
      </c>
      <c r="P1742">
        <v>0</v>
      </c>
      <c r="Q1742">
        <v>1246.9619</v>
      </c>
      <c r="R1742">
        <v>24939.238000000001</v>
      </c>
      <c r="S1742" t="s">
        <v>1368</v>
      </c>
    </row>
    <row r="1743" spans="1:19">
      <c r="A1743" t="s">
        <v>2157</v>
      </c>
      <c r="B1743">
        <v>44390</v>
      </c>
      <c r="C1743" t="s">
        <v>2158</v>
      </c>
      <c r="D1743">
        <v>44390</v>
      </c>
      <c r="E1743" t="s">
        <v>1365</v>
      </c>
      <c r="F1743" t="s">
        <v>1332</v>
      </c>
      <c r="G1743" t="s">
        <v>107</v>
      </c>
      <c r="H1743" t="s">
        <v>107</v>
      </c>
      <c r="I1743" t="s">
        <v>1273</v>
      </c>
      <c r="J1743">
        <v>5</v>
      </c>
      <c r="K1743">
        <v>7225</v>
      </c>
      <c r="L1743">
        <v>36125</v>
      </c>
      <c r="M1743">
        <v>17.202400000000001</v>
      </c>
      <c r="N1743">
        <v>86.012</v>
      </c>
      <c r="O1743">
        <v>0</v>
      </c>
      <c r="P1743">
        <v>0</v>
      </c>
      <c r="Q1743">
        <v>7242.2024000000001</v>
      </c>
      <c r="R1743">
        <v>36211.012000000002</v>
      </c>
      <c r="S1743" t="s">
        <v>1368</v>
      </c>
    </row>
    <row r="1744" spans="1:19">
      <c r="A1744" t="s">
        <v>2157</v>
      </c>
      <c r="B1744">
        <v>44390</v>
      </c>
      <c r="C1744" t="s">
        <v>2158</v>
      </c>
      <c r="D1744">
        <v>44390</v>
      </c>
      <c r="E1744" t="s">
        <v>1365</v>
      </c>
      <c r="F1744" t="s">
        <v>1332</v>
      </c>
      <c r="G1744" t="s">
        <v>107</v>
      </c>
      <c r="H1744" t="s">
        <v>107</v>
      </c>
      <c r="I1744" t="s">
        <v>1292</v>
      </c>
      <c r="J1744">
        <v>5</v>
      </c>
      <c r="K1744">
        <v>7760</v>
      </c>
      <c r="L1744">
        <v>38800</v>
      </c>
      <c r="M1744">
        <v>18.476199999999999</v>
      </c>
      <c r="N1744">
        <v>92.381</v>
      </c>
      <c r="O1744">
        <v>0</v>
      </c>
      <c r="P1744">
        <v>0</v>
      </c>
      <c r="Q1744">
        <v>7778.4762000000001</v>
      </c>
      <c r="R1744">
        <v>38892.381000000001</v>
      </c>
      <c r="S1744" t="s">
        <v>1368</v>
      </c>
    </row>
    <row r="1745" spans="1:19">
      <c r="A1745" t="s">
        <v>2159</v>
      </c>
      <c r="B1745">
        <v>44390</v>
      </c>
      <c r="C1745" t="s">
        <v>2160</v>
      </c>
      <c r="D1745">
        <v>44390</v>
      </c>
      <c r="E1745" t="s">
        <v>1365</v>
      </c>
      <c r="F1745" t="s">
        <v>7</v>
      </c>
      <c r="G1745" t="s">
        <v>1383</v>
      </c>
      <c r="H1745" t="s">
        <v>107</v>
      </c>
      <c r="I1745" t="s">
        <v>1292</v>
      </c>
      <c r="J1745">
        <v>7</v>
      </c>
      <c r="K1745">
        <v>7760</v>
      </c>
      <c r="L1745">
        <v>54320</v>
      </c>
      <c r="M1745">
        <v>18.476199999999999</v>
      </c>
      <c r="N1745">
        <v>129.33340000000001</v>
      </c>
      <c r="O1745">
        <v>0</v>
      </c>
      <c r="P1745">
        <v>0</v>
      </c>
      <c r="Q1745">
        <v>7778.4762000000001</v>
      </c>
      <c r="R1745">
        <v>54449.333400000003</v>
      </c>
      <c r="S1745" t="s">
        <v>1368</v>
      </c>
    </row>
    <row r="1746" spans="1:19">
      <c r="A1746" t="s">
        <v>2159</v>
      </c>
      <c r="B1746">
        <v>44390</v>
      </c>
      <c r="C1746" t="s">
        <v>2160</v>
      </c>
      <c r="D1746">
        <v>44390</v>
      </c>
      <c r="E1746" t="s">
        <v>1365</v>
      </c>
      <c r="F1746" t="s">
        <v>7</v>
      </c>
      <c r="G1746" t="s">
        <v>1383</v>
      </c>
      <c r="H1746" t="s">
        <v>107</v>
      </c>
      <c r="I1746" t="s">
        <v>1409</v>
      </c>
      <c r="J1746">
        <v>10</v>
      </c>
      <c r="K1746">
        <v>1128</v>
      </c>
      <c r="L1746">
        <v>11280</v>
      </c>
      <c r="M1746">
        <v>2.6857000000000002</v>
      </c>
      <c r="N1746">
        <v>26.856999999999999</v>
      </c>
      <c r="O1746">
        <v>0</v>
      </c>
      <c r="P1746">
        <v>0</v>
      </c>
      <c r="Q1746">
        <v>1130.6857</v>
      </c>
      <c r="R1746">
        <v>11306.857</v>
      </c>
      <c r="S1746" t="s">
        <v>1368</v>
      </c>
    </row>
    <row r="1747" spans="1:19">
      <c r="A1747" t="s">
        <v>2161</v>
      </c>
      <c r="B1747">
        <v>44390</v>
      </c>
      <c r="C1747" t="s">
        <v>2162</v>
      </c>
      <c r="D1747">
        <v>44390</v>
      </c>
      <c r="E1747" t="s">
        <v>1365</v>
      </c>
      <c r="F1747" t="s">
        <v>6</v>
      </c>
      <c r="G1747" t="s">
        <v>1383</v>
      </c>
      <c r="H1747" t="s">
        <v>107</v>
      </c>
      <c r="I1747" t="s">
        <v>1273</v>
      </c>
      <c r="J1747">
        <v>10</v>
      </c>
      <c r="K1747">
        <v>7225</v>
      </c>
      <c r="L1747">
        <v>72250</v>
      </c>
      <c r="M1747">
        <v>17.202400000000001</v>
      </c>
      <c r="N1747">
        <v>172.024</v>
      </c>
      <c r="O1747">
        <v>0</v>
      </c>
      <c r="P1747">
        <v>0</v>
      </c>
      <c r="Q1747">
        <v>7242.2024000000001</v>
      </c>
      <c r="R1747">
        <v>72422.024000000005</v>
      </c>
      <c r="S1747" t="s">
        <v>1368</v>
      </c>
    </row>
    <row r="1748" spans="1:19">
      <c r="A1748" t="s">
        <v>2161</v>
      </c>
      <c r="B1748">
        <v>44390</v>
      </c>
      <c r="C1748" t="s">
        <v>2162</v>
      </c>
      <c r="D1748">
        <v>44390</v>
      </c>
      <c r="E1748" t="s">
        <v>1365</v>
      </c>
      <c r="F1748" t="s">
        <v>6</v>
      </c>
      <c r="G1748" t="s">
        <v>1383</v>
      </c>
      <c r="H1748" t="s">
        <v>107</v>
      </c>
      <c r="I1748" t="s">
        <v>1271</v>
      </c>
      <c r="J1748">
        <v>20</v>
      </c>
      <c r="K1748">
        <v>1186</v>
      </c>
      <c r="L1748">
        <v>23720</v>
      </c>
      <c r="M1748">
        <v>2.8237999999999999</v>
      </c>
      <c r="N1748">
        <v>56.475999999999999</v>
      </c>
      <c r="O1748">
        <v>0</v>
      </c>
      <c r="P1748">
        <v>0</v>
      </c>
      <c r="Q1748">
        <v>1188.8237999999999</v>
      </c>
      <c r="R1748">
        <v>23776.475999999999</v>
      </c>
      <c r="S1748" t="s">
        <v>1368</v>
      </c>
    </row>
    <row r="1749" spans="1:19">
      <c r="A1749" t="s">
        <v>2161</v>
      </c>
      <c r="B1749">
        <v>44390</v>
      </c>
      <c r="C1749" t="s">
        <v>2162</v>
      </c>
      <c r="D1749">
        <v>44390</v>
      </c>
      <c r="E1749" t="s">
        <v>1365</v>
      </c>
      <c r="F1749" t="s">
        <v>6</v>
      </c>
      <c r="G1749" t="s">
        <v>1383</v>
      </c>
      <c r="H1749" t="s">
        <v>107</v>
      </c>
      <c r="I1749" t="s">
        <v>1221</v>
      </c>
      <c r="J1749">
        <v>40</v>
      </c>
      <c r="K1749">
        <v>1361</v>
      </c>
      <c r="L1749">
        <v>54440</v>
      </c>
      <c r="M1749">
        <v>3.2404999999999999</v>
      </c>
      <c r="N1749">
        <v>129.62</v>
      </c>
      <c r="O1749">
        <v>0</v>
      </c>
      <c r="P1749">
        <v>0</v>
      </c>
      <c r="Q1749">
        <v>1364.2405000000001</v>
      </c>
      <c r="R1749">
        <v>54569.62</v>
      </c>
      <c r="S1749" t="s">
        <v>1368</v>
      </c>
    </row>
    <row r="1750" spans="1:19">
      <c r="A1750" t="s">
        <v>2161</v>
      </c>
      <c r="B1750">
        <v>44390</v>
      </c>
      <c r="C1750" t="s">
        <v>2162</v>
      </c>
      <c r="D1750">
        <v>44390</v>
      </c>
      <c r="E1750" t="s">
        <v>1365</v>
      </c>
      <c r="F1750" t="s">
        <v>6</v>
      </c>
      <c r="G1750" t="s">
        <v>1383</v>
      </c>
      <c r="H1750" t="s">
        <v>107</v>
      </c>
      <c r="I1750" t="s">
        <v>1249</v>
      </c>
      <c r="J1750">
        <v>3</v>
      </c>
      <c r="K1750">
        <v>7227</v>
      </c>
      <c r="L1750">
        <v>21681</v>
      </c>
      <c r="M1750">
        <v>17.207100000000001</v>
      </c>
      <c r="N1750">
        <v>51.621299999999998</v>
      </c>
      <c r="O1750">
        <v>0</v>
      </c>
      <c r="P1750">
        <v>0</v>
      </c>
      <c r="Q1750">
        <v>7244.2070999999996</v>
      </c>
      <c r="R1750">
        <v>21732.621299999999</v>
      </c>
      <c r="S1750" t="s">
        <v>1368</v>
      </c>
    </row>
    <row r="1751" spans="1:19">
      <c r="A1751" t="s">
        <v>2163</v>
      </c>
      <c r="B1751">
        <v>44390</v>
      </c>
      <c r="C1751" t="s">
        <v>2164</v>
      </c>
      <c r="D1751">
        <v>44390</v>
      </c>
      <c r="E1751" t="s">
        <v>1365</v>
      </c>
      <c r="F1751" t="s">
        <v>5</v>
      </c>
      <c r="G1751" t="s">
        <v>1383</v>
      </c>
      <c r="H1751" t="s">
        <v>107</v>
      </c>
      <c r="I1751" t="s">
        <v>1292</v>
      </c>
      <c r="J1751">
        <v>15</v>
      </c>
      <c r="K1751">
        <v>7760</v>
      </c>
      <c r="L1751">
        <v>116400</v>
      </c>
      <c r="M1751">
        <v>18.476199999999999</v>
      </c>
      <c r="N1751">
        <v>277.14299999999997</v>
      </c>
      <c r="O1751">
        <v>0</v>
      </c>
      <c r="P1751">
        <v>0</v>
      </c>
      <c r="Q1751">
        <v>7778.4762000000001</v>
      </c>
      <c r="R1751">
        <v>116677.143</v>
      </c>
      <c r="S1751" t="s">
        <v>1368</v>
      </c>
    </row>
    <row r="1752" spans="1:19">
      <c r="A1752" t="s">
        <v>2165</v>
      </c>
      <c r="B1752">
        <v>44390</v>
      </c>
      <c r="C1752" t="s">
        <v>2166</v>
      </c>
      <c r="D1752">
        <v>44390</v>
      </c>
      <c r="E1752" t="s">
        <v>1365</v>
      </c>
      <c r="F1752" t="s">
        <v>97</v>
      </c>
      <c r="G1752" t="s">
        <v>1028</v>
      </c>
      <c r="H1752" t="s">
        <v>107</v>
      </c>
      <c r="I1752" t="s">
        <v>1271</v>
      </c>
      <c r="J1752">
        <v>200</v>
      </c>
      <c r="K1752">
        <v>1186</v>
      </c>
      <c r="L1752">
        <v>237200</v>
      </c>
      <c r="M1752">
        <v>2.8237999999999999</v>
      </c>
      <c r="N1752">
        <v>564.76</v>
      </c>
      <c r="O1752">
        <v>0</v>
      </c>
      <c r="P1752">
        <v>0</v>
      </c>
      <c r="Q1752">
        <v>1188.8237999999999</v>
      </c>
      <c r="R1752">
        <v>237764.76</v>
      </c>
      <c r="S1752" t="s">
        <v>1368</v>
      </c>
    </row>
    <row r="1753" spans="1:19">
      <c r="A1753" t="s">
        <v>2165</v>
      </c>
      <c r="B1753">
        <v>44390</v>
      </c>
      <c r="C1753" t="s">
        <v>2166</v>
      </c>
      <c r="D1753">
        <v>44390</v>
      </c>
      <c r="E1753" t="s">
        <v>1365</v>
      </c>
      <c r="F1753" t="s">
        <v>97</v>
      </c>
      <c r="G1753" t="s">
        <v>1028</v>
      </c>
      <c r="H1753" t="s">
        <v>107</v>
      </c>
      <c r="I1753" t="s">
        <v>1314</v>
      </c>
      <c r="J1753">
        <v>100</v>
      </c>
      <c r="K1753">
        <v>1176</v>
      </c>
      <c r="L1753">
        <v>117600</v>
      </c>
      <c r="M1753">
        <v>2.8</v>
      </c>
      <c r="N1753">
        <v>280</v>
      </c>
      <c r="O1753">
        <v>0</v>
      </c>
      <c r="P1753">
        <v>0</v>
      </c>
      <c r="Q1753">
        <v>1178.8</v>
      </c>
      <c r="R1753">
        <v>117880</v>
      </c>
      <c r="S1753" t="s">
        <v>1368</v>
      </c>
    </row>
    <row r="1754" spans="1:19">
      <c r="A1754" t="s">
        <v>2165</v>
      </c>
      <c r="B1754">
        <v>44390</v>
      </c>
      <c r="C1754" t="s">
        <v>2166</v>
      </c>
      <c r="D1754">
        <v>44390</v>
      </c>
      <c r="E1754" t="s">
        <v>1365</v>
      </c>
      <c r="F1754" t="s">
        <v>97</v>
      </c>
      <c r="G1754" t="s">
        <v>1028</v>
      </c>
      <c r="H1754" t="s">
        <v>107</v>
      </c>
      <c r="I1754" t="s">
        <v>1076</v>
      </c>
      <c r="J1754">
        <v>80</v>
      </c>
      <c r="K1754">
        <v>1419</v>
      </c>
      <c r="L1754">
        <v>113520</v>
      </c>
      <c r="M1754">
        <v>3.3786</v>
      </c>
      <c r="N1754">
        <v>270.28800000000001</v>
      </c>
      <c r="O1754">
        <v>0</v>
      </c>
      <c r="P1754">
        <v>0</v>
      </c>
      <c r="Q1754">
        <v>1422.3786</v>
      </c>
      <c r="R1754">
        <v>113790.288</v>
      </c>
      <c r="S1754" t="s">
        <v>1368</v>
      </c>
    </row>
    <row r="1755" spans="1:19">
      <c r="A1755" t="s">
        <v>2167</v>
      </c>
      <c r="B1755">
        <v>44390</v>
      </c>
      <c r="C1755" t="s">
        <v>2168</v>
      </c>
      <c r="D1755">
        <v>44390</v>
      </c>
      <c r="E1755" t="s">
        <v>1365</v>
      </c>
      <c r="F1755" t="s">
        <v>61</v>
      </c>
      <c r="G1755" t="s">
        <v>1370</v>
      </c>
      <c r="H1755" t="s">
        <v>49</v>
      </c>
      <c r="I1755" t="s">
        <v>1076</v>
      </c>
      <c r="J1755">
        <v>20</v>
      </c>
      <c r="K1755">
        <v>1419</v>
      </c>
      <c r="L1755">
        <v>28380</v>
      </c>
      <c r="M1755">
        <v>3.3786</v>
      </c>
      <c r="N1755">
        <v>67.572000000000003</v>
      </c>
      <c r="O1755">
        <v>0</v>
      </c>
      <c r="P1755">
        <v>0</v>
      </c>
      <c r="Q1755">
        <v>1422.3786</v>
      </c>
      <c r="R1755">
        <v>28447.572</v>
      </c>
      <c r="S1755" t="s">
        <v>1368</v>
      </c>
    </row>
    <row r="1756" spans="1:19">
      <c r="A1756" t="s">
        <v>2167</v>
      </c>
      <c r="B1756">
        <v>44390</v>
      </c>
      <c r="C1756" t="s">
        <v>2168</v>
      </c>
      <c r="D1756">
        <v>44390</v>
      </c>
      <c r="E1756" t="s">
        <v>1365</v>
      </c>
      <c r="F1756" t="s">
        <v>61</v>
      </c>
      <c r="G1756" t="s">
        <v>1370</v>
      </c>
      <c r="H1756" t="s">
        <v>49</v>
      </c>
      <c r="I1756" t="s">
        <v>1221</v>
      </c>
      <c r="J1756">
        <v>20</v>
      </c>
      <c r="K1756">
        <v>1361</v>
      </c>
      <c r="L1756">
        <v>27220</v>
      </c>
      <c r="M1756">
        <v>3.2404999999999999</v>
      </c>
      <c r="N1756">
        <v>64.81</v>
      </c>
      <c r="O1756">
        <v>0</v>
      </c>
      <c r="P1756">
        <v>0</v>
      </c>
      <c r="Q1756">
        <v>1364.2405000000001</v>
      </c>
      <c r="R1756">
        <v>27284.81</v>
      </c>
      <c r="S1756" t="s">
        <v>1368</v>
      </c>
    </row>
    <row r="1757" spans="1:19">
      <c r="A1757" t="s">
        <v>2167</v>
      </c>
      <c r="B1757">
        <v>44390</v>
      </c>
      <c r="C1757" t="s">
        <v>2168</v>
      </c>
      <c r="D1757">
        <v>44390</v>
      </c>
      <c r="E1757" t="s">
        <v>1365</v>
      </c>
      <c r="F1757" t="s">
        <v>61</v>
      </c>
      <c r="G1757" t="s">
        <v>1370</v>
      </c>
      <c r="H1757" t="s">
        <v>49</v>
      </c>
      <c r="I1757" t="s">
        <v>1218</v>
      </c>
      <c r="J1757">
        <v>60</v>
      </c>
      <c r="K1757">
        <v>1244</v>
      </c>
      <c r="L1757">
        <v>74640</v>
      </c>
      <c r="M1757">
        <v>2.9619</v>
      </c>
      <c r="N1757">
        <v>177.714</v>
      </c>
      <c r="O1757">
        <v>0</v>
      </c>
      <c r="P1757">
        <v>0</v>
      </c>
      <c r="Q1757">
        <v>1246.9619</v>
      </c>
      <c r="R1757">
        <v>74817.714000000007</v>
      </c>
      <c r="S1757" t="s">
        <v>1368</v>
      </c>
    </row>
    <row r="1758" spans="1:19">
      <c r="A1758" t="s">
        <v>2169</v>
      </c>
      <c r="B1758">
        <v>44390</v>
      </c>
      <c r="C1758" t="s">
        <v>2170</v>
      </c>
      <c r="D1758">
        <v>44390</v>
      </c>
      <c r="E1758" t="s">
        <v>1365</v>
      </c>
      <c r="F1758" t="s">
        <v>956</v>
      </c>
      <c r="G1758" t="s">
        <v>1370</v>
      </c>
      <c r="H1758" t="s">
        <v>49</v>
      </c>
      <c r="I1758" t="s">
        <v>1218</v>
      </c>
      <c r="J1758">
        <v>100</v>
      </c>
      <c r="K1758">
        <v>1244</v>
      </c>
      <c r="L1758">
        <v>124400</v>
      </c>
      <c r="M1758">
        <v>2.9619</v>
      </c>
      <c r="N1758">
        <v>296.19</v>
      </c>
      <c r="O1758">
        <v>0</v>
      </c>
      <c r="P1758">
        <v>0</v>
      </c>
      <c r="Q1758">
        <v>1246.9619</v>
      </c>
      <c r="R1758">
        <v>124696.19</v>
      </c>
      <c r="S1758" t="s">
        <v>1368</v>
      </c>
    </row>
    <row r="1759" spans="1:19">
      <c r="A1759" t="s">
        <v>2169</v>
      </c>
      <c r="B1759">
        <v>44390</v>
      </c>
      <c r="C1759" t="s">
        <v>2170</v>
      </c>
      <c r="D1759">
        <v>44390</v>
      </c>
      <c r="E1759" t="s">
        <v>1365</v>
      </c>
      <c r="F1759" t="s">
        <v>956</v>
      </c>
      <c r="G1759" t="s">
        <v>1370</v>
      </c>
      <c r="H1759" t="s">
        <v>49</v>
      </c>
      <c r="I1759" t="s">
        <v>1221</v>
      </c>
      <c r="J1759">
        <v>60</v>
      </c>
      <c r="K1759">
        <v>1361</v>
      </c>
      <c r="L1759">
        <v>81660</v>
      </c>
      <c r="M1759">
        <v>3.2404999999999999</v>
      </c>
      <c r="N1759">
        <v>194.43</v>
      </c>
      <c r="O1759">
        <v>0</v>
      </c>
      <c r="P1759">
        <v>0</v>
      </c>
      <c r="Q1759">
        <v>1364.2405000000001</v>
      </c>
      <c r="R1759">
        <v>81854.429999999993</v>
      </c>
      <c r="S1759" t="s">
        <v>1368</v>
      </c>
    </row>
    <row r="1760" spans="1:19">
      <c r="A1760" t="s">
        <v>2171</v>
      </c>
      <c r="B1760">
        <v>44390</v>
      </c>
      <c r="C1760" t="s">
        <v>2172</v>
      </c>
      <c r="D1760">
        <v>44390</v>
      </c>
      <c r="E1760" t="s">
        <v>1365</v>
      </c>
      <c r="F1760" t="s">
        <v>60</v>
      </c>
      <c r="G1760" t="s">
        <v>59</v>
      </c>
      <c r="H1760" t="s">
        <v>49</v>
      </c>
      <c r="I1760" t="s">
        <v>1271</v>
      </c>
      <c r="J1760">
        <v>40</v>
      </c>
      <c r="K1760">
        <v>1186</v>
      </c>
      <c r="L1760">
        <v>47440</v>
      </c>
      <c r="M1760">
        <v>2.8237999999999999</v>
      </c>
      <c r="N1760">
        <v>112.952</v>
      </c>
      <c r="O1760">
        <v>0</v>
      </c>
      <c r="P1760">
        <v>0</v>
      </c>
      <c r="Q1760">
        <v>1188.8237999999999</v>
      </c>
      <c r="R1760">
        <v>47552.951999999997</v>
      </c>
      <c r="S1760" t="s">
        <v>1368</v>
      </c>
    </row>
    <row r="1761" spans="1:19">
      <c r="A1761" t="s">
        <v>2171</v>
      </c>
      <c r="B1761">
        <v>44390</v>
      </c>
      <c r="C1761" t="s">
        <v>2172</v>
      </c>
      <c r="D1761">
        <v>44390</v>
      </c>
      <c r="E1761" t="s">
        <v>1365</v>
      </c>
      <c r="F1761" t="s">
        <v>60</v>
      </c>
      <c r="G1761" t="s">
        <v>59</v>
      </c>
      <c r="H1761" t="s">
        <v>49</v>
      </c>
      <c r="I1761" t="s">
        <v>1292</v>
      </c>
      <c r="J1761">
        <v>60</v>
      </c>
      <c r="K1761">
        <v>7760</v>
      </c>
      <c r="L1761">
        <v>465600</v>
      </c>
      <c r="M1761">
        <v>18.476199999999999</v>
      </c>
      <c r="N1761">
        <v>1108.5719999999999</v>
      </c>
      <c r="O1761">
        <v>0</v>
      </c>
      <c r="P1761">
        <v>0</v>
      </c>
      <c r="Q1761">
        <v>7778.4762000000001</v>
      </c>
      <c r="R1761">
        <v>466708.57199999999</v>
      </c>
      <c r="S1761" t="s">
        <v>1368</v>
      </c>
    </row>
    <row r="1762" spans="1:19">
      <c r="A1762" t="s">
        <v>2171</v>
      </c>
      <c r="B1762">
        <v>44390</v>
      </c>
      <c r="C1762" t="s">
        <v>2172</v>
      </c>
      <c r="D1762">
        <v>44390</v>
      </c>
      <c r="E1762" t="s">
        <v>1365</v>
      </c>
      <c r="F1762" t="s">
        <v>60</v>
      </c>
      <c r="G1762" t="s">
        <v>59</v>
      </c>
      <c r="H1762" t="s">
        <v>49</v>
      </c>
      <c r="I1762" t="s">
        <v>1218</v>
      </c>
      <c r="J1762">
        <v>40</v>
      </c>
      <c r="K1762">
        <v>1244</v>
      </c>
      <c r="L1762">
        <v>49760</v>
      </c>
      <c r="M1762">
        <v>2.9619</v>
      </c>
      <c r="N1762">
        <v>118.476</v>
      </c>
      <c r="O1762">
        <v>0</v>
      </c>
      <c r="P1762">
        <v>0</v>
      </c>
      <c r="Q1762">
        <v>1246.9619</v>
      </c>
      <c r="R1762">
        <v>49878.476000000002</v>
      </c>
      <c r="S1762" t="s">
        <v>1368</v>
      </c>
    </row>
    <row r="1763" spans="1:19">
      <c r="A1763" t="s">
        <v>2171</v>
      </c>
      <c r="B1763">
        <v>44390</v>
      </c>
      <c r="C1763" t="s">
        <v>2172</v>
      </c>
      <c r="D1763">
        <v>44390</v>
      </c>
      <c r="E1763" t="s">
        <v>1365</v>
      </c>
      <c r="F1763" t="s">
        <v>60</v>
      </c>
      <c r="G1763" t="s">
        <v>59</v>
      </c>
      <c r="H1763" t="s">
        <v>49</v>
      </c>
      <c r="I1763" t="s">
        <v>1076</v>
      </c>
      <c r="J1763">
        <v>80</v>
      </c>
      <c r="K1763">
        <v>1419</v>
      </c>
      <c r="L1763">
        <v>113520</v>
      </c>
      <c r="M1763">
        <v>3.3786</v>
      </c>
      <c r="N1763">
        <v>270.28800000000001</v>
      </c>
      <c r="O1763">
        <v>0</v>
      </c>
      <c r="P1763">
        <v>0</v>
      </c>
      <c r="Q1763">
        <v>1422.3786</v>
      </c>
      <c r="R1763">
        <v>113790.288</v>
      </c>
      <c r="S1763" t="s">
        <v>1368</v>
      </c>
    </row>
    <row r="1764" spans="1:19">
      <c r="A1764" t="s">
        <v>2171</v>
      </c>
      <c r="B1764">
        <v>44390</v>
      </c>
      <c r="C1764" t="s">
        <v>2172</v>
      </c>
      <c r="D1764">
        <v>44390</v>
      </c>
      <c r="E1764" t="s">
        <v>1365</v>
      </c>
      <c r="F1764" t="s">
        <v>60</v>
      </c>
      <c r="G1764" t="s">
        <v>59</v>
      </c>
      <c r="H1764" t="s">
        <v>49</v>
      </c>
      <c r="I1764" t="s">
        <v>1335</v>
      </c>
      <c r="J1764">
        <v>10</v>
      </c>
      <c r="K1764">
        <v>9950</v>
      </c>
      <c r="L1764">
        <v>99500</v>
      </c>
      <c r="M1764">
        <v>23.6905</v>
      </c>
      <c r="N1764">
        <v>236.905</v>
      </c>
      <c r="O1764">
        <v>0</v>
      </c>
      <c r="P1764">
        <v>0</v>
      </c>
      <c r="Q1764">
        <v>9973.6905000000006</v>
      </c>
      <c r="R1764">
        <v>99736.904999999999</v>
      </c>
      <c r="S1764" t="s">
        <v>1368</v>
      </c>
    </row>
    <row r="1765" spans="1:19">
      <c r="A1765" t="s">
        <v>2171</v>
      </c>
      <c r="B1765">
        <v>44390</v>
      </c>
      <c r="C1765" t="s">
        <v>2172</v>
      </c>
      <c r="D1765">
        <v>44390</v>
      </c>
      <c r="E1765" t="s">
        <v>1365</v>
      </c>
      <c r="F1765" t="s">
        <v>60</v>
      </c>
      <c r="G1765" t="s">
        <v>59</v>
      </c>
      <c r="H1765" t="s">
        <v>49</v>
      </c>
      <c r="I1765" t="s">
        <v>1273</v>
      </c>
      <c r="J1765">
        <v>20</v>
      </c>
      <c r="K1765">
        <v>7225</v>
      </c>
      <c r="L1765">
        <v>144500</v>
      </c>
      <c r="M1765">
        <v>17.202400000000001</v>
      </c>
      <c r="N1765">
        <v>344.048</v>
      </c>
      <c r="O1765">
        <v>0</v>
      </c>
      <c r="P1765">
        <v>0</v>
      </c>
      <c r="Q1765">
        <v>7242.2024000000001</v>
      </c>
      <c r="R1765">
        <v>144844.04800000001</v>
      </c>
      <c r="S1765" t="s">
        <v>1368</v>
      </c>
    </row>
    <row r="1766" spans="1:19">
      <c r="A1766" t="s">
        <v>2171</v>
      </c>
      <c r="B1766">
        <v>44390</v>
      </c>
      <c r="C1766" t="s">
        <v>2172</v>
      </c>
      <c r="D1766">
        <v>44390</v>
      </c>
      <c r="E1766" t="s">
        <v>1365</v>
      </c>
      <c r="F1766" t="s">
        <v>60</v>
      </c>
      <c r="G1766" t="s">
        <v>59</v>
      </c>
      <c r="H1766" t="s">
        <v>49</v>
      </c>
      <c r="I1766" t="s">
        <v>1409</v>
      </c>
      <c r="J1766">
        <v>40</v>
      </c>
      <c r="K1766">
        <v>1128</v>
      </c>
      <c r="L1766">
        <v>45120</v>
      </c>
      <c r="M1766">
        <v>2.6857000000000002</v>
      </c>
      <c r="N1766">
        <v>107.428</v>
      </c>
      <c r="O1766">
        <v>0</v>
      </c>
      <c r="P1766">
        <v>0</v>
      </c>
      <c r="Q1766">
        <v>1130.6857</v>
      </c>
      <c r="R1766">
        <v>45227.428</v>
      </c>
      <c r="S1766" t="s">
        <v>1368</v>
      </c>
    </row>
    <row r="1767" spans="1:19">
      <c r="A1767" t="s">
        <v>2173</v>
      </c>
      <c r="B1767">
        <v>44390</v>
      </c>
      <c r="C1767" t="s">
        <v>2174</v>
      </c>
      <c r="D1767">
        <v>44390</v>
      </c>
      <c r="E1767" t="s">
        <v>1365</v>
      </c>
      <c r="F1767" t="s">
        <v>980</v>
      </c>
      <c r="G1767" t="s">
        <v>982</v>
      </c>
      <c r="H1767" t="s">
        <v>107</v>
      </c>
      <c r="I1767" t="s">
        <v>1301</v>
      </c>
      <c r="J1767">
        <v>3</v>
      </c>
      <c r="K1767">
        <v>9035</v>
      </c>
      <c r="L1767">
        <v>27105</v>
      </c>
      <c r="M1767">
        <v>21.511900000000001</v>
      </c>
      <c r="N1767">
        <v>64.535700000000006</v>
      </c>
      <c r="O1767">
        <v>0</v>
      </c>
      <c r="P1767">
        <v>0</v>
      </c>
      <c r="Q1767">
        <v>9056.5118999999995</v>
      </c>
      <c r="R1767">
        <v>27169.5357</v>
      </c>
      <c r="S1767" t="s">
        <v>1368</v>
      </c>
    </row>
    <row r="1768" spans="1:19">
      <c r="A1768" t="s">
        <v>2173</v>
      </c>
      <c r="B1768">
        <v>44390</v>
      </c>
      <c r="C1768" t="s">
        <v>2174</v>
      </c>
      <c r="D1768">
        <v>44390</v>
      </c>
      <c r="E1768" t="s">
        <v>1365</v>
      </c>
      <c r="F1768" t="s">
        <v>980</v>
      </c>
      <c r="G1768" t="s">
        <v>982</v>
      </c>
      <c r="H1768" t="s">
        <v>107</v>
      </c>
      <c r="I1768" t="s">
        <v>1292</v>
      </c>
      <c r="J1768">
        <v>5</v>
      </c>
      <c r="K1768">
        <v>7760</v>
      </c>
      <c r="L1768">
        <v>38800</v>
      </c>
      <c r="M1768">
        <v>18.476199999999999</v>
      </c>
      <c r="N1768">
        <v>92.381</v>
      </c>
      <c r="O1768">
        <v>0</v>
      </c>
      <c r="P1768">
        <v>0</v>
      </c>
      <c r="Q1768">
        <v>7778.4762000000001</v>
      </c>
      <c r="R1768">
        <v>38892.381000000001</v>
      </c>
      <c r="S1768" t="s">
        <v>1368</v>
      </c>
    </row>
    <row r="1769" spans="1:19">
      <c r="A1769" t="s">
        <v>2175</v>
      </c>
      <c r="B1769">
        <v>44390</v>
      </c>
      <c r="C1769" t="s">
        <v>2176</v>
      </c>
      <c r="D1769">
        <v>44390</v>
      </c>
      <c r="E1769" t="s">
        <v>1365</v>
      </c>
      <c r="F1769" t="s">
        <v>1</v>
      </c>
      <c r="G1769" t="s">
        <v>982</v>
      </c>
      <c r="H1769" t="s">
        <v>107</v>
      </c>
      <c r="I1769" t="s">
        <v>1271</v>
      </c>
      <c r="J1769">
        <v>100</v>
      </c>
      <c r="K1769">
        <v>1186</v>
      </c>
      <c r="L1769">
        <v>118600</v>
      </c>
      <c r="M1769">
        <v>2.8237999999999999</v>
      </c>
      <c r="N1769">
        <v>282.38</v>
      </c>
      <c r="O1769">
        <v>0</v>
      </c>
      <c r="P1769">
        <v>0</v>
      </c>
      <c r="Q1769">
        <v>1188.8237999999999</v>
      </c>
      <c r="R1769">
        <v>118882.38</v>
      </c>
      <c r="S1769" t="s">
        <v>1368</v>
      </c>
    </row>
    <row r="1770" spans="1:19">
      <c r="A1770" t="s">
        <v>2175</v>
      </c>
      <c r="B1770">
        <v>44390</v>
      </c>
      <c r="C1770" t="s">
        <v>2176</v>
      </c>
      <c r="D1770">
        <v>44390</v>
      </c>
      <c r="E1770" t="s">
        <v>1365</v>
      </c>
      <c r="F1770" t="s">
        <v>1</v>
      </c>
      <c r="G1770" t="s">
        <v>982</v>
      </c>
      <c r="H1770" t="s">
        <v>107</v>
      </c>
      <c r="I1770" t="s">
        <v>1221</v>
      </c>
      <c r="J1770">
        <v>60</v>
      </c>
      <c r="K1770">
        <v>1361</v>
      </c>
      <c r="L1770">
        <v>81660</v>
      </c>
      <c r="M1770">
        <v>3.2404999999999999</v>
      </c>
      <c r="N1770">
        <v>194.43</v>
      </c>
      <c r="O1770">
        <v>0</v>
      </c>
      <c r="P1770">
        <v>0</v>
      </c>
      <c r="Q1770">
        <v>1364.2405000000001</v>
      </c>
      <c r="R1770">
        <v>81854.429999999993</v>
      </c>
      <c r="S1770" t="s">
        <v>1368</v>
      </c>
    </row>
    <row r="1771" spans="1:19">
      <c r="A1771" t="s">
        <v>2175</v>
      </c>
      <c r="B1771">
        <v>44390</v>
      </c>
      <c r="C1771" t="s">
        <v>2176</v>
      </c>
      <c r="D1771">
        <v>44390</v>
      </c>
      <c r="E1771" t="s">
        <v>1365</v>
      </c>
      <c r="F1771" t="s">
        <v>1</v>
      </c>
      <c r="G1771" t="s">
        <v>982</v>
      </c>
      <c r="H1771" t="s">
        <v>107</v>
      </c>
      <c r="I1771" t="s">
        <v>1076</v>
      </c>
      <c r="J1771">
        <v>100</v>
      </c>
      <c r="K1771">
        <v>1419</v>
      </c>
      <c r="L1771">
        <v>141900</v>
      </c>
      <c r="M1771">
        <v>3.3786</v>
      </c>
      <c r="N1771">
        <v>337.86</v>
      </c>
      <c r="O1771">
        <v>0</v>
      </c>
      <c r="P1771">
        <v>0</v>
      </c>
      <c r="Q1771">
        <v>1422.3786</v>
      </c>
      <c r="R1771">
        <v>142237.85999999999</v>
      </c>
      <c r="S1771" t="s">
        <v>1368</v>
      </c>
    </row>
    <row r="1772" spans="1:19">
      <c r="A1772" t="s">
        <v>2177</v>
      </c>
      <c r="B1772">
        <v>44390</v>
      </c>
      <c r="C1772" t="s">
        <v>2178</v>
      </c>
      <c r="D1772">
        <v>44390</v>
      </c>
      <c r="E1772" t="s">
        <v>1365</v>
      </c>
      <c r="F1772" t="s">
        <v>54</v>
      </c>
      <c r="G1772" t="s">
        <v>49</v>
      </c>
      <c r="H1772" t="s">
        <v>49</v>
      </c>
      <c r="I1772" t="s">
        <v>1301</v>
      </c>
      <c r="J1772">
        <v>5</v>
      </c>
      <c r="K1772">
        <v>9035</v>
      </c>
      <c r="L1772">
        <v>45175</v>
      </c>
      <c r="M1772">
        <v>21.511900000000001</v>
      </c>
      <c r="N1772">
        <v>107.5595</v>
      </c>
      <c r="O1772">
        <v>0</v>
      </c>
      <c r="P1772">
        <v>0</v>
      </c>
      <c r="Q1772">
        <v>9056.5118999999995</v>
      </c>
      <c r="R1772">
        <v>45282.559500000003</v>
      </c>
      <c r="S1772" t="s">
        <v>1368</v>
      </c>
    </row>
    <row r="1773" spans="1:19">
      <c r="A1773" t="s">
        <v>2177</v>
      </c>
      <c r="B1773">
        <v>44390</v>
      </c>
      <c r="C1773" t="s">
        <v>2178</v>
      </c>
      <c r="D1773">
        <v>44390</v>
      </c>
      <c r="E1773" t="s">
        <v>1365</v>
      </c>
      <c r="F1773" t="s">
        <v>54</v>
      </c>
      <c r="G1773" t="s">
        <v>49</v>
      </c>
      <c r="H1773" t="s">
        <v>49</v>
      </c>
      <c r="I1773" t="s">
        <v>1249</v>
      </c>
      <c r="J1773">
        <v>20</v>
      </c>
      <c r="K1773">
        <v>7227</v>
      </c>
      <c r="L1773">
        <v>144540</v>
      </c>
      <c r="M1773">
        <v>17.207100000000001</v>
      </c>
      <c r="N1773">
        <v>344.142</v>
      </c>
      <c r="O1773">
        <v>0</v>
      </c>
      <c r="P1773">
        <v>0</v>
      </c>
      <c r="Q1773">
        <v>7244.2070999999996</v>
      </c>
      <c r="R1773">
        <v>144884.14199999999</v>
      </c>
      <c r="S1773" t="s">
        <v>1368</v>
      </c>
    </row>
    <row r="1774" spans="1:19">
      <c r="A1774" t="s">
        <v>2177</v>
      </c>
      <c r="B1774">
        <v>44390</v>
      </c>
      <c r="C1774" t="s">
        <v>2178</v>
      </c>
      <c r="D1774">
        <v>44390</v>
      </c>
      <c r="E1774" t="s">
        <v>1365</v>
      </c>
      <c r="F1774" t="s">
        <v>54</v>
      </c>
      <c r="G1774" t="s">
        <v>49</v>
      </c>
      <c r="H1774" t="s">
        <v>49</v>
      </c>
      <c r="I1774" t="s">
        <v>1311</v>
      </c>
      <c r="J1774">
        <v>5</v>
      </c>
      <c r="K1774">
        <v>9035</v>
      </c>
      <c r="L1774">
        <v>45175</v>
      </c>
      <c r="M1774">
        <v>21.511900000000001</v>
      </c>
      <c r="N1774">
        <v>107.5595</v>
      </c>
      <c r="O1774">
        <v>0</v>
      </c>
      <c r="P1774">
        <v>0</v>
      </c>
      <c r="Q1774">
        <v>9056.5118999999995</v>
      </c>
      <c r="R1774">
        <v>45282.559500000003</v>
      </c>
      <c r="S1774" t="s">
        <v>1368</v>
      </c>
    </row>
    <row r="1775" spans="1:19">
      <c r="A1775" t="s">
        <v>2177</v>
      </c>
      <c r="B1775">
        <v>44390</v>
      </c>
      <c r="C1775" t="s">
        <v>2178</v>
      </c>
      <c r="D1775">
        <v>44390</v>
      </c>
      <c r="E1775" t="s">
        <v>1365</v>
      </c>
      <c r="F1775" t="s">
        <v>54</v>
      </c>
      <c r="G1775" t="s">
        <v>49</v>
      </c>
      <c r="H1775" t="s">
        <v>49</v>
      </c>
      <c r="I1775" t="s">
        <v>1314</v>
      </c>
      <c r="J1775">
        <v>40</v>
      </c>
      <c r="K1775">
        <v>1176</v>
      </c>
      <c r="L1775">
        <v>47040</v>
      </c>
      <c r="M1775">
        <v>2.8</v>
      </c>
      <c r="N1775">
        <v>112</v>
      </c>
      <c r="O1775">
        <v>0</v>
      </c>
      <c r="P1775">
        <v>0</v>
      </c>
      <c r="Q1775">
        <v>1178.8</v>
      </c>
      <c r="R1775">
        <v>47152</v>
      </c>
      <c r="S1775" t="s">
        <v>1368</v>
      </c>
    </row>
    <row r="1776" spans="1:19">
      <c r="A1776" t="s">
        <v>2179</v>
      </c>
      <c r="B1776">
        <v>44390</v>
      </c>
      <c r="C1776" t="s">
        <v>2180</v>
      </c>
      <c r="D1776">
        <v>44390</v>
      </c>
      <c r="E1776" t="s">
        <v>1365</v>
      </c>
      <c r="F1776" t="s">
        <v>102</v>
      </c>
      <c r="G1776" t="s">
        <v>949</v>
      </c>
      <c r="H1776" t="s">
        <v>107</v>
      </c>
      <c r="I1776" t="s">
        <v>1314</v>
      </c>
      <c r="J1776">
        <v>20</v>
      </c>
      <c r="K1776">
        <v>1176</v>
      </c>
      <c r="L1776">
        <v>23520</v>
      </c>
      <c r="M1776">
        <v>2.8</v>
      </c>
      <c r="N1776">
        <v>56</v>
      </c>
      <c r="O1776">
        <v>0</v>
      </c>
      <c r="P1776">
        <v>0</v>
      </c>
      <c r="Q1776">
        <v>1178.8</v>
      </c>
      <c r="R1776">
        <v>23576</v>
      </c>
      <c r="S1776" t="s">
        <v>1368</v>
      </c>
    </row>
    <row r="1777" spans="1:19">
      <c r="A1777" t="s">
        <v>2179</v>
      </c>
      <c r="B1777">
        <v>44390</v>
      </c>
      <c r="C1777" t="s">
        <v>2180</v>
      </c>
      <c r="D1777">
        <v>44390</v>
      </c>
      <c r="E1777" t="s">
        <v>1365</v>
      </c>
      <c r="F1777" t="s">
        <v>102</v>
      </c>
      <c r="G1777" t="s">
        <v>949</v>
      </c>
      <c r="H1777" t="s">
        <v>107</v>
      </c>
      <c r="I1777" t="s">
        <v>1409</v>
      </c>
      <c r="J1777">
        <v>40</v>
      </c>
      <c r="K1777">
        <v>1128</v>
      </c>
      <c r="L1777">
        <v>45120</v>
      </c>
      <c r="M1777">
        <v>2.6857000000000002</v>
      </c>
      <c r="N1777">
        <v>107.428</v>
      </c>
      <c r="O1777">
        <v>0</v>
      </c>
      <c r="P1777">
        <v>0</v>
      </c>
      <c r="Q1777">
        <v>1130.6857</v>
      </c>
      <c r="R1777">
        <v>45227.428</v>
      </c>
      <c r="S1777" t="s">
        <v>1368</v>
      </c>
    </row>
    <row r="1778" spans="1:19">
      <c r="A1778" t="s">
        <v>2181</v>
      </c>
      <c r="B1778">
        <v>44390</v>
      </c>
      <c r="C1778" t="s">
        <v>2182</v>
      </c>
      <c r="D1778">
        <v>44390</v>
      </c>
      <c r="E1778" t="s">
        <v>1365</v>
      </c>
      <c r="F1778" t="s">
        <v>99</v>
      </c>
      <c r="G1778" t="s">
        <v>107</v>
      </c>
      <c r="H1778" t="s">
        <v>107</v>
      </c>
      <c r="I1778" t="s">
        <v>1273</v>
      </c>
      <c r="J1778">
        <v>100</v>
      </c>
      <c r="K1778">
        <v>7225</v>
      </c>
      <c r="L1778">
        <v>722500</v>
      </c>
      <c r="M1778">
        <v>17.202400000000001</v>
      </c>
      <c r="N1778">
        <v>1720.24</v>
      </c>
      <c r="O1778">
        <v>0</v>
      </c>
      <c r="P1778">
        <v>0</v>
      </c>
      <c r="Q1778">
        <v>7242.2024000000001</v>
      </c>
      <c r="R1778">
        <v>724220.24</v>
      </c>
      <c r="S1778" t="s">
        <v>1368</v>
      </c>
    </row>
    <row r="1779" spans="1:19">
      <c r="A1779" t="s">
        <v>2183</v>
      </c>
      <c r="B1779">
        <v>44390</v>
      </c>
      <c r="C1779" t="s">
        <v>2184</v>
      </c>
      <c r="D1779">
        <v>44390</v>
      </c>
      <c r="E1779" t="s">
        <v>1384</v>
      </c>
      <c r="F1779" t="s">
        <v>2185</v>
      </c>
      <c r="G1779" t="s">
        <v>1386</v>
      </c>
      <c r="H1779" t="s">
        <v>1384</v>
      </c>
      <c r="I1779" t="s">
        <v>1355</v>
      </c>
      <c r="J1779">
        <v>8</v>
      </c>
      <c r="K1779">
        <v>3600</v>
      </c>
      <c r="L1779">
        <v>28800</v>
      </c>
      <c r="M1779">
        <v>0</v>
      </c>
      <c r="N1779">
        <v>0</v>
      </c>
      <c r="O1779">
        <v>0</v>
      </c>
      <c r="P1779">
        <v>0</v>
      </c>
      <c r="Q1779">
        <v>3600</v>
      </c>
      <c r="R1779">
        <v>28800</v>
      </c>
      <c r="S1779" t="s">
        <v>1368</v>
      </c>
    </row>
    <row r="1780" spans="1:19">
      <c r="A1780" t="s">
        <v>2186</v>
      </c>
      <c r="B1780">
        <v>44390</v>
      </c>
      <c r="C1780" t="s">
        <v>2187</v>
      </c>
      <c r="D1780">
        <v>44390</v>
      </c>
      <c r="E1780" t="s">
        <v>1384</v>
      </c>
      <c r="F1780" t="s">
        <v>1385</v>
      </c>
      <c r="G1780" t="s">
        <v>1386</v>
      </c>
      <c r="H1780" t="s">
        <v>1384</v>
      </c>
      <c r="I1780" t="s">
        <v>1267</v>
      </c>
      <c r="J1780">
        <v>1</v>
      </c>
      <c r="K1780">
        <v>1400</v>
      </c>
      <c r="L1780">
        <v>1400</v>
      </c>
      <c r="M1780">
        <v>0</v>
      </c>
      <c r="N1780">
        <v>0</v>
      </c>
      <c r="O1780">
        <v>0</v>
      </c>
      <c r="P1780">
        <v>0</v>
      </c>
      <c r="Q1780">
        <v>1400</v>
      </c>
      <c r="R1780">
        <v>1400</v>
      </c>
      <c r="S1780" t="s">
        <v>1368</v>
      </c>
    </row>
    <row r="1781" spans="1:19">
      <c r="A1781" t="s">
        <v>2186</v>
      </c>
      <c r="B1781">
        <v>44390</v>
      </c>
      <c r="C1781" t="s">
        <v>2187</v>
      </c>
      <c r="D1781">
        <v>44390</v>
      </c>
      <c r="E1781" t="s">
        <v>1384</v>
      </c>
      <c r="F1781" t="s">
        <v>1385</v>
      </c>
      <c r="G1781" t="s">
        <v>1386</v>
      </c>
      <c r="H1781" t="s">
        <v>1384</v>
      </c>
      <c r="I1781" t="s">
        <v>1075</v>
      </c>
      <c r="J1781">
        <v>1</v>
      </c>
      <c r="K1781">
        <v>9045</v>
      </c>
      <c r="L1781">
        <v>9045</v>
      </c>
      <c r="M1781">
        <v>0</v>
      </c>
      <c r="N1781">
        <v>0</v>
      </c>
      <c r="O1781">
        <v>0</v>
      </c>
      <c r="P1781">
        <v>0</v>
      </c>
      <c r="Q1781">
        <v>9045</v>
      </c>
      <c r="R1781">
        <v>9045</v>
      </c>
      <c r="S1781" t="s">
        <v>1368</v>
      </c>
    </row>
    <row r="1782" spans="1:19">
      <c r="A1782" t="s">
        <v>2188</v>
      </c>
      <c r="B1782">
        <v>44391</v>
      </c>
      <c r="C1782" t="s">
        <v>2189</v>
      </c>
      <c r="D1782">
        <v>44391</v>
      </c>
      <c r="E1782" t="s">
        <v>1384</v>
      </c>
      <c r="F1782" t="s">
        <v>1385</v>
      </c>
      <c r="G1782" t="s">
        <v>1386</v>
      </c>
      <c r="H1782" t="s">
        <v>1384</v>
      </c>
      <c r="I1782" t="s">
        <v>1335</v>
      </c>
      <c r="J1782">
        <v>1</v>
      </c>
      <c r="K1782">
        <v>9950</v>
      </c>
      <c r="L1782">
        <v>9950</v>
      </c>
      <c r="M1782">
        <v>0</v>
      </c>
      <c r="N1782">
        <v>0</v>
      </c>
      <c r="O1782">
        <v>0</v>
      </c>
      <c r="P1782">
        <v>0</v>
      </c>
      <c r="Q1782">
        <v>9950</v>
      </c>
      <c r="R1782">
        <v>9950</v>
      </c>
      <c r="S1782" t="s">
        <v>1368</v>
      </c>
    </row>
    <row r="1783" spans="1:19">
      <c r="A1783" t="s">
        <v>2190</v>
      </c>
      <c r="B1783">
        <v>44391</v>
      </c>
      <c r="C1783" t="s">
        <v>2191</v>
      </c>
      <c r="D1783">
        <v>44391</v>
      </c>
      <c r="E1783" t="s">
        <v>1384</v>
      </c>
      <c r="F1783" t="s">
        <v>1385</v>
      </c>
      <c r="G1783" t="s">
        <v>1386</v>
      </c>
      <c r="H1783" t="s">
        <v>1384</v>
      </c>
      <c r="I1783" t="s">
        <v>1335</v>
      </c>
      <c r="J1783">
        <v>2</v>
      </c>
      <c r="K1783">
        <v>9950</v>
      </c>
      <c r="L1783">
        <v>19900</v>
      </c>
      <c r="M1783">
        <v>0</v>
      </c>
      <c r="N1783">
        <v>0</v>
      </c>
      <c r="O1783">
        <v>0</v>
      </c>
      <c r="P1783">
        <v>0</v>
      </c>
      <c r="Q1783">
        <v>9950</v>
      </c>
      <c r="R1783">
        <v>19900</v>
      </c>
      <c r="S1783" t="s">
        <v>1368</v>
      </c>
    </row>
    <row r="1784" spans="1:19">
      <c r="A1784" t="s">
        <v>2192</v>
      </c>
      <c r="B1784">
        <v>44391</v>
      </c>
      <c r="C1784" t="s">
        <v>2193</v>
      </c>
      <c r="D1784">
        <v>44391</v>
      </c>
      <c r="E1784" t="s">
        <v>1384</v>
      </c>
      <c r="F1784" t="s">
        <v>2194</v>
      </c>
      <c r="G1784" t="s">
        <v>1386</v>
      </c>
      <c r="H1784" t="s">
        <v>1384</v>
      </c>
      <c r="I1784" t="s">
        <v>2195</v>
      </c>
      <c r="J1784">
        <v>1</v>
      </c>
      <c r="K1784">
        <v>42464.9</v>
      </c>
      <c r="L1784">
        <v>42464.9</v>
      </c>
      <c r="M1784">
        <v>0</v>
      </c>
      <c r="N1784">
        <v>0</v>
      </c>
      <c r="O1784">
        <v>0</v>
      </c>
      <c r="P1784">
        <v>0</v>
      </c>
      <c r="Q1784">
        <v>42464.9</v>
      </c>
      <c r="R1784">
        <v>42464.9</v>
      </c>
      <c r="S1784" t="s">
        <v>1368</v>
      </c>
    </row>
    <row r="1785" spans="1:19">
      <c r="A1785" t="s">
        <v>2196</v>
      </c>
      <c r="B1785">
        <v>44391</v>
      </c>
      <c r="C1785" t="s">
        <v>2197</v>
      </c>
      <c r="D1785">
        <v>44391</v>
      </c>
      <c r="E1785" t="s">
        <v>1365</v>
      </c>
      <c r="F1785" t="s">
        <v>89</v>
      </c>
      <c r="G1785" t="s">
        <v>1388</v>
      </c>
      <c r="H1785" t="s">
        <v>1367</v>
      </c>
      <c r="I1785" t="s">
        <v>1292</v>
      </c>
      <c r="J1785">
        <v>10</v>
      </c>
      <c r="K1785">
        <v>7760</v>
      </c>
      <c r="L1785">
        <v>77600</v>
      </c>
      <c r="M1785">
        <v>18.476199999999999</v>
      </c>
      <c r="N1785">
        <v>184.762</v>
      </c>
      <c r="O1785">
        <v>0</v>
      </c>
      <c r="P1785">
        <v>0</v>
      </c>
      <c r="Q1785">
        <v>7778.4762000000001</v>
      </c>
      <c r="R1785">
        <v>77784.762000000002</v>
      </c>
      <c r="S1785" t="s">
        <v>1368</v>
      </c>
    </row>
    <row r="1786" spans="1:19">
      <c r="A1786" t="s">
        <v>2196</v>
      </c>
      <c r="B1786">
        <v>44391</v>
      </c>
      <c r="C1786" t="s">
        <v>2197</v>
      </c>
      <c r="D1786">
        <v>44391</v>
      </c>
      <c r="E1786" t="s">
        <v>1365</v>
      </c>
      <c r="F1786" t="s">
        <v>89</v>
      </c>
      <c r="G1786" t="s">
        <v>1388</v>
      </c>
      <c r="H1786" t="s">
        <v>1367</v>
      </c>
      <c r="I1786" t="s">
        <v>1311</v>
      </c>
      <c r="J1786">
        <v>5</v>
      </c>
      <c r="K1786">
        <v>9035</v>
      </c>
      <c r="L1786">
        <v>45175</v>
      </c>
      <c r="M1786">
        <v>21.511900000000001</v>
      </c>
      <c r="N1786">
        <v>107.5595</v>
      </c>
      <c r="O1786">
        <v>0</v>
      </c>
      <c r="P1786">
        <v>0</v>
      </c>
      <c r="Q1786">
        <v>9056.5118999999995</v>
      </c>
      <c r="R1786">
        <v>45282.559500000003</v>
      </c>
      <c r="S1786" t="s">
        <v>1368</v>
      </c>
    </row>
    <row r="1787" spans="1:19">
      <c r="A1787" t="s">
        <v>2196</v>
      </c>
      <c r="B1787">
        <v>44391</v>
      </c>
      <c r="C1787" t="s">
        <v>2197</v>
      </c>
      <c r="D1787">
        <v>44391</v>
      </c>
      <c r="E1787" t="s">
        <v>1365</v>
      </c>
      <c r="F1787" t="s">
        <v>89</v>
      </c>
      <c r="G1787" t="s">
        <v>1388</v>
      </c>
      <c r="H1787" t="s">
        <v>1367</v>
      </c>
      <c r="I1787" t="s">
        <v>1221</v>
      </c>
      <c r="J1787">
        <v>80</v>
      </c>
      <c r="K1787">
        <v>1361</v>
      </c>
      <c r="L1787">
        <v>108880</v>
      </c>
      <c r="M1787">
        <v>3.2404999999999999</v>
      </c>
      <c r="N1787">
        <v>259.24</v>
      </c>
      <c r="O1787">
        <v>0</v>
      </c>
      <c r="P1787">
        <v>0</v>
      </c>
      <c r="Q1787">
        <v>1364.2405000000001</v>
      </c>
      <c r="R1787">
        <v>109139.24</v>
      </c>
      <c r="S1787" t="s">
        <v>1368</v>
      </c>
    </row>
    <row r="1788" spans="1:19">
      <c r="A1788" t="s">
        <v>2196</v>
      </c>
      <c r="B1788">
        <v>44391</v>
      </c>
      <c r="C1788" t="s">
        <v>2197</v>
      </c>
      <c r="D1788">
        <v>44391</v>
      </c>
      <c r="E1788" t="s">
        <v>1365</v>
      </c>
      <c r="F1788" t="s">
        <v>89</v>
      </c>
      <c r="G1788" t="s">
        <v>1388</v>
      </c>
      <c r="H1788" t="s">
        <v>1367</v>
      </c>
      <c r="I1788" t="s">
        <v>1409</v>
      </c>
      <c r="J1788">
        <v>20</v>
      </c>
      <c r="K1788">
        <v>1128</v>
      </c>
      <c r="L1788">
        <v>22560</v>
      </c>
      <c r="M1788">
        <v>2.6857000000000002</v>
      </c>
      <c r="N1788">
        <v>53.713999999999999</v>
      </c>
      <c r="O1788">
        <v>0</v>
      </c>
      <c r="P1788">
        <v>0</v>
      </c>
      <c r="Q1788">
        <v>1130.6857</v>
      </c>
      <c r="R1788">
        <v>22613.714</v>
      </c>
      <c r="S1788" t="s">
        <v>1368</v>
      </c>
    </row>
    <row r="1789" spans="1:19">
      <c r="A1789" t="s">
        <v>2198</v>
      </c>
      <c r="B1789">
        <v>44391</v>
      </c>
      <c r="C1789" t="s">
        <v>2199</v>
      </c>
      <c r="D1789">
        <v>44391</v>
      </c>
      <c r="E1789" t="s">
        <v>1365</v>
      </c>
      <c r="F1789" t="s">
        <v>92</v>
      </c>
      <c r="G1789" t="s">
        <v>950</v>
      </c>
      <c r="H1789" t="s">
        <v>1367</v>
      </c>
      <c r="I1789" t="s">
        <v>1218</v>
      </c>
      <c r="J1789">
        <v>20</v>
      </c>
      <c r="K1789">
        <v>1244</v>
      </c>
      <c r="L1789">
        <v>24880</v>
      </c>
      <c r="M1789">
        <v>2.9619</v>
      </c>
      <c r="N1789">
        <v>59.238</v>
      </c>
      <c r="O1789">
        <v>0</v>
      </c>
      <c r="P1789">
        <v>0</v>
      </c>
      <c r="Q1789">
        <v>1246.9619</v>
      </c>
      <c r="R1789">
        <v>24939.238000000001</v>
      </c>
      <c r="S1789" t="s">
        <v>1368</v>
      </c>
    </row>
    <row r="1790" spans="1:19">
      <c r="A1790" t="s">
        <v>2198</v>
      </c>
      <c r="B1790">
        <v>44391</v>
      </c>
      <c r="C1790" t="s">
        <v>2199</v>
      </c>
      <c r="D1790">
        <v>44391</v>
      </c>
      <c r="E1790" t="s">
        <v>1365</v>
      </c>
      <c r="F1790" t="s">
        <v>92</v>
      </c>
      <c r="G1790" t="s">
        <v>950</v>
      </c>
      <c r="H1790" t="s">
        <v>1367</v>
      </c>
      <c r="I1790" t="s">
        <v>1271</v>
      </c>
      <c r="J1790">
        <v>40</v>
      </c>
      <c r="K1790">
        <v>1186</v>
      </c>
      <c r="L1790">
        <v>47440</v>
      </c>
      <c r="M1790">
        <v>2.8237999999999999</v>
      </c>
      <c r="N1790">
        <v>112.952</v>
      </c>
      <c r="O1790">
        <v>0</v>
      </c>
      <c r="P1790">
        <v>0</v>
      </c>
      <c r="Q1790">
        <v>1188.8237999999999</v>
      </c>
      <c r="R1790">
        <v>47552.951999999997</v>
      </c>
      <c r="S1790" t="s">
        <v>1368</v>
      </c>
    </row>
    <row r="1791" spans="1:19">
      <c r="A1791" t="s">
        <v>2200</v>
      </c>
      <c r="B1791">
        <v>44391</v>
      </c>
      <c r="C1791" t="s">
        <v>2201</v>
      </c>
      <c r="D1791">
        <v>44391</v>
      </c>
      <c r="E1791" t="s">
        <v>1365</v>
      </c>
      <c r="F1791" t="s">
        <v>94</v>
      </c>
      <c r="G1791" t="s">
        <v>1366</v>
      </c>
      <c r="H1791" t="s">
        <v>1367</v>
      </c>
      <c r="I1791" t="s">
        <v>1301</v>
      </c>
      <c r="J1791">
        <v>5</v>
      </c>
      <c r="K1791">
        <v>9035</v>
      </c>
      <c r="L1791">
        <v>45175</v>
      </c>
      <c r="M1791">
        <v>21.511900000000001</v>
      </c>
      <c r="N1791">
        <v>107.5595</v>
      </c>
      <c r="O1791">
        <v>0</v>
      </c>
      <c r="P1791">
        <v>0</v>
      </c>
      <c r="Q1791">
        <v>9056.5118999999995</v>
      </c>
      <c r="R1791">
        <v>45282.559500000003</v>
      </c>
      <c r="S1791" t="s">
        <v>1368</v>
      </c>
    </row>
    <row r="1792" spans="1:19">
      <c r="A1792" t="s">
        <v>2200</v>
      </c>
      <c r="B1792">
        <v>44391</v>
      </c>
      <c r="C1792" t="s">
        <v>2201</v>
      </c>
      <c r="D1792">
        <v>44391</v>
      </c>
      <c r="E1792" t="s">
        <v>1365</v>
      </c>
      <c r="F1792" t="s">
        <v>94</v>
      </c>
      <c r="G1792" t="s">
        <v>1366</v>
      </c>
      <c r="H1792" t="s">
        <v>1367</v>
      </c>
      <c r="I1792" t="s">
        <v>1311</v>
      </c>
      <c r="J1792">
        <v>10</v>
      </c>
      <c r="K1792">
        <v>9035</v>
      </c>
      <c r="L1792">
        <v>90350</v>
      </c>
      <c r="M1792">
        <v>21.511900000000001</v>
      </c>
      <c r="N1792">
        <v>215.119</v>
      </c>
      <c r="O1792">
        <v>0</v>
      </c>
      <c r="P1792">
        <v>0</v>
      </c>
      <c r="Q1792">
        <v>9056.5118999999995</v>
      </c>
      <c r="R1792">
        <v>90565.119000000006</v>
      </c>
      <c r="S1792" t="s">
        <v>1368</v>
      </c>
    </row>
    <row r="1793" spans="1:19">
      <c r="A1793" t="s">
        <v>2200</v>
      </c>
      <c r="B1793">
        <v>44391</v>
      </c>
      <c r="C1793" t="s">
        <v>2201</v>
      </c>
      <c r="D1793">
        <v>44391</v>
      </c>
      <c r="E1793" t="s">
        <v>1365</v>
      </c>
      <c r="F1793" t="s">
        <v>94</v>
      </c>
      <c r="G1793" t="s">
        <v>1366</v>
      </c>
      <c r="H1793" t="s">
        <v>1367</v>
      </c>
      <c r="I1793" t="s">
        <v>1242</v>
      </c>
      <c r="J1793">
        <v>10</v>
      </c>
      <c r="K1793">
        <v>9850</v>
      </c>
      <c r="L1793">
        <v>98500</v>
      </c>
      <c r="M1793">
        <v>23.452400000000001</v>
      </c>
      <c r="N1793">
        <v>234.524</v>
      </c>
      <c r="O1793">
        <v>0</v>
      </c>
      <c r="P1793">
        <v>0</v>
      </c>
      <c r="Q1793">
        <v>9873.4524000000001</v>
      </c>
      <c r="R1793">
        <v>98734.524000000005</v>
      </c>
      <c r="S1793" t="s">
        <v>1368</v>
      </c>
    </row>
    <row r="1794" spans="1:19">
      <c r="A1794" t="s">
        <v>2200</v>
      </c>
      <c r="B1794">
        <v>44391</v>
      </c>
      <c r="C1794" t="s">
        <v>2201</v>
      </c>
      <c r="D1794">
        <v>44391</v>
      </c>
      <c r="E1794" t="s">
        <v>1365</v>
      </c>
      <c r="F1794" t="s">
        <v>94</v>
      </c>
      <c r="G1794" t="s">
        <v>1366</v>
      </c>
      <c r="H1794" t="s">
        <v>1367</v>
      </c>
      <c r="I1794" t="s">
        <v>1076</v>
      </c>
      <c r="J1794">
        <v>60</v>
      </c>
      <c r="K1794">
        <v>1419</v>
      </c>
      <c r="L1794">
        <v>85140</v>
      </c>
      <c r="M1794">
        <v>3.3786</v>
      </c>
      <c r="N1794">
        <v>202.71600000000001</v>
      </c>
      <c r="O1794">
        <v>0</v>
      </c>
      <c r="P1794">
        <v>0</v>
      </c>
      <c r="Q1794">
        <v>1422.3786</v>
      </c>
      <c r="R1794">
        <v>85342.716</v>
      </c>
      <c r="S1794" t="s">
        <v>1368</v>
      </c>
    </row>
    <row r="1795" spans="1:19">
      <c r="A1795" t="s">
        <v>2200</v>
      </c>
      <c r="B1795">
        <v>44391</v>
      </c>
      <c r="C1795" t="s">
        <v>2201</v>
      </c>
      <c r="D1795">
        <v>44391</v>
      </c>
      <c r="E1795" t="s">
        <v>1365</v>
      </c>
      <c r="F1795" t="s">
        <v>94</v>
      </c>
      <c r="G1795" t="s">
        <v>1366</v>
      </c>
      <c r="H1795" t="s">
        <v>1367</v>
      </c>
      <c r="I1795" t="s">
        <v>1267</v>
      </c>
      <c r="J1795">
        <v>20</v>
      </c>
      <c r="K1795">
        <v>1400</v>
      </c>
      <c r="L1795">
        <v>28000</v>
      </c>
      <c r="M1795">
        <v>3.3332999999999999</v>
      </c>
      <c r="N1795">
        <v>66.665999999999997</v>
      </c>
      <c r="O1795">
        <v>0</v>
      </c>
      <c r="P1795">
        <v>0</v>
      </c>
      <c r="Q1795">
        <v>1403.3333</v>
      </c>
      <c r="R1795">
        <v>28066.666000000001</v>
      </c>
      <c r="S1795" t="s">
        <v>1368</v>
      </c>
    </row>
    <row r="1796" spans="1:19">
      <c r="A1796" t="s">
        <v>2200</v>
      </c>
      <c r="B1796">
        <v>44391</v>
      </c>
      <c r="C1796" t="s">
        <v>2201</v>
      </c>
      <c r="D1796">
        <v>44391</v>
      </c>
      <c r="E1796" t="s">
        <v>1365</v>
      </c>
      <c r="F1796" t="s">
        <v>94</v>
      </c>
      <c r="G1796" t="s">
        <v>1366</v>
      </c>
      <c r="H1796" t="s">
        <v>1367</v>
      </c>
      <c r="I1796" t="s">
        <v>1218</v>
      </c>
      <c r="J1796">
        <v>40</v>
      </c>
      <c r="K1796">
        <v>1244</v>
      </c>
      <c r="L1796">
        <v>49760</v>
      </c>
      <c r="M1796">
        <v>2.9619</v>
      </c>
      <c r="N1796">
        <v>118.476</v>
      </c>
      <c r="O1796">
        <v>0</v>
      </c>
      <c r="P1796">
        <v>0</v>
      </c>
      <c r="Q1796">
        <v>1246.9619</v>
      </c>
      <c r="R1796">
        <v>49878.476000000002</v>
      </c>
      <c r="S1796" t="s">
        <v>1368</v>
      </c>
    </row>
    <row r="1797" spans="1:19">
      <c r="A1797" t="s">
        <v>2202</v>
      </c>
      <c r="B1797">
        <v>44391</v>
      </c>
      <c r="C1797" t="s">
        <v>2203</v>
      </c>
      <c r="D1797">
        <v>44391</v>
      </c>
      <c r="E1797" t="s">
        <v>1365</v>
      </c>
      <c r="F1797" t="s">
        <v>80</v>
      </c>
      <c r="G1797" t="s">
        <v>955</v>
      </c>
      <c r="H1797" t="s">
        <v>1367</v>
      </c>
      <c r="I1797" t="s">
        <v>1409</v>
      </c>
      <c r="J1797">
        <v>20</v>
      </c>
      <c r="K1797">
        <v>1128</v>
      </c>
      <c r="L1797">
        <v>22560</v>
      </c>
      <c r="M1797">
        <v>2.6857000000000002</v>
      </c>
      <c r="N1797">
        <v>53.713999999999999</v>
      </c>
      <c r="O1797">
        <v>0</v>
      </c>
      <c r="P1797">
        <v>0</v>
      </c>
      <c r="Q1797">
        <v>1130.6857</v>
      </c>
      <c r="R1797">
        <v>22613.714</v>
      </c>
      <c r="S1797" t="s">
        <v>1368</v>
      </c>
    </row>
    <row r="1798" spans="1:19">
      <c r="A1798" t="s">
        <v>2204</v>
      </c>
      <c r="B1798">
        <v>44391</v>
      </c>
      <c r="C1798" t="s">
        <v>2205</v>
      </c>
      <c r="D1798">
        <v>44391</v>
      </c>
      <c r="E1798" t="s">
        <v>1365</v>
      </c>
      <c r="F1798" t="s">
        <v>68</v>
      </c>
      <c r="G1798" t="s">
        <v>955</v>
      </c>
      <c r="H1798" t="s">
        <v>1367</v>
      </c>
      <c r="I1798" t="s">
        <v>1311</v>
      </c>
      <c r="J1798">
        <v>5</v>
      </c>
      <c r="K1798">
        <v>9035</v>
      </c>
      <c r="L1798">
        <v>45175</v>
      </c>
      <c r="M1798">
        <v>21.511900000000001</v>
      </c>
      <c r="N1798">
        <v>107.5595</v>
      </c>
      <c r="O1798">
        <v>0</v>
      </c>
      <c r="P1798">
        <v>0</v>
      </c>
      <c r="Q1798">
        <v>9056.5118999999995</v>
      </c>
      <c r="R1798">
        <v>45282.559500000003</v>
      </c>
      <c r="S1798" t="s">
        <v>1368</v>
      </c>
    </row>
    <row r="1799" spans="1:19">
      <c r="A1799" t="s">
        <v>2204</v>
      </c>
      <c r="B1799">
        <v>44391</v>
      </c>
      <c r="C1799" t="s">
        <v>2205</v>
      </c>
      <c r="D1799">
        <v>44391</v>
      </c>
      <c r="E1799" t="s">
        <v>1365</v>
      </c>
      <c r="F1799" t="s">
        <v>68</v>
      </c>
      <c r="G1799" t="s">
        <v>955</v>
      </c>
      <c r="H1799" t="s">
        <v>1367</v>
      </c>
      <c r="I1799" t="s">
        <v>1335</v>
      </c>
      <c r="J1799">
        <v>5</v>
      </c>
      <c r="K1799">
        <v>9950</v>
      </c>
      <c r="L1799">
        <v>49750</v>
      </c>
      <c r="M1799">
        <v>23.6905</v>
      </c>
      <c r="N1799">
        <v>118.4525</v>
      </c>
      <c r="O1799">
        <v>0</v>
      </c>
      <c r="P1799">
        <v>0</v>
      </c>
      <c r="Q1799">
        <v>9973.6905000000006</v>
      </c>
      <c r="R1799">
        <v>49868.452499999999</v>
      </c>
      <c r="S1799" t="s">
        <v>1368</v>
      </c>
    </row>
    <row r="1800" spans="1:19">
      <c r="A1800" t="s">
        <v>2204</v>
      </c>
      <c r="B1800">
        <v>44391</v>
      </c>
      <c r="C1800" t="s">
        <v>2205</v>
      </c>
      <c r="D1800">
        <v>44391</v>
      </c>
      <c r="E1800" t="s">
        <v>1365</v>
      </c>
      <c r="F1800" t="s">
        <v>68</v>
      </c>
      <c r="G1800" t="s">
        <v>955</v>
      </c>
      <c r="H1800" t="s">
        <v>1367</v>
      </c>
      <c r="I1800" t="s">
        <v>1314</v>
      </c>
      <c r="J1800">
        <v>20</v>
      </c>
      <c r="K1800">
        <v>1176</v>
      </c>
      <c r="L1800">
        <v>23520</v>
      </c>
      <c r="M1800">
        <v>2.8</v>
      </c>
      <c r="N1800">
        <v>56</v>
      </c>
      <c r="O1800">
        <v>0</v>
      </c>
      <c r="P1800">
        <v>0</v>
      </c>
      <c r="Q1800">
        <v>1178.8</v>
      </c>
      <c r="R1800">
        <v>23576</v>
      </c>
      <c r="S1800" t="s">
        <v>1368</v>
      </c>
    </row>
    <row r="1801" spans="1:19">
      <c r="A1801" t="s">
        <v>2204</v>
      </c>
      <c r="B1801">
        <v>44391</v>
      </c>
      <c r="C1801" t="s">
        <v>2205</v>
      </c>
      <c r="D1801">
        <v>44391</v>
      </c>
      <c r="E1801" t="s">
        <v>1365</v>
      </c>
      <c r="F1801" t="s">
        <v>68</v>
      </c>
      <c r="G1801" t="s">
        <v>955</v>
      </c>
      <c r="H1801" t="s">
        <v>1367</v>
      </c>
      <c r="I1801" t="s">
        <v>1271</v>
      </c>
      <c r="J1801">
        <v>20</v>
      </c>
      <c r="K1801">
        <v>1186</v>
      </c>
      <c r="L1801">
        <v>23720</v>
      </c>
      <c r="M1801">
        <v>2.8237999999999999</v>
      </c>
      <c r="N1801">
        <v>56.475999999999999</v>
      </c>
      <c r="O1801">
        <v>0</v>
      </c>
      <c r="P1801">
        <v>0</v>
      </c>
      <c r="Q1801">
        <v>1188.8237999999999</v>
      </c>
      <c r="R1801">
        <v>23776.475999999999</v>
      </c>
      <c r="S1801" t="s">
        <v>1368</v>
      </c>
    </row>
    <row r="1802" spans="1:19">
      <c r="A1802" t="s">
        <v>2204</v>
      </c>
      <c r="B1802">
        <v>44391</v>
      </c>
      <c r="C1802" t="s">
        <v>2205</v>
      </c>
      <c r="D1802">
        <v>44391</v>
      </c>
      <c r="E1802" t="s">
        <v>1365</v>
      </c>
      <c r="F1802" t="s">
        <v>68</v>
      </c>
      <c r="G1802" t="s">
        <v>955</v>
      </c>
      <c r="H1802" t="s">
        <v>1367</v>
      </c>
      <c r="I1802" t="s">
        <v>1242</v>
      </c>
      <c r="J1802">
        <v>3</v>
      </c>
      <c r="K1802">
        <v>9850</v>
      </c>
      <c r="L1802">
        <v>29550</v>
      </c>
      <c r="M1802">
        <v>23.452400000000001</v>
      </c>
      <c r="N1802">
        <v>70.357200000000006</v>
      </c>
      <c r="O1802">
        <v>0</v>
      </c>
      <c r="P1802">
        <v>0</v>
      </c>
      <c r="Q1802">
        <v>9873.4524000000001</v>
      </c>
      <c r="R1802">
        <v>29620.357199999999</v>
      </c>
      <c r="S1802" t="s">
        <v>1368</v>
      </c>
    </row>
    <row r="1803" spans="1:19">
      <c r="A1803" t="s">
        <v>2204</v>
      </c>
      <c r="B1803">
        <v>44391</v>
      </c>
      <c r="C1803" t="s">
        <v>2205</v>
      </c>
      <c r="D1803">
        <v>44391</v>
      </c>
      <c r="E1803" t="s">
        <v>1365</v>
      </c>
      <c r="F1803" t="s">
        <v>68</v>
      </c>
      <c r="G1803" t="s">
        <v>955</v>
      </c>
      <c r="H1803" t="s">
        <v>1367</v>
      </c>
      <c r="I1803" t="s">
        <v>1292</v>
      </c>
      <c r="J1803">
        <v>30</v>
      </c>
      <c r="K1803">
        <v>7760</v>
      </c>
      <c r="L1803">
        <v>232800</v>
      </c>
      <c r="M1803">
        <v>18.476199999999999</v>
      </c>
      <c r="N1803">
        <v>554.28599999999994</v>
      </c>
      <c r="O1803">
        <v>0</v>
      </c>
      <c r="P1803">
        <v>0</v>
      </c>
      <c r="Q1803">
        <v>7778.4762000000001</v>
      </c>
      <c r="R1803">
        <v>233354.28599999999</v>
      </c>
      <c r="S1803" t="s">
        <v>1368</v>
      </c>
    </row>
    <row r="1804" spans="1:19">
      <c r="A1804" t="s">
        <v>2204</v>
      </c>
      <c r="B1804">
        <v>44391</v>
      </c>
      <c r="C1804" t="s">
        <v>2205</v>
      </c>
      <c r="D1804">
        <v>44391</v>
      </c>
      <c r="E1804" t="s">
        <v>1365</v>
      </c>
      <c r="F1804" t="s">
        <v>68</v>
      </c>
      <c r="G1804" t="s">
        <v>955</v>
      </c>
      <c r="H1804" t="s">
        <v>1367</v>
      </c>
      <c r="I1804" t="s">
        <v>1273</v>
      </c>
      <c r="J1804">
        <v>30</v>
      </c>
      <c r="K1804">
        <v>7225</v>
      </c>
      <c r="L1804">
        <v>216750</v>
      </c>
      <c r="M1804">
        <v>17.202400000000001</v>
      </c>
      <c r="N1804">
        <v>516.072</v>
      </c>
      <c r="O1804">
        <v>0</v>
      </c>
      <c r="P1804">
        <v>0</v>
      </c>
      <c r="Q1804">
        <v>7242.2024000000001</v>
      </c>
      <c r="R1804">
        <v>217266.07199999999</v>
      </c>
      <c r="S1804" t="s">
        <v>1368</v>
      </c>
    </row>
    <row r="1805" spans="1:19">
      <c r="A1805" t="s">
        <v>2206</v>
      </c>
      <c r="B1805">
        <v>44391</v>
      </c>
      <c r="C1805" t="s">
        <v>2207</v>
      </c>
      <c r="D1805">
        <v>44391</v>
      </c>
      <c r="E1805" t="s">
        <v>1365</v>
      </c>
      <c r="F1805" t="s">
        <v>88</v>
      </c>
      <c r="G1805" t="s">
        <v>1388</v>
      </c>
      <c r="H1805" t="s">
        <v>1367</v>
      </c>
      <c r="I1805" t="s">
        <v>1076</v>
      </c>
      <c r="J1805">
        <v>10</v>
      </c>
      <c r="K1805">
        <v>1419</v>
      </c>
      <c r="L1805">
        <v>14190</v>
      </c>
      <c r="M1805">
        <v>3.3786</v>
      </c>
      <c r="N1805">
        <v>33.786000000000001</v>
      </c>
      <c r="O1805">
        <v>0</v>
      </c>
      <c r="P1805">
        <v>0</v>
      </c>
      <c r="Q1805">
        <v>1422.3786</v>
      </c>
      <c r="R1805">
        <v>14223.786</v>
      </c>
      <c r="S1805" t="s">
        <v>1368</v>
      </c>
    </row>
    <row r="1806" spans="1:19">
      <c r="A1806" t="s">
        <v>2206</v>
      </c>
      <c r="B1806">
        <v>44391</v>
      </c>
      <c r="C1806" t="s">
        <v>2207</v>
      </c>
      <c r="D1806">
        <v>44391</v>
      </c>
      <c r="E1806" t="s">
        <v>1365</v>
      </c>
      <c r="F1806" t="s">
        <v>88</v>
      </c>
      <c r="G1806" t="s">
        <v>1388</v>
      </c>
      <c r="H1806" t="s">
        <v>1367</v>
      </c>
      <c r="I1806" t="s">
        <v>1221</v>
      </c>
      <c r="J1806">
        <v>10</v>
      </c>
      <c r="K1806">
        <v>1361</v>
      </c>
      <c r="L1806">
        <v>13610</v>
      </c>
      <c r="M1806">
        <v>3.2404999999999999</v>
      </c>
      <c r="N1806">
        <v>32.405000000000001</v>
      </c>
      <c r="O1806">
        <v>0</v>
      </c>
      <c r="P1806">
        <v>0</v>
      </c>
      <c r="Q1806">
        <v>1364.2405000000001</v>
      </c>
      <c r="R1806">
        <v>13642.405000000001</v>
      </c>
      <c r="S1806" t="s">
        <v>1368</v>
      </c>
    </row>
    <row r="1807" spans="1:19">
      <c r="A1807" t="s">
        <v>2206</v>
      </c>
      <c r="B1807">
        <v>44391</v>
      </c>
      <c r="C1807" t="s">
        <v>2207</v>
      </c>
      <c r="D1807">
        <v>44391</v>
      </c>
      <c r="E1807" t="s">
        <v>1365</v>
      </c>
      <c r="F1807" t="s">
        <v>88</v>
      </c>
      <c r="G1807" t="s">
        <v>1388</v>
      </c>
      <c r="H1807" t="s">
        <v>1367</v>
      </c>
      <c r="I1807" t="s">
        <v>1218</v>
      </c>
      <c r="J1807">
        <v>10</v>
      </c>
      <c r="K1807">
        <v>1244</v>
      </c>
      <c r="L1807">
        <v>12440</v>
      </c>
      <c r="M1807">
        <v>2.9619</v>
      </c>
      <c r="N1807">
        <v>29.619</v>
      </c>
      <c r="O1807">
        <v>0</v>
      </c>
      <c r="P1807">
        <v>0</v>
      </c>
      <c r="Q1807">
        <v>1246.9619</v>
      </c>
      <c r="R1807">
        <v>12469.619000000001</v>
      </c>
      <c r="S1807" t="s">
        <v>1368</v>
      </c>
    </row>
    <row r="1808" spans="1:19">
      <c r="A1808" t="s">
        <v>2208</v>
      </c>
      <c r="B1808">
        <v>44391</v>
      </c>
      <c r="C1808" t="s">
        <v>2209</v>
      </c>
      <c r="D1808">
        <v>44391</v>
      </c>
      <c r="E1808" t="s">
        <v>1365</v>
      </c>
      <c r="F1808" t="s">
        <v>946</v>
      </c>
      <c r="G1808" t="s">
        <v>951</v>
      </c>
      <c r="H1808" t="s">
        <v>1367</v>
      </c>
      <c r="I1808" t="s">
        <v>1075</v>
      </c>
      <c r="J1808">
        <v>10</v>
      </c>
      <c r="K1808">
        <v>9045</v>
      </c>
      <c r="L1808">
        <v>90450</v>
      </c>
      <c r="M1808">
        <v>21.535699999999999</v>
      </c>
      <c r="N1808">
        <v>215.357</v>
      </c>
      <c r="O1808">
        <v>0</v>
      </c>
      <c r="P1808">
        <v>0</v>
      </c>
      <c r="Q1808">
        <v>9066.5357000000004</v>
      </c>
      <c r="R1808">
        <v>90665.357000000004</v>
      </c>
      <c r="S1808" t="s">
        <v>1368</v>
      </c>
    </row>
    <row r="1809" spans="1:19">
      <c r="A1809" t="s">
        <v>2208</v>
      </c>
      <c r="B1809">
        <v>44391</v>
      </c>
      <c r="C1809" t="s">
        <v>2209</v>
      </c>
      <c r="D1809">
        <v>44391</v>
      </c>
      <c r="E1809" t="s">
        <v>1365</v>
      </c>
      <c r="F1809" t="s">
        <v>946</v>
      </c>
      <c r="G1809" t="s">
        <v>951</v>
      </c>
      <c r="H1809" t="s">
        <v>1367</v>
      </c>
      <c r="I1809" t="s">
        <v>1267</v>
      </c>
      <c r="J1809">
        <v>70</v>
      </c>
      <c r="K1809">
        <v>1400</v>
      </c>
      <c r="L1809">
        <v>98000</v>
      </c>
      <c r="M1809">
        <v>3.3332999999999999</v>
      </c>
      <c r="N1809">
        <v>233.33099999999999</v>
      </c>
      <c r="O1809">
        <v>0</v>
      </c>
      <c r="P1809">
        <v>0</v>
      </c>
      <c r="Q1809">
        <v>1403.3333</v>
      </c>
      <c r="R1809">
        <v>98233.331000000006</v>
      </c>
      <c r="S1809" t="s">
        <v>1368</v>
      </c>
    </row>
    <row r="1810" spans="1:19">
      <c r="A1810" t="s">
        <v>2210</v>
      </c>
      <c r="B1810">
        <v>44391</v>
      </c>
      <c r="C1810" t="s">
        <v>2211</v>
      </c>
      <c r="D1810">
        <v>44391</v>
      </c>
      <c r="E1810" t="s">
        <v>1365</v>
      </c>
      <c r="F1810" t="s">
        <v>761</v>
      </c>
      <c r="G1810" t="s">
        <v>951</v>
      </c>
      <c r="H1810" t="s">
        <v>1367</v>
      </c>
      <c r="I1810" t="s">
        <v>1409</v>
      </c>
      <c r="J1810">
        <v>20</v>
      </c>
      <c r="K1810">
        <v>1128</v>
      </c>
      <c r="L1810">
        <v>22560</v>
      </c>
      <c r="M1810">
        <v>2.6857000000000002</v>
      </c>
      <c r="N1810">
        <v>53.713999999999999</v>
      </c>
      <c r="O1810">
        <v>0</v>
      </c>
      <c r="P1810">
        <v>0</v>
      </c>
      <c r="Q1810">
        <v>1130.6857</v>
      </c>
      <c r="R1810">
        <v>22613.714</v>
      </c>
      <c r="S1810" t="s">
        <v>1368</v>
      </c>
    </row>
    <row r="1811" spans="1:19">
      <c r="A1811" t="s">
        <v>2212</v>
      </c>
      <c r="B1811">
        <v>44391</v>
      </c>
      <c r="C1811" t="s">
        <v>2213</v>
      </c>
      <c r="D1811">
        <v>44391</v>
      </c>
      <c r="E1811" t="s">
        <v>1365</v>
      </c>
      <c r="F1811" t="s">
        <v>91</v>
      </c>
      <c r="G1811" t="s">
        <v>952</v>
      </c>
      <c r="H1811" t="s">
        <v>1367</v>
      </c>
      <c r="I1811" t="s">
        <v>1221</v>
      </c>
      <c r="J1811">
        <v>30</v>
      </c>
      <c r="K1811">
        <v>1361</v>
      </c>
      <c r="L1811">
        <v>40830</v>
      </c>
      <c r="M1811">
        <v>3.2404999999999999</v>
      </c>
      <c r="N1811">
        <v>97.215000000000003</v>
      </c>
      <c r="O1811">
        <v>0</v>
      </c>
      <c r="P1811">
        <v>0</v>
      </c>
      <c r="Q1811">
        <v>1364.2405000000001</v>
      </c>
      <c r="R1811">
        <v>40927.214999999997</v>
      </c>
      <c r="S1811" t="s">
        <v>1368</v>
      </c>
    </row>
    <row r="1812" spans="1:19">
      <c r="A1812" t="s">
        <v>2212</v>
      </c>
      <c r="B1812">
        <v>44391</v>
      </c>
      <c r="C1812" t="s">
        <v>2213</v>
      </c>
      <c r="D1812">
        <v>44391</v>
      </c>
      <c r="E1812" t="s">
        <v>1365</v>
      </c>
      <c r="F1812" t="s">
        <v>91</v>
      </c>
      <c r="G1812" t="s">
        <v>952</v>
      </c>
      <c r="H1812" t="s">
        <v>1367</v>
      </c>
      <c r="I1812" t="s">
        <v>1267</v>
      </c>
      <c r="J1812">
        <v>50</v>
      </c>
      <c r="K1812">
        <v>1400</v>
      </c>
      <c r="L1812">
        <v>70000</v>
      </c>
      <c r="M1812">
        <v>3.3332999999999999</v>
      </c>
      <c r="N1812">
        <v>166.66499999999999</v>
      </c>
      <c r="O1812">
        <v>0</v>
      </c>
      <c r="P1812">
        <v>0</v>
      </c>
      <c r="Q1812">
        <v>1403.3333</v>
      </c>
      <c r="R1812">
        <v>70166.664999999994</v>
      </c>
      <c r="S1812" t="s">
        <v>1368</v>
      </c>
    </row>
    <row r="1813" spans="1:19">
      <c r="A1813" t="s">
        <v>2212</v>
      </c>
      <c r="B1813">
        <v>44391</v>
      </c>
      <c r="C1813" t="s">
        <v>2213</v>
      </c>
      <c r="D1813">
        <v>44391</v>
      </c>
      <c r="E1813" t="s">
        <v>1365</v>
      </c>
      <c r="F1813" t="s">
        <v>91</v>
      </c>
      <c r="G1813" t="s">
        <v>952</v>
      </c>
      <c r="H1813" t="s">
        <v>1367</v>
      </c>
      <c r="I1813" t="s">
        <v>1218</v>
      </c>
      <c r="J1813">
        <v>20</v>
      </c>
      <c r="K1813">
        <v>1244</v>
      </c>
      <c r="L1813">
        <v>24880</v>
      </c>
      <c r="M1813">
        <v>2.9619</v>
      </c>
      <c r="N1813">
        <v>59.238</v>
      </c>
      <c r="O1813">
        <v>0</v>
      </c>
      <c r="P1813">
        <v>0</v>
      </c>
      <c r="Q1813">
        <v>1246.9619</v>
      </c>
      <c r="R1813">
        <v>24939.238000000001</v>
      </c>
      <c r="S1813" t="s">
        <v>1368</v>
      </c>
    </row>
    <row r="1814" spans="1:19">
      <c r="A1814" t="s">
        <v>2212</v>
      </c>
      <c r="B1814">
        <v>44391</v>
      </c>
      <c r="C1814" t="s">
        <v>2213</v>
      </c>
      <c r="D1814">
        <v>44391</v>
      </c>
      <c r="E1814" t="s">
        <v>1365</v>
      </c>
      <c r="F1814" t="s">
        <v>91</v>
      </c>
      <c r="G1814" t="s">
        <v>952</v>
      </c>
      <c r="H1814" t="s">
        <v>1367</v>
      </c>
      <c r="I1814" t="s">
        <v>1409</v>
      </c>
      <c r="J1814">
        <v>50</v>
      </c>
      <c r="K1814">
        <v>1128</v>
      </c>
      <c r="L1814">
        <v>56400</v>
      </c>
      <c r="M1814">
        <v>2.6857000000000002</v>
      </c>
      <c r="N1814">
        <v>134.285</v>
      </c>
      <c r="O1814">
        <v>0</v>
      </c>
      <c r="P1814">
        <v>0</v>
      </c>
      <c r="Q1814">
        <v>1130.6857</v>
      </c>
      <c r="R1814">
        <v>56534.285000000003</v>
      </c>
      <c r="S1814" t="s">
        <v>1368</v>
      </c>
    </row>
    <row r="1815" spans="1:19">
      <c r="A1815" t="s">
        <v>2214</v>
      </c>
      <c r="B1815">
        <v>44391</v>
      </c>
      <c r="C1815" t="s">
        <v>2215</v>
      </c>
      <c r="D1815">
        <v>44391</v>
      </c>
      <c r="E1815" t="s">
        <v>1365</v>
      </c>
      <c r="F1815" t="s">
        <v>34</v>
      </c>
      <c r="G1815" t="s">
        <v>33</v>
      </c>
      <c r="H1815" t="s">
        <v>12</v>
      </c>
      <c r="I1815" t="s">
        <v>1267</v>
      </c>
      <c r="J1815">
        <v>200</v>
      </c>
      <c r="K1815">
        <v>1400</v>
      </c>
      <c r="L1815">
        <v>280000</v>
      </c>
      <c r="M1815">
        <v>3.3330000000000002</v>
      </c>
      <c r="N1815">
        <v>666.6</v>
      </c>
      <c r="O1815">
        <v>0</v>
      </c>
      <c r="P1815">
        <v>0</v>
      </c>
      <c r="Q1815">
        <v>1403.3333</v>
      </c>
      <c r="R1815">
        <v>280666.65999999997</v>
      </c>
      <c r="S1815" t="s">
        <v>1368</v>
      </c>
    </row>
    <row r="1816" spans="1:19">
      <c r="A1816" t="s">
        <v>2216</v>
      </c>
      <c r="B1816">
        <v>44391</v>
      </c>
      <c r="C1816" t="s">
        <v>2217</v>
      </c>
      <c r="D1816">
        <v>44391</v>
      </c>
      <c r="E1816" t="s">
        <v>1365</v>
      </c>
      <c r="F1816" t="s">
        <v>35</v>
      </c>
      <c r="G1816" t="s">
        <v>1395</v>
      </c>
      <c r="H1816" t="s">
        <v>12</v>
      </c>
      <c r="I1816" t="s">
        <v>1273</v>
      </c>
      <c r="J1816">
        <v>20</v>
      </c>
      <c r="K1816">
        <v>7225</v>
      </c>
      <c r="L1816">
        <v>144500</v>
      </c>
      <c r="M1816">
        <v>17.202000000000002</v>
      </c>
      <c r="N1816">
        <v>344.04</v>
      </c>
      <c r="O1816">
        <v>0</v>
      </c>
      <c r="P1816">
        <v>0</v>
      </c>
      <c r="Q1816">
        <v>7242.2024000000001</v>
      </c>
      <c r="R1816">
        <v>144844.04800000001</v>
      </c>
      <c r="S1816" t="s">
        <v>1368</v>
      </c>
    </row>
    <row r="1817" spans="1:19">
      <c r="A1817" t="s">
        <v>2218</v>
      </c>
      <c r="B1817">
        <v>44391</v>
      </c>
      <c r="C1817" t="s">
        <v>2219</v>
      </c>
      <c r="D1817">
        <v>44391</v>
      </c>
      <c r="E1817" t="s">
        <v>1365</v>
      </c>
      <c r="F1817" t="s">
        <v>32</v>
      </c>
      <c r="G1817" t="s">
        <v>33</v>
      </c>
      <c r="H1817" t="s">
        <v>12</v>
      </c>
      <c r="I1817" t="s">
        <v>1335</v>
      </c>
      <c r="J1817">
        <v>4</v>
      </c>
      <c r="K1817">
        <v>9950</v>
      </c>
      <c r="L1817">
        <v>39800</v>
      </c>
      <c r="M1817">
        <v>23.69</v>
      </c>
      <c r="N1817">
        <v>94.76</v>
      </c>
      <c r="O1817">
        <v>0</v>
      </c>
      <c r="P1817">
        <v>0</v>
      </c>
      <c r="Q1817">
        <v>9973.6905000000006</v>
      </c>
      <c r="R1817">
        <v>39894.762000000002</v>
      </c>
      <c r="S1817" t="s">
        <v>1368</v>
      </c>
    </row>
    <row r="1818" spans="1:19">
      <c r="A1818" t="s">
        <v>2218</v>
      </c>
      <c r="B1818">
        <v>44391</v>
      </c>
      <c r="C1818" t="s">
        <v>2219</v>
      </c>
      <c r="D1818">
        <v>44391</v>
      </c>
      <c r="E1818" t="s">
        <v>1365</v>
      </c>
      <c r="F1818" t="s">
        <v>32</v>
      </c>
      <c r="G1818" t="s">
        <v>33</v>
      </c>
      <c r="H1818" t="s">
        <v>12</v>
      </c>
      <c r="I1818" t="s">
        <v>1409</v>
      </c>
      <c r="J1818">
        <v>20</v>
      </c>
      <c r="K1818">
        <v>1128</v>
      </c>
      <c r="L1818">
        <v>22560</v>
      </c>
      <c r="M1818">
        <v>2.6859999999999999</v>
      </c>
      <c r="N1818">
        <v>53.72</v>
      </c>
      <c r="O1818">
        <v>0</v>
      </c>
      <c r="P1818">
        <v>0</v>
      </c>
      <c r="Q1818">
        <v>1130.6857</v>
      </c>
      <c r="R1818">
        <v>22613.714</v>
      </c>
      <c r="S1818" t="s">
        <v>1368</v>
      </c>
    </row>
    <row r="1819" spans="1:19">
      <c r="A1819" t="s">
        <v>2218</v>
      </c>
      <c r="B1819">
        <v>44391</v>
      </c>
      <c r="C1819" t="s">
        <v>2219</v>
      </c>
      <c r="D1819">
        <v>44391</v>
      </c>
      <c r="E1819" t="s">
        <v>1365</v>
      </c>
      <c r="F1819" t="s">
        <v>32</v>
      </c>
      <c r="G1819" t="s">
        <v>33</v>
      </c>
      <c r="H1819" t="s">
        <v>12</v>
      </c>
      <c r="I1819" t="s">
        <v>1267</v>
      </c>
      <c r="J1819">
        <v>50</v>
      </c>
      <c r="K1819">
        <v>1400</v>
      </c>
      <c r="L1819">
        <v>70000</v>
      </c>
      <c r="M1819">
        <v>3.3330000000000002</v>
      </c>
      <c r="N1819">
        <v>166.65</v>
      </c>
      <c r="O1819">
        <v>0</v>
      </c>
      <c r="P1819">
        <v>0</v>
      </c>
      <c r="Q1819">
        <v>1403.3333</v>
      </c>
      <c r="R1819">
        <v>70166.664999999994</v>
      </c>
      <c r="S1819" t="s">
        <v>1368</v>
      </c>
    </row>
    <row r="1820" spans="1:19">
      <c r="A1820" t="s">
        <v>2220</v>
      </c>
      <c r="B1820">
        <v>44391</v>
      </c>
      <c r="C1820" t="s">
        <v>2221</v>
      </c>
      <c r="D1820">
        <v>44391</v>
      </c>
      <c r="E1820" t="s">
        <v>1384</v>
      </c>
      <c r="F1820" t="s">
        <v>1735</v>
      </c>
      <c r="G1820" t="s">
        <v>1386</v>
      </c>
      <c r="H1820" t="s">
        <v>1384</v>
      </c>
      <c r="I1820" t="s">
        <v>1271</v>
      </c>
      <c r="J1820">
        <v>15</v>
      </c>
      <c r="K1820">
        <v>1197.8599999999999</v>
      </c>
      <c r="L1820">
        <v>17967.900000000001</v>
      </c>
      <c r="M1820">
        <v>2.8519999999999999</v>
      </c>
      <c r="N1820">
        <v>42.78</v>
      </c>
      <c r="O1820">
        <v>0</v>
      </c>
      <c r="P1820">
        <v>0</v>
      </c>
      <c r="Q1820">
        <v>1200.712</v>
      </c>
      <c r="R1820">
        <v>18010.68</v>
      </c>
      <c r="S1820" t="s">
        <v>1368</v>
      </c>
    </row>
    <row r="1821" spans="1:19">
      <c r="A1821" t="s">
        <v>2220</v>
      </c>
      <c r="B1821">
        <v>44391</v>
      </c>
      <c r="C1821" t="s">
        <v>2221</v>
      </c>
      <c r="D1821">
        <v>44391</v>
      </c>
      <c r="E1821" t="s">
        <v>1384</v>
      </c>
      <c r="F1821" t="s">
        <v>1735</v>
      </c>
      <c r="G1821" t="s">
        <v>1386</v>
      </c>
      <c r="H1821" t="s">
        <v>1384</v>
      </c>
      <c r="I1821" t="s">
        <v>1267</v>
      </c>
      <c r="J1821">
        <v>2</v>
      </c>
      <c r="K1821">
        <v>1414</v>
      </c>
      <c r="L1821">
        <v>2828</v>
      </c>
      <c r="M1821">
        <v>3.3666999999999998</v>
      </c>
      <c r="N1821">
        <v>6.7333999999999996</v>
      </c>
      <c r="O1821">
        <v>0</v>
      </c>
      <c r="P1821">
        <v>0</v>
      </c>
      <c r="Q1821">
        <v>1417.3667</v>
      </c>
      <c r="R1821">
        <v>2834.7334000000001</v>
      </c>
      <c r="S1821" t="s">
        <v>1368</v>
      </c>
    </row>
    <row r="1822" spans="1:19">
      <c r="A1822" t="s">
        <v>2220</v>
      </c>
      <c r="B1822">
        <v>44391</v>
      </c>
      <c r="C1822" t="s">
        <v>2221</v>
      </c>
      <c r="D1822">
        <v>44391</v>
      </c>
      <c r="E1822" t="s">
        <v>1384</v>
      </c>
      <c r="F1822" t="s">
        <v>1735</v>
      </c>
      <c r="G1822" t="s">
        <v>1386</v>
      </c>
      <c r="H1822" t="s">
        <v>1384</v>
      </c>
      <c r="I1822" t="s">
        <v>1076</v>
      </c>
      <c r="J1822">
        <v>4</v>
      </c>
      <c r="K1822">
        <v>1433.19</v>
      </c>
      <c r="L1822">
        <v>5732.76</v>
      </c>
      <c r="M1822">
        <v>3.4123999999999999</v>
      </c>
      <c r="N1822">
        <v>13.6496</v>
      </c>
      <c r="O1822">
        <v>0</v>
      </c>
      <c r="P1822">
        <v>0</v>
      </c>
      <c r="Q1822">
        <v>1436.6024</v>
      </c>
      <c r="R1822">
        <v>5746.4096</v>
      </c>
      <c r="S1822" t="s">
        <v>1368</v>
      </c>
    </row>
    <row r="1823" spans="1:19">
      <c r="A1823" t="s">
        <v>2220</v>
      </c>
      <c r="B1823">
        <v>44391</v>
      </c>
      <c r="C1823" t="s">
        <v>2221</v>
      </c>
      <c r="D1823">
        <v>44391</v>
      </c>
      <c r="E1823" t="s">
        <v>1384</v>
      </c>
      <c r="F1823" t="s">
        <v>1735</v>
      </c>
      <c r="G1823" t="s">
        <v>1386</v>
      </c>
      <c r="H1823" t="s">
        <v>1384</v>
      </c>
      <c r="I1823" t="s">
        <v>1292</v>
      </c>
      <c r="J1823">
        <v>2</v>
      </c>
      <c r="K1823">
        <v>7837.6</v>
      </c>
      <c r="L1823">
        <v>15675.2</v>
      </c>
      <c r="M1823">
        <v>18.661000000000001</v>
      </c>
      <c r="N1823">
        <v>37.322000000000003</v>
      </c>
      <c r="O1823">
        <v>0</v>
      </c>
      <c r="P1823">
        <v>0</v>
      </c>
      <c r="Q1823">
        <v>7856.2610000000004</v>
      </c>
      <c r="R1823">
        <v>15712.522000000001</v>
      </c>
      <c r="S1823" t="s">
        <v>1368</v>
      </c>
    </row>
    <row r="1824" spans="1:19">
      <c r="A1824" t="s">
        <v>2220</v>
      </c>
      <c r="B1824">
        <v>44391</v>
      </c>
      <c r="C1824" t="s">
        <v>2221</v>
      </c>
      <c r="D1824">
        <v>44391</v>
      </c>
      <c r="E1824" t="s">
        <v>1384</v>
      </c>
      <c r="F1824" t="s">
        <v>1735</v>
      </c>
      <c r="G1824" t="s">
        <v>1386</v>
      </c>
      <c r="H1824" t="s">
        <v>1384</v>
      </c>
      <c r="I1824" t="s">
        <v>1218</v>
      </c>
      <c r="J1824">
        <v>10</v>
      </c>
      <c r="K1824">
        <v>1256.44</v>
      </c>
      <c r="L1824">
        <v>12564.4</v>
      </c>
      <c r="M1824">
        <v>2.9914999999999998</v>
      </c>
      <c r="N1824">
        <v>29.914999999999999</v>
      </c>
      <c r="O1824">
        <v>0</v>
      </c>
      <c r="P1824">
        <v>0</v>
      </c>
      <c r="Q1824">
        <v>1259.4314999999999</v>
      </c>
      <c r="R1824">
        <v>12594.315000000001</v>
      </c>
      <c r="S1824" t="s">
        <v>1368</v>
      </c>
    </row>
    <row r="1825" spans="1:19">
      <c r="A1825" t="s">
        <v>2220</v>
      </c>
      <c r="B1825">
        <v>44391</v>
      </c>
      <c r="C1825" t="s">
        <v>2221</v>
      </c>
      <c r="D1825">
        <v>44391</v>
      </c>
      <c r="E1825" t="s">
        <v>1384</v>
      </c>
      <c r="F1825" t="s">
        <v>1735</v>
      </c>
      <c r="G1825" t="s">
        <v>1386</v>
      </c>
      <c r="H1825" t="s">
        <v>1384</v>
      </c>
      <c r="I1825" t="s">
        <v>1314</v>
      </c>
      <c r="J1825">
        <v>20</v>
      </c>
      <c r="K1825">
        <v>1187.76</v>
      </c>
      <c r="L1825">
        <v>23755.200000000001</v>
      </c>
      <c r="M1825">
        <v>2.8279999999999998</v>
      </c>
      <c r="N1825">
        <v>56.56</v>
      </c>
      <c r="O1825">
        <v>0</v>
      </c>
      <c r="P1825">
        <v>0</v>
      </c>
      <c r="Q1825">
        <v>1190.588</v>
      </c>
      <c r="R1825">
        <v>23811.759999999998</v>
      </c>
      <c r="S1825" t="s">
        <v>1368</v>
      </c>
    </row>
    <row r="1826" spans="1:19">
      <c r="A1826" t="s">
        <v>2220</v>
      </c>
      <c r="B1826">
        <v>44391</v>
      </c>
      <c r="C1826" t="s">
        <v>2221</v>
      </c>
      <c r="D1826">
        <v>44391</v>
      </c>
      <c r="E1826" t="s">
        <v>1384</v>
      </c>
      <c r="F1826" t="s">
        <v>1735</v>
      </c>
      <c r="G1826" t="s">
        <v>1386</v>
      </c>
      <c r="H1826" t="s">
        <v>1384</v>
      </c>
      <c r="I1826" t="s">
        <v>1221</v>
      </c>
      <c r="J1826">
        <v>10</v>
      </c>
      <c r="K1826">
        <v>1374.61</v>
      </c>
      <c r="L1826">
        <v>13746.1</v>
      </c>
      <c r="M1826">
        <v>3.2728999999999999</v>
      </c>
      <c r="N1826">
        <v>32.728999999999999</v>
      </c>
      <c r="O1826">
        <v>0</v>
      </c>
      <c r="P1826">
        <v>0</v>
      </c>
      <c r="Q1826">
        <v>1377.8829000000001</v>
      </c>
      <c r="R1826">
        <v>13778.829</v>
      </c>
      <c r="S1826" t="s">
        <v>1368</v>
      </c>
    </row>
    <row r="1827" spans="1:19">
      <c r="A1827" t="s">
        <v>2220</v>
      </c>
      <c r="B1827">
        <v>44391</v>
      </c>
      <c r="C1827" t="s">
        <v>2221</v>
      </c>
      <c r="D1827">
        <v>44391</v>
      </c>
      <c r="E1827" t="s">
        <v>1384</v>
      </c>
      <c r="F1827" t="s">
        <v>1735</v>
      </c>
      <c r="G1827" t="s">
        <v>1386</v>
      </c>
      <c r="H1827" t="s">
        <v>1384</v>
      </c>
      <c r="I1827" t="s">
        <v>1249</v>
      </c>
      <c r="J1827">
        <v>3</v>
      </c>
      <c r="K1827">
        <v>7299.27</v>
      </c>
      <c r="L1827">
        <v>21897.81</v>
      </c>
      <c r="M1827">
        <v>17.379200000000001</v>
      </c>
      <c r="N1827">
        <v>52.137599999999999</v>
      </c>
      <c r="O1827">
        <v>0</v>
      </c>
      <c r="P1827">
        <v>0</v>
      </c>
      <c r="Q1827">
        <v>7316.6491999999998</v>
      </c>
      <c r="R1827">
        <v>21949.9476</v>
      </c>
      <c r="S1827" t="s">
        <v>1368</v>
      </c>
    </row>
    <row r="1828" spans="1:19">
      <c r="A1828" t="s">
        <v>2222</v>
      </c>
      <c r="B1828">
        <v>44391</v>
      </c>
      <c r="C1828" t="s">
        <v>2223</v>
      </c>
      <c r="D1828">
        <v>44391</v>
      </c>
      <c r="E1828" t="s">
        <v>1365</v>
      </c>
      <c r="F1828" t="s">
        <v>20</v>
      </c>
      <c r="G1828" t="s">
        <v>984</v>
      </c>
      <c r="H1828" t="s">
        <v>12</v>
      </c>
      <c r="I1828" t="s">
        <v>1242</v>
      </c>
      <c r="J1828">
        <v>10</v>
      </c>
      <c r="K1828">
        <v>9850</v>
      </c>
      <c r="L1828">
        <v>98500</v>
      </c>
      <c r="M1828">
        <v>23.452000000000002</v>
      </c>
      <c r="N1828">
        <v>234.52</v>
      </c>
      <c r="O1828">
        <v>0</v>
      </c>
      <c r="P1828">
        <v>0</v>
      </c>
      <c r="Q1828">
        <v>9873.4524000000001</v>
      </c>
      <c r="R1828">
        <v>98734.524000000005</v>
      </c>
      <c r="S1828" t="s">
        <v>1368</v>
      </c>
    </row>
    <row r="1829" spans="1:19">
      <c r="A1829" t="s">
        <v>2222</v>
      </c>
      <c r="B1829">
        <v>44391</v>
      </c>
      <c r="C1829" t="s">
        <v>2223</v>
      </c>
      <c r="D1829">
        <v>44391</v>
      </c>
      <c r="E1829" t="s">
        <v>1365</v>
      </c>
      <c r="F1829" t="s">
        <v>20</v>
      </c>
      <c r="G1829" t="s">
        <v>984</v>
      </c>
      <c r="H1829" t="s">
        <v>12</v>
      </c>
      <c r="I1829" t="s">
        <v>1271</v>
      </c>
      <c r="J1829">
        <v>40</v>
      </c>
      <c r="K1829">
        <v>1186</v>
      </c>
      <c r="L1829">
        <v>47440</v>
      </c>
      <c r="M1829">
        <v>2.8239999999999998</v>
      </c>
      <c r="N1829">
        <v>112.96</v>
      </c>
      <c r="O1829">
        <v>0</v>
      </c>
      <c r="P1829">
        <v>0</v>
      </c>
      <c r="Q1829">
        <v>1188.8237999999999</v>
      </c>
      <c r="R1829">
        <v>47552.951999999997</v>
      </c>
      <c r="S1829" t="s">
        <v>1368</v>
      </c>
    </row>
    <row r="1830" spans="1:19">
      <c r="A1830" t="s">
        <v>2222</v>
      </c>
      <c r="B1830">
        <v>44391</v>
      </c>
      <c r="C1830" t="s">
        <v>2223</v>
      </c>
      <c r="D1830">
        <v>44391</v>
      </c>
      <c r="E1830" t="s">
        <v>1365</v>
      </c>
      <c r="F1830" t="s">
        <v>20</v>
      </c>
      <c r="G1830" t="s">
        <v>984</v>
      </c>
      <c r="H1830" t="s">
        <v>12</v>
      </c>
      <c r="I1830" t="s">
        <v>1267</v>
      </c>
      <c r="J1830">
        <v>80</v>
      </c>
      <c r="K1830">
        <v>1400</v>
      </c>
      <c r="L1830">
        <v>112000</v>
      </c>
      <c r="M1830">
        <v>3.3330000000000002</v>
      </c>
      <c r="N1830">
        <v>266.64</v>
      </c>
      <c r="O1830">
        <v>0</v>
      </c>
      <c r="P1830">
        <v>0</v>
      </c>
      <c r="Q1830">
        <v>1403.3333</v>
      </c>
      <c r="R1830">
        <v>112266.664</v>
      </c>
      <c r="S1830" t="s">
        <v>1368</v>
      </c>
    </row>
    <row r="1831" spans="1:19">
      <c r="A1831" t="s">
        <v>2224</v>
      </c>
      <c r="B1831">
        <v>44391</v>
      </c>
      <c r="C1831" t="s">
        <v>2225</v>
      </c>
      <c r="D1831">
        <v>44391</v>
      </c>
      <c r="E1831" t="s">
        <v>1365</v>
      </c>
      <c r="F1831" t="s">
        <v>9</v>
      </c>
      <c r="G1831" t="s">
        <v>981</v>
      </c>
      <c r="H1831" t="s">
        <v>22</v>
      </c>
      <c r="I1831" t="s">
        <v>1271</v>
      </c>
      <c r="J1831">
        <v>16</v>
      </c>
      <c r="K1831">
        <v>1186</v>
      </c>
      <c r="L1831">
        <v>18976</v>
      </c>
      <c r="M1831">
        <v>2.8237999999999999</v>
      </c>
      <c r="N1831">
        <v>45.180799999999998</v>
      </c>
      <c r="O1831">
        <v>0</v>
      </c>
      <c r="P1831">
        <v>0</v>
      </c>
      <c r="Q1831">
        <v>1188.8237999999999</v>
      </c>
      <c r="R1831">
        <v>19021.180799999998</v>
      </c>
      <c r="S1831" t="s">
        <v>1368</v>
      </c>
    </row>
    <row r="1832" spans="1:19">
      <c r="A1832" t="s">
        <v>2224</v>
      </c>
      <c r="B1832">
        <v>44391</v>
      </c>
      <c r="C1832" t="s">
        <v>2225</v>
      </c>
      <c r="D1832">
        <v>44391</v>
      </c>
      <c r="E1832" t="s">
        <v>1365</v>
      </c>
      <c r="F1832" t="s">
        <v>9</v>
      </c>
      <c r="G1832" t="s">
        <v>981</v>
      </c>
      <c r="H1832" t="s">
        <v>22</v>
      </c>
      <c r="I1832" t="s">
        <v>1314</v>
      </c>
      <c r="J1832">
        <v>20</v>
      </c>
      <c r="K1832">
        <v>1176</v>
      </c>
      <c r="L1832">
        <v>23520</v>
      </c>
      <c r="M1832">
        <v>2.8</v>
      </c>
      <c r="N1832">
        <v>56</v>
      </c>
      <c r="O1832">
        <v>0</v>
      </c>
      <c r="P1832">
        <v>0</v>
      </c>
      <c r="Q1832">
        <v>1178.8</v>
      </c>
      <c r="R1832">
        <v>23576</v>
      </c>
      <c r="S1832" t="s">
        <v>1368</v>
      </c>
    </row>
    <row r="1833" spans="1:19">
      <c r="A1833" t="s">
        <v>2226</v>
      </c>
      <c r="B1833">
        <v>44391</v>
      </c>
      <c r="C1833" t="s">
        <v>2227</v>
      </c>
      <c r="D1833">
        <v>44391</v>
      </c>
      <c r="E1833" t="s">
        <v>1365</v>
      </c>
      <c r="F1833" t="s">
        <v>2</v>
      </c>
      <c r="G1833" t="s">
        <v>981</v>
      </c>
      <c r="H1833" t="s">
        <v>22</v>
      </c>
      <c r="I1833" t="s">
        <v>1076</v>
      </c>
      <c r="J1833">
        <v>40</v>
      </c>
      <c r="K1833">
        <v>1419</v>
      </c>
      <c r="L1833">
        <v>56760</v>
      </c>
      <c r="M1833">
        <v>3.3786</v>
      </c>
      <c r="N1833">
        <v>135.14400000000001</v>
      </c>
      <c r="O1833">
        <v>0</v>
      </c>
      <c r="P1833">
        <v>0</v>
      </c>
      <c r="Q1833">
        <v>1422.3786</v>
      </c>
      <c r="R1833">
        <v>56895.144</v>
      </c>
      <c r="S1833" t="s">
        <v>1368</v>
      </c>
    </row>
    <row r="1834" spans="1:19">
      <c r="A1834" t="s">
        <v>2228</v>
      </c>
      <c r="B1834">
        <v>44391</v>
      </c>
      <c r="C1834" t="s">
        <v>2229</v>
      </c>
      <c r="D1834">
        <v>44391</v>
      </c>
      <c r="E1834" t="s">
        <v>1365</v>
      </c>
      <c r="F1834" t="s">
        <v>26</v>
      </c>
      <c r="G1834" t="s">
        <v>1024</v>
      </c>
      <c r="H1834" t="s">
        <v>22</v>
      </c>
      <c r="I1834" t="s">
        <v>1267</v>
      </c>
      <c r="J1834">
        <v>100</v>
      </c>
      <c r="K1834">
        <v>1400</v>
      </c>
      <c r="L1834">
        <v>140000</v>
      </c>
      <c r="M1834">
        <v>3.3332999999999999</v>
      </c>
      <c r="N1834">
        <v>333.33</v>
      </c>
      <c r="O1834">
        <v>0</v>
      </c>
      <c r="P1834">
        <v>0</v>
      </c>
      <c r="Q1834">
        <v>1403.3333</v>
      </c>
      <c r="R1834">
        <v>140333.32999999999</v>
      </c>
      <c r="S1834" t="s">
        <v>1368</v>
      </c>
    </row>
    <row r="1835" spans="1:19">
      <c r="A1835" t="s">
        <v>2230</v>
      </c>
      <c r="B1835">
        <v>44391</v>
      </c>
      <c r="C1835" t="s">
        <v>2231</v>
      </c>
      <c r="D1835">
        <v>44391</v>
      </c>
      <c r="E1835" t="s">
        <v>1365</v>
      </c>
      <c r="F1835" t="s">
        <v>24</v>
      </c>
      <c r="G1835" t="s">
        <v>1024</v>
      </c>
      <c r="H1835" t="s">
        <v>22</v>
      </c>
      <c r="I1835" t="s">
        <v>1267</v>
      </c>
      <c r="J1835">
        <v>35</v>
      </c>
      <c r="K1835">
        <v>1400</v>
      </c>
      <c r="L1835">
        <v>49000</v>
      </c>
      <c r="M1835">
        <v>3.3332999999999999</v>
      </c>
      <c r="N1835">
        <v>116.66549999999999</v>
      </c>
      <c r="O1835">
        <v>0</v>
      </c>
      <c r="P1835">
        <v>0</v>
      </c>
      <c r="Q1835">
        <v>1403.3333</v>
      </c>
      <c r="R1835">
        <v>49116.665500000003</v>
      </c>
      <c r="S1835" t="s">
        <v>1368</v>
      </c>
    </row>
    <row r="1836" spans="1:19">
      <c r="A1836" t="s">
        <v>2232</v>
      </c>
      <c r="B1836">
        <v>44391</v>
      </c>
      <c r="C1836" t="s">
        <v>2233</v>
      </c>
      <c r="D1836">
        <v>44391</v>
      </c>
      <c r="E1836" t="s">
        <v>1365</v>
      </c>
      <c r="F1836" t="s">
        <v>25</v>
      </c>
      <c r="G1836" t="s">
        <v>1387</v>
      </c>
      <c r="H1836" t="s">
        <v>22</v>
      </c>
      <c r="I1836" t="s">
        <v>1267</v>
      </c>
      <c r="J1836">
        <v>60</v>
      </c>
      <c r="K1836">
        <v>1400</v>
      </c>
      <c r="L1836">
        <v>84000</v>
      </c>
      <c r="M1836">
        <v>3.3332999999999999</v>
      </c>
      <c r="N1836">
        <v>199.99799999999999</v>
      </c>
      <c r="O1836">
        <v>0</v>
      </c>
      <c r="P1836">
        <v>0</v>
      </c>
      <c r="Q1836">
        <v>1403.3333</v>
      </c>
      <c r="R1836">
        <v>84199.998000000007</v>
      </c>
      <c r="S1836" t="s">
        <v>1368</v>
      </c>
    </row>
    <row r="1837" spans="1:19">
      <c r="A1837" t="s">
        <v>2234</v>
      </c>
      <c r="B1837">
        <v>44391</v>
      </c>
      <c r="C1837" t="s">
        <v>2235</v>
      </c>
      <c r="D1837">
        <v>44391</v>
      </c>
      <c r="E1837" t="s">
        <v>1365</v>
      </c>
      <c r="F1837" t="s">
        <v>1397</v>
      </c>
      <c r="G1837" t="s">
        <v>1372</v>
      </c>
      <c r="H1837" t="s">
        <v>22</v>
      </c>
      <c r="I1837" t="s">
        <v>1412</v>
      </c>
      <c r="J1837">
        <v>122</v>
      </c>
      <c r="K1837">
        <v>1002</v>
      </c>
      <c r="L1837">
        <v>122244</v>
      </c>
      <c r="M1837">
        <v>2.3856999999999999</v>
      </c>
      <c r="N1837">
        <v>291.05540000000002</v>
      </c>
      <c r="O1837">
        <v>0</v>
      </c>
      <c r="P1837">
        <v>0</v>
      </c>
      <c r="Q1837">
        <v>1004.3857</v>
      </c>
      <c r="R1837">
        <v>122535.0554</v>
      </c>
      <c r="S1837" t="s">
        <v>1368</v>
      </c>
    </row>
    <row r="1838" spans="1:19">
      <c r="A1838" t="s">
        <v>2234</v>
      </c>
      <c r="B1838">
        <v>44391</v>
      </c>
      <c r="C1838" t="s">
        <v>2235</v>
      </c>
      <c r="D1838">
        <v>44391</v>
      </c>
      <c r="E1838" t="s">
        <v>1365</v>
      </c>
      <c r="F1838" t="s">
        <v>1397</v>
      </c>
      <c r="G1838" t="s">
        <v>1372</v>
      </c>
      <c r="H1838" t="s">
        <v>22</v>
      </c>
      <c r="I1838" t="s">
        <v>1312</v>
      </c>
      <c r="J1838">
        <v>35</v>
      </c>
      <c r="K1838">
        <v>6390</v>
      </c>
      <c r="L1838">
        <v>223650</v>
      </c>
      <c r="M1838">
        <v>15.2143</v>
      </c>
      <c r="N1838">
        <v>532.50049999999999</v>
      </c>
      <c r="O1838">
        <v>0</v>
      </c>
      <c r="P1838">
        <v>0</v>
      </c>
      <c r="Q1838">
        <v>6405.2142999999996</v>
      </c>
      <c r="R1838">
        <v>224182.50049999999</v>
      </c>
      <c r="S1838" t="s">
        <v>1368</v>
      </c>
    </row>
    <row r="1839" spans="1:19">
      <c r="A1839" t="s">
        <v>2236</v>
      </c>
      <c r="B1839">
        <v>44391</v>
      </c>
      <c r="C1839" t="s">
        <v>2237</v>
      </c>
      <c r="D1839">
        <v>44391</v>
      </c>
      <c r="E1839" t="s">
        <v>1384</v>
      </c>
      <c r="F1839" t="s">
        <v>1385</v>
      </c>
      <c r="G1839" t="s">
        <v>1386</v>
      </c>
      <c r="H1839" t="s">
        <v>1384</v>
      </c>
      <c r="I1839" t="s">
        <v>1221</v>
      </c>
      <c r="J1839">
        <v>1</v>
      </c>
      <c r="K1839">
        <v>1361</v>
      </c>
      <c r="L1839">
        <v>1361</v>
      </c>
      <c r="M1839">
        <v>0</v>
      </c>
      <c r="N1839">
        <v>0</v>
      </c>
      <c r="O1839">
        <v>0</v>
      </c>
      <c r="P1839">
        <v>0</v>
      </c>
      <c r="Q1839">
        <v>1361</v>
      </c>
      <c r="R1839">
        <v>1361</v>
      </c>
      <c r="S1839" t="s">
        <v>1368</v>
      </c>
    </row>
    <row r="1840" spans="1:19">
      <c r="A1840" t="s">
        <v>2238</v>
      </c>
      <c r="B1840">
        <v>44391</v>
      </c>
      <c r="C1840" t="s">
        <v>2239</v>
      </c>
      <c r="D1840">
        <v>44391</v>
      </c>
      <c r="E1840" t="s">
        <v>1384</v>
      </c>
      <c r="F1840" t="s">
        <v>1403</v>
      </c>
      <c r="G1840" t="s">
        <v>1386</v>
      </c>
      <c r="H1840" t="s">
        <v>1384</v>
      </c>
      <c r="I1840" t="s">
        <v>1221</v>
      </c>
      <c r="J1840">
        <v>1</v>
      </c>
      <c r="K1840">
        <v>1259</v>
      </c>
      <c r="L1840">
        <v>1259</v>
      </c>
      <c r="M1840">
        <v>0</v>
      </c>
      <c r="N1840">
        <v>0</v>
      </c>
      <c r="O1840">
        <v>0</v>
      </c>
      <c r="P1840">
        <v>0</v>
      </c>
      <c r="Q1840">
        <v>1259</v>
      </c>
      <c r="R1840">
        <v>1259</v>
      </c>
      <c r="S1840" t="s">
        <v>1368</v>
      </c>
    </row>
    <row r="1841" spans="1:19">
      <c r="A1841" t="s">
        <v>2238</v>
      </c>
      <c r="B1841">
        <v>44391</v>
      </c>
      <c r="C1841" t="s">
        <v>2239</v>
      </c>
      <c r="D1841">
        <v>44391</v>
      </c>
      <c r="E1841" t="s">
        <v>1384</v>
      </c>
      <c r="F1841" t="s">
        <v>1403</v>
      </c>
      <c r="G1841" t="s">
        <v>1386</v>
      </c>
      <c r="H1841" t="s">
        <v>1384</v>
      </c>
      <c r="I1841" t="s">
        <v>1267</v>
      </c>
      <c r="J1841">
        <v>1</v>
      </c>
      <c r="K1841">
        <v>1295</v>
      </c>
      <c r="L1841">
        <v>1295</v>
      </c>
      <c r="M1841">
        <v>0</v>
      </c>
      <c r="N1841">
        <v>0</v>
      </c>
      <c r="O1841">
        <v>0</v>
      </c>
      <c r="P1841">
        <v>0</v>
      </c>
      <c r="Q1841">
        <v>1295</v>
      </c>
      <c r="R1841">
        <v>1295</v>
      </c>
      <c r="S1841" t="s">
        <v>1368</v>
      </c>
    </row>
    <row r="1842" spans="1:19">
      <c r="A1842" t="s">
        <v>2240</v>
      </c>
      <c r="B1842">
        <v>44391</v>
      </c>
      <c r="C1842" t="s">
        <v>2241</v>
      </c>
      <c r="D1842">
        <v>44391</v>
      </c>
      <c r="E1842" t="s">
        <v>1365</v>
      </c>
      <c r="F1842" t="s">
        <v>103</v>
      </c>
      <c r="G1842" t="s">
        <v>949</v>
      </c>
      <c r="H1842" t="s">
        <v>107</v>
      </c>
      <c r="I1842" t="s">
        <v>1271</v>
      </c>
      <c r="J1842">
        <v>87</v>
      </c>
      <c r="K1842">
        <v>1186</v>
      </c>
      <c r="L1842">
        <v>103182</v>
      </c>
      <c r="M1842">
        <v>2.8237999999999999</v>
      </c>
      <c r="N1842">
        <v>245.67060000000001</v>
      </c>
      <c r="O1842">
        <v>0</v>
      </c>
      <c r="P1842">
        <v>0</v>
      </c>
      <c r="Q1842">
        <v>1188.8237999999999</v>
      </c>
      <c r="R1842">
        <v>103427.6706</v>
      </c>
      <c r="S1842" t="s">
        <v>1368</v>
      </c>
    </row>
    <row r="1843" spans="1:19">
      <c r="A1843" t="s">
        <v>2240</v>
      </c>
      <c r="B1843">
        <v>44391</v>
      </c>
      <c r="C1843" t="s">
        <v>2241</v>
      </c>
      <c r="D1843">
        <v>44391</v>
      </c>
      <c r="E1843" t="s">
        <v>1365</v>
      </c>
      <c r="F1843" t="s">
        <v>103</v>
      </c>
      <c r="G1843" t="s">
        <v>949</v>
      </c>
      <c r="H1843" t="s">
        <v>107</v>
      </c>
      <c r="I1843" t="s">
        <v>1076</v>
      </c>
      <c r="J1843">
        <v>42</v>
      </c>
      <c r="K1843">
        <v>1419</v>
      </c>
      <c r="L1843">
        <v>59598</v>
      </c>
      <c r="M1843">
        <v>3.3786</v>
      </c>
      <c r="N1843">
        <v>141.90119999999999</v>
      </c>
      <c r="O1843">
        <v>0</v>
      </c>
      <c r="P1843">
        <v>0</v>
      </c>
      <c r="Q1843">
        <v>1422.3786</v>
      </c>
      <c r="R1843">
        <v>59739.9012</v>
      </c>
      <c r="S1843" t="s">
        <v>1368</v>
      </c>
    </row>
    <row r="1844" spans="1:19">
      <c r="A1844" t="s">
        <v>2240</v>
      </c>
      <c r="B1844">
        <v>44391</v>
      </c>
      <c r="C1844" t="s">
        <v>2241</v>
      </c>
      <c r="D1844">
        <v>44391</v>
      </c>
      <c r="E1844" t="s">
        <v>1365</v>
      </c>
      <c r="F1844" t="s">
        <v>103</v>
      </c>
      <c r="G1844" t="s">
        <v>949</v>
      </c>
      <c r="H1844" t="s">
        <v>107</v>
      </c>
      <c r="I1844" t="s">
        <v>1314</v>
      </c>
      <c r="J1844">
        <v>100</v>
      </c>
      <c r="K1844">
        <v>1176</v>
      </c>
      <c r="L1844">
        <v>117600</v>
      </c>
      <c r="M1844">
        <v>2.8</v>
      </c>
      <c r="N1844">
        <v>280</v>
      </c>
      <c r="O1844">
        <v>0</v>
      </c>
      <c r="P1844">
        <v>0</v>
      </c>
      <c r="Q1844">
        <v>1178.8</v>
      </c>
      <c r="R1844">
        <v>117880</v>
      </c>
      <c r="S1844" t="s">
        <v>1368</v>
      </c>
    </row>
    <row r="1845" spans="1:19">
      <c r="A1845" t="s">
        <v>2240</v>
      </c>
      <c r="B1845">
        <v>44391</v>
      </c>
      <c r="C1845" t="s">
        <v>2241</v>
      </c>
      <c r="D1845">
        <v>44391</v>
      </c>
      <c r="E1845" t="s">
        <v>1365</v>
      </c>
      <c r="F1845" t="s">
        <v>103</v>
      </c>
      <c r="G1845" t="s">
        <v>949</v>
      </c>
      <c r="H1845" t="s">
        <v>107</v>
      </c>
      <c r="I1845" t="s">
        <v>1267</v>
      </c>
      <c r="J1845">
        <v>55</v>
      </c>
      <c r="K1845">
        <v>1400</v>
      </c>
      <c r="L1845">
        <v>77000</v>
      </c>
      <c r="M1845">
        <v>3.3332999999999999</v>
      </c>
      <c r="N1845">
        <v>183.33150000000001</v>
      </c>
      <c r="O1845">
        <v>0</v>
      </c>
      <c r="P1845">
        <v>0</v>
      </c>
      <c r="Q1845">
        <v>1403.3333</v>
      </c>
      <c r="R1845">
        <v>77183.3315</v>
      </c>
      <c r="S1845" t="s">
        <v>1368</v>
      </c>
    </row>
    <row r="1846" spans="1:19">
      <c r="A1846" t="s">
        <v>2240</v>
      </c>
      <c r="B1846">
        <v>44391</v>
      </c>
      <c r="C1846" t="s">
        <v>2241</v>
      </c>
      <c r="D1846">
        <v>44391</v>
      </c>
      <c r="E1846" t="s">
        <v>1365</v>
      </c>
      <c r="F1846" t="s">
        <v>103</v>
      </c>
      <c r="G1846" t="s">
        <v>949</v>
      </c>
      <c r="H1846" t="s">
        <v>107</v>
      </c>
      <c r="I1846" t="s">
        <v>1218</v>
      </c>
      <c r="J1846">
        <v>100</v>
      </c>
      <c r="K1846">
        <v>1244</v>
      </c>
      <c r="L1846">
        <v>124400</v>
      </c>
      <c r="M1846">
        <v>2.9619</v>
      </c>
      <c r="N1846">
        <v>296.19</v>
      </c>
      <c r="O1846">
        <v>0</v>
      </c>
      <c r="P1846">
        <v>0</v>
      </c>
      <c r="Q1846">
        <v>1246.9619</v>
      </c>
      <c r="R1846">
        <v>124696.19</v>
      </c>
      <c r="S1846" t="s">
        <v>1368</v>
      </c>
    </row>
    <row r="1847" spans="1:19">
      <c r="A1847" t="s">
        <v>2242</v>
      </c>
      <c r="B1847">
        <v>44391</v>
      </c>
      <c r="C1847" t="s">
        <v>2243</v>
      </c>
      <c r="D1847">
        <v>44391</v>
      </c>
      <c r="E1847" t="s">
        <v>1365</v>
      </c>
      <c r="F1847" t="s">
        <v>95</v>
      </c>
      <c r="G1847" t="s">
        <v>1371</v>
      </c>
      <c r="H1847" t="s">
        <v>107</v>
      </c>
      <c r="I1847" t="s">
        <v>1267</v>
      </c>
      <c r="J1847">
        <v>40</v>
      </c>
      <c r="K1847">
        <v>1400</v>
      </c>
      <c r="L1847">
        <v>56000</v>
      </c>
      <c r="M1847">
        <v>3.3332999999999999</v>
      </c>
      <c r="N1847">
        <v>133.33199999999999</v>
      </c>
      <c r="O1847">
        <v>0</v>
      </c>
      <c r="P1847">
        <v>0</v>
      </c>
      <c r="Q1847">
        <v>1403.3333</v>
      </c>
      <c r="R1847">
        <v>56133.332000000002</v>
      </c>
      <c r="S1847" t="s">
        <v>1368</v>
      </c>
    </row>
    <row r="1848" spans="1:19">
      <c r="A1848" t="s">
        <v>2244</v>
      </c>
      <c r="B1848">
        <v>44391</v>
      </c>
      <c r="C1848" t="s">
        <v>2245</v>
      </c>
      <c r="D1848">
        <v>44391</v>
      </c>
      <c r="E1848" t="s">
        <v>1365</v>
      </c>
      <c r="F1848" t="s">
        <v>96</v>
      </c>
      <c r="G1848" t="s">
        <v>1371</v>
      </c>
      <c r="H1848" t="s">
        <v>107</v>
      </c>
      <c r="I1848" t="s">
        <v>1267</v>
      </c>
      <c r="J1848">
        <v>215</v>
      </c>
      <c r="K1848">
        <v>1400</v>
      </c>
      <c r="L1848">
        <v>301000</v>
      </c>
      <c r="M1848">
        <v>3.3332999999999999</v>
      </c>
      <c r="N1848">
        <v>716.65949999999998</v>
      </c>
      <c r="O1848">
        <v>0</v>
      </c>
      <c r="P1848">
        <v>0</v>
      </c>
      <c r="Q1848">
        <v>1403.3333</v>
      </c>
      <c r="R1848">
        <v>301716.65950000001</v>
      </c>
      <c r="S1848" t="s">
        <v>1368</v>
      </c>
    </row>
    <row r="1849" spans="1:19">
      <c r="A1849" t="s">
        <v>2244</v>
      </c>
      <c r="B1849">
        <v>44391</v>
      </c>
      <c r="C1849" t="s">
        <v>2245</v>
      </c>
      <c r="D1849">
        <v>44391</v>
      </c>
      <c r="E1849" t="s">
        <v>1365</v>
      </c>
      <c r="F1849" t="s">
        <v>96</v>
      </c>
      <c r="G1849" t="s">
        <v>1371</v>
      </c>
      <c r="H1849" t="s">
        <v>107</v>
      </c>
      <c r="I1849" t="s">
        <v>1335</v>
      </c>
      <c r="J1849">
        <v>20</v>
      </c>
      <c r="K1849">
        <v>9950</v>
      </c>
      <c r="L1849">
        <v>199000</v>
      </c>
      <c r="M1849">
        <v>23.6905</v>
      </c>
      <c r="N1849">
        <v>473.81</v>
      </c>
      <c r="O1849">
        <v>0</v>
      </c>
      <c r="P1849">
        <v>0</v>
      </c>
      <c r="Q1849">
        <v>9973.6905000000006</v>
      </c>
      <c r="R1849">
        <v>199473.81</v>
      </c>
      <c r="S1849" t="s">
        <v>1368</v>
      </c>
    </row>
    <row r="1850" spans="1:19">
      <c r="A1850" t="s">
        <v>2246</v>
      </c>
      <c r="B1850">
        <v>44391</v>
      </c>
      <c r="C1850" t="s">
        <v>2247</v>
      </c>
      <c r="D1850">
        <v>44391</v>
      </c>
      <c r="E1850" t="s">
        <v>1365</v>
      </c>
      <c r="F1850" t="s">
        <v>1300</v>
      </c>
      <c r="G1850" t="s">
        <v>107</v>
      </c>
      <c r="H1850" t="s">
        <v>107</v>
      </c>
      <c r="I1850" t="s">
        <v>1218</v>
      </c>
      <c r="J1850">
        <v>40</v>
      </c>
      <c r="K1850">
        <v>1244</v>
      </c>
      <c r="L1850">
        <v>49760</v>
      </c>
      <c r="M1850">
        <v>2.9619</v>
      </c>
      <c r="N1850">
        <v>118.476</v>
      </c>
      <c r="O1850">
        <v>0</v>
      </c>
      <c r="P1850">
        <v>0</v>
      </c>
      <c r="Q1850">
        <v>1246.9619</v>
      </c>
      <c r="R1850">
        <v>49878.476000000002</v>
      </c>
      <c r="S1850" t="s">
        <v>1368</v>
      </c>
    </row>
    <row r="1851" spans="1:19">
      <c r="A1851" t="s">
        <v>2246</v>
      </c>
      <c r="B1851">
        <v>44391</v>
      </c>
      <c r="C1851" t="s">
        <v>2247</v>
      </c>
      <c r="D1851">
        <v>44391</v>
      </c>
      <c r="E1851" t="s">
        <v>1365</v>
      </c>
      <c r="F1851" t="s">
        <v>1300</v>
      </c>
      <c r="G1851" t="s">
        <v>107</v>
      </c>
      <c r="H1851" t="s">
        <v>107</v>
      </c>
      <c r="I1851" t="s">
        <v>1271</v>
      </c>
      <c r="J1851">
        <v>60</v>
      </c>
      <c r="K1851">
        <v>1186</v>
      </c>
      <c r="L1851">
        <v>71160</v>
      </c>
      <c r="M1851">
        <v>2.8237999999999999</v>
      </c>
      <c r="N1851">
        <v>169.428</v>
      </c>
      <c r="O1851">
        <v>0</v>
      </c>
      <c r="P1851">
        <v>0</v>
      </c>
      <c r="Q1851">
        <v>1188.8237999999999</v>
      </c>
      <c r="R1851">
        <v>71329.428</v>
      </c>
      <c r="S1851" t="s">
        <v>1368</v>
      </c>
    </row>
    <row r="1852" spans="1:19">
      <c r="A1852" t="s">
        <v>2246</v>
      </c>
      <c r="B1852">
        <v>44391</v>
      </c>
      <c r="C1852" t="s">
        <v>2247</v>
      </c>
      <c r="D1852">
        <v>44391</v>
      </c>
      <c r="E1852" t="s">
        <v>1365</v>
      </c>
      <c r="F1852" t="s">
        <v>1300</v>
      </c>
      <c r="G1852" t="s">
        <v>107</v>
      </c>
      <c r="H1852" t="s">
        <v>107</v>
      </c>
      <c r="I1852" t="s">
        <v>1267</v>
      </c>
      <c r="J1852">
        <v>60</v>
      </c>
      <c r="K1852">
        <v>1400</v>
      </c>
      <c r="L1852">
        <v>84000</v>
      </c>
      <c r="M1852">
        <v>3.3332999999999999</v>
      </c>
      <c r="N1852">
        <v>199.99799999999999</v>
      </c>
      <c r="O1852">
        <v>0</v>
      </c>
      <c r="P1852">
        <v>0</v>
      </c>
      <c r="Q1852">
        <v>1403.3333</v>
      </c>
      <c r="R1852">
        <v>84199.998000000007</v>
      </c>
      <c r="S1852" t="s">
        <v>1368</v>
      </c>
    </row>
    <row r="1853" spans="1:19">
      <c r="A1853" t="s">
        <v>2248</v>
      </c>
      <c r="B1853">
        <v>44391</v>
      </c>
      <c r="C1853" t="s">
        <v>2249</v>
      </c>
      <c r="D1853">
        <v>44391</v>
      </c>
      <c r="E1853" t="s">
        <v>1365</v>
      </c>
      <c r="F1853" t="s">
        <v>848</v>
      </c>
      <c r="G1853" t="s">
        <v>1377</v>
      </c>
      <c r="H1853" t="s">
        <v>107</v>
      </c>
      <c r="I1853" t="s">
        <v>1267</v>
      </c>
      <c r="J1853">
        <v>40</v>
      </c>
      <c r="K1853">
        <v>1400</v>
      </c>
      <c r="L1853">
        <v>56000</v>
      </c>
      <c r="M1853">
        <v>3.3332999999999999</v>
      </c>
      <c r="N1853">
        <v>133.33199999999999</v>
      </c>
      <c r="O1853">
        <v>0</v>
      </c>
      <c r="P1853">
        <v>0</v>
      </c>
      <c r="Q1853">
        <v>1403.3333</v>
      </c>
      <c r="R1853">
        <v>56133.332000000002</v>
      </c>
      <c r="S1853" t="s">
        <v>1368</v>
      </c>
    </row>
    <row r="1854" spans="1:19">
      <c r="A1854" t="s">
        <v>2250</v>
      </c>
      <c r="B1854">
        <v>44391</v>
      </c>
      <c r="C1854" t="s">
        <v>2251</v>
      </c>
      <c r="D1854">
        <v>44391</v>
      </c>
      <c r="E1854" t="s">
        <v>1365</v>
      </c>
      <c r="F1854" t="s">
        <v>10</v>
      </c>
      <c r="G1854" t="s">
        <v>1377</v>
      </c>
      <c r="H1854" t="s">
        <v>107</v>
      </c>
      <c r="I1854" t="s">
        <v>1273</v>
      </c>
      <c r="J1854">
        <v>30</v>
      </c>
      <c r="K1854">
        <v>7225</v>
      </c>
      <c r="L1854">
        <v>216750</v>
      </c>
      <c r="M1854">
        <v>17.202400000000001</v>
      </c>
      <c r="N1854">
        <v>516.072</v>
      </c>
      <c r="O1854">
        <v>0</v>
      </c>
      <c r="P1854">
        <v>0</v>
      </c>
      <c r="Q1854">
        <v>7242.2024000000001</v>
      </c>
      <c r="R1854">
        <v>217266.07199999999</v>
      </c>
      <c r="S1854" t="s">
        <v>1368</v>
      </c>
    </row>
    <row r="1855" spans="1:19">
      <c r="A1855" t="s">
        <v>2250</v>
      </c>
      <c r="B1855">
        <v>44391</v>
      </c>
      <c r="C1855" t="s">
        <v>2251</v>
      </c>
      <c r="D1855">
        <v>44391</v>
      </c>
      <c r="E1855" t="s">
        <v>1365</v>
      </c>
      <c r="F1855" t="s">
        <v>10</v>
      </c>
      <c r="G1855" t="s">
        <v>1377</v>
      </c>
      <c r="H1855" t="s">
        <v>107</v>
      </c>
      <c r="I1855" t="s">
        <v>1218</v>
      </c>
      <c r="J1855">
        <v>40</v>
      </c>
      <c r="K1855">
        <v>1244</v>
      </c>
      <c r="L1855">
        <v>49760</v>
      </c>
      <c r="M1855">
        <v>2.9619</v>
      </c>
      <c r="N1855">
        <v>118.476</v>
      </c>
      <c r="O1855">
        <v>0</v>
      </c>
      <c r="P1855">
        <v>0</v>
      </c>
      <c r="Q1855">
        <v>1246.9619</v>
      </c>
      <c r="R1855">
        <v>49878.476000000002</v>
      </c>
      <c r="S1855" t="s">
        <v>1368</v>
      </c>
    </row>
    <row r="1856" spans="1:19">
      <c r="A1856" t="s">
        <v>2250</v>
      </c>
      <c r="B1856">
        <v>44391</v>
      </c>
      <c r="C1856" t="s">
        <v>2251</v>
      </c>
      <c r="D1856">
        <v>44391</v>
      </c>
      <c r="E1856" t="s">
        <v>1365</v>
      </c>
      <c r="F1856" t="s">
        <v>10</v>
      </c>
      <c r="G1856" t="s">
        <v>1377</v>
      </c>
      <c r="H1856" t="s">
        <v>107</v>
      </c>
      <c r="I1856" t="s">
        <v>1271</v>
      </c>
      <c r="J1856">
        <v>100</v>
      </c>
      <c r="K1856">
        <v>1186</v>
      </c>
      <c r="L1856">
        <v>118600</v>
      </c>
      <c r="M1856">
        <v>2.8237999999999999</v>
      </c>
      <c r="N1856">
        <v>282.38</v>
      </c>
      <c r="O1856">
        <v>0</v>
      </c>
      <c r="P1856">
        <v>0</v>
      </c>
      <c r="Q1856">
        <v>1188.8237999999999</v>
      </c>
      <c r="R1856">
        <v>118882.38</v>
      </c>
      <c r="S1856" t="s">
        <v>1368</v>
      </c>
    </row>
    <row r="1857" spans="1:19">
      <c r="A1857" t="s">
        <v>2252</v>
      </c>
      <c r="B1857">
        <v>44391</v>
      </c>
      <c r="C1857" t="s">
        <v>2253</v>
      </c>
      <c r="D1857">
        <v>44391</v>
      </c>
      <c r="E1857" t="s">
        <v>1365</v>
      </c>
      <c r="F1857" t="s">
        <v>7</v>
      </c>
      <c r="G1857" t="s">
        <v>1383</v>
      </c>
      <c r="H1857" t="s">
        <v>107</v>
      </c>
      <c r="I1857" t="s">
        <v>1267</v>
      </c>
      <c r="J1857">
        <v>50</v>
      </c>
      <c r="K1857">
        <v>1400</v>
      </c>
      <c r="L1857">
        <v>70000</v>
      </c>
      <c r="M1857">
        <v>3.3332999999999999</v>
      </c>
      <c r="N1857">
        <v>166.66499999999999</v>
      </c>
      <c r="O1857">
        <v>0</v>
      </c>
      <c r="P1857">
        <v>0</v>
      </c>
      <c r="Q1857">
        <v>1403.3333</v>
      </c>
      <c r="R1857">
        <v>70166.664999999994</v>
      </c>
      <c r="S1857" t="s">
        <v>1368</v>
      </c>
    </row>
    <row r="1858" spans="1:19">
      <c r="A1858" t="s">
        <v>2252</v>
      </c>
      <c r="B1858">
        <v>44391</v>
      </c>
      <c r="C1858" t="s">
        <v>2253</v>
      </c>
      <c r="D1858">
        <v>44391</v>
      </c>
      <c r="E1858" t="s">
        <v>1365</v>
      </c>
      <c r="F1858" t="s">
        <v>7</v>
      </c>
      <c r="G1858" t="s">
        <v>1383</v>
      </c>
      <c r="H1858" t="s">
        <v>107</v>
      </c>
      <c r="I1858" t="s">
        <v>1409</v>
      </c>
      <c r="J1858">
        <v>20</v>
      </c>
      <c r="K1858">
        <v>1128</v>
      </c>
      <c r="L1858">
        <v>22560</v>
      </c>
      <c r="M1858">
        <v>2.6857000000000002</v>
      </c>
      <c r="N1858">
        <v>53.713999999999999</v>
      </c>
      <c r="O1858">
        <v>0</v>
      </c>
      <c r="P1858">
        <v>0</v>
      </c>
      <c r="Q1858">
        <v>1130.6857</v>
      </c>
      <c r="R1858">
        <v>22613.714</v>
      </c>
      <c r="S1858" t="s">
        <v>1368</v>
      </c>
    </row>
    <row r="1859" spans="1:19">
      <c r="A1859" t="s">
        <v>2252</v>
      </c>
      <c r="B1859">
        <v>44391</v>
      </c>
      <c r="C1859" t="s">
        <v>2253</v>
      </c>
      <c r="D1859">
        <v>44391</v>
      </c>
      <c r="E1859" t="s">
        <v>1365</v>
      </c>
      <c r="F1859" t="s">
        <v>7</v>
      </c>
      <c r="G1859" t="s">
        <v>1383</v>
      </c>
      <c r="H1859" t="s">
        <v>107</v>
      </c>
      <c r="I1859" t="s">
        <v>1335</v>
      </c>
      <c r="J1859">
        <v>5</v>
      </c>
      <c r="K1859">
        <v>9950</v>
      </c>
      <c r="L1859">
        <v>49750</v>
      </c>
      <c r="M1859">
        <v>23.6905</v>
      </c>
      <c r="N1859">
        <v>118.4525</v>
      </c>
      <c r="O1859">
        <v>0</v>
      </c>
      <c r="P1859">
        <v>0</v>
      </c>
      <c r="Q1859">
        <v>9973.6905000000006</v>
      </c>
      <c r="R1859">
        <v>49868.452499999999</v>
      </c>
      <c r="S1859" t="s">
        <v>1368</v>
      </c>
    </row>
    <row r="1860" spans="1:19">
      <c r="A1860" t="s">
        <v>2254</v>
      </c>
      <c r="B1860">
        <v>44391</v>
      </c>
      <c r="C1860" t="s">
        <v>2255</v>
      </c>
      <c r="D1860">
        <v>44391</v>
      </c>
      <c r="E1860" t="s">
        <v>1365</v>
      </c>
      <c r="F1860" t="s">
        <v>6</v>
      </c>
      <c r="G1860" t="s">
        <v>1383</v>
      </c>
      <c r="H1860" t="s">
        <v>107</v>
      </c>
      <c r="I1860" t="s">
        <v>1267</v>
      </c>
      <c r="J1860">
        <v>40</v>
      </c>
      <c r="K1860">
        <v>1400</v>
      </c>
      <c r="L1860">
        <v>56000</v>
      </c>
      <c r="M1860">
        <v>3.3332999999999999</v>
      </c>
      <c r="N1860">
        <v>133.33199999999999</v>
      </c>
      <c r="O1860">
        <v>0</v>
      </c>
      <c r="P1860">
        <v>0</v>
      </c>
      <c r="Q1860">
        <v>1403.3333</v>
      </c>
      <c r="R1860">
        <v>56133.332000000002</v>
      </c>
      <c r="S1860" t="s">
        <v>1368</v>
      </c>
    </row>
    <row r="1861" spans="1:19">
      <c r="A1861" t="s">
        <v>2256</v>
      </c>
      <c r="B1861">
        <v>44391</v>
      </c>
      <c r="C1861" t="s">
        <v>2257</v>
      </c>
      <c r="D1861">
        <v>44391</v>
      </c>
      <c r="E1861" t="s">
        <v>1365</v>
      </c>
      <c r="F1861" t="s">
        <v>980</v>
      </c>
      <c r="G1861" t="s">
        <v>982</v>
      </c>
      <c r="H1861" t="s">
        <v>107</v>
      </c>
      <c r="I1861" t="s">
        <v>1267</v>
      </c>
      <c r="J1861">
        <v>50</v>
      </c>
      <c r="K1861">
        <v>1400</v>
      </c>
      <c r="L1861">
        <v>70000</v>
      </c>
      <c r="M1861">
        <v>3.3332999999999999</v>
      </c>
      <c r="N1861">
        <v>166.66499999999999</v>
      </c>
      <c r="O1861">
        <v>0</v>
      </c>
      <c r="P1861">
        <v>0</v>
      </c>
      <c r="Q1861">
        <v>1403.3333</v>
      </c>
      <c r="R1861">
        <v>70166.664999999994</v>
      </c>
      <c r="S1861" t="s">
        <v>1368</v>
      </c>
    </row>
    <row r="1862" spans="1:19">
      <c r="A1862" t="s">
        <v>2258</v>
      </c>
      <c r="B1862">
        <v>44391</v>
      </c>
      <c r="C1862" t="s">
        <v>2259</v>
      </c>
      <c r="D1862">
        <v>44391</v>
      </c>
      <c r="E1862" t="s">
        <v>1365</v>
      </c>
      <c r="F1862" t="s">
        <v>8</v>
      </c>
      <c r="G1862" t="s">
        <v>982</v>
      </c>
      <c r="H1862" t="s">
        <v>107</v>
      </c>
      <c r="I1862" t="s">
        <v>1267</v>
      </c>
      <c r="J1862">
        <v>205</v>
      </c>
      <c r="K1862">
        <v>1400</v>
      </c>
      <c r="L1862">
        <v>287000</v>
      </c>
      <c r="M1862">
        <v>3.3332999999999999</v>
      </c>
      <c r="N1862">
        <v>683.32650000000001</v>
      </c>
      <c r="O1862">
        <v>0</v>
      </c>
      <c r="P1862">
        <v>0</v>
      </c>
      <c r="Q1862">
        <v>1403.3333</v>
      </c>
      <c r="R1862">
        <v>287683.32650000002</v>
      </c>
      <c r="S1862" t="s">
        <v>1368</v>
      </c>
    </row>
    <row r="1863" spans="1:19">
      <c r="A1863" t="s">
        <v>2260</v>
      </c>
      <c r="B1863">
        <v>44391</v>
      </c>
      <c r="C1863" t="s">
        <v>2261</v>
      </c>
      <c r="D1863">
        <v>44391</v>
      </c>
      <c r="E1863" t="s">
        <v>1365</v>
      </c>
      <c r="F1863" t="s">
        <v>1</v>
      </c>
      <c r="G1863" t="s">
        <v>982</v>
      </c>
      <c r="H1863" t="s">
        <v>107</v>
      </c>
      <c r="I1863" t="s">
        <v>1267</v>
      </c>
      <c r="J1863">
        <v>155</v>
      </c>
      <c r="K1863">
        <v>1400</v>
      </c>
      <c r="L1863">
        <v>217000</v>
      </c>
      <c r="M1863">
        <v>3.3332999999999999</v>
      </c>
      <c r="N1863">
        <v>516.66150000000005</v>
      </c>
      <c r="O1863">
        <v>0</v>
      </c>
      <c r="P1863">
        <v>0</v>
      </c>
      <c r="Q1863">
        <v>1403.3333</v>
      </c>
      <c r="R1863">
        <v>217516.66149999999</v>
      </c>
      <c r="S1863" t="s">
        <v>1368</v>
      </c>
    </row>
    <row r="1864" spans="1:19">
      <c r="A1864" t="s">
        <v>2262</v>
      </c>
      <c r="B1864">
        <v>44391</v>
      </c>
      <c r="C1864" t="s">
        <v>2263</v>
      </c>
      <c r="D1864">
        <v>44391</v>
      </c>
      <c r="E1864" t="s">
        <v>1365</v>
      </c>
      <c r="F1864" t="s">
        <v>66</v>
      </c>
      <c r="G1864" t="s">
        <v>67</v>
      </c>
      <c r="H1864" t="s">
        <v>49</v>
      </c>
      <c r="I1864" t="s">
        <v>1292</v>
      </c>
      <c r="J1864">
        <v>20</v>
      </c>
      <c r="K1864">
        <v>7760</v>
      </c>
      <c r="L1864">
        <v>155200</v>
      </c>
      <c r="M1864">
        <v>18.476199999999999</v>
      </c>
      <c r="N1864">
        <v>369.524</v>
      </c>
      <c r="O1864">
        <v>0</v>
      </c>
      <c r="P1864">
        <v>0</v>
      </c>
      <c r="Q1864">
        <v>7778.4762000000001</v>
      </c>
      <c r="R1864">
        <v>155569.524</v>
      </c>
      <c r="S1864" t="s">
        <v>1368</v>
      </c>
    </row>
    <row r="1865" spans="1:19">
      <c r="A1865" t="s">
        <v>2262</v>
      </c>
      <c r="B1865">
        <v>44391</v>
      </c>
      <c r="C1865" t="s">
        <v>2263</v>
      </c>
      <c r="D1865">
        <v>44391</v>
      </c>
      <c r="E1865" t="s">
        <v>1365</v>
      </c>
      <c r="F1865" t="s">
        <v>66</v>
      </c>
      <c r="G1865" t="s">
        <v>67</v>
      </c>
      <c r="H1865" t="s">
        <v>49</v>
      </c>
      <c r="I1865" t="s">
        <v>1267</v>
      </c>
      <c r="J1865">
        <v>40</v>
      </c>
      <c r="K1865">
        <v>1400</v>
      </c>
      <c r="L1865">
        <v>56000</v>
      </c>
      <c r="M1865">
        <v>3.3332999999999999</v>
      </c>
      <c r="N1865">
        <v>133.33199999999999</v>
      </c>
      <c r="O1865">
        <v>0</v>
      </c>
      <c r="P1865">
        <v>0</v>
      </c>
      <c r="Q1865">
        <v>1403.3333</v>
      </c>
      <c r="R1865">
        <v>56133.332000000002</v>
      </c>
      <c r="S1865" t="s">
        <v>1368</v>
      </c>
    </row>
    <row r="1866" spans="1:19">
      <c r="A1866" t="s">
        <v>2264</v>
      </c>
      <c r="B1866">
        <v>44391</v>
      </c>
      <c r="C1866" t="s">
        <v>2265</v>
      </c>
      <c r="D1866">
        <v>44391</v>
      </c>
      <c r="E1866" t="s">
        <v>1365</v>
      </c>
      <c r="F1866" t="s">
        <v>956</v>
      </c>
      <c r="G1866" t="s">
        <v>1370</v>
      </c>
      <c r="H1866" t="s">
        <v>49</v>
      </c>
      <c r="I1866" t="s">
        <v>1076</v>
      </c>
      <c r="J1866">
        <v>30</v>
      </c>
      <c r="K1866">
        <v>1419</v>
      </c>
      <c r="L1866">
        <v>42570</v>
      </c>
      <c r="M1866">
        <v>3.3786</v>
      </c>
      <c r="N1866">
        <v>101.358</v>
      </c>
      <c r="O1866">
        <v>0</v>
      </c>
      <c r="P1866">
        <v>0</v>
      </c>
      <c r="Q1866">
        <v>1422.3786</v>
      </c>
      <c r="R1866">
        <v>42671.358</v>
      </c>
      <c r="S1866" t="s">
        <v>1368</v>
      </c>
    </row>
    <row r="1867" spans="1:19">
      <c r="A1867" t="s">
        <v>2264</v>
      </c>
      <c r="B1867">
        <v>44391</v>
      </c>
      <c r="C1867" t="s">
        <v>2265</v>
      </c>
      <c r="D1867">
        <v>44391</v>
      </c>
      <c r="E1867" t="s">
        <v>1365</v>
      </c>
      <c r="F1867" t="s">
        <v>956</v>
      </c>
      <c r="G1867" t="s">
        <v>1370</v>
      </c>
      <c r="H1867" t="s">
        <v>49</v>
      </c>
      <c r="I1867" t="s">
        <v>1267</v>
      </c>
      <c r="J1867">
        <v>40</v>
      </c>
      <c r="K1867">
        <v>1400</v>
      </c>
      <c r="L1867">
        <v>56000</v>
      </c>
      <c r="M1867">
        <v>3.3332999999999999</v>
      </c>
      <c r="N1867">
        <v>133.33199999999999</v>
      </c>
      <c r="O1867">
        <v>0</v>
      </c>
      <c r="P1867">
        <v>0</v>
      </c>
      <c r="Q1867">
        <v>1403.3333</v>
      </c>
      <c r="R1867">
        <v>56133.332000000002</v>
      </c>
      <c r="S1867" t="s">
        <v>1368</v>
      </c>
    </row>
    <row r="1868" spans="1:19">
      <c r="A1868" t="s">
        <v>2266</v>
      </c>
      <c r="B1868">
        <v>44391</v>
      </c>
      <c r="C1868" t="s">
        <v>2267</v>
      </c>
      <c r="D1868">
        <v>44391</v>
      </c>
      <c r="E1868" t="s">
        <v>1365</v>
      </c>
      <c r="F1868" t="s">
        <v>60</v>
      </c>
      <c r="G1868" t="s">
        <v>59</v>
      </c>
      <c r="H1868" t="s">
        <v>49</v>
      </c>
      <c r="I1868" t="s">
        <v>1267</v>
      </c>
      <c r="J1868">
        <v>180</v>
      </c>
      <c r="K1868">
        <v>1400</v>
      </c>
      <c r="L1868">
        <v>252000</v>
      </c>
      <c r="M1868">
        <v>3.3332999999999999</v>
      </c>
      <c r="N1868">
        <v>599.99400000000003</v>
      </c>
      <c r="O1868">
        <v>0</v>
      </c>
      <c r="P1868">
        <v>0</v>
      </c>
      <c r="Q1868">
        <v>1403.3333</v>
      </c>
      <c r="R1868">
        <v>252599.99400000001</v>
      </c>
      <c r="S1868" t="s">
        <v>1368</v>
      </c>
    </row>
    <row r="1869" spans="1:19">
      <c r="A1869" t="s">
        <v>2268</v>
      </c>
      <c r="B1869">
        <v>44391</v>
      </c>
      <c r="C1869" t="s">
        <v>2269</v>
      </c>
      <c r="D1869">
        <v>44391</v>
      </c>
      <c r="E1869" t="s">
        <v>1365</v>
      </c>
      <c r="F1869" t="s">
        <v>65</v>
      </c>
      <c r="G1869" t="s">
        <v>989</v>
      </c>
      <c r="H1869" t="s">
        <v>49</v>
      </c>
      <c r="I1869" t="s">
        <v>1267</v>
      </c>
      <c r="J1869">
        <v>40</v>
      </c>
      <c r="K1869">
        <v>1400</v>
      </c>
      <c r="L1869">
        <v>56000</v>
      </c>
      <c r="M1869">
        <v>3.3332999999999999</v>
      </c>
      <c r="N1869">
        <v>133.33199999999999</v>
      </c>
      <c r="O1869">
        <v>0</v>
      </c>
      <c r="P1869">
        <v>0</v>
      </c>
      <c r="Q1869">
        <v>1403.3333</v>
      </c>
      <c r="R1869">
        <v>56133.332000000002</v>
      </c>
      <c r="S1869" t="s">
        <v>1368</v>
      </c>
    </row>
    <row r="1870" spans="1:19">
      <c r="A1870" t="s">
        <v>2268</v>
      </c>
      <c r="B1870">
        <v>44391</v>
      </c>
      <c r="C1870" t="s">
        <v>2269</v>
      </c>
      <c r="D1870">
        <v>44391</v>
      </c>
      <c r="E1870" t="s">
        <v>1365</v>
      </c>
      <c r="F1870" t="s">
        <v>65</v>
      </c>
      <c r="G1870" t="s">
        <v>989</v>
      </c>
      <c r="H1870" t="s">
        <v>49</v>
      </c>
      <c r="I1870" t="s">
        <v>1221</v>
      </c>
      <c r="J1870">
        <v>40</v>
      </c>
      <c r="K1870">
        <v>1361</v>
      </c>
      <c r="L1870">
        <v>54440</v>
      </c>
      <c r="M1870">
        <v>3.2404999999999999</v>
      </c>
      <c r="N1870">
        <v>129.62</v>
      </c>
      <c r="O1870">
        <v>0</v>
      </c>
      <c r="P1870">
        <v>0</v>
      </c>
      <c r="Q1870">
        <v>1364.2405000000001</v>
      </c>
      <c r="R1870">
        <v>54569.62</v>
      </c>
      <c r="S1870" t="s">
        <v>1368</v>
      </c>
    </row>
    <row r="1871" spans="1:19">
      <c r="A1871" t="s">
        <v>2270</v>
      </c>
      <c r="B1871">
        <v>44391</v>
      </c>
      <c r="C1871" t="s">
        <v>2271</v>
      </c>
      <c r="D1871">
        <v>44391</v>
      </c>
      <c r="E1871" t="s">
        <v>1365</v>
      </c>
      <c r="F1871" t="s">
        <v>63</v>
      </c>
      <c r="G1871" t="s">
        <v>989</v>
      </c>
      <c r="H1871" t="s">
        <v>49</v>
      </c>
      <c r="I1871" t="s">
        <v>1267</v>
      </c>
      <c r="J1871">
        <v>78</v>
      </c>
      <c r="K1871">
        <v>1400</v>
      </c>
      <c r="L1871">
        <v>109200</v>
      </c>
      <c r="M1871">
        <v>3.3332999999999999</v>
      </c>
      <c r="N1871">
        <v>259.99740000000003</v>
      </c>
      <c r="O1871">
        <v>0</v>
      </c>
      <c r="P1871">
        <v>0</v>
      </c>
      <c r="Q1871">
        <v>1403.3333</v>
      </c>
      <c r="R1871">
        <v>109459.99739999999</v>
      </c>
      <c r="S1871" t="s">
        <v>1368</v>
      </c>
    </row>
    <row r="1872" spans="1:19">
      <c r="A1872" t="s">
        <v>2272</v>
      </c>
      <c r="B1872">
        <v>44391</v>
      </c>
      <c r="C1872" t="s">
        <v>2273</v>
      </c>
      <c r="D1872">
        <v>44391</v>
      </c>
      <c r="E1872" t="s">
        <v>1365</v>
      </c>
      <c r="F1872" t="s">
        <v>917</v>
      </c>
      <c r="G1872" t="s">
        <v>67</v>
      </c>
      <c r="H1872" t="s">
        <v>49</v>
      </c>
      <c r="I1872" t="s">
        <v>1267</v>
      </c>
      <c r="J1872">
        <v>40</v>
      </c>
      <c r="K1872">
        <v>1400</v>
      </c>
      <c r="L1872">
        <v>56000</v>
      </c>
      <c r="M1872">
        <v>3.3332999999999999</v>
      </c>
      <c r="N1872">
        <v>133.33199999999999</v>
      </c>
      <c r="O1872">
        <v>0</v>
      </c>
      <c r="P1872">
        <v>0</v>
      </c>
      <c r="Q1872">
        <v>1403.3333</v>
      </c>
      <c r="R1872">
        <v>56133.332000000002</v>
      </c>
      <c r="S1872" t="s">
        <v>1368</v>
      </c>
    </row>
    <row r="1873" spans="1:19">
      <c r="A1873" t="s">
        <v>2272</v>
      </c>
      <c r="B1873">
        <v>44391</v>
      </c>
      <c r="C1873" t="s">
        <v>2273</v>
      </c>
      <c r="D1873">
        <v>44391</v>
      </c>
      <c r="E1873" t="s">
        <v>1365</v>
      </c>
      <c r="F1873" t="s">
        <v>917</v>
      </c>
      <c r="G1873" t="s">
        <v>67</v>
      </c>
      <c r="H1873" t="s">
        <v>49</v>
      </c>
      <c r="I1873" t="s">
        <v>1273</v>
      </c>
      <c r="J1873">
        <v>20</v>
      </c>
      <c r="K1873">
        <v>7225</v>
      </c>
      <c r="L1873">
        <v>144500</v>
      </c>
      <c r="M1873">
        <v>17.202400000000001</v>
      </c>
      <c r="N1873">
        <v>344.048</v>
      </c>
      <c r="O1873">
        <v>0</v>
      </c>
      <c r="P1873">
        <v>0</v>
      </c>
      <c r="Q1873">
        <v>7242.2024000000001</v>
      </c>
      <c r="R1873">
        <v>144844.04800000001</v>
      </c>
      <c r="S1873" t="s">
        <v>1368</v>
      </c>
    </row>
    <row r="1874" spans="1:19">
      <c r="A1874" t="s">
        <v>2272</v>
      </c>
      <c r="B1874">
        <v>44391</v>
      </c>
      <c r="C1874" t="s">
        <v>2273</v>
      </c>
      <c r="D1874">
        <v>44391</v>
      </c>
      <c r="E1874" t="s">
        <v>1365</v>
      </c>
      <c r="F1874" t="s">
        <v>917</v>
      </c>
      <c r="G1874" t="s">
        <v>67</v>
      </c>
      <c r="H1874" t="s">
        <v>49</v>
      </c>
      <c r="I1874" t="s">
        <v>1409</v>
      </c>
      <c r="J1874">
        <v>20</v>
      </c>
      <c r="K1874">
        <v>1128</v>
      </c>
      <c r="L1874">
        <v>22560</v>
      </c>
      <c r="M1874">
        <v>2.6857000000000002</v>
      </c>
      <c r="N1874">
        <v>53.713999999999999</v>
      </c>
      <c r="O1874">
        <v>0</v>
      </c>
      <c r="P1874">
        <v>0</v>
      </c>
      <c r="Q1874">
        <v>1130.6857</v>
      </c>
      <c r="R1874">
        <v>22613.714</v>
      </c>
      <c r="S1874" t="s">
        <v>1368</v>
      </c>
    </row>
    <row r="1875" spans="1:19">
      <c r="A1875" t="s">
        <v>2272</v>
      </c>
      <c r="B1875">
        <v>44391</v>
      </c>
      <c r="C1875" t="s">
        <v>2273</v>
      </c>
      <c r="D1875">
        <v>44391</v>
      </c>
      <c r="E1875" t="s">
        <v>1365</v>
      </c>
      <c r="F1875" t="s">
        <v>917</v>
      </c>
      <c r="G1875" t="s">
        <v>67</v>
      </c>
      <c r="H1875" t="s">
        <v>49</v>
      </c>
      <c r="I1875" t="s">
        <v>1249</v>
      </c>
      <c r="J1875">
        <v>20</v>
      </c>
      <c r="K1875">
        <v>7227</v>
      </c>
      <c r="L1875">
        <v>144540</v>
      </c>
      <c r="M1875">
        <v>17.207100000000001</v>
      </c>
      <c r="N1875">
        <v>344.142</v>
      </c>
      <c r="O1875">
        <v>0</v>
      </c>
      <c r="P1875">
        <v>0</v>
      </c>
      <c r="Q1875">
        <v>7244.2070999999996</v>
      </c>
      <c r="R1875">
        <v>144884.14199999999</v>
      </c>
      <c r="S1875" t="s">
        <v>1368</v>
      </c>
    </row>
    <row r="1876" spans="1:19">
      <c r="A1876" t="s">
        <v>2274</v>
      </c>
      <c r="B1876">
        <v>44391</v>
      </c>
      <c r="C1876" t="s">
        <v>2275</v>
      </c>
      <c r="D1876">
        <v>44391</v>
      </c>
      <c r="E1876" t="s">
        <v>1365</v>
      </c>
      <c r="F1876" t="s">
        <v>1379</v>
      </c>
      <c r="G1876" t="s">
        <v>1380</v>
      </c>
      <c r="H1876" t="s">
        <v>49</v>
      </c>
      <c r="I1876" t="s">
        <v>1292</v>
      </c>
      <c r="J1876">
        <v>25</v>
      </c>
      <c r="K1876">
        <v>7760</v>
      </c>
      <c r="L1876">
        <v>194000</v>
      </c>
      <c r="M1876">
        <v>18.476199999999999</v>
      </c>
      <c r="N1876">
        <v>461.90499999999997</v>
      </c>
      <c r="O1876">
        <v>0</v>
      </c>
      <c r="P1876">
        <v>0</v>
      </c>
      <c r="Q1876">
        <v>7778.4762000000001</v>
      </c>
      <c r="R1876">
        <v>194461.905</v>
      </c>
      <c r="S1876" t="s">
        <v>1368</v>
      </c>
    </row>
    <row r="1877" spans="1:19">
      <c r="A1877" t="s">
        <v>2274</v>
      </c>
      <c r="B1877">
        <v>44391</v>
      </c>
      <c r="C1877" t="s">
        <v>2275</v>
      </c>
      <c r="D1877">
        <v>44391</v>
      </c>
      <c r="E1877" t="s">
        <v>1365</v>
      </c>
      <c r="F1877" t="s">
        <v>1379</v>
      </c>
      <c r="G1877" t="s">
        <v>1380</v>
      </c>
      <c r="H1877" t="s">
        <v>49</v>
      </c>
      <c r="I1877" t="s">
        <v>1267</v>
      </c>
      <c r="J1877">
        <v>30</v>
      </c>
      <c r="K1877">
        <v>1400</v>
      </c>
      <c r="L1877">
        <v>42000</v>
      </c>
      <c r="M1877">
        <v>3.3332999999999999</v>
      </c>
      <c r="N1877">
        <v>99.998999999999995</v>
      </c>
      <c r="O1877">
        <v>0</v>
      </c>
      <c r="P1877">
        <v>0</v>
      </c>
      <c r="Q1877">
        <v>1403.3333</v>
      </c>
      <c r="R1877">
        <v>42099.999000000003</v>
      </c>
      <c r="S1877" t="s">
        <v>1368</v>
      </c>
    </row>
    <row r="1878" spans="1:19">
      <c r="A1878" t="s">
        <v>2276</v>
      </c>
      <c r="B1878">
        <v>44391</v>
      </c>
      <c r="C1878" t="s">
        <v>2277</v>
      </c>
      <c r="D1878">
        <v>44391</v>
      </c>
      <c r="E1878" t="s">
        <v>1365</v>
      </c>
      <c r="F1878" t="s">
        <v>97</v>
      </c>
      <c r="G1878" t="s">
        <v>1028</v>
      </c>
      <c r="H1878" t="s">
        <v>107</v>
      </c>
      <c r="I1878" t="s">
        <v>1267</v>
      </c>
      <c r="J1878">
        <v>60</v>
      </c>
      <c r="K1878">
        <v>1400</v>
      </c>
      <c r="L1878">
        <v>84000</v>
      </c>
      <c r="M1878">
        <v>3.3332999999999999</v>
      </c>
      <c r="N1878">
        <v>199.99799999999999</v>
      </c>
      <c r="O1878">
        <v>0</v>
      </c>
      <c r="P1878">
        <v>0</v>
      </c>
      <c r="Q1878">
        <v>1403.3333</v>
      </c>
      <c r="R1878">
        <v>84199.998000000007</v>
      </c>
      <c r="S1878" t="s">
        <v>1368</v>
      </c>
    </row>
    <row r="1879" spans="1:19">
      <c r="A1879" t="s">
        <v>2276</v>
      </c>
      <c r="B1879">
        <v>44391</v>
      </c>
      <c r="C1879" t="s">
        <v>2277</v>
      </c>
      <c r="D1879">
        <v>44391</v>
      </c>
      <c r="E1879" t="s">
        <v>1365</v>
      </c>
      <c r="F1879" t="s">
        <v>97</v>
      </c>
      <c r="G1879" t="s">
        <v>1028</v>
      </c>
      <c r="H1879" t="s">
        <v>107</v>
      </c>
      <c r="I1879" t="s">
        <v>1218</v>
      </c>
      <c r="J1879">
        <v>160</v>
      </c>
      <c r="K1879">
        <v>1244</v>
      </c>
      <c r="L1879">
        <v>199040</v>
      </c>
      <c r="M1879">
        <v>2.9619</v>
      </c>
      <c r="N1879">
        <v>473.904</v>
      </c>
      <c r="O1879">
        <v>0</v>
      </c>
      <c r="P1879">
        <v>0</v>
      </c>
      <c r="Q1879">
        <v>1246.9619</v>
      </c>
      <c r="R1879">
        <v>199513.90400000001</v>
      </c>
      <c r="S1879" t="s">
        <v>1368</v>
      </c>
    </row>
    <row r="1880" spans="1:19">
      <c r="A1880" t="s">
        <v>2278</v>
      </c>
      <c r="B1880">
        <v>44391</v>
      </c>
      <c r="C1880" t="s">
        <v>2279</v>
      </c>
      <c r="D1880">
        <v>44391</v>
      </c>
      <c r="E1880" t="s">
        <v>1365</v>
      </c>
      <c r="F1880" t="s">
        <v>102</v>
      </c>
      <c r="G1880" t="s">
        <v>949</v>
      </c>
      <c r="H1880" t="s">
        <v>107</v>
      </c>
      <c r="I1880" t="s">
        <v>1292</v>
      </c>
      <c r="J1880">
        <v>12</v>
      </c>
      <c r="K1880">
        <v>7760</v>
      </c>
      <c r="L1880">
        <v>93120</v>
      </c>
      <c r="M1880">
        <v>18.476199999999999</v>
      </c>
      <c r="N1880">
        <v>221.71440000000001</v>
      </c>
      <c r="O1880">
        <v>0</v>
      </c>
      <c r="P1880">
        <v>0</v>
      </c>
      <c r="Q1880">
        <v>7778.4762000000001</v>
      </c>
      <c r="R1880">
        <v>93341.714399999997</v>
      </c>
      <c r="S1880" t="s">
        <v>1368</v>
      </c>
    </row>
    <row r="1881" spans="1:19">
      <c r="A1881" t="s">
        <v>2278</v>
      </c>
      <c r="B1881">
        <v>44391</v>
      </c>
      <c r="C1881" t="s">
        <v>2279</v>
      </c>
      <c r="D1881">
        <v>44391</v>
      </c>
      <c r="E1881" t="s">
        <v>1365</v>
      </c>
      <c r="F1881" t="s">
        <v>102</v>
      </c>
      <c r="G1881" t="s">
        <v>949</v>
      </c>
      <c r="H1881" t="s">
        <v>107</v>
      </c>
      <c r="I1881" t="s">
        <v>1267</v>
      </c>
      <c r="J1881">
        <v>80</v>
      </c>
      <c r="K1881">
        <v>1400</v>
      </c>
      <c r="L1881">
        <v>112000</v>
      </c>
      <c r="M1881">
        <v>3.3332999999999999</v>
      </c>
      <c r="N1881">
        <v>266.66399999999999</v>
      </c>
      <c r="O1881">
        <v>0</v>
      </c>
      <c r="P1881">
        <v>0</v>
      </c>
      <c r="Q1881">
        <v>1403.3333</v>
      </c>
      <c r="R1881">
        <v>112266.664</v>
      </c>
      <c r="S1881" t="s">
        <v>1368</v>
      </c>
    </row>
    <row r="1882" spans="1:19">
      <c r="A1882" t="s">
        <v>2278</v>
      </c>
      <c r="B1882">
        <v>44391</v>
      </c>
      <c r="C1882" t="s">
        <v>2279</v>
      </c>
      <c r="D1882">
        <v>44391</v>
      </c>
      <c r="E1882" t="s">
        <v>1365</v>
      </c>
      <c r="F1882" t="s">
        <v>102</v>
      </c>
      <c r="G1882" t="s">
        <v>949</v>
      </c>
      <c r="H1882" t="s">
        <v>107</v>
      </c>
      <c r="I1882" t="s">
        <v>1076</v>
      </c>
      <c r="J1882">
        <v>20</v>
      </c>
      <c r="K1882">
        <v>1419</v>
      </c>
      <c r="L1882">
        <v>28380</v>
      </c>
      <c r="M1882">
        <v>3.3786</v>
      </c>
      <c r="N1882">
        <v>67.572000000000003</v>
      </c>
      <c r="O1882">
        <v>0</v>
      </c>
      <c r="P1882">
        <v>0</v>
      </c>
      <c r="Q1882">
        <v>1422.3786</v>
      </c>
      <c r="R1882">
        <v>28447.572</v>
      </c>
      <c r="S1882" t="s">
        <v>1368</v>
      </c>
    </row>
    <row r="1883" spans="1:19">
      <c r="A1883" t="s">
        <v>2278</v>
      </c>
      <c r="B1883">
        <v>44391</v>
      </c>
      <c r="C1883" t="s">
        <v>2279</v>
      </c>
      <c r="D1883">
        <v>44391</v>
      </c>
      <c r="E1883" t="s">
        <v>1365</v>
      </c>
      <c r="F1883" t="s">
        <v>102</v>
      </c>
      <c r="G1883" t="s">
        <v>949</v>
      </c>
      <c r="H1883" t="s">
        <v>107</v>
      </c>
      <c r="I1883" t="s">
        <v>1221</v>
      </c>
      <c r="J1883">
        <v>40</v>
      </c>
      <c r="K1883">
        <v>1361</v>
      </c>
      <c r="L1883">
        <v>54440</v>
      </c>
      <c r="M1883">
        <v>3.2404999999999999</v>
      </c>
      <c r="N1883">
        <v>129.62</v>
      </c>
      <c r="O1883">
        <v>0</v>
      </c>
      <c r="P1883">
        <v>0</v>
      </c>
      <c r="Q1883">
        <v>1364.2405000000001</v>
      </c>
      <c r="R1883">
        <v>54569.62</v>
      </c>
      <c r="S1883" t="s">
        <v>1368</v>
      </c>
    </row>
    <row r="1884" spans="1:19">
      <c r="A1884" t="s">
        <v>2278</v>
      </c>
      <c r="B1884">
        <v>44391</v>
      </c>
      <c r="C1884" t="s">
        <v>2279</v>
      </c>
      <c r="D1884">
        <v>44391</v>
      </c>
      <c r="E1884" t="s">
        <v>1365</v>
      </c>
      <c r="F1884" t="s">
        <v>102</v>
      </c>
      <c r="G1884" t="s">
        <v>949</v>
      </c>
      <c r="H1884" t="s">
        <v>107</v>
      </c>
      <c r="I1884" t="s">
        <v>1273</v>
      </c>
      <c r="J1884">
        <v>80</v>
      </c>
      <c r="K1884">
        <v>7225</v>
      </c>
      <c r="L1884">
        <v>578000</v>
      </c>
      <c r="M1884">
        <v>17.202400000000001</v>
      </c>
      <c r="N1884">
        <v>1376.192</v>
      </c>
      <c r="O1884">
        <v>0</v>
      </c>
      <c r="P1884">
        <v>0</v>
      </c>
      <c r="Q1884">
        <v>7242.2024000000001</v>
      </c>
      <c r="R1884">
        <v>579376.19200000004</v>
      </c>
      <c r="S1884" t="s">
        <v>1368</v>
      </c>
    </row>
    <row r="1885" spans="1:19">
      <c r="A1885" t="s">
        <v>2278</v>
      </c>
      <c r="B1885">
        <v>44391</v>
      </c>
      <c r="C1885" t="s">
        <v>2279</v>
      </c>
      <c r="D1885">
        <v>44391</v>
      </c>
      <c r="E1885" t="s">
        <v>1365</v>
      </c>
      <c r="F1885" t="s">
        <v>102</v>
      </c>
      <c r="G1885" t="s">
        <v>949</v>
      </c>
      <c r="H1885" t="s">
        <v>107</v>
      </c>
      <c r="I1885" t="s">
        <v>1218</v>
      </c>
      <c r="J1885">
        <v>100</v>
      </c>
      <c r="K1885">
        <v>1244</v>
      </c>
      <c r="L1885">
        <v>124400</v>
      </c>
      <c r="M1885">
        <v>2.9619</v>
      </c>
      <c r="N1885">
        <v>296.19</v>
      </c>
      <c r="O1885">
        <v>0</v>
      </c>
      <c r="P1885">
        <v>0</v>
      </c>
      <c r="Q1885">
        <v>1246.9619</v>
      </c>
      <c r="R1885">
        <v>124696.19</v>
      </c>
      <c r="S1885" t="s">
        <v>1368</v>
      </c>
    </row>
    <row r="1886" spans="1:19">
      <c r="A1886" t="s">
        <v>2280</v>
      </c>
      <c r="B1886">
        <v>44391</v>
      </c>
      <c r="C1886" t="s">
        <v>2281</v>
      </c>
      <c r="D1886">
        <v>44391</v>
      </c>
      <c r="E1886" t="s">
        <v>1365</v>
      </c>
      <c r="F1886" t="s">
        <v>101</v>
      </c>
      <c r="G1886" t="s">
        <v>949</v>
      </c>
      <c r="H1886" t="s">
        <v>107</v>
      </c>
      <c r="I1886" t="s">
        <v>1267</v>
      </c>
      <c r="J1886">
        <v>86</v>
      </c>
      <c r="K1886">
        <v>1400</v>
      </c>
      <c r="L1886">
        <v>120400</v>
      </c>
      <c r="M1886">
        <v>3.3332999999999999</v>
      </c>
      <c r="N1886">
        <v>286.66379999999998</v>
      </c>
      <c r="O1886">
        <v>0</v>
      </c>
      <c r="P1886">
        <v>0</v>
      </c>
      <c r="Q1886">
        <v>1403.3333</v>
      </c>
      <c r="R1886">
        <v>120686.66379999999</v>
      </c>
      <c r="S1886" t="s">
        <v>1368</v>
      </c>
    </row>
    <row r="1887" spans="1:19">
      <c r="A1887" t="s">
        <v>2282</v>
      </c>
      <c r="B1887">
        <v>44391</v>
      </c>
      <c r="C1887" t="s">
        <v>2283</v>
      </c>
      <c r="D1887">
        <v>44391</v>
      </c>
      <c r="E1887" t="s">
        <v>1365</v>
      </c>
      <c r="F1887" t="s">
        <v>98</v>
      </c>
      <c r="G1887" t="s">
        <v>1028</v>
      </c>
      <c r="H1887" t="s">
        <v>107</v>
      </c>
      <c r="I1887" t="s">
        <v>1218</v>
      </c>
      <c r="J1887">
        <v>50</v>
      </c>
      <c r="K1887">
        <v>1244</v>
      </c>
      <c r="L1887">
        <v>62200</v>
      </c>
      <c r="M1887">
        <v>2.9619</v>
      </c>
      <c r="N1887">
        <v>148.095</v>
      </c>
      <c r="O1887">
        <v>0</v>
      </c>
      <c r="P1887">
        <v>0</v>
      </c>
      <c r="Q1887">
        <v>1246.9619</v>
      </c>
      <c r="R1887">
        <v>62348.095000000001</v>
      </c>
      <c r="S1887" t="s">
        <v>1368</v>
      </c>
    </row>
    <row r="1888" spans="1:19">
      <c r="A1888" t="s">
        <v>2284</v>
      </c>
      <c r="B1888">
        <v>44391</v>
      </c>
      <c r="C1888" t="s">
        <v>2285</v>
      </c>
      <c r="D1888">
        <v>44391</v>
      </c>
      <c r="E1888" t="s">
        <v>1365</v>
      </c>
      <c r="F1888" t="s">
        <v>55</v>
      </c>
      <c r="G1888" t="s">
        <v>49</v>
      </c>
      <c r="H1888" t="s">
        <v>49</v>
      </c>
      <c r="I1888" t="s">
        <v>1218</v>
      </c>
      <c r="J1888">
        <v>20</v>
      </c>
      <c r="K1888">
        <v>1244</v>
      </c>
      <c r="L1888">
        <v>24880</v>
      </c>
      <c r="M1888">
        <v>2.9619</v>
      </c>
      <c r="N1888">
        <v>59.238</v>
      </c>
      <c r="O1888">
        <v>0</v>
      </c>
      <c r="P1888">
        <v>0</v>
      </c>
      <c r="Q1888">
        <v>1246.9619</v>
      </c>
      <c r="R1888">
        <v>24939.238000000001</v>
      </c>
      <c r="S1888" t="s">
        <v>1368</v>
      </c>
    </row>
    <row r="1889" spans="1:19">
      <c r="A1889" t="s">
        <v>2284</v>
      </c>
      <c r="B1889">
        <v>44391</v>
      </c>
      <c r="C1889" t="s">
        <v>2285</v>
      </c>
      <c r="D1889">
        <v>44391</v>
      </c>
      <c r="E1889" t="s">
        <v>1365</v>
      </c>
      <c r="F1889" t="s">
        <v>55</v>
      </c>
      <c r="G1889" t="s">
        <v>49</v>
      </c>
      <c r="H1889" t="s">
        <v>49</v>
      </c>
      <c r="I1889" t="s">
        <v>1271</v>
      </c>
      <c r="J1889">
        <v>40</v>
      </c>
      <c r="K1889">
        <v>1186</v>
      </c>
      <c r="L1889">
        <v>47440</v>
      </c>
      <c r="M1889">
        <v>2.8237999999999999</v>
      </c>
      <c r="N1889">
        <v>112.952</v>
      </c>
      <c r="O1889">
        <v>0</v>
      </c>
      <c r="P1889">
        <v>0</v>
      </c>
      <c r="Q1889">
        <v>1188.8237999999999</v>
      </c>
      <c r="R1889">
        <v>47552.951999999997</v>
      </c>
      <c r="S1889" t="s">
        <v>1368</v>
      </c>
    </row>
    <row r="1890" spans="1:19">
      <c r="A1890" t="s">
        <v>2284</v>
      </c>
      <c r="B1890">
        <v>44391</v>
      </c>
      <c r="C1890" t="s">
        <v>2285</v>
      </c>
      <c r="D1890">
        <v>44391</v>
      </c>
      <c r="E1890" t="s">
        <v>1365</v>
      </c>
      <c r="F1890" t="s">
        <v>55</v>
      </c>
      <c r="G1890" t="s">
        <v>49</v>
      </c>
      <c r="H1890" t="s">
        <v>49</v>
      </c>
      <c r="I1890" t="s">
        <v>1267</v>
      </c>
      <c r="J1890">
        <v>20</v>
      </c>
      <c r="K1890">
        <v>1400</v>
      </c>
      <c r="L1890">
        <v>28000</v>
      </c>
      <c r="M1890">
        <v>3.3332999999999999</v>
      </c>
      <c r="N1890">
        <v>66.665999999999997</v>
      </c>
      <c r="O1890">
        <v>0</v>
      </c>
      <c r="P1890">
        <v>0</v>
      </c>
      <c r="Q1890">
        <v>1403.3333</v>
      </c>
      <c r="R1890">
        <v>28066.666000000001</v>
      </c>
      <c r="S1890" t="s">
        <v>1368</v>
      </c>
    </row>
    <row r="1891" spans="1:19">
      <c r="A1891" t="s">
        <v>2286</v>
      </c>
      <c r="B1891">
        <v>44391</v>
      </c>
      <c r="C1891" t="s">
        <v>2287</v>
      </c>
      <c r="D1891">
        <v>44391</v>
      </c>
      <c r="E1891" t="s">
        <v>1365</v>
      </c>
      <c r="F1891" t="s">
        <v>54</v>
      </c>
      <c r="G1891" t="s">
        <v>49</v>
      </c>
      <c r="H1891" t="s">
        <v>49</v>
      </c>
      <c r="I1891" t="s">
        <v>1409</v>
      </c>
      <c r="J1891">
        <v>40</v>
      </c>
      <c r="K1891">
        <v>1128</v>
      </c>
      <c r="L1891">
        <v>45120</v>
      </c>
      <c r="M1891">
        <v>2.6857000000000002</v>
      </c>
      <c r="N1891">
        <v>107.428</v>
      </c>
      <c r="O1891">
        <v>0</v>
      </c>
      <c r="P1891">
        <v>0</v>
      </c>
      <c r="Q1891">
        <v>1130.6857</v>
      </c>
      <c r="R1891">
        <v>45227.428</v>
      </c>
      <c r="S1891" t="s">
        <v>1368</v>
      </c>
    </row>
    <row r="1892" spans="1:19">
      <c r="A1892" t="s">
        <v>2286</v>
      </c>
      <c r="B1892">
        <v>44391</v>
      </c>
      <c r="C1892" t="s">
        <v>2287</v>
      </c>
      <c r="D1892">
        <v>44391</v>
      </c>
      <c r="E1892" t="s">
        <v>1365</v>
      </c>
      <c r="F1892" t="s">
        <v>54</v>
      </c>
      <c r="G1892" t="s">
        <v>49</v>
      </c>
      <c r="H1892" t="s">
        <v>49</v>
      </c>
      <c r="I1892" t="s">
        <v>1267</v>
      </c>
      <c r="J1892">
        <v>120</v>
      </c>
      <c r="K1892">
        <v>1400</v>
      </c>
      <c r="L1892">
        <v>168000</v>
      </c>
      <c r="M1892">
        <v>3.3332999999999999</v>
      </c>
      <c r="N1892">
        <v>399.99599999999998</v>
      </c>
      <c r="O1892">
        <v>0</v>
      </c>
      <c r="P1892">
        <v>0</v>
      </c>
      <c r="Q1892">
        <v>1403.3333</v>
      </c>
      <c r="R1892">
        <v>168399.99600000001</v>
      </c>
      <c r="S1892" t="s">
        <v>1368</v>
      </c>
    </row>
    <row r="1893" spans="1:19">
      <c r="A1893" t="s">
        <v>2288</v>
      </c>
      <c r="B1893">
        <v>44391</v>
      </c>
      <c r="C1893" t="s">
        <v>2289</v>
      </c>
      <c r="D1893">
        <v>44391</v>
      </c>
      <c r="E1893" t="s">
        <v>1365</v>
      </c>
      <c r="F1893" t="s">
        <v>50</v>
      </c>
      <c r="G1893" t="s">
        <v>988</v>
      </c>
      <c r="H1893" t="s">
        <v>49</v>
      </c>
      <c r="I1893" t="s">
        <v>1267</v>
      </c>
      <c r="J1893">
        <v>40</v>
      </c>
      <c r="K1893">
        <v>1400</v>
      </c>
      <c r="L1893">
        <v>56000</v>
      </c>
      <c r="M1893">
        <v>3.3332999999999999</v>
      </c>
      <c r="N1893">
        <v>133.33199999999999</v>
      </c>
      <c r="O1893">
        <v>0</v>
      </c>
      <c r="P1893">
        <v>0</v>
      </c>
      <c r="Q1893">
        <v>1403.3333</v>
      </c>
      <c r="R1893">
        <v>56133.332000000002</v>
      </c>
      <c r="S1893" t="s">
        <v>1368</v>
      </c>
    </row>
    <row r="1894" spans="1:19">
      <c r="A1894" t="s">
        <v>2290</v>
      </c>
      <c r="B1894">
        <v>44391</v>
      </c>
      <c r="C1894" t="s">
        <v>2291</v>
      </c>
      <c r="D1894">
        <v>44391</v>
      </c>
      <c r="E1894" t="s">
        <v>1365</v>
      </c>
      <c r="F1894" t="s">
        <v>48</v>
      </c>
      <c r="G1894" t="s">
        <v>988</v>
      </c>
      <c r="H1894" t="s">
        <v>49</v>
      </c>
      <c r="I1894" t="s">
        <v>1267</v>
      </c>
      <c r="J1894">
        <v>80</v>
      </c>
      <c r="K1894">
        <v>1400</v>
      </c>
      <c r="L1894">
        <v>112000</v>
      </c>
      <c r="M1894">
        <v>3.3332999999999999</v>
      </c>
      <c r="N1894">
        <v>266.66399999999999</v>
      </c>
      <c r="O1894">
        <v>0</v>
      </c>
      <c r="P1894">
        <v>0</v>
      </c>
      <c r="Q1894">
        <v>1403.3333</v>
      </c>
      <c r="R1894">
        <v>112266.664</v>
      </c>
      <c r="S1894" t="s">
        <v>1368</v>
      </c>
    </row>
    <row r="1895" spans="1:19">
      <c r="A1895" t="s">
        <v>2292</v>
      </c>
      <c r="B1895">
        <v>44391</v>
      </c>
      <c r="C1895" t="s">
        <v>2293</v>
      </c>
      <c r="D1895">
        <v>44391</v>
      </c>
      <c r="E1895" t="s">
        <v>1365</v>
      </c>
      <c r="F1895" t="s">
        <v>53</v>
      </c>
      <c r="G1895" t="s">
        <v>49</v>
      </c>
      <c r="H1895" t="s">
        <v>49</v>
      </c>
      <c r="I1895" t="s">
        <v>1292</v>
      </c>
      <c r="J1895">
        <v>2</v>
      </c>
      <c r="K1895">
        <v>7760</v>
      </c>
      <c r="L1895">
        <v>15520</v>
      </c>
      <c r="M1895">
        <v>18.476199999999999</v>
      </c>
      <c r="N1895">
        <v>36.952399999999997</v>
      </c>
      <c r="O1895">
        <v>0</v>
      </c>
      <c r="P1895">
        <v>0</v>
      </c>
      <c r="Q1895">
        <v>7778.4762000000001</v>
      </c>
      <c r="R1895">
        <v>15556.9524</v>
      </c>
      <c r="S1895" t="s">
        <v>1368</v>
      </c>
    </row>
    <row r="1896" spans="1:19">
      <c r="A1896" t="s">
        <v>2292</v>
      </c>
      <c r="B1896">
        <v>44391</v>
      </c>
      <c r="C1896" t="s">
        <v>2293</v>
      </c>
      <c r="D1896">
        <v>44391</v>
      </c>
      <c r="E1896" t="s">
        <v>1365</v>
      </c>
      <c r="F1896" t="s">
        <v>53</v>
      </c>
      <c r="G1896" t="s">
        <v>49</v>
      </c>
      <c r="H1896" t="s">
        <v>49</v>
      </c>
      <c r="I1896" t="s">
        <v>1409</v>
      </c>
      <c r="J1896">
        <v>80</v>
      </c>
      <c r="K1896">
        <v>1128</v>
      </c>
      <c r="L1896">
        <v>90240</v>
      </c>
      <c r="M1896">
        <v>2.6857000000000002</v>
      </c>
      <c r="N1896">
        <v>214.85599999999999</v>
      </c>
      <c r="O1896">
        <v>0</v>
      </c>
      <c r="P1896">
        <v>0</v>
      </c>
      <c r="Q1896">
        <v>1130.6857</v>
      </c>
      <c r="R1896">
        <v>90454.856</v>
      </c>
      <c r="S1896" t="s">
        <v>1368</v>
      </c>
    </row>
    <row r="1897" spans="1:19">
      <c r="A1897" t="s">
        <v>2292</v>
      </c>
      <c r="B1897">
        <v>44391</v>
      </c>
      <c r="C1897" t="s">
        <v>2293</v>
      </c>
      <c r="D1897">
        <v>44391</v>
      </c>
      <c r="E1897" t="s">
        <v>1365</v>
      </c>
      <c r="F1897" t="s">
        <v>53</v>
      </c>
      <c r="G1897" t="s">
        <v>49</v>
      </c>
      <c r="H1897" t="s">
        <v>49</v>
      </c>
      <c r="I1897" t="s">
        <v>1273</v>
      </c>
      <c r="J1897">
        <v>3</v>
      </c>
      <c r="K1897">
        <v>7225</v>
      </c>
      <c r="L1897">
        <v>21675</v>
      </c>
      <c r="M1897">
        <v>17.202400000000001</v>
      </c>
      <c r="N1897">
        <v>51.607199999999999</v>
      </c>
      <c r="O1897">
        <v>0</v>
      </c>
      <c r="P1897">
        <v>0</v>
      </c>
      <c r="Q1897">
        <v>7242.2024000000001</v>
      </c>
      <c r="R1897">
        <v>21726.607199999999</v>
      </c>
      <c r="S1897" t="s">
        <v>1368</v>
      </c>
    </row>
    <row r="1898" spans="1:19">
      <c r="A1898" t="s">
        <v>2292</v>
      </c>
      <c r="B1898">
        <v>44391</v>
      </c>
      <c r="C1898" t="s">
        <v>2293</v>
      </c>
      <c r="D1898">
        <v>44391</v>
      </c>
      <c r="E1898" t="s">
        <v>1365</v>
      </c>
      <c r="F1898" t="s">
        <v>53</v>
      </c>
      <c r="G1898" t="s">
        <v>49</v>
      </c>
      <c r="H1898" t="s">
        <v>49</v>
      </c>
      <c r="I1898" t="s">
        <v>1242</v>
      </c>
      <c r="J1898">
        <v>1</v>
      </c>
      <c r="K1898">
        <v>9850</v>
      </c>
      <c r="L1898">
        <v>9850</v>
      </c>
      <c r="M1898">
        <v>23.452400000000001</v>
      </c>
      <c r="N1898">
        <v>23.452400000000001</v>
      </c>
      <c r="O1898">
        <v>0</v>
      </c>
      <c r="P1898">
        <v>0</v>
      </c>
      <c r="Q1898">
        <v>9873.4524000000001</v>
      </c>
      <c r="R1898">
        <v>9873.4524000000001</v>
      </c>
      <c r="S1898" t="s">
        <v>1368</v>
      </c>
    </row>
    <row r="1899" spans="1:19">
      <c r="A1899" t="s">
        <v>2292</v>
      </c>
      <c r="B1899">
        <v>44391</v>
      </c>
      <c r="C1899" t="s">
        <v>2293</v>
      </c>
      <c r="D1899">
        <v>44391</v>
      </c>
      <c r="E1899" t="s">
        <v>1365</v>
      </c>
      <c r="F1899" t="s">
        <v>53</v>
      </c>
      <c r="G1899" t="s">
        <v>49</v>
      </c>
      <c r="H1899" t="s">
        <v>49</v>
      </c>
      <c r="I1899" t="s">
        <v>1267</v>
      </c>
      <c r="J1899">
        <v>100</v>
      </c>
      <c r="K1899">
        <v>1400</v>
      </c>
      <c r="L1899">
        <v>140000</v>
      </c>
      <c r="M1899">
        <v>3.3332999999999999</v>
      </c>
      <c r="N1899">
        <v>333.33</v>
      </c>
      <c r="O1899">
        <v>0</v>
      </c>
      <c r="P1899">
        <v>0</v>
      </c>
      <c r="Q1899">
        <v>1403.3333</v>
      </c>
      <c r="R1899">
        <v>140333.32999999999</v>
      </c>
      <c r="S1899" t="s">
        <v>1368</v>
      </c>
    </row>
    <row r="1900" spans="1:19">
      <c r="A1900" t="s">
        <v>2294</v>
      </c>
      <c r="B1900">
        <v>44391</v>
      </c>
      <c r="C1900" t="s">
        <v>2295</v>
      </c>
      <c r="D1900">
        <v>44391</v>
      </c>
      <c r="E1900" t="s">
        <v>1365</v>
      </c>
      <c r="F1900" t="s">
        <v>104</v>
      </c>
      <c r="G1900" t="s">
        <v>1376</v>
      </c>
      <c r="H1900" t="s">
        <v>107</v>
      </c>
      <c r="I1900" t="s">
        <v>1271</v>
      </c>
      <c r="J1900">
        <v>80</v>
      </c>
      <c r="K1900">
        <v>1186</v>
      </c>
      <c r="L1900">
        <v>94880</v>
      </c>
      <c r="M1900">
        <v>2.8237999999999999</v>
      </c>
      <c r="N1900">
        <v>225.904</v>
      </c>
      <c r="O1900">
        <v>0</v>
      </c>
      <c r="P1900">
        <v>0</v>
      </c>
      <c r="Q1900">
        <v>1188.8237999999999</v>
      </c>
      <c r="R1900">
        <v>95105.903999999995</v>
      </c>
      <c r="S1900" t="s">
        <v>1368</v>
      </c>
    </row>
    <row r="1901" spans="1:19">
      <c r="A1901" t="s">
        <v>2294</v>
      </c>
      <c r="B1901">
        <v>44391</v>
      </c>
      <c r="C1901" t="s">
        <v>2295</v>
      </c>
      <c r="D1901">
        <v>44391</v>
      </c>
      <c r="E1901" t="s">
        <v>1365</v>
      </c>
      <c r="F1901" t="s">
        <v>104</v>
      </c>
      <c r="G1901" t="s">
        <v>1376</v>
      </c>
      <c r="H1901" t="s">
        <v>107</v>
      </c>
      <c r="I1901" t="s">
        <v>1221</v>
      </c>
      <c r="J1901">
        <v>20</v>
      </c>
      <c r="K1901">
        <v>1361</v>
      </c>
      <c r="L1901">
        <v>27220</v>
      </c>
      <c r="M1901">
        <v>3.2404999999999999</v>
      </c>
      <c r="N1901">
        <v>64.81</v>
      </c>
      <c r="O1901">
        <v>0</v>
      </c>
      <c r="P1901">
        <v>0</v>
      </c>
      <c r="Q1901">
        <v>1364.2405000000001</v>
      </c>
      <c r="R1901">
        <v>27284.81</v>
      </c>
      <c r="S1901" t="s">
        <v>1368</v>
      </c>
    </row>
    <row r="1902" spans="1:19">
      <c r="A1902" t="s">
        <v>2294</v>
      </c>
      <c r="B1902">
        <v>44391</v>
      </c>
      <c r="C1902" t="s">
        <v>2295</v>
      </c>
      <c r="D1902">
        <v>44391</v>
      </c>
      <c r="E1902" t="s">
        <v>1365</v>
      </c>
      <c r="F1902" t="s">
        <v>104</v>
      </c>
      <c r="G1902" t="s">
        <v>1376</v>
      </c>
      <c r="H1902" t="s">
        <v>107</v>
      </c>
      <c r="I1902" t="s">
        <v>1314</v>
      </c>
      <c r="J1902">
        <v>80</v>
      </c>
      <c r="K1902">
        <v>1176</v>
      </c>
      <c r="L1902">
        <v>94080</v>
      </c>
      <c r="M1902">
        <v>2.8</v>
      </c>
      <c r="N1902">
        <v>224</v>
      </c>
      <c r="O1902">
        <v>0</v>
      </c>
      <c r="P1902">
        <v>0</v>
      </c>
      <c r="Q1902">
        <v>1178.8</v>
      </c>
      <c r="R1902">
        <v>94304</v>
      </c>
      <c r="S1902" t="s">
        <v>1368</v>
      </c>
    </row>
    <row r="1903" spans="1:19">
      <c r="A1903" t="s">
        <v>2294</v>
      </c>
      <c r="B1903">
        <v>44391</v>
      </c>
      <c r="C1903" t="s">
        <v>2295</v>
      </c>
      <c r="D1903">
        <v>44391</v>
      </c>
      <c r="E1903" t="s">
        <v>1365</v>
      </c>
      <c r="F1903" t="s">
        <v>104</v>
      </c>
      <c r="G1903" t="s">
        <v>1376</v>
      </c>
      <c r="H1903" t="s">
        <v>107</v>
      </c>
      <c r="I1903" t="s">
        <v>1218</v>
      </c>
      <c r="J1903">
        <v>60</v>
      </c>
      <c r="K1903">
        <v>1244</v>
      </c>
      <c r="L1903">
        <v>74640</v>
      </c>
      <c r="M1903">
        <v>2.9619</v>
      </c>
      <c r="N1903">
        <v>177.714</v>
      </c>
      <c r="O1903">
        <v>0</v>
      </c>
      <c r="P1903">
        <v>0</v>
      </c>
      <c r="Q1903">
        <v>1246.9619</v>
      </c>
      <c r="R1903">
        <v>74817.714000000007</v>
      </c>
      <c r="S1903" t="s">
        <v>1368</v>
      </c>
    </row>
    <row r="1904" spans="1:19">
      <c r="A1904" t="s">
        <v>2296</v>
      </c>
      <c r="B1904">
        <v>44391</v>
      </c>
      <c r="C1904" t="s">
        <v>2297</v>
      </c>
      <c r="D1904">
        <v>44391</v>
      </c>
      <c r="E1904" t="s">
        <v>1365</v>
      </c>
      <c r="F1904" t="s">
        <v>112</v>
      </c>
      <c r="G1904" t="s">
        <v>1390</v>
      </c>
      <c r="H1904" t="s">
        <v>22</v>
      </c>
      <c r="I1904" t="s">
        <v>1221</v>
      </c>
      <c r="J1904">
        <v>40</v>
      </c>
      <c r="K1904">
        <v>1361</v>
      </c>
      <c r="L1904">
        <v>54440</v>
      </c>
      <c r="M1904">
        <v>3.2404999999999999</v>
      </c>
      <c r="N1904">
        <v>129.62</v>
      </c>
      <c r="O1904">
        <v>0</v>
      </c>
      <c r="P1904">
        <v>0</v>
      </c>
      <c r="Q1904">
        <v>1364.2405000000001</v>
      </c>
      <c r="R1904">
        <v>54569.62</v>
      </c>
      <c r="S1904" t="s">
        <v>1368</v>
      </c>
    </row>
    <row r="1905" spans="1:19">
      <c r="A1905" t="s">
        <v>2296</v>
      </c>
      <c r="B1905">
        <v>44391</v>
      </c>
      <c r="C1905" t="s">
        <v>2297</v>
      </c>
      <c r="D1905">
        <v>44391</v>
      </c>
      <c r="E1905" t="s">
        <v>1365</v>
      </c>
      <c r="F1905" t="s">
        <v>112</v>
      </c>
      <c r="G1905" t="s">
        <v>1390</v>
      </c>
      <c r="H1905" t="s">
        <v>22</v>
      </c>
      <c r="I1905" t="s">
        <v>1273</v>
      </c>
      <c r="J1905">
        <v>10</v>
      </c>
      <c r="K1905">
        <v>7225</v>
      </c>
      <c r="L1905">
        <v>72250</v>
      </c>
      <c r="M1905">
        <v>17.202400000000001</v>
      </c>
      <c r="N1905">
        <v>172.024</v>
      </c>
      <c r="O1905">
        <v>0</v>
      </c>
      <c r="P1905">
        <v>0</v>
      </c>
      <c r="Q1905">
        <v>7242.2024000000001</v>
      </c>
      <c r="R1905">
        <v>72422.024000000005</v>
      </c>
      <c r="S1905" t="s">
        <v>1368</v>
      </c>
    </row>
    <row r="1906" spans="1:19">
      <c r="A1906" t="s">
        <v>2296</v>
      </c>
      <c r="B1906">
        <v>44391</v>
      </c>
      <c r="C1906" t="s">
        <v>2297</v>
      </c>
      <c r="D1906">
        <v>44391</v>
      </c>
      <c r="E1906" t="s">
        <v>1365</v>
      </c>
      <c r="F1906" t="s">
        <v>112</v>
      </c>
      <c r="G1906" t="s">
        <v>1390</v>
      </c>
      <c r="H1906" t="s">
        <v>22</v>
      </c>
      <c r="I1906" t="s">
        <v>1267</v>
      </c>
      <c r="J1906">
        <v>40</v>
      </c>
      <c r="K1906">
        <v>1400</v>
      </c>
      <c r="L1906">
        <v>56000</v>
      </c>
      <c r="M1906">
        <v>3.3332999999999999</v>
      </c>
      <c r="N1906">
        <v>133.33199999999999</v>
      </c>
      <c r="O1906">
        <v>0</v>
      </c>
      <c r="P1906">
        <v>0</v>
      </c>
      <c r="Q1906">
        <v>1403.3333</v>
      </c>
      <c r="R1906">
        <v>56133.332000000002</v>
      </c>
      <c r="S1906" t="s">
        <v>1368</v>
      </c>
    </row>
    <row r="1907" spans="1:19">
      <c r="A1907" t="s">
        <v>2298</v>
      </c>
      <c r="B1907">
        <v>44391</v>
      </c>
      <c r="C1907" t="s">
        <v>2299</v>
      </c>
      <c r="D1907">
        <v>44391</v>
      </c>
      <c r="E1907" t="s">
        <v>1070</v>
      </c>
      <c r="F1907" t="s">
        <v>1216</v>
      </c>
      <c r="G1907" t="s">
        <v>1070</v>
      </c>
      <c r="H1907" t="s">
        <v>1070</v>
      </c>
      <c r="I1907" t="s">
        <v>1267</v>
      </c>
      <c r="J1907">
        <v>20</v>
      </c>
      <c r="K1907">
        <v>1420</v>
      </c>
      <c r="L1907">
        <v>28400</v>
      </c>
      <c r="M1907">
        <v>3.3809999999999998</v>
      </c>
      <c r="N1907">
        <v>67.62</v>
      </c>
      <c r="O1907">
        <v>0</v>
      </c>
      <c r="P1907">
        <v>0</v>
      </c>
      <c r="Q1907">
        <v>1423.3810000000001</v>
      </c>
      <c r="R1907">
        <v>28467.62</v>
      </c>
      <c r="S1907" t="s">
        <v>1368</v>
      </c>
    </row>
    <row r="1908" spans="1:19">
      <c r="A1908" t="s">
        <v>2300</v>
      </c>
      <c r="B1908">
        <v>44391</v>
      </c>
      <c r="C1908" t="s">
        <v>2301</v>
      </c>
      <c r="D1908">
        <v>44391</v>
      </c>
      <c r="E1908" t="s">
        <v>1070</v>
      </c>
      <c r="F1908" t="s">
        <v>1356</v>
      </c>
      <c r="G1908" t="s">
        <v>1070</v>
      </c>
      <c r="H1908" t="s">
        <v>1070</v>
      </c>
      <c r="I1908" t="s">
        <v>1273</v>
      </c>
      <c r="J1908">
        <v>5</v>
      </c>
      <c r="K1908">
        <v>7327.5</v>
      </c>
      <c r="L1908">
        <v>36637.5</v>
      </c>
      <c r="M1908">
        <v>17.446400000000001</v>
      </c>
      <c r="N1908">
        <v>87.231999999999999</v>
      </c>
      <c r="O1908">
        <v>0</v>
      </c>
      <c r="P1908">
        <v>0</v>
      </c>
      <c r="Q1908">
        <v>7344.9463999999998</v>
      </c>
      <c r="R1908">
        <v>36724.732000000004</v>
      </c>
      <c r="S1908" t="s">
        <v>1368</v>
      </c>
    </row>
    <row r="1909" spans="1:19">
      <c r="A1909" t="s">
        <v>2300</v>
      </c>
      <c r="B1909">
        <v>44391</v>
      </c>
      <c r="C1909" t="s">
        <v>2301</v>
      </c>
      <c r="D1909">
        <v>44391</v>
      </c>
      <c r="E1909" t="s">
        <v>1070</v>
      </c>
      <c r="F1909" t="s">
        <v>1356</v>
      </c>
      <c r="G1909" t="s">
        <v>1070</v>
      </c>
      <c r="H1909" t="s">
        <v>1070</v>
      </c>
      <c r="I1909" t="s">
        <v>1249</v>
      </c>
      <c r="J1909">
        <v>2</v>
      </c>
      <c r="K1909">
        <v>7328.5</v>
      </c>
      <c r="L1909">
        <v>14657</v>
      </c>
      <c r="M1909">
        <v>17.448799999999999</v>
      </c>
      <c r="N1909">
        <v>34.897599999999997</v>
      </c>
      <c r="O1909">
        <v>0</v>
      </c>
      <c r="P1909">
        <v>0</v>
      </c>
      <c r="Q1909">
        <v>7345.9488000000001</v>
      </c>
      <c r="R1909">
        <v>14691.8976</v>
      </c>
      <c r="S1909" t="s">
        <v>1368</v>
      </c>
    </row>
    <row r="1910" spans="1:19">
      <c r="A1910" t="s">
        <v>2302</v>
      </c>
      <c r="B1910">
        <v>44391</v>
      </c>
      <c r="C1910" t="s">
        <v>2303</v>
      </c>
      <c r="D1910">
        <v>44391</v>
      </c>
      <c r="E1910" t="s">
        <v>1070</v>
      </c>
      <c r="F1910" t="s">
        <v>1073</v>
      </c>
      <c r="G1910" t="s">
        <v>1070</v>
      </c>
      <c r="H1910" t="s">
        <v>1070</v>
      </c>
      <c r="I1910" t="s">
        <v>1267</v>
      </c>
      <c r="J1910">
        <v>5</v>
      </c>
      <c r="K1910">
        <v>1420</v>
      </c>
      <c r="L1910">
        <v>7100</v>
      </c>
      <c r="M1910">
        <v>3.3809999999999998</v>
      </c>
      <c r="N1910">
        <v>16.905000000000001</v>
      </c>
      <c r="O1910">
        <v>0</v>
      </c>
      <c r="P1910">
        <v>0</v>
      </c>
      <c r="Q1910">
        <v>1423.3810000000001</v>
      </c>
      <c r="R1910">
        <v>7116.9049999999997</v>
      </c>
      <c r="S1910" t="s">
        <v>1368</v>
      </c>
    </row>
    <row r="1911" spans="1:19">
      <c r="A1911" t="s">
        <v>2304</v>
      </c>
      <c r="B1911">
        <v>44391</v>
      </c>
      <c r="C1911" t="s">
        <v>2305</v>
      </c>
      <c r="D1911">
        <v>44391</v>
      </c>
      <c r="E1911" t="s">
        <v>1070</v>
      </c>
      <c r="F1911" t="s">
        <v>1217</v>
      </c>
      <c r="G1911" t="s">
        <v>1070</v>
      </c>
      <c r="H1911" t="s">
        <v>1070</v>
      </c>
      <c r="I1911" t="s">
        <v>1273</v>
      </c>
      <c r="J1911">
        <v>3</v>
      </c>
      <c r="K1911">
        <v>7327.5</v>
      </c>
      <c r="L1911">
        <v>21982.5</v>
      </c>
      <c r="M1911">
        <v>17.446400000000001</v>
      </c>
      <c r="N1911">
        <v>52.339199999999998</v>
      </c>
      <c r="O1911">
        <v>0</v>
      </c>
      <c r="P1911">
        <v>0</v>
      </c>
      <c r="Q1911">
        <v>7344.9463999999998</v>
      </c>
      <c r="R1911">
        <v>22034.839199999999</v>
      </c>
      <c r="S1911" t="s">
        <v>1368</v>
      </c>
    </row>
    <row r="1912" spans="1:19">
      <c r="A1912" t="s">
        <v>2304</v>
      </c>
      <c r="B1912">
        <v>44391</v>
      </c>
      <c r="C1912" t="s">
        <v>2305</v>
      </c>
      <c r="D1912">
        <v>44391</v>
      </c>
      <c r="E1912" t="s">
        <v>1070</v>
      </c>
      <c r="F1912" t="s">
        <v>1217</v>
      </c>
      <c r="G1912" t="s">
        <v>1070</v>
      </c>
      <c r="H1912" t="s">
        <v>1070</v>
      </c>
      <c r="I1912" t="s">
        <v>1301</v>
      </c>
      <c r="J1912">
        <v>1</v>
      </c>
      <c r="K1912">
        <v>9162.5</v>
      </c>
      <c r="L1912">
        <v>9162.5</v>
      </c>
      <c r="M1912">
        <v>21.8155</v>
      </c>
      <c r="N1912">
        <v>21.8155</v>
      </c>
      <c r="O1912">
        <v>0</v>
      </c>
      <c r="P1912">
        <v>0</v>
      </c>
      <c r="Q1912">
        <v>9184.3155000000006</v>
      </c>
      <c r="R1912">
        <v>9184.3155000000006</v>
      </c>
      <c r="S1912" t="s">
        <v>1368</v>
      </c>
    </row>
    <row r="1913" spans="1:19">
      <c r="A1913" t="s">
        <v>2306</v>
      </c>
      <c r="B1913">
        <v>44391</v>
      </c>
      <c r="C1913" t="s">
        <v>2307</v>
      </c>
      <c r="D1913">
        <v>44391</v>
      </c>
      <c r="E1913" t="s">
        <v>1365</v>
      </c>
      <c r="F1913" t="s">
        <v>100</v>
      </c>
      <c r="G1913" t="s">
        <v>1029</v>
      </c>
      <c r="H1913" t="s">
        <v>107</v>
      </c>
      <c r="I1913" t="s">
        <v>1267</v>
      </c>
      <c r="J1913">
        <v>159</v>
      </c>
      <c r="K1913">
        <v>1400</v>
      </c>
      <c r="L1913">
        <v>222600</v>
      </c>
      <c r="M1913">
        <v>3.3332999999999999</v>
      </c>
      <c r="N1913">
        <v>529.99469999999997</v>
      </c>
      <c r="O1913">
        <v>0</v>
      </c>
      <c r="P1913">
        <v>0</v>
      </c>
      <c r="Q1913">
        <v>1403.3333</v>
      </c>
      <c r="R1913">
        <v>223129.99470000001</v>
      </c>
      <c r="S1913" t="s">
        <v>1368</v>
      </c>
    </row>
    <row r="1914" spans="1:19">
      <c r="A1914" t="s">
        <v>2308</v>
      </c>
      <c r="B1914">
        <v>44391</v>
      </c>
      <c r="C1914" t="s">
        <v>2309</v>
      </c>
      <c r="D1914">
        <v>44391</v>
      </c>
      <c r="E1914" t="s">
        <v>1365</v>
      </c>
      <c r="F1914" t="s">
        <v>61</v>
      </c>
      <c r="G1914" t="s">
        <v>1370</v>
      </c>
      <c r="H1914" t="s">
        <v>49</v>
      </c>
      <c r="I1914" t="s">
        <v>1271</v>
      </c>
      <c r="J1914">
        <v>20</v>
      </c>
      <c r="K1914">
        <v>1186</v>
      </c>
      <c r="L1914">
        <v>23720</v>
      </c>
      <c r="M1914">
        <v>2.8237999999999999</v>
      </c>
      <c r="N1914">
        <v>56.475999999999999</v>
      </c>
      <c r="O1914">
        <v>0</v>
      </c>
      <c r="P1914">
        <v>0</v>
      </c>
      <c r="Q1914">
        <v>1188.8237999999999</v>
      </c>
      <c r="R1914">
        <v>23776.475999999999</v>
      </c>
      <c r="S1914" t="s">
        <v>1368</v>
      </c>
    </row>
    <row r="1915" spans="1:19">
      <c r="A1915" t="s">
        <v>2308</v>
      </c>
      <c r="B1915">
        <v>44391</v>
      </c>
      <c r="C1915" t="s">
        <v>2309</v>
      </c>
      <c r="D1915">
        <v>44391</v>
      </c>
      <c r="E1915" t="s">
        <v>1365</v>
      </c>
      <c r="F1915" t="s">
        <v>61</v>
      </c>
      <c r="G1915" t="s">
        <v>1370</v>
      </c>
      <c r="H1915" t="s">
        <v>49</v>
      </c>
      <c r="I1915" t="s">
        <v>1267</v>
      </c>
      <c r="J1915">
        <v>65</v>
      </c>
      <c r="K1915">
        <v>1400</v>
      </c>
      <c r="L1915">
        <v>91000</v>
      </c>
      <c r="M1915">
        <v>3.3332999999999999</v>
      </c>
      <c r="N1915">
        <v>216.6645</v>
      </c>
      <c r="O1915">
        <v>0</v>
      </c>
      <c r="P1915">
        <v>0</v>
      </c>
      <c r="Q1915">
        <v>1403.3333</v>
      </c>
      <c r="R1915">
        <v>91216.664499999999</v>
      </c>
      <c r="S1915" t="s">
        <v>1368</v>
      </c>
    </row>
    <row r="1916" spans="1:19">
      <c r="A1916" t="s">
        <v>2308</v>
      </c>
      <c r="B1916">
        <v>44391</v>
      </c>
      <c r="C1916" t="s">
        <v>2309</v>
      </c>
      <c r="D1916">
        <v>44391</v>
      </c>
      <c r="E1916" t="s">
        <v>1365</v>
      </c>
      <c r="F1916" t="s">
        <v>61</v>
      </c>
      <c r="G1916" t="s">
        <v>1370</v>
      </c>
      <c r="H1916" t="s">
        <v>49</v>
      </c>
      <c r="I1916" t="s">
        <v>1218</v>
      </c>
      <c r="J1916">
        <v>40</v>
      </c>
      <c r="K1916">
        <v>1244</v>
      </c>
      <c r="L1916">
        <v>49760</v>
      </c>
      <c r="M1916">
        <v>2.9619</v>
      </c>
      <c r="N1916">
        <v>118.476</v>
      </c>
      <c r="O1916">
        <v>0</v>
      </c>
      <c r="P1916">
        <v>0</v>
      </c>
      <c r="Q1916">
        <v>1246.9619</v>
      </c>
      <c r="R1916">
        <v>49878.476000000002</v>
      </c>
      <c r="S1916" t="s">
        <v>1368</v>
      </c>
    </row>
    <row r="1917" spans="1:19">
      <c r="A1917" t="s">
        <v>2310</v>
      </c>
      <c r="B1917">
        <v>44391</v>
      </c>
      <c r="C1917" t="s">
        <v>2311</v>
      </c>
      <c r="D1917">
        <v>44391</v>
      </c>
      <c r="E1917" t="s">
        <v>1365</v>
      </c>
      <c r="F1917" t="s">
        <v>5</v>
      </c>
      <c r="G1917" t="s">
        <v>1383</v>
      </c>
      <c r="H1917" t="s">
        <v>107</v>
      </c>
      <c r="I1917" t="s">
        <v>1267</v>
      </c>
      <c r="J1917">
        <v>30</v>
      </c>
      <c r="K1917">
        <v>1400</v>
      </c>
      <c r="L1917">
        <v>42000</v>
      </c>
      <c r="M1917">
        <v>3.3332999999999999</v>
      </c>
      <c r="N1917">
        <v>99.998999999999995</v>
      </c>
      <c r="O1917">
        <v>0</v>
      </c>
      <c r="P1917">
        <v>0</v>
      </c>
      <c r="Q1917">
        <v>1403.3333</v>
      </c>
      <c r="R1917">
        <v>42099.999000000003</v>
      </c>
      <c r="S1917" t="s">
        <v>1368</v>
      </c>
    </row>
    <row r="1918" spans="1:19">
      <c r="A1918" t="s">
        <v>2312</v>
      </c>
      <c r="B1918">
        <v>44391</v>
      </c>
      <c r="C1918" t="s">
        <v>2313</v>
      </c>
      <c r="D1918">
        <v>44391</v>
      </c>
      <c r="E1918" t="s">
        <v>1365</v>
      </c>
      <c r="F1918" t="s">
        <v>99</v>
      </c>
      <c r="G1918" t="s">
        <v>107</v>
      </c>
      <c r="H1918" t="s">
        <v>107</v>
      </c>
      <c r="I1918" t="s">
        <v>1267</v>
      </c>
      <c r="J1918">
        <v>408</v>
      </c>
      <c r="K1918">
        <v>1400</v>
      </c>
      <c r="L1918">
        <v>571200</v>
      </c>
      <c r="M1918">
        <v>3.3332999999999999</v>
      </c>
      <c r="N1918">
        <v>1359.9864</v>
      </c>
      <c r="O1918">
        <v>0</v>
      </c>
      <c r="P1918">
        <v>0</v>
      </c>
      <c r="Q1918">
        <v>1403.3333</v>
      </c>
      <c r="R1918">
        <v>572559.98640000005</v>
      </c>
      <c r="S1918" t="s">
        <v>1368</v>
      </c>
    </row>
    <row r="1919" spans="1:19">
      <c r="A1919" t="s">
        <v>2312</v>
      </c>
      <c r="B1919">
        <v>44391</v>
      </c>
      <c r="C1919" t="s">
        <v>2313</v>
      </c>
      <c r="D1919">
        <v>44391</v>
      </c>
      <c r="E1919" t="s">
        <v>1365</v>
      </c>
      <c r="F1919" t="s">
        <v>99</v>
      </c>
      <c r="G1919" t="s">
        <v>107</v>
      </c>
      <c r="H1919" t="s">
        <v>107</v>
      </c>
      <c r="I1919" t="s">
        <v>1409</v>
      </c>
      <c r="J1919">
        <v>40</v>
      </c>
      <c r="K1919">
        <v>1128</v>
      </c>
      <c r="L1919">
        <v>45120</v>
      </c>
      <c r="M1919">
        <v>2.6857000000000002</v>
      </c>
      <c r="N1919">
        <v>107.428</v>
      </c>
      <c r="O1919">
        <v>0</v>
      </c>
      <c r="P1919">
        <v>0</v>
      </c>
      <c r="Q1919">
        <v>1130.6857</v>
      </c>
      <c r="R1919">
        <v>45227.428</v>
      </c>
      <c r="S1919" t="s">
        <v>1368</v>
      </c>
    </row>
    <row r="1920" spans="1:19">
      <c r="A1920" t="s">
        <v>2314</v>
      </c>
      <c r="B1920">
        <v>44391</v>
      </c>
      <c r="C1920" t="s">
        <v>2315</v>
      </c>
      <c r="D1920">
        <v>44391</v>
      </c>
      <c r="E1920" t="s">
        <v>1365</v>
      </c>
      <c r="F1920" t="s">
        <v>1374</v>
      </c>
      <c r="G1920" t="s">
        <v>1369</v>
      </c>
      <c r="H1920" t="s">
        <v>1367</v>
      </c>
      <c r="I1920" t="s">
        <v>1076</v>
      </c>
      <c r="J1920">
        <v>10</v>
      </c>
      <c r="K1920">
        <v>1419</v>
      </c>
      <c r="L1920">
        <v>14190</v>
      </c>
      <c r="M1920">
        <v>3.3786</v>
      </c>
      <c r="N1920">
        <v>33.786000000000001</v>
      </c>
      <c r="O1920">
        <v>0</v>
      </c>
      <c r="P1920">
        <v>0</v>
      </c>
      <c r="Q1920">
        <v>1422.3786</v>
      </c>
      <c r="R1920">
        <v>14223.786</v>
      </c>
      <c r="S1920" t="s">
        <v>1368</v>
      </c>
    </row>
    <row r="1921" spans="1:19">
      <c r="A1921" t="s">
        <v>2314</v>
      </c>
      <c r="B1921">
        <v>44391</v>
      </c>
      <c r="C1921" t="s">
        <v>2315</v>
      </c>
      <c r="D1921">
        <v>44391</v>
      </c>
      <c r="E1921" t="s">
        <v>1365</v>
      </c>
      <c r="F1921" t="s">
        <v>1374</v>
      </c>
      <c r="G1921" t="s">
        <v>1369</v>
      </c>
      <c r="H1921" t="s">
        <v>1367</v>
      </c>
      <c r="I1921" t="s">
        <v>1314</v>
      </c>
      <c r="J1921">
        <v>20</v>
      </c>
      <c r="K1921">
        <v>1176</v>
      </c>
      <c r="L1921">
        <v>23520</v>
      </c>
      <c r="M1921">
        <v>2.8</v>
      </c>
      <c r="N1921">
        <v>56</v>
      </c>
      <c r="O1921">
        <v>0</v>
      </c>
      <c r="P1921">
        <v>0</v>
      </c>
      <c r="Q1921">
        <v>1178.8</v>
      </c>
      <c r="R1921">
        <v>23576</v>
      </c>
      <c r="S1921" t="s">
        <v>1368</v>
      </c>
    </row>
    <row r="1922" spans="1:19">
      <c r="A1922" t="s">
        <v>2314</v>
      </c>
      <c r="B1922">
        <v>44391</v>
      </c>
      <c r="C1922" t="s">
        <v>2315</v>
      </c>
      <c r="D1922">
        <v>44391</v>
      </c>
      <c r="E1922" t="s">
        <v>1365</v>
      </c>
      <c r="F1922" t="s">
        <v>1374</v>
      </c>
      <c r="G1922" t="s">
        <v>1369</v>
      </c>
      <c r="H1922" t="s">
        <v>1367</v>
      </c>
      <c r="I1922" t="s">
        <v>1271</v>
      </c>
      <c r="J1922">
        <v>10</v>
      </c>
      <c r="K1922">
        <v>1186</v>
      </c>
      <c r="L1922">
        <v>11860</v>
      </c>
      <c r="M1922">
        <v>2.8237999999999999</v>
      </c>
      <c r="N1922">
        <v>28.238</v>
      </c>
      <c r="O1922">
        <v>0</v>
      </c>
      <c r="P1922">
        <v>0</v>
      </c>
      <c r="Q1922">
        <v>1188.8237999999999</v>
      </c>
      <c r="R1922">
        <v>11888.237999999999</v>
      </c>
      <c r="S1922" t="s">
        <v>1368</v>
      </c>
    </row>
    <row r="1923" spans="1:19">
      <c r="A1923" t="s">
        <v>2314</v>
      </c>
      <c r="B1923">
        <v>44391</v>
      </c>
      <c r="C1923" t="s">
        <v>2315</v>
      </c>
      <c r="D1923">
        <v>44391</v>
      </c>
      <c r="E1923" t="s">
        <v>1365</v>
      </c>
      <c r="F1923" t="s">
        <v>1374</v>
      </c>
      <c r="G1923" t="s">
        <v>1369</v>
      </c>
      <c r="H1923" t="s">
        <v>1367</v>
      </c>
      <c r="I1923" t="s">
        <v>1267</v>
      </c>
      <c r="J1923">
        <v>10</v>
      </c>
      <c r="K1923">
        <v>1400</v>
      </c>
      <c r="L1923">
        <v>14000</v>
      </c>
      <c r="M1923">
        <v>3.3332999999999999</v>
      </c>
      <c r="N1923">
        <v>33.332999999999998</v>
      </c>
      <c r="O1923">
        <v>0</v>
      </c>
      <c r="P1923">
        <v>0</v>
      </c>
      <c r="Q1923">
        <v>1403.3333</v>
      </c>
      <c r="R1923">
        <v>14033.333000000001</v>
      </c>
      <c r="S1923" t="s">
        <v>1368</v>
      </c>
    </row>
    <row r="1924" spans="1:19">
      <c r="A1924" t="s">
        <v>2314</v>
      </c>
      <c r="B1924">
        <v>44391</v>
      </c>
      <c r="C1924" t="s">
        <v>2315</v>
      </c>
      <c r="D1924">
        <v>44391</v>
      </c>
      <c r="E1924" t="s">
        <v>1365</v>
      </c>
      <c r="F1924" t="s">
        <v>1374</v>
      </c>
      <c r="G1924" t="s">
        <v>1369</v>
      </c>
      <c r="H1924" t="s">
        <v>1367</v>
      </c>
      <c r="I1924" t="s">
        <v>1218</v>
      </c>
      <c r="J1924">
        <v>10</v>
      </c>
      <c r="K1924">
        <v>1244</v>
      </c>
      <c r="L1924">
        <v>12440</v>
      </c>
      <c r="M1924">
        <v>2.9619</v>
      </c>
      <c r="N1924">
        <v>29.619</v>
      </c>
      <c r="O1924">
        <v>0</v>
      </c>
      <c r="P1924">
        <v>0</v>
      </c>
      <c r="Q1924">
        <v>1246.9619</v>
      </c>
      <c r="R1924">
        <v>12469.619000000001</v>
      </c>
      <c r="S1924" t="s">
        <v>1368</v>
      </c>
    </row>
    <row r="1925" spans="1:19">
      <c r="A1925" t="s">
        <v>2316</v>
      </c>
      <c r="B1925">
        <v>44391</v>
      </c>
      <c r="C1925" t="s">
        <v>2317</v>
      </c>
      <c r="D1925">
        <v>44391</v>
      </c>
      <c r="E1925" t="s">
        <v>1365</v>
      </c>
      <c r="F1925" t="s">
        <v>87</v>
      </c>
      <c r="G1925" t="s">
        <v>950</v>
      </c>
      <c r="H1925" t="s">
        <v>1367</v>
      </c>
      <c r="I1925" t="s">
        <v>1273</v>
      </c>
      <c r="J1925">
        <v>20</v>
      </c>
      <c r="K1925">
        <v>7225</v>
      </c>
      <c r="L1925">
        <v>144500</v>
      </c>
      <c r="M1925">
        <v>17.202400000000001</v>
      </c>
      <c r="N1925">
        <v>344.048</v>
      </c>
      <c r="O1925">
        <v>0</v>
      </c>
      <c r="P1925">
        <v>0</v>
      </c>
      <c r="Q1925">
        <v>7242.2024000000001</v>
      </c>
      <c r="R1925">
        <v>144844.04800000001</v>
      </c>
      <c r="S1925" t="s">
        <v>1368</v>
      </c>
    </row>
    <row r="1926" spans="1:19">
      <c r="A1926" t="s">
        <v>2316</v>
      </c>
      <c r="B1926">
        <v>44391</v>
      </c>
      <c r="C1926" t="s">
        <v>2317</v>
      </c>
      <c r="D1926">
        <v>44391</v>
      </c>
      <c r="E1926" t="s">
        <v>1365</v>
      </c>
      <c r="F1926" t="s">
        <v>87</v>
      </c>
      <c r="G1926" t="s">
        <v>950</v>
      </c>
      <c r="H1926" t="s">
        <v>1367</v>
      </c>
      <c r="I1926" t="s">
        <v>1314</v>
      </c>
      <c r="J1926">
        <v>60</v>
      </c>
      <c r="K1926">
        <v>1176</v>
      </c>
      <c r="L1926">
        <v>70560</v>
      </c>
      <c r="M1926">
        <v>2.8</v>
      </c>
      <c r="N1926">
        <v>168</v>
      </c>
      <c r="O1926">
        <v>0</v>
      </c>
      <c r="P1926">
        <v>0</v>
      </c>
      <c r="Q1926">
        <v>1178.8</v>
      </c>
      <c r="R1926">
        <v>70728</v>
      </c>
      <c r="S1926" t="s">
        <v>1368</v>
      </c>
    </row>
    <row r="1927" spans="1:19">
      <c r="A1927" t="s">
        <v>2316</v>
      </c>
      <c r="B1927">
        <v>44391</v>
      </c>
      <c r="C1927" t="s">
        <v>2317</v>
      </c>
      <c r="D1927">
        <v>44391</v>
      </c>
      <c r="E1927" t="s">
        <v>1365</v>
      </c>
      <c r="F1927" t="s">
        <v>87</v>
      </c>
      <c r="G1927" t="s">
        <v>950</v>
      </c>
      <c r="H1927" t="s">
        <v>1367</v>
      </c>
      <c r="I1927" t="s">
        <v>1409</v>
      </c>
      <c r="J1927">
        <v>20</v>
      </c>
      <c r="K1927">
        <v>1128</v>
      </c>
      <c r="L1927">
        <v>22560</v>
      </c>
      <c r="M1927">
        <v>2.6857000000000002</v>
      </c>
      <c r="N1927">
        <v>53.713999999999999</v>
      </c>
      <c r="O1927">
        <v>0</v>
      </c>
      <c r="P1927">
        <v>0</v>
      </c>
      <c r="Q1927">
        <v>1130.6857</v>
      </c>
      <c r="R1927">
        <v>22613.714</v>
      </c>
      <c r="S1927" t="s">
        <v>1368</v>
      </c>
    </row>
    <row r="1928" spans="1:19">
      <c r="A1928" t="s">
        <v>2316</v>
      </c>
      <c r="B1928">
        <v>44391</v>
      </c>
      <c r="C1928" t="s">
        <v>2317</v>
      </c>
      <c r="D1928">
        <v>44391</v>
      </c>
      <c r="E1928" t="s">
        <v>1365</v>
      </c>
      <c r="F1928" t="s">
        <v>87</v>
      </c>
      <c r="G1928" t="s">
        <v>950</v>
      </c>
      <c r="H1928" t="s">
        <v>1367</v>
      </c>
      <c r="I1928" t="s">
        <v>1271</v>
      </c>
      <c r="J1928">
        <v>50</v>
      </c>
      <c r="K1928">
        <v>1186</v>
      </c>
      <c r="L1928">
        <v>59300</v>
      </c>
      <c r="M1928">
        <v>2.8237999999999999</v>
      </c>
      <c r="N1928">
        <v>141.19</v>
      </c>
      <c r="O1928">
        <v>0</v>
      </c>
      <c r="P1928">
        <v>0</v>
      </c>
      <c r="Q1928">
        <v>1188.8237999999999</v>
      </c>
      <c r="R1928">
        <v>59441.19</v>
      </c>
      <c r="S1928" t="s">
        <v>1368</v>
      </c>
    </row>
    <row r="1929" spans="1:19">
      <c r="A1929" t="s">
        <v>2316</v>
      </c>
      <c r="B1929">
        <v>44391</v>
      </c>
      <c r="C1929" t="s">
        <v>2317</v>
      </c>
      <c r="D1929">
        <v>44391</v>
      </c>
      <c r="E1929" t="s">
        <v>1365</v>
      </c>
      <c r="F1929" t="s">
        <v>87</v>
      </c>
      <c r="G1929" t="s">
        <v>950</v>
      </c>
      <c r="H1929" t="s">
        <v>1367</v>
      </c>
      <c r="I1929" t="s">
        <v>1292</v>
      </c>
      <c r="J1929">
        <v>7</v>
      </c>
      <c r="K1929">
        <v>7760</v>
      </c>
      <c r="L1929">
        <v>54320</v>
      </c>
      <c r="M1929">
        <v>18.476199999999999</v>
      </c>
      <c r="N1929">
        <v>129.33340000000001</v>
      </c>
      <c r="O1929">
        <v>0</v>
      </c>
      <c r="P1929">
        <v>0</v>
      </c>
      <c r="Q1929">
        <v>7778.4762000000001</v>
      </c>
      <c r="R1929">
        <v>54449.333400000003</v>
      </c>
      <c r="S1929" t="s">
        <v>1368</v>
      </c>
    </row>
    <row r="1930" spans="1:19">
      <c r="A1930" t="s">
        <v>2318</v>
      </c>
      <c r="B1930">
        <v>44391</v>
      </c>
      <c r="C1930" t="s">
        <v>2319</v>
      </c>
      <c r="D1930">
        <v>44391</v>
      </c>
      <c r="E1930" t="s">
        <v>1365</v>
      </c>
      <c r="F1930" t="s">
        <v>84</v>
      </c>
      <c r="G1930" t="s">
        <v>952</v>
      </c>
      <c r="H1930" t="s">
        <v>1367</v>
      </c>
      <c r="I1930" t="s">
        <v>1076</v>
      </c>
      <c r="J1930">
        <v>20</v>
      </c>
      <c r="K1930">
        <v>1419</v>
      </c>
      <c r="L1930">
        <v>28380</v>
      </c>
      <c r="M1930">
        <v>3.3786</v>
      </c>
      <c r="N1930">
        <v>67.572000000000003</v>
      </c>
      <c r="O1930">
        <v>0</v>
      </c>
      <c r="P1930">
        <v>0</v>
      </c>
      <c r="Q1930">
        <v>1422.3786</v>
      </c>
      <c r="R1930">
        <v>28447.572</v>
      </c>
      <c r="S1930" t="s">
        <v>1368</v>
      </c>
    </row>
    <row r="1931" spans="1:19">
      <c r="A1931" t="s">
        <v>2318</v>
      </c>
      <c r="B1931">
        <v>44391</v>
      </c>
      <c r="C1931" t="s">
        <v>2319</v>
      </c>
      <c r="D1931">
        <v>44391</v>
      </c>
      <c r="E1931" t="s">
        <v>1365</v>
      </c>
      <c r="F1931" t="s">
        <v>84</v>
      </c>
      <c r="G1931" t="s">
        <v>952</v>
      </c>
      <c r="H1931" t="s">
        <v>1367</v>
      </c>
      <c r="I1931" t="s">
        <v>1242</v>
      </c>
      <c r="J1931">
        <v>3</v>
      </c>
      <c r="K1931">
        <v>9850</v>
      </c>
      <c r="L1931">
        <v>29550</v>
      </c>
      <c r="M1931">
        <v>23.452400000000001</v>
      </c>
      <c r="N1931">
        <v>70.357200000000006</v>
      </c>
      <c r="O1931">
        <v>0</v>
      </c>
      <c r="P1931">
        <v>0</v>
      </c>
      <c r="Q1931">
        <v>9873.4524000000001</v>
      </c>
      <c r="R1931">
        <v>29620.357199999999</v>
      </c>
      <c r="S1931" t="s">
        <v>1368</v>
      </c>
    </row>
    <row r="1932" spans="1:19">
      <c r="A1932" t="s">
        <v>2318</v>
      </c>
      <c r="B1932">
        <v>44391</v>
      </c>
      <c r="C1932" t="s">
        <v>2319</v>
      </c>
      <c r="D1932">
        <v>44391</v>
      </c>
      <c r="E1932" t="s">
        <v>1365</v>
      </c>
      <c r="F1932" t="s">
        <v>84</v>
      </c>
      <c r="G1932" t="s">
        <v>952</v>
      </c>
      <c r="H1932" t="s">
        <v>1367</v>
      </c>
      <c r="I1932" t="s">
        <v>1267</v>
      </c>
      <c r="J1932">
        <v>30</v>
      </c>
      <c r="K1932">
        <v>1400</v>
      </c>
      <c r="L1932">
        <v>42000</v>
      </c>
      <c r="M1932">
        <v>3.3332999999999999</v>
      </c>
      <c r="N1932">
        <v>99.998999999999995</v>
      </c>
      <c r="O1932">
        <v>0</v>
      </c>
      <c r="P1932">
        <v>0</v>
      </c>
      <c r="Q1932">
        <v>1403.3333</v>
      </c>
      <c r="R1932">
        <v>42099.999000000003</v>
      </c>
      <c r="S1932" t="s">
        <v>1368</v>
      </c>
    </row>
    <row r="1933" spans="1:19">
      <c r="A1933" t="s">
        <v>2320</v>
      </c>
      <c r="B1933">
        <v>44391</v>
      </c>
      <c r="C1933" t="s">
        <v>2321</v>
      </c>
      <c r="D1933">
        <v>44391</v>
      </c>
      <c r="E1933" t="s">
        <v>1365</v>
      </c>
      <c r="F1933" t="s">
        <v>1332</v>
      </c>
      <c r="G1933" t="s">
        <v>107</v>
      </c>
      <c r="H1933" t="s">
        <v>107</v>
      </c>
      <c r="I1933" t="s">
        <v>1076</v>
      </c>
      <c r="J1933">
        <v>20</v>
      </c>
      <c r="K1933">
        <v>1419</v>
      </c>
      <c r="L1933">
        <v>28380</v>
      </c>
      <c r="M1933">
        <v>3.3786</v>
      </c>
      <c r="N1933">
        <v>67.572000000000003</v>
      </c>
      <c r="O1933">
        <v>0</v>
      </c>
      <c r="P1933">
        <v>0</v>
      </c>
      <c r="Q1933">
        <v>1422.3786</v>
      </c>
      <c r="R1933">
        <v>28447.572</v>
      </c>
      <c r="S1933" t="s">
        <v>1368</v>
      </c>
    </row>
    <row r="1934" spans="1:19">
      <c r="A1934" t="s">
        <v>2320</v>
      </c>
      <c r="B1934">
        <v>44391</v>
      </c>
      <c r="C1934" t="s">
        <v>2321</v>
      </c>
      <c r="D1934">
        <v>44391</v>
      </c>
      <c r="E1934" t="s">
        <v>1365</v>
      </c>
      <c r="F1934" t="s">
        <v>1332</v>
      </c>
      <c r="G1934" t="s">
        <v>107</v>
      </c>
      <c r="H1934" t="s">
        <v>107</v>
      </c>
      <c r="I1934" t="s">
        <v>1267</v>
      </c>
      <c r="J1934">
        <v>45</v>
      </c>
      <c r="K1934">
        <v>1400</v>
      </c>
      <c r="L1934">
        <v>63000</v>
      </c>
      <c r="M1934">
        <v>3.3332999999999999</v>
      </c>
      <c r="N1934">
        <v>149.99850000000001</v>
      </c>
      <c r="O1934">
        <v>0</v>
      </c>
      <c r="P1934">
        <v>0</v>
      </c>
      <c r="Q1934">
        <v>1403.3333</v>
      </c>
      <c r="R1934">
        <v>63149.998500000002</v>
      </c>
      <c r="S1934" t="s">
        <v>1368</v>
      </c>
    </row>
    <row r="1935" spans="1:19">
      <c r="A1935" t="s">
        <v>2320</v>
      </c>
      <c r="B1935">
        <v>44391</v>
      </c>
      <c r="C1935" t="s">
        <v>2321</v>
      </c>
      <c r="D1935">
        <v>44391</v>
      </c>
      <c r="E1935" t="s">
        <v>1365</v>
      </c>
      <c r="F1935" t="s">
        <v>1332</v>
      </c>
      <c r="G1935" t="s">
        <v>107</v>
      </c>
      <c r="H1935" t="s">
        <v>107</v>
      </c>
      <c r="I1935" t="s">
        <v>1218</v>
      </c>
      <c r="J1935">
        <v>40</v>
      </c>
      <c r="K1935">
        <v>1244</v>
      </c>
      <c r="L1935">
        <v>49760</v>
      </c>
      <c r="M1935">
        <v>2.9619</v>
      </c>
      <c r="N1935">
        <v>118.476</v>
      </c>
      <c r="O1935">
        <v>0</v>
      </c>
      <c r="P1935">
        <v>0</v>
      </c>
      <c r="Q1935">
        <v>1246.9619</v>
      </c>
      <c r="R1935">
        <v>49878.476000000002</v>
      </c>
      <c r="S1935" t="s">
        <v>1368</v>
      </c>
    </row>
    <row r="1936" spans="1:19">
      <c r="A1936" t="s">
        <v>2320</v>
      </c>
      <c r="B1936">
        <v>44391</v>
      </c>
      <c r="C1936" t="s">
        <v>2321</v>
      </c>
      <c r="D1936">
        <v>44391</v>
      </c>
      <c r="E1936" t="s">
        <v>1365</v>
      </c>
      <c r="F1936" t="s">
        <v>1332</v>
      </c>
      <c r="G1936" t="s">
        <v>107</v>
      </c>
      <c r="H1936" t="s">
        <v>107</v>
      </c>
      <c r="I1936" t="s">
        <v>1271</v>
      </c>
      <c r="J1936">
        <v>20</v>
      </c>
      <c r="K1936">
        <v>1186</v>
      </c>
      <c r="L1936">
        <v>23720</v>
      </c>
      <c r="M1936">
        <v>2.8237999999999999</v>
      </c>
      <c r="N1936">
        <v>56.475999999999999</v>
      </c>
      <c r="O1936">
        <v>0</v>
      </c>
      <c r="P1936">
        <v>0</v>
      </c>
      <c r="Q1936">
        <v>1188.8237999999999</v>
      </c>
      <c r="R1936">
        <v>23776.475999999999</v>
      </c>
      <c r="S1936" t="s">
        <v>1368</v>
      </c>
    </row>
    <row r="1937" spans="1:19">
      <c r="A1937" t="s">
        <v>2320</v>
      </c>
      <c r="B1937">
        <v>44391</v>
      </c>
      <c r="C1937" t="s">
        <v>2321</v>
      </c>
      <c r="D1937">
        <v>44391</v>
      </c>
      <c r="E1937" t="s">
        <v>1365</v>
      </c>
      <c r="F1937" t="s">
        <v>1332</v>
      </c>
      <c r="G1937" t="s">
        <v>107</v>
      </c>
      <c r="H1937" t="s">
        <v>107</v>
      </c>
      <c r="I1937" t="s">
        <v>1221</v>
      </c>
      <c r="J1937">
        <v>20</v>
      </c>
      <c r="K1937">
        <v>1361</v>
      </c>
      <c r="L1937">
        <v>27220</v>
      </c>
      <c r="M1937">
        <v>3.2404999999999999</v>
      </c>
      <c r="N1937">
        <v>64.81</v>
      </c>
      <c r="O1937">
        <v>0</v>
      </c>
      <c r="P1937">
        <v>0</v>
      </c>
      <c r="Q1937">
        <v>1364.2405000000001</v>
      </c>
      <c r="R1937">
        <v>27284.81</v>
      </c>
      <c r="S1937" t="s">
        <v>1368</v>
      </c>
    </row>
    <row r="1938" spans="1:19">
      <c r="A1938" t="s">
        <v>2322</v>
      </c>
      <c r="B1938">
        <v>44391</v>
      </c>
      <c r="C1938" t="s">
        <v>2323</v>
      </c>
      <c r="D1938">
        <v>44391</v>
      </c>
      <c r="E1938" t="s">
        <v>1365</v>
      </c>
      <c r="F1938" t="s">
        <v>16</v>
      </c>
      <c r="G1938" t="s">
        <v>17</v>
      </c>
      <c r="H1938" t="s">
        <v>12</v>
      </c>
      <c r="I1938" t="s">
        <v>1292</v>
      </c>
      <c r="J1938">
        <v>5</v>
      </c>
      <c r="K1938">
        <v>7760</v>
      </c>
      <c r="L1938">
        <v>38800</v>
      </c>
      <c r="M1938">
        <v>18.476199999999999</v>
      </c>
      <c r="N1938">
        <v>92.381</v>
      </c>
      <c r="O1938">
        <v>0</v>
      </c>
      <c r="P1938">
        <v>0</v>
      </c>
      <c r="Q1938">
        <v>7778.4762000000001</v>
      </c>
      <c r="R1938">
        <v>38892.381000000001</v>
      </c>
      <c r="S1938" t="s">
        <v>1368</v>
      </c>
    </row>
    <row r="1939" spans="1:19">
      <c r="A1939" t="s">
        <v>2322</v>
      </c>
      <c r="B1939">
        <v>44391</v>
      </c>
      <c r="C1939" t="s">
        <v>2323</v>
      </c>
      <c r="D1939">
        <v>44391</v>
      </c>
      <c r="E1939" t="s">
        <v>1365</v>
      </c>
      <c r="F1939" t="s">
        <v>16</v>
      </c>
      <c r="G1939" t="s">
        <v>17</v>
      </c>
      <c r="H1939" t="s">
        <v>12</v>
      </c>
      <c r="I1939" t="s">
        <v>1267</v>
      </c>
      <c r="J1939">
        <v>40</v>
      </c>
      <c r="K1939">
        <v>1400</v>
      </c>
      <c r="L1939">
        <v>56000</v>
      </c>
      <c r="M1939">
        <v>3.3332999999999999</v>
      </c>
      <c r="N1939">
        <v>133.33199999999999</v>
      </c>
      <c r="O1939">
        <v>0</v>
      </c>
      <c r="P1939">
        <v>0</v>
      </c>
      <c r="Q1939">
        <v>1403.3333</v>
      </c>
      <c r="R1939">
        <v>56133.332000000002</v>
      </c>
      <c r="S1939" t="s">
        <v>1368</v>
      </c>
    </row>
    <row r="1940" spans="1:19">
      <c r="A1940" t="s">
        <v>2322</v>
      </c>
      <c r="B1940">
        <v>44391</v>
      </c>
      <c r="C1940" t="s">
        <v>2323</v>
      </c>
      <c r="D1940">
        <v>44391</v>
      </c>
      <c r="E1940" t="s">
        <v>1365</v>
      </c>
      <c r="F1940" t="s">
        <v>16</v>
      </c>
      <c r="G1940" t="s">
        <v>17</v>
      </c>
      <c r="H1940" t="s">
        <v>12</v>
      </c>
      <c r="I1940" t="s">
        <v>1273</v>
      </c>
      <c r="J1940">
        <v>5</v>
      </c>
      <c r="K1940">
        <v>7225</v>
      </c>
      <c r="L1940">
        <v>36125</v>
      </c>
      <c r="M1940">
        <v>17.202400000000001</v>
      </c>
      <c r="N1940">
        <v>86.012</v>
      </c>
      <c r="O1940">
        <v>0</v>
      </c>
      <c r="P1940">
        <v>0</v>
      </c>
      <c r="Q1940">
        <v>7242.2024000000001</v>
      </c>
      <c r="R1940">
        <v>36211.012000000002</v>
      </c>
      <c r="S1940" t="s">
        <v>1368</v>
      </c>
    </row>
    <row r="1941" spans="1:19">
      <c r="A1941" t="s">
        <v>2322</v>
      </c>
      <c r="B1941">
        <v>44391</v>
      </c>
      <c r="C1941" t="s">
        <v>2323</v>
      </c>
      <c r="D1941">
        <v>44391</v>
      </c>
      <c r="E1941" t="s">
        <v>1365</v>
      </c>
      <c r="F1941" t="s">
        <v>16</v>
      </c>
      <c r="G1941" t="s">
        <v>17</v>
      </c>
      <c r="H1941" t="s">
        <v>12</v>
      </c>
      <c r="I1941" t="s">
        <v>1242</v>
      </c>
      <c r="J1941">
        <v>5</v>
      </c>
      <c r="K1941">
        <v>9850</v>
      </c>
      <c r="L1941">
        <v>49250</v>
      </c>
      <c r="M1941">
        <v>23.452400000000001</v>
      </c>
      <c r="N1941">
        <v>117.262</v>
      </c>
      <c r="O1941">
        <v>0</v>
      </c>
      <c r="P1941">
        <v>0</v>
      </c>
      <c r="Q1941">
        <v>9873.4524000000001</v>
      </c>
      <c r="R1941">
        <v>49367.262000000002</v>
      </c>
      <c r="S1941" t="s">
        <v>1368</v>
      </c>
    </row>
    <row r="1942" spans="1:19">
      <c r="A1942" t="s">
        <v>2322</v>
      </c>
      <c r="B1942">
        <v>44391</v>
      </c>
      <c r="C1942" t="s">
        <v>2323</v>
      </c>
      <c r="D1942">
        <v>44391</v>
      </c>
      <c r="E1942" t="s">
        <v>1365</v>
      </c>
      <c r="F1942" t="s">
        <v>16</v>
      </c>
      <c r="G1942" t="s">
        <v>17</v>
      </c>
      <c r="H1942" t="s">
        <v>12</v>
      </c>
      <c r="I1942" t="s">
        <v>1076</v>
      </c>
      <c r="J1942">
        <v>40</v>
      </c>
      <c r="K1942">
        <v>1419</v>
      </c>
      <c r="L1942">
        <v>56760</v>
      </c>
      <c r="M1942">
        <v>3.3786</v>
      </c>
      <c r="N1942">
        <v>135.14400000000001</v>
      </c>
      <c r="O1942">
        <v>0</v>
      </c>
      <c r="P1942">
        <v>0</v>
      </c>
      <c r="Q1942">
        <v>1422.3786</v>
      </c>
      <c r="R1942">
        <v>56895.144</v>
      </c>
      <c r="S1942" t="s">
        <v>1368</v>
      </c>
    </row>
    <row r="1943" spans="1:19">
      <c r="A1943" t="s">
        <v>2322</v>
      </c>
      <c r="B1943">
        <v>44391</v>
      </c>
      <c r="C1943" t="s">
        <v>2323</v>
      </c>
      <c r="D1943">
        <v>44391</v>
      </c>
      <c r="E1943" t="s">
        <v>1365</v>
      </c>
      <c r="F1943" t="s">
        <v>16</v>
      </c>
      <c r="G1943" t="s">
        <v>17</v>
      </c>
      <c r="H1943" t="s">
        <v>12</v>
      </c>
      <c r="I1943" t="s">
        <v>1409</v>
      </c>
      <c r="J1943">
        <v>60</v>
      </c>
      <c r="K1943">
        <v>1128</v>
      </c>
      <c r="L1943">
        <v>67680</v>
      </c>
      <c r="M1943">
        <v>2.6857000000000002</v>
      </c>
      <c r="N1943">
        <v>161.142</v>
      </c>
      <c r="O1943">
        <v>0</v>
      </c>
      <c r="P1943">
        <v>0</v>
      </c>
      <c r="Q1943">
        <v>1130.6857</v>
      </c>
      <c r="R1943">
        <v>67841.142000000007</v>
      </c>
      <c r="S1943" t="s">
        <v>1368</v>
      </c>
    </row>
    <row r="1944" spans="1:19">
      <c r="A1944" t="s">
        <v>2424</v>
      </c>
      <c r="B1944">
        <v>44392</v>
      </c>
      <c r="C1944" t="s">
        <v>2425</v>
      </c>
      <c r="D1944">
        <v>44392</v>
      </c>
      <c r="E1944" t="s">
        <v>1365</v>
      </c>
      <c r="F1944" t="s">
        <v>9</v>
      </c>
      <c r="G1944" t="s">
        <v>981</v>
      </c>
      <c r="H1944" t="s">
        <v>22</v>
      </c>
      <c r="I1944" t="s">
        <v>1267</v>
      </c>
      <c r="J1944">
        <v>45</v>
      </c>
      <c r="K1944">
        <v>1400</v>
      </c>
      <c r="L1944">
        <v>63000</v>
      </c>
      <c r="M1944">
        <v>3.3332999999999999</v>
      </c>
      <c r="N1944">
        <v>149.99850000000001</v>
      </c>
      <c r="O1944">
        <v>0</v>
      </c>
      <c r="P1944">
        <v>0</v>
      </c>
      <c r="Q1944">
        <v>1403.3333</v>
      </c>
      <c r="R1944">
        <v>63149.998500000002</v>
      </c>
      <c r="S1944" t="s">
        <v>1368</v>
      </c>
    </row>
    <row r="1945" spans="1:19">
      <c r="A1945" t="s">
        <v>2424</v>
      </c>
      <c r="B1945">
        <v>44392</v>
      </c>
      <c r="C1945" t="s">
        <v>2425</v>
      </c>
      <c r="D1945">
        <v>44392</v>
      </c>
      <c r="E1945" t="s">
        <v>1365</v>
      </c>
      <c r="F1945" t="s">
        <v>9</v>
      </c>
      <c r="G1945" t="s">
        <v>981</v>
      </c>
      <c r="H1945" t="s">
        <v>22</v>
      </c>
      <c r="I1945" t="s">
        <v>1221</v>
      </c>
      <c r="J1945">
        <v>23</v>
      </c>
      <c r="K1945">
        <v>1361</v>
      </c>
      <c r="L1945">
        <v>31303</v>
      </c>
      <c r="M1945">
        <v>3.2404999999999999</v>
      </c>
      <c r="N1945">
        <v>74.531499999999994</v>
      </c>
      <c r="O1945">
        <v>0</v>
      </c>
      <c r="P1945">
        <v>0</v>
      </c>
      <c r="Q1945">
        <v>1364.2405000000001</v>
      </c>
      <c r="R1945">
        <v>31377.531500000001</v>
      </c>
      <c r="S1945" t="s">
        <v>1368</v>
      </c>
    </row>
    <row r="1946" spans="1:19">
      <c r="A1946" t="s">
        <v>2424</v>
      </c>
      <c r="B1946">
        <v>44392</v>
      </c>
      <c r="C1946" t="s">
        <v>2425</v>
      </c>
      <c r="D1946">
        <v>44392</v>
      </c>
      <c r="E1946" t="s">
        <v>1365</v>
      </c>
      <c r="F1946" t="s">
        <v>9</v>
      </c>
      <c r="G1946" t="s">
        <v>981</v>
      </c>
      <c r="H1946" t="s">
        <v>22</v>
      </c>
      <c r="I1946" t="s">
        <v>1292</v>
      </c>
      <c r="J1946">
        <v>5</v>
      </c>
      <c r="K1946">
        <v>7760</v>
      </c>
      <c r="L1946">
        <v>38800</v>
      </c>
      <c r="M1946">
        <v>18.476199999999999</v>
      </c>
      <c r="N1946">
        <v>92.381</v>
      </c>
      <c r="O1946">
        <v>0</v>
      </c>
      <c r="P1946">
        <v>0</v>
      </c>
      <c r="Q1946">
        <v>7778.4762000000001</v>
      </c>
      <c r="R1946">
        <v>38892.381000000001</v>
      </c>
      <c r="S1946" t="s">
        <v>1368</v>
      </c>
    </row>
    <row r="1947" spans="1:19">
      <c r="A1947" t="s">
        <v>2424</v>
      </c>
      <c r="B1947">
        <v>44392</v>
      </c>
      <c r="C1947" t="s">
        <v>2425</v>
      </c>
      <c r="D1947">
        <v>44392</v>
      </c>
      <c r="E1947" t="s">
        <v>1365</v>
      </c>
      <c r="F1947" t="s">
        <v>9</v>
      </c>
      <c r="G1947" t="s">
        <v>981</v>
      </c>
      <c r="H1947" t="s">
        <v>22</v>
      </c>
      <c r="I1947" t="s">
        <v>1076</v>
      </c>
      <c r="J1947">
        <v>30</v>
      </c>
      <c r="K1947">
        <v>1419</v>
      </c>
      <c r="L1947">
        <v>42570</v>
      </c>
      <c r="M1947">
        <v>3.3786</v>
      </c>
      <c r="N1947">
        <v>101.358</v>
      </c>
      <c r="O1947">
        <v>0</v>
      </c>
      <c r="P1947">
        <v>0</v>
      </c>
      <c r="Q1947">
        <v>1422.3786</v>
      </c>
      <c r="R1947">
        <v>42671.358</v>
      </c>
      <c r="S1947" t="s">
        <v>1368</v>
      </c>
    </row>
    <row r="1948" spans="1:19">
      <c r="A1948" t="s">
        <v>2426</v>
      </c>
      <c r="B1948">
        <v>44392</v>
      </c>
      <c r="C1948" t="s">
        <v>2427</v>
      </c>
      <c r="D1948">
        <v>44392</v>
      </c>
      <c r="E1948" t="s">
        <v>1365</v>
      </c>
      <c r="F1948" t="s">
        <v>78</v>
      </c>
      <c r="G1948" t="s">
        <v>1381</v>
      </c>
      <c r="H1948" t="s">
        <v>22</v>
      </c>
      <c r="I1948" t="s">
        <v>1242</v>
      </c>
      <c r="J1948">
        <v>5</v>
      </c>
      <c r="K1948">
        <v>9850</v>
      </c>
      <c r="L1948">
        <v>49250</v>
      </c>
      <c r="M1948">
        <v>23.452400000000001</v>
      </c>
      <c r="N1948">
        <v>117.262</v>
      </c>
      <c r="O1948">
        <v>0</v>
      </c>
      <c r="P1948">
        <v>0</v>
      </c>
      <c r="Q1948">
        <v>9873.4524000000001</v>
      </c>
      <c r="R1948">
        <v>49367.262000000002</v>
      </c>
      <c r="S1948" t="s">
        <v>1368</v>
      </c>
    </row>
    <row r="1949" spans="1:19">
      <c r="A1949" t="s">
        <v>2426</v>
      </c>
      <c r="B1949">
        <v>44392</v>
      </c>
      <c r="C1949" t="s">
        <v>2427</v>
      </c>
      <c r="D1949">
        <v>44392</v>
      </c>
      <c r="E1949" t="s">
        <v>1365</v>
      </c>
      <c r="F1949" t="s">
        <v>78</v>
      </c>
      <c r="G1949" t="s">
        <v>1381</v>
      </c>
      <c r="H1949" t="s">
        <v>22</v>
      </c>
      <c r="I1949" t="s">
        <v>1075</v>
      </c>
      <c r="J1949">
        <v>5</v>
      </c>
      <c r="K1949">
        <v>9045</v>
      </c>
      <c r="L1949">
        <v>45225</v>
      </c>
      <c r="M1949">
        <v>21.535699999999999</v>
      </c>
      <c r="N1949">
        <v>107.6785</v>
      </c>
      <c r="O1949">
        <v>0</v>
      </c>
      <c r="P1949">
        <v>0</v>
      </c>
      <c r="Q1949">
        <v>9066.5357000000004</v>
      </c>
      <c r="R1949">
        <v>45332.678500000002</v>
      </c>
      <c r="S1949" t="s">
        <v>1368</v>
      </c>
    </row>
    <row r="1950" spans="1:19">
      <c r="A1950" t="s">
        <v>2426</v>
      </c>
      <c r="B1950">
        <v>44392</v>
      </c>
      <c r="C1950" t="s">
        <v>2427</v>
      </c>
      <c r="D1950">
        <v>44392</v>
      </c>
      <c r="E1950" t="s">
        <v>1365</v>
      </c>
      <c r="F1950" t="s">
        <v>78</v>
      </c>
      <c r="G1950" t="s">
        <v>1381</v>
      </c>
      <c r="H1950" t="s">
        <v>22</v>
      </c>
      <c r="I1950" t="s">
        <v>1409</v>
      </c>
      <c r="J1950">
        <v>200</v>
      </c>
      <c r="K1950">
        <v>1128</v>
      </c>
      <c r="L1950">
        <v>225600</v>
      </c>
      <c r="M1950">
        <v>2.6857000000000002</v>
      </c>
      <c r="N1950">
        <v>537.14</v>
      </c>
      <c r="O1950">
        <v>0</v>
      </c>
      <c r="P1950">
        <v>0</v>
      </c>
      <c r="Q1950">
        <v>1130.6857</v>
      </c>
      <c r="R1950">
        <v>226137.14</v>
      </c>
      <c r="S1950" t="s">
        <v>1368</v>
      </c>
    </row>
    <row r="1951" spans="1:19">
      <c r="A1951" t="s">
        <v>2426</v>
      </c>
      <c r="B1951">
        <v>44392</v>
      </c>
      <c r="C1951" t="s">
        <v>2427</v>
      </c>
      <c r="D1951">
        <v>44392</v>
      </c>
      <c r="E1951" t="s">
        <v>1365</v>
      </c>
      <c r="F1951" t="s">
        <v>78</v>
      </c>
      <c r="G1951" t="s">
        <v>1381</v>
      </c>
      <c r="H1951" t="s">
        <v>22</v>
      </c>
      <c r="I1951" t="s">
        <v>1267</v>
      </c>
      <c r="J1951">
        <v>40</v>
      </c>
      <c r="K1951">
        <v>1400</v>
      </c>
      <c r="L1951">
        <v>56000</v>
      </c>
      <c r="M1951">
        <v>3.3332999999999999</v>
      </c>
      <c r="N1951">
        <v>133.33199999999999</v>
      </c>
      <c r="O1951">
        <v>0</v>
      </c>
      <c r="P1951">
        <v>0</v>
      </c>
      <c r="Q1951">
        <v>1403.3333</v>
      </c>
      <c r="R1951">
        <v>56133.332000000002</v>
      </c>
      <c r="S1951" t="s">
        <v>1368</v>
      </c>
    </row>
    <row r="1952" spans="1:19">
      <c r="A1952" t="s">
        <v>2426</v>
      </c>
      <c r="B1952">
        <v>44392</v>
      </c>
      <c r="C1952" t="s">
        <v>2427</v>
      </c>
      <c r="D1952">
        <v>44392</v>
      </c>
      <c r="E1952" t="s">
        <v>1365</v>
      </c>
      <c r="F1952" t="s">
        <v>78</v>
      </c>
      <c r="G1952" t="s">
        <v>1381</v>
      </c>
      <c r="H1952" t="s">
        <v>22</v>
      </c>
      <c r="I1952" t="s">
        <v>1301</v>
      </c>
      <c r="J1952">
        <v>10</v>
      </c>
      <c r="K1952">
        <v>9035</v>
      </c>
      <c r="L1952">
        <v>90350</v>
      </c>
      <c r="M1952">
        <v>21.511900000000001</v>
      </c>
      <c r="N1952">
        <v>215.119</v>
      </c>
      <c r="O1952">
        <v>0</v>
      </c>
      <c r="P1952">
        <v>0</v>
      </c>
      <c r="Q1952">
        <v>9056.5118999999995</v>
      </c>
      <c r="R1952">
        <v>90565.119000000006</v>
      </c>
      <c r="S1952" t="s">
        <v>1368</v>
      </c>
    </row>
    <row r="1953" spans="1:19">
      <c r="A1953" t="s">
        <v>2426</v>
      </c>
      <c r="B1953">
        <v>44392</v>
      </c>
      <c r="C1953" t="s">
        <v>2427</v>
      </c>
      <c r="D1953">
        <v>44392</v>
      </c>
      <c r="E1953" t="s">
        <v>1365</v>
      </c>
      <c r="F1953" t="s">
        <v>78</v>
      </c>
      <c r="G1953" t="s">
        <v>1381</v>
      </c>
      <c r="H1953" t="s">
        <v>22</v>
      </c>
      <c r="I1953" t="s">
        <v>1273</v>
      </c>
      <c r="J1953">
        <v>10</v>
      </c>
      <c r="K1953">
        <v>7225</v>
      </c>
      <c r="L1953">
        <v>72250</v>
      </c>
      <c r="M1953">
        <v>17.202400000000001</v>
      </c>
      <c r="N1953">
        <v>172.024</v>
      </c>
      <c r="O1953">
        <v>0</v>
      </c>
      <c r="P1953">
        <v>0</v>
      </c>
      <c r="Q1953">
        <v>7242.2024000000001</v>
      </c>
      <c r="R1953">
        <v>72422.024000000005</v>
      </c>
      <c r="S1953" t="s">
        <v>1368</v>
      </c>
    </row>
    <row r="1954" spans="1:19">
      <c r="A1954" t="s">
        <v>2428</v>
      </c>
      <c r="B1954">
        <v>44392</v>
      </c>
      <c r="C1954" t="s">
        <v>2429</v>
      </c>
      <c r="D1954">
        <v>44392</v>
      </c>
      <c r="E1954" t="s">
        <v>1365</v>
      </c>
      <c r="F1954" t="s">
        <v>112</v>
      </c>
      <c r="G1954" t="s">
        <v>1390</v>
      </c>
      <c r="H1954" t="s">
        <v>22</v>
      </c>
      <c r="I1954" t="s">
        <v>1242</v>
      </c>
      <c r="J1954">
        <v>12</v>
      </c>
      <c r="K1954">
        <v>9850</v>
      </c>
      <c r="L1954">
        <v>118200</v>
      </c>
      <c r="M1954">
        <v>23.452400000000001</v>
      </c>
      <c r="N1954">
        <v>281.42880000000002</v>
      </c>
      <c r="O1954">
        <v>0</v>
      </c>
      <c r="P1954">
        <v>0</v>
      </c>
      <c r="Q1954">
        <v>9873.4524000000001</v>
      </c>
      <c r="R1954">
        <v>118481.42879999999</v>
      </c>
      <c r="S1954" t="s">
        <v>1368</v>
      </c>
    </row>
    <row r="1955" spans="1:19">
      <c r="A1955" t="s">
        <v>2430</v>
      </c>
      <c r="B1955">
        <v>44392</v>
      </c>
      <c r="C1955" t="s">
        <v>2431</v>
      </c>
      <c r="D1955">
        <v>44392</v>
      </c>
      <c r="E1955" t="s">
        <v>1365</v>
      </c>
      <c r="F1955" t="s">
        <v>26</v>
      </c>
      <c r="G1955" t="s">
        <v>1024</v>
      </c>
      <c r="H1955" t="s">
        <v>22</v>
      </c>
      <c r="I1955" t="s">
        <v>1075</v>
      </c>
      <c r="J1955">
        <v>5</v>
      </c>
      <c r="K1955">
        <v>9045</v>
      </c>
      <c r="L1955">
        <v>45225</v>
      </c>
      <c r="M1955">
        <v>21.535699999999999</v>
      </c>
      <c r="N1955">
        <v>107.6785</v>
      </c>
      <c r="O1955">
        <v>0</v>
      </c>
      <c r="P1955">
        <v>0</v>
      </c>
      <c r="Q1955">
        <v>9066.5357000000004</v>
      </c>
      <c r="R1955">
        <v>45332.678500000002</v>
      </c>
      <c r="S1955" t="s">
        <v>1368</v>
      </c>
    </row>
    <row r="1956" spans="1:19">
      <c r="A1956" t="s">
        <v>2430</v>
      </c>
      <c r="B1956">
        <v>44392</v>
      </c>
      <c r="C1956" t="s">
        <v>2431</v>
      </c>
      <c r="D1956">
        <v>44392</v>
      </c>
      <c r="E1956" t="s">
        <v>1365</v>
      </c>
      <c r="F1956" t="s">
        <v>26</v>
      </c>
      <c r="G1956" t="s">
        <v>1024</v>
      </c>
      <c r="H1956" t="s">
        <v>22</v>
      </c>
      <c r="I1956" t="s">
        <v>1242</v>
      </c>
      <c r="J1956">
        <v>10</v>
      </c>
      <c r="K1956">
        <v>9850</v>
      </c>
      <c r="L1956">
        <v>98500</v>
      </c>
      <c r="M1956">
        <v>23.452400000000001</v>
      </c>
      <c r="N1956">
        <v>234.524</v>
      </c>
      <c r="O1956">
        <v>0</v>
      </c>
      <c r="P1956">
        <v>0</v>
      </c>
      <c r="Q1956">
        <v>9873.4524000000001</v>
      </c>
      <c r="R1956">
        <v>98734.524000000005</v>
      </c>
      <c r="S1956" t="s">
        <v>1368</v>
      </c>
    </row>
    <row r="1957" spans="1:19">
      <c r="A1957" t="s">
        <v>2432</v>
      </c>
      <c r="B1957">
        <v>44392</v>
      </c>
      <c r="C1957" t="s">
        <v>2433</v>
      </c>
      <c r="D1957">
        <v>44392</v>
      </c>
      <c r="E1957" t="s">
        <v>1365</v>
      </c>
      <c r="F1957" t="s">
        <v>25</v>
      </c>
      <c r="G1957" t="s">
        <v>1387</v>
      </c>
      <c r="H1957" t="s">
        <v>22</v>
      </c>
      <c r="I1957" t="s">
        <v>1075</v>
      </c>
      <c r="J1957">
        <v>4</v>
      </c>
      <c r="K1957">
        <v>9045</v>
      </c>
      <c r="L1957">
        <v>36180</v>
      </c>
      <c r="M1957">
        <v>21.535699999999999</v>
      </c>
      <c r="N1957">
        <v>86.142799999999994</v>
      </c>
      <c r="O1957">
        <v>0</v>
      </c>
      <c r="P1957">
        <v>0</v>
      </c>
      <c r="Q1957">
        <v>9066.5357000000004</v>
      </c>
      <c r="R1957">
        <v>36266.142800000001</v>
      </c>
      <c r="S1957" t="s">
        <v>1368</v>
      </c>
    </row>
    <row r="1958" spans="1:19">
      <c r="A1958" t="s">
        <v>2432</v>
      </c>
      <c r="B1958">
        <v>44392</v>
      </c>
      <c r="C1958" t="s">
        <v>2433</v>
      </c>
      <c r="D1958">
        <v>44392</v>
      </c>
      <c r="E1958" t="s">
        <v>1365</v>
      </c>
      <c r="F1958" t="s">
        <v>25</v>
      </c>
      <c r="G1958" t="s">
        <v>1387</v>
      </c>
      <c r="H1958" t="s">
        <v>22</v>
      </c>
      <c r="I1958" t="s">
        <v>1242</v>
      </c>
      <c r="J1958">
        <v>7</v>
      </c>
      <c r="K1958">
        <v>9850</v>
      </c>
      <c r="L1958">
        <v>68950</v>
      </c>
      <c r="M1958">
        <v>23.452400000000001</v>
      </c>
      <c r="N1958">
        <v>164.16679999999999</v>
      </c>
      <c r="O1958">
        <v>0</v>
      </c>
      <c r="P1958">
        <v>0</v>
      </c>
      <c r="Q1958">
        <v>9873.4524000000001</v>
      </c>
      <c r="R1958">
        <v>69114.166800000006</v>
      </c>
      <c r="S1958" t="s">
        <v>1368</v>
      </c>
    </row>
    <row r="1959" spans="1:19">
      <c r="A1959" t="s">
        <v>2434</v>
      </c>
      <c r="B1959">
        <v>44392</v>
      </c>
      <c r="C1959" t="s">
        <v>2435</v>
      </c>
      <c r="D1959">
        <v>44392</v>
      </c>
      <c r="E1959" t="s">
        <v>1365</v>
      </c>
      <c r="F1959" t="s">
        <v>24</v>
      </c>
      <c r="G1959" t="s">
        <v>1024</v>
      </c>
      <c r="H1959" t="s">
        <v>22</v>
      </c>
      <c r="I1959" t="s">
        <v>1218</v>
      </c>
      <c r="J1959">
        <v>20</v>
      </c>
      <c r="K1959">
        <v>1244</v>
      </c>
      <c r="L1959">
        <v>24880</v>
      </c>
      <c r="M1959">
        <v>2.9619</v>
      </c>
      <c r="N1959">
        <v>59.238</v>
      </c>
      <c r="O1959">
        <v>0</v>
      </c>
      <c r="P1959">
        <v>0</v>
      </c>
      <c r="Q1959">
        <v>1246.9619</v>
      </c>
      <c r="R1959">
        <v>24939.238000000001</v>
      </c>
      <c r="S1959" t="s">
        <v>1368</v>
      </c>
    </row>
    <row r="1960" spans="1:19">
      <c r="A1960" t="s">
        <v>2434</v>
      </c>
      <c r="B1960">
        <v>44392</v>
      </c>
      <c r="C1960" t="s">
        <v>2435</v>
      </c>
      <c r="D1960">
        <v>44392</v>
      </c>
      <c r="E1960" t="s">
        <v>1365</v>
      </c>
      <c r="F1960" t="s">
        <v>24</v>
      </c>
      <c r="G1960" t="s">
        <v>1024</v>
      </c>
      <c r="H1960" t="s">
        <v>22</v>
      </c>
      <c r="I1960" t="s">
        <v>1221</v>
      </c>
      <c r="J1960">
        <v>20</v>
      </c>
      <c r="K1960">
        <v>1361</v>
      </c>
      <c r="L1960">
        <v>27220</v>
      </c>
      <c r="M1960">
        <v>3.2404999999999999</v>
      </c>
      <c r="N1960">
        <v>64.81</v>
      </c>
      <c r="O1960">
        <v>0</v>
      </c>
      <c r="P1960">
        <v>0</v>
      </c>
      <c r="Q1960">
        <v>1364.2405000000001</v>
      </c>
      <c r="R1960">
        <v>27284.81</v>
      </c>
      <c r="S1960" t="s">
        <v>1368</v>
      </c>
    </row>
    <row r="1961" spans="1:19">
      <c r="A1961" t="s">
        <v>2434</v>
      </c>
      <c r="B1961">
        <v>44392</v>
      </c>
      <c r="C1961" t="s">
        <v>2435</v>
      </c>
      <c r="D1961">
        <v>44392</v>
      </c>
      <c r="E1961" t="s">
        <v>1365</v>
      </c>
      <c r="F1961" t="s">
        <v>24</v>
      </c>
      <c r="G1961" t="s">
        <v>1024</v>
      </c>
      <c r="H1961" t="s">
        <v>22</v>
      </c>
      <c r="I1961" t="s">
        <v>1292</v>
      </c>
      <c r="J1961">
        <v>5</v>
      </c>
      <c r="K1961">
        <v>7760</v>
      </c>
      <c r="L1961">
        <v>38800</v>
      </c>
      <c r="M1961">
        <v>18.476199999999999</v>
      </c>
      <c r="N1961">
        <v>92.381</v>
      </c>
      <c r="O1961">
        <v>0</v>
      </c>
      <c r="P1961">
        <v>0</v>
      </c>
      <c r="Q1961">
        <v>7778.4762000000001</v>
      </c>
      <c r="R1961">
        <v>38892.381000000001</v>
      </c>
      <c r="S1961" t="s">
        <v>1368</v>
      </c>
    </row>
    <row r="1962" spans="1:19">
      <c r="A1962" t="s">
        <v>2434</v>
      </c>
      <c r="B1962">
        <v>44392</v>
      </c>
      <c r="C1962" t="s">
        <v>2435</v>
      </c>
      <c r="D1962">
        <v>44392</v>
      </c>
      <c r="E1962" t="s">
        <v>1365</v>
      </c>
      <c r="F1962" t="s">
        <v>24</v>
      </c>
      <c r="G1962" t="s">
        <v>1024</v>
      </c>
      <c r="H1962" t="s">
        <v>22</v>
      </c>
      <c r="I1962" t="s">
        <v>1271</v>
      </c>
      <c r="J1962">
        <v>20</v>
      </c>
      <c r="K1962">
        <v>1186</v>
      </c>
      <c r="L1962">
        <v>23720</v>
      </c>
      <c r="M1962">
        <v>2.8237999999999999</v>
      </c>
      <c r="N1962">
        <v>56.475999999999999</v>
      </c>
      <c r="O1962">
        <v>0</v>
      </c>
      <c r="P1962">
        <v>0</v>
      </c>
      <c r="Q1962">
        <v>1188.8237999999999</v>
      </c>
      <c r="R1962">
        <v>23776.475999999999</v>
      </c>
      <c r="S1962" t="s">
        <v>1368</v>
      </c>
    </row>
    <row r="1963" spans="1:19">
      <c r="A1963" t="s">
        <v>2436</v>
      </c>
      <c r="B1963">
        <v>44392</v>
      </c>
      <c r="C1963" t="s">
        <v>2437</v>
      </c>
      <c r="D1963">
        <v>44392</v>
      </c>
      <c r="E1963" t="s">
        <v>1365</v>
      </c>
      <c r="F1963" t="s">
        <v>35</v>
      </c>
      <c r="G1963" t="s">
        <v>1395</v>
      </c>
      <c r="H1963" t="s">
        <v>12</v>
      </c>
      <c r="I1963" t="s">
        <v>1242</v>
      </c>
      <c r="J1963">
        <v>4</v>
      </c>
      <c r="K1963">
        <v>9850</v>
      </c>
      <c r="L1963">
        <v>39400</v>
      </c>
      <c r="M1963">
        <v>23.452000000000002</v>
      </c>
      <c r="N1963">
        <v>93.808000000000007</v>
      </c>
      <c r="O1963">
        <v>0</v>
      </c>
      <c r="P1963">
        <v>0</v>
      </c>
      <c r="Q1963">
        <v>9873.4524000000001</v>
      </c>
      <c r="R1963">
        <v>39493.809600000001</v>
      </c>
      <c r="S1963" t="s">
        <v>1368</v>
      </c>
    </row>
    <row r="1964" spans="1:19">
      <c r="A1964" t="s">
        <v>2436</v>
      </c>
      <c r="B1964">
        <v>44392</v>
      </c>
      <c r="C1964" t="s">
        <v>2437</v>
      </c>
      <c r="D1964">
        <v>44392</v>
      </c>
      <c r="E1964" t="s">
        <v>1365</v>
      </c>
      <c r="F1964" t="s">
        <v>35</v>
      </c>
      <c r="G1964" t="s">
        <v>1395</v>
      </c>
      <c r="H1964" t="s">
        <v>12</v>
      </c>
      <c r="I1964" t="s">
        <v>1267</v>
      </c>
      <c r="J1964">
        <v>20</v>
      </c>
      <c r="K1964">
        <v>1400</v>
      </c>
      <c r="L1964">
        <v>28000</v>
      </c>
      <c r="M1964">
        <v>3.3330000000000002</v>
      </c>
      <c r="N1964">
        <v>66.66</v>
      </c>
      <c r="O1964">
        <v>0</v>
      </c>
      <c r="P1964">
        <v>0</v>
      </c>
      <c r="Q1964">
        <v>1403.3333</v>
      </c>
      <c r="R1964">
        <v>28066.666000000001</v>
      </c>
      <c r="S1964" t="s">
        <v>1368</v>
      </c>
    </row>
    <row r="1965" spans="1:19">
      <c r="A1965" t="s">
        <v>2438</v>
      </c>
      <c r="B1965">
        <v>44392</v>
      </c>
      <c r="C1965" t="s">
        <v>2439</v>
      </c>
      <c r="D1965">
        <v>44392</v>
      </c>
      <c r="E1965" t="s">
        <v>1365</v>
      </c>
      <c r="F1965" t="s">
        <v>34</v>
      </c>
      <c r="G1965" t="s">
        <v>33</v>
      </c>
      <c r="H1965" t="s">
        <v>12</v>
      </c>
      <c r="I1965" t="s">
        <v>1301</v>
      </c>
      <c r="J1965">
        <v>20</v>
      </c>
      <c r="K1965">
        <v>9035</v>
      </c>
      <c r="L1965">
        <v>180700</v>
      </c>
      <c r="M1965">
        <v>21.512</v>
      </c>
      <c r="N1965">
        <v>430.24</v>
      </c>
      <c r="O1965">
        <v>0</v>
      </c>
      <c r="P1965">
        <v>0</v>
      </c>
      <c r="Q1965">
        <v>9056.5118999999995</v>
      </c>
      <c r="R1965">
        <v>181130.23800000001</v>
      </c>
      <c r="S1965" t="s">
        <v>1368</v>
      </c>
    </row>
    <row r="1966" spans="1:19">
      <c r="A1966" t="s">
        <v>2440</v>
      </c>
      <c r="B1966">
        <v>44392</v>
      </c>
      <c r="C1966" t="s">
        <v>2441</v>
      </c>
      <c r="D1966">
        <v>44392</v>
      </c>
      <c r="E1966" t="s">
        <v>1365</v>
      </c>
      <c r="F1966" t="s">
        <v>20</v>
      </c>
      <c r="G1966" t="s">
        <v>984</v>
      </c>
      <c r="H1966" t="s">
        <v>12</v>
      </c>
      <c r="I1966" t="s">
        <v>1242</v>
      </c>
      <c r="J1966">
        <v>40</v>
      </c>
      <c r="K1966">
        <v>9850</v>
      </c>
      <c r="L1966">
        <v>394000</v>
      </c>
      <c r="M1966">
        <v>23.452000000000002</v>
      </c>
      <c r="N1966">
        <v>938.08</v>
      </c>
      <c r="O1966">
        <v>0</v>
      </c>
      <c r="P1966">
        <v>0</v>
      </c>
      <c r="Q1966">
        <v>9873.4524000000001</v>
      </c>
      <c r="R1966">
        <v>394938.09600000002</v>
      </c>
      <c r="S1966" t="s">
        <v>1368</v>
      </c>
    </row>
    <row r="1967" spans="1:19">
      <c r="A1967" t="s">
        <v>2440</v>
      </c>
      <c r="B1967">
        <v>44392</v>
      </c>
      <c r="C1967" t="s">
        <v>2441</v>
      </c>
      <c r="D1967">
        <v>44392</v>
      </c>
      <c r="E1967" t="s">
        <v>1365</v>
      </c>
      <c r="F1967" t="s">
        <v>20</v>
      </c>
      <c r="G1967" t="s">
        <v>984</v>
      </c>
      <c r="H1967" t="s">
        <v>12</v>
      </c>
      <c r="I1967" t="s">
        <v>1314</v>
      </c>
      <c r="J1967">
        <v>160</v>
      </c>
      <c r="K1967">
        <v>1176</v>
      </c>
      <c r="L1967">
        <v>188160</v>
      </c>
      <c r="M1967">
        <v>2.8</v>
      </c>
      <c r="N1967">
        <v>448</v>
      </c>
      <c r="O1967">
        <v>0</v>
      </c>
      <c r="P1967">
        <v>0</v>
      </c>
      <c r="Q1967">
        <v>1178.8</v>
      </c>
      <c r="R1967">
        <v>188608</v>
      </c>
      <c r="S1967" t="s">
        <v>1368</v>
      </c>
    </row>
    <row r="1968" spans="1:19">
      <c r="A1968" t="s">
        <v>2440</v>
      </c>
      <c r="B1968">
        <v>44392</v>
      </c>
      <c r="C1968" t="s">
        <v>2441</v>
      </c>
      <c r="D1968">
        <v>44392</v>
      </c>
      <c r="E1968" t="s">
        <v>1365</v>
      </c>
      <c r="F1968" t="s">
        <v>20</v>
      </c>
      <c r="G1968" t="s">
        <v>984</v>
      </c>
      <c r="H1968" t="s">
        <v>12</v>
      </c>
      <c r="I1968" t="s">
        <v>1271</v>
      </c>
      <c r="J1968">
        <v>120</v>
      </c>
      <c r="K1968">
        <v>1186</v>
      </c>
      <c r="L1968">
        <v>142320</v>
      </c>
      <c r="M1968">
        <v>2.8239999999999998</v>
      </c>
      <c r="N1968">
        <v>338.88</v>
      </c>
      <c r="O1968">
        <v>0</v>
      </c>
      <c r="P1968">
        <v>0</v>
      </c>
      <c r="Q1968">
        <v>1188.8237999999999</v>
      </c>
      <c r="R1968">
        <v>142658.856</v>
      </c>
      <c r="S1968" t="s">
        <v>1368</v>
      </c>
    </row>
    <row r="1969" spans="1:19">
      <c r="A1969" t="s">
        <v>2442</v>
      </c>
      <c r="B1969">
        <v>44392</v>
      </c>
      <c r="C1969" t="s">
        <v>2443</v>
      </c>
      <c r="D1969">
        <v>44392</v>
      </c>
      <c r="E1969" t="s">
        <v>1365</v>
      </c>
      <c r="F1969" t="s">
        <v>63</v>
      </c>
      <c r="G1969" t="s">
        <v>989</v>
      </c>
      <c r="H1969" t="s">
        <v>49</v>
      </c>
      <c r="I1969" t="s">
        <v>1218</v>
      </c>
      <c r="J1969">
        <v>100</v>
      </c>
      <c r="K1969">
        <v>1244</v>
      </c>
      <c r="L1969">
        <v>124400</v>
      </c>
      <c r="M1969">
        <v>2.9620000000000002</v>
      </c>
      <c r="N1969">
        <v>296.2</v>
      </c>
      <c r="O1969">
        <v>0</v>
      </c>
      <c r="P1969">
        <v>0</v>
      </c>
      <c r="Q1969">
        <v>1246.9619</v>
      </c>
      <c r="R1969">
        <v>124696.19</v>
      </c>
      <c r="S1969" t="s">
        <v>1368</v>
      </c>
    </row>
    <row r="1970" spans="1:19">
      <c r="A1970" t="s">
        <v>2442</v>
      </c>
      <c r="B1970">
        <v>44392</v>
      </c>
      <c r="C1970" t="s">
        <v>2443</v>
      </c>
      <c r="D1970">
        <v>44392</v>
      </c>
      <c r="E1970" t="s">
        <v>1365</v>
      </c>
      <c r="F1970" t="s">
        <v>63</v>
      </c>
      <c r="G1970" t="s">
        <v>989</v>
      </c>
      <c r="H1970" t="s">
        <v>49</v>
      </c>
      <c r="I1970" t="s">
        <v>1292</v>
      </c>
      <c r="J1970">
        <v>15</v>
      </c>
      <c r="K1970">
        <v>7760</v>
      </c>
      <c r="L1970">
        <v>116400</v>
      </c>
      <c r="M1970">
        <v>18.475999999999999</v>
      </c>
      <c r="N1970">
        <v>277.14</v>
      </c>
      <c r="O1970">
        <v>0</v>
      </c>
      <c r="P1970">
        <v>0</v>
      </c>
      <c r="Q1970">
        <v>7778.4762000000001</v>
      </c>
      <c r="R1970">
        <v>116677.143</v>
      </c>
      <c r="S1970" t="s">
        <v>1368</v>
      </c>
    </row>
    <row r="1971" spans="1:19">
      <c r="A1971" t="s">
        <v>2442</v>
      </c>
      <c r="B1971">
        <v>44392</v>
      </c>
      <c r="C1971" t="s">
        <v>2443</v>
      </c>
      <c r="D1971">
        <v>44392</v>
      </c>
      <c r="E1971" t="s">
        <v>1365</v>
      </c>
      <c r="F1971" t="s">
        <v>63</v>
      </c>
      <c r="G1971" t="s">
        <v>989</v>
      </c>
      <c r="H1971" t="s">
        <v>49</v>
      </c>
      <c r="I1971" t="s">
        <v>1076</v>
      </c>
      <c r="J1971">
        <v>180</v>
      </c>
      <c r="K1971">
        <v>1419</v>
      </c>
      <c r="L1971">
        <v>255420</v>
      </c>
      <c r="M1971">
        <v>3.379</v>
      </c>
      <c r="N1971">
        <v>608.22</v>
      </c>
      <c r="O1971">
        <v>0</v>
      </c>
      <c r="P1971">
        <v>0</v>
      </c>
      <c r="Q1971">
        <v>1422.3786</v>
      </c>
      <c r="R1971">
        <v>256028.14799999999</v>
      </c>
      <c r="S1971" t="s">
        <v>1368</v>
      </c>
    </row>
    <row r="1972" spans="1:19">
      <c r="A1972" t="s">
        <v>2442</v>
      </c>
      <c r="B1972">
        <v>44392</v>
      </c>
      <c r="C1972" t="s">
        <v>2443</v>
      </c>
      <c r="D1972">
        <v>44392</v>
      </c>
      <c r="E1972" t="s">
        <v>1365</v>
      </c>
      <c r="F1972" t="s">
        <v>63</v>
      </c>
      <c r="G1972" t="s">
        <v>989</v>
      </c>
      <c r="H1972" t="s">
        <v>49</v>
      </c>
      <c r="I1972" t="s">
        <v>1249</v>
      </c>
      <c r="J1972">
        <v>20</v>
      </c>
      <c r="K1972">
        <v>7227</v>
      </c>
      <c r="L1972">
        <v>144540</v>
      </c>
      <c r="M1972">
        <v>17.207000000000001</v>
      </c>
      <c r="N1972">
        <v>344.14</v>
      </c>
      <c r="O1972">
        <v>0</v>
      </c>
      <c r="P1972">
        <v>0</v>
      </c>
      <c r="Q1972">
        <v>7244.2070999999996</v>
      </c>
      <c r="R1972">
        <v>144884.14199999999</v>
      </c>
      <c r="S1972" t="s">
        <v>1368</v>
      </c>
    </row>
    <row r="1973" spans="1:19">
      <c r="A1973" t="s">
        <v>2442</v>
      </c>
      <c r="B1973">
        <v>44392</v>
      </c>
      <c r="C1973" t="s">
        <v>2443</v>
      </c>
      <c r="D1973">
        <v>44392</v>
      </c>
      <c r="E1973" t="s">
        <v>1365</v>
      </c>
      <c r="F1973" t="s">
        <v>63</v>
      </c>
      <c r="G1973" t="s">
        <v>989</v>
      </c>
      <c r="H1973" t="s">
        <v>49</v>
      </c>
      <c r="I1973" t="s">
        <v>1242</v>
      </c>
      <c r="J1973">
        <v>10</v>
      </c>
      <c r="K1973">
        <v>9850</v>
      </c>
      <c r="L1973">
        <v>98500</v>
      </c>
      <c r="M1973">
        <v>23.452000000000002</v>
      </c>
      <c r="N1973">
        <v>234.52</v>
      </c>
      <c r="O1973">
        <v>0</v>
      </c>
      <c r="P1973">
        <v>0</v>
      </c>
      <c r="Q1973">
        <v>9873.4524000000001</v>
      </c>
      <c r="R1973">
        <v>98734.524000000005</v>
      </c>
      <c r="S1973" t="s">
        <v>1368</v>
      </c>
    </row>
    <row r="1974" spans="1:19">
      <c r="A1974" t="s">
        <v>2442</v>
      </c>
      <c r="B1974">
        <v>44392</v>
      </c>
      <c r="C1974" t="s">
        <v>2443</v>
      </c>
      <c r="D1974">
        <v>44392</v>
      </c>
      <c r="E1974" t="s">
        <v>1365</v>
      </c>
      <c r="F1974" t="s">
        <v>63</v>
      </c>
      <c r="G1974" t="s">
        <v>989</v>
      </c>
      <c r="H1974" t="s">
        <v>49</v>
      </c>
      <c r="I1974" t="s">
        <v>1335</v>
      </c>
      <c r="J1974">
        <v>10</v>
      </c>
      <c r="K1974">
        <v>9950</v>
      </c>
      <c r="L1974">
        <v>99500</v>
      </c>
      <c r="M1974">
        <v>23.69</v>
      </c>
      <c r="N1974">
        <v>236.9</v>
      </c>
      <c r="O1974">
        <v>0</v>
      </c>
      <c r="P1974">
        <v>0</v>
      </c>
      <c r="Q1974">
        <v>9973.6905000000006</v>
      </c>
      <c r="R1974">
        <v>99736.904999999999</v>
      </c>
      <c r="S1974" t="s">
        <v>1368</v>
      </c>
    </row>
    <row r="1975" spans="1:19">
      <c r="A1975" t="s">
        <v>2442</v>
      </c>
      <c r="B1975">
        <v>44392</v>
      </c>
      <c r="C1975" t="s">
        <v>2443</v>
      </c>
      <c r="D1975">
        <v>44392</v>
      </c>
      <c r="E1975" t="s">
        <v>1365</v>
      </c>
      <c r="F1975" t="s">
        <v>63</v>
      </c>
      <c r="G1975" t="s">
        <v>989</v>
      </c>
      <c r="H1975" t="s">
        <v>49</v>
      </c>
      <c r="I1975" t="s">
        <v>1273</v>
      </c>
      <c r="J1975">
        <v>30</v>
      </c>
      <c r="K1975">
        <v>7225</v>
      </c>
      <c r="L1975">
        <v>216750</v>
      </c>
      <c r="M1975">
        <v>17.202000000000002</v>
      </c>
      <c r="N1975">
        <v>516.05999999999995</v>
      </c>
      <c r="O1975">
        <v>0</v>
      </c>
      <c r="P1975">
        <v>0</v>
      </c>
      <c r="Q1975">
        <v>7242.2024000000001</v>
      </c>
      <c r="R1975">
        <v>217266.07199999999</v>
      </c>
      <c r="S1975" t="s">
        <v>1368</v>
      </c>
    </row>
    <row r="1976" spans="1:19">
      <c r="A1976" t="s">
        <v>2442</v>
      </c>
      <c r="B1976">
        <v>44392</v>
      </c>
      <c r="C1976" t="s">
        <v>2443</v>
      </c>
      <c r="D1976">
        <v>44392</v>
      </c>
      <c r="E1976" t="s">
        <v>1365</v>
      </c>
      <c r="F1976" t="s">
        <v>63</v>
      </c>
      <c r="G1976" t="s">
        <v>989</v>
      </c>
      <c r="H1976" t="s">
        <v>49</v>
      </c>
      <c r="I1976" t="s">
        <v>1301</v>
      </c>
      <c r="J1976">
        <v>10</v>
      </c>
      <c r="K1976">
        <v>9035</v>
      </c>
      <c r="L1976">
        <v>90350</v>
      </c>
      <c r="M1976">
        <v>21.512</v>
      </c>
      <c r="N1976">
        <v>215.12</v>
      </c>
      <c r="O1976">
        <v>0</v>
      </c>
      <c r="P1976">
        <v>0</v>
      </c>
      <c r="Q1976">
        <v>9056.5118999999995</v>
      </c>
      <c r="R1976">
        <v>90565.119000000006</v>
      </c>
      <c r="S1976" t="s">
        <v>1368</v>
      </c>
    </row>
    <row r="1977" spans="1:19">
      <c r="A1977" t="s">
        <v>2442</v>
      </c>
      <c r="B1977">
        <v>44392</v>
      </c>
      <c r="C1977" t="s">
        <v>2443</v>
      </c>
      <c r="D1977">
        <v>44392</v>
      </c>
      <c r="E1977" t="s">
        <v>1365</v>
      </c>
      <c r="F1977" t="s">
        <v>63</v>
      </c>
      <c r="G1977" t="s">
        <v>989</v>
      </c>
      <c r="H1977" t="s">
        <v>49</v>
      </c>
      <c r="I1977" t="s">
        <v>1075</v>
      </c>
      <c r="J1977">
        <v>10</v>
      </c>
      <c r="K1977">
        <v>9045</v>
      </c>
      <c r="L1977">
        <v>90450</v>
      </c>
      <c r="M1977">
        <v>21.536000000000001</v>
      </c>
      <c r="N1977">
        <v>215.36</v>
      </c>
      <c r="O1977">
        <v>0</v>
      </c>
      <c r="P1977">
        <v>0</v>
      </c>
      <c r="Q1977">
        <v>9066.5357000000004</v>
      </c>
      <c r="R1977">
        <v>90665.357000000004</v>
      </c>
      <c r="S1977" t="s">
        <v>1368</v>
      </c>
    </row>
    <row r="1978" spans="1:19">
      <c r="A1978" t="s">
        <v>2442</v>
      </c>
      <c r="B1978">
        <v>44392</v>
      </c>
      <c r="C1978" t="s">
        <v>2443</v>
      </c>
      <c r="D1978">
        <v>44392</v>
      </c>
      <c r="E1978" t="s">
        <v>1365</v>
      </c>
      <c r="F1978" t="s">
        <v>63</v>
      </c>
      <c r="G1978" t="s">
        <v>989</v>
      </c>
      <c r="H1978" t="s">
        <v>49</v>
      </c>
      <c r="I1978" t="s">
        <v>1221</v>
      </c>
      <c r="J1978">
        <v>200</v>
      </c>
      <c r="K1978">
        <v>1361</v>
      </c>
      <c r="L1978">
        <v>272200</v>
      </c>
      <c r="M1978">
        <v>3.24</v>
      </c>
      <c r="N1978">
        <v>648</v>
      </c>
      <c r="O1978">
        <v>0</v>
      </c>
      <c r="P1978">
        <v>0</v>
      </c>
      <c r="Q1978">
        <v>1364.2405000000001</v>
      </c>
      <c r="R1978">
        <v>272848.09999999998</v>
      </c>
      <c r="S1978" t="s">
        <v>1368</v>
      </c>
    </row>
    <row r="1979" spans="1:19">
      <c r="A1979" t="s">
        <v>2442</v>
      </c>
      <c r="B1979">
        <v>44392</v>
      </c>
      <c r="C1979" t="s">
        <v>2443</v>
      </c>
      <c r="D1979">
        <v>44392</v>
      </c>
      <c r="E1979" t="s">
        <v>1365</v>
      </c>
      <c r="F1979" t="s">
        <v>63</v>
      </c>
      <c r="G1979" t="s">
        <v>989</v>
      </c>
      <c r="H1979" t="s">
        <v>49</v>
      </c>
      <c r="I1979" t="s">
        <v>1271</v>
      </c>
      <c r="J1979">
        <v>300</v>
      </c>
      <c r="K1979">
        <v>1186</v>
      </c>
      <c r="L1979">
        <v>355800</v>
      </c>
      <c r="M1979">
        <v>2.8239999999999998</v>
      </c>
      <c r="N1979">
        <v>847.2</v>
      </c>
      <c r="O1979">
        <v>0</v>
      </c>
      <c r="P1979">
        <v>0</v>
      </c>
      <c r="Q1979">
        <v>1188.8237999999999</v>
      </c>
      <c r="R1979">
        <v>356647.14</v>
      </c>
      <c r="S1979" t="s">
        <v>1368</v>
      </c>
    </row>
    <row r="1980" spans="1:19">
      <c r="A1980" t="s">
        <v>2442</v>
      </c>
      <c r="B1980">
        <v>44392</v>
      </c>
      <c r="C1980" t="s">
        <v>2443</v>
      </c>
      <c r="D1980">
        <v>44392</v>
      </c>
      <c r="E1980" t="s">
        <v>1365</v>
      </c>
      <c r="F1980" t="s">
        <v>63</v>
      </c>
      <c r="G1980" t="s">
        <v>989</v>
      </c>
      <c r="H1980" t="s">
        <v>49</v>
      </c>
      <c r="I1980" t="s">
        <v>1267</v>
      </c>
      <c r="J1980">
        <v>200</v>
      </c>
      <c r="K1980">
        <v>1400</v>
      </c>
      <c r="L1980">
        <v>280000</v>
      </c>
      <c r="M1980">
        <v>3.3330000000000002</v>
      </c>
      <c r="N1980">
        <v>666.6</v>
      </c>
      <c r="O1980">
        <v>0</v>
      </c>
      <c r="P1980">
        <v>0</v>
      </c>
      <c r="Q1980">
        <v>1403.3333</v>
      </c>
      <c r="R1980">
        <v>280666.65999999997</v>
      </c>
      <c r="S1980" t="s">
        <v>1368</v>
      </c>
    </row>
    <row r="1981" spans="1:19">
      <c r="A1981" t="s">
        <v>2442</v>
      </c>
      <c r="B1981">
        <v>44392</v>
      </c>
      <c r="C1981" t="s">
        <v>2443</v>
      </c>
      <c r="D1981">
        <v>44392</v>
      </c>
      <c r="E1981" t="s">
        <v>1365</v>
      </c>
      <c r="F1981" t="s">
        <v>63</v>
      </c>
      <c r="G1981" t="s">
        <v>989</v>
      </c>
      <c r="H1981" t="s">
        <v>49</v>
      </c>
      <c r="I1981" t="s">
        <v>1311</v>
      </c>
      <c r="J1981">
        <v>10</v>
      </c>
      <c r="K1981">
        <v>9035</v>
      </c>
      <c r="L1981">
        <v>90350</v>
      </c>
      <c r="M1981">
        <v>21.512</v>
      </c>
      <c r="N1981">
        <v>215.12</v>
      </c>
      <c r="O1981">
        <v>0</v>
      </c>
      <c r="P1981">
        <v>0</v>
      </c>
      <c r="Q1981">
        <v>9056.5118999999995</v>
      </c>
      <c r="R1981">
        <v>90565.119000000006</v>
      </c>
      <c r="S1981" t="s">
        <v>1368</v>
      </c>
    </row>
    <row r="1982" spans="1:19">
      <c r="A1982" t="s">
        <v>2444</v>
      </c>
      <c r="B1982">
        <v>44392</v>
      </c>
      <c r="C1982" t="s">
        <v>2445</v>
      </c>
      <c r="D1982">
        <v>44392</v>
      </c>
      <c r="E1982" t="s">
        <v>1365</v>
      </c>
      <c r="F1982" t="s">
        <v>65</v>
      </c>
      <c r="G1982" t="s">
        <v>989</v>
      </c>
      <c r="H1982" t="s">
        <v>49</v>
      </c>
      <c r="I1982" t="s">
        <v>1075</v>
      </c>
      <c r="J1982">
        <v>10</v>
      </c>
      <c r="K1982">
        <v>9045</v>
      </c>
      <c r="L1982">
        <v>90450</v>
      </c>
      <c r="M1982">
        <v>21.536000000000001</v>
      </c>
      <c r="N1982">
        <v>215.36</v>
      </c>
      <c r="O1982">
        <v>0</v>
      </c>
      <c r="P1982">
        <v>0</v>
      </c>
      <c r="Q1982">
        <v>9066.5357000000004</v>
      </c>
      <c r="R1982">
        <v>90665.357000000004</v>
      </c>
      <c r="S1982" t="s">
        <v>1368</v>
      </c>
    </row>
    <row r="1983" spans="1:19">
      <c r="A1983" t="s">
        <v>2444</v>
      </c>
      <c r="B1983">
        <v>44392</v>
      </c>
      <c r="C1983" t="s">
        <v>2445</v>
      </c>
      <c r="D1983">
        <v>44392</v>
      </c>
      <c r="E1983" t="s">
        <v>1365</v>
      </c>
      <c r="F1983" t="s">
        <v>65</v>
      </c>
      <c r="G1983" t="s">
        <v>989</v>
      </c>
      <c r="H1983" t="s">
        <v>49</v>
      </c>
      <c r="I1983" t="s">
        <v>1076</v>
      </c>
      <c r="J1983">
        <v>180</v>
      </c>
      <c r="K1983">
        <v>1419</v>
      </c>
      <c r="L1983">
        <v>255420</v>
      </c>
      <c r="M1983">
        <v>3.379</v>
      </c>
      <c r="N1983">
        <v>608.22</v>
      </c>
      <c r="O1983">
        <v>0</v>
      </c>
      <c r="P1983">
        <v>0</v>
      </c>
      <c r="Q1983">
        <v>1422.3786</v>
      </c>
      <c r="R1983">
        <v>256028.14799999999</v>
      </c>
      <c r="S1983" t="s">
        <v>1368</v>
      </c>
    </row>
    <row r="1984" spans="1:19">
      <c r="A1984" t="s">
        <v>2444</v>
      </c>
      <c r="B1984">
        <v>44392</v>
      </c>
      <c r="C1984" t="s">
        <v>2445</v>
      </c>
      <c r="D1984">
        <v>44392</v>
      </c>
      <c r="E1984" t="s">
        <v>1365</v>
      </c>
      <c r="F1984" t="s">
        <v>65</v>
      </c>
      <c r="G1984" t="s">
        <v>989</v>
      </c>
      <c r="H1984" t="s">
        <v>49</v>
      </c>
      <c r="I1984" t="s">
        <v>1273</v>
      </c>
      <c r="J1984">
        <v>30</v>
      </c>
      <c r="K1984">
        <v>7225</v>
      </c>
      <c r="L1984">
        <v>216750</v>
      </c>
      <c r="M1984">
        <v>17.202000000000002</v>
      </c>
      <c r="N1984">
        <v>516.05999999999995</v>
      </c>
      <c r="O1984">
        <v>0</v>
      </c>
      <c r="P1984">
        <v>0</v>
      </c>
      <c r="Q1984">
        <v>7242.2024000000001</v>
      </c>
      <c r="R1984">
        <v>217266.07199999999</v>
      </c>
      <c r="S1984" t="s">
        <v>1368</v>
      </c>
    </row>
    <row r="1985" spans="1:19">
      <c r="A1985" t="s">
        <v>2444</v>
      </c>
      <c r="B1985">
        <v>44392</v>
      </c>
      <c r="C1985" t="s">
        <v>2445</v>
      </c>
      <c r="D1985">
        <v>44392</v>
      </c>
      <c r="E1985" t="s">
        <v>1365</v>
      </c>
      <c r="F1985" t="s">
        <v>65</v>
      </c>
      <c r="G1985" t="s">
        <v>989</v>
      </c>
      <c r="H1985" t="s">
        <v>49</v>
      </c>
      <c r="I1985" t="s">
        <v>1267</v>
      </c>
      <c r="J1985">
        <v>100</v>
      </c>
      <c r="K1985">
        <v>1400</v>
      </c>
      <c r="L1985">
        <v>140000</v>
      </c>
      <c r="M1985">
        <v>3.3330000000000002</v>
      </c>
      <c r="N1985">
        <v>333.3</v>
      </c>
      <c r="O1985">
        <v>0</v>
      </c>
      <c r="P1985">
        <v>0</v>
      </c>
      <c r="Q1985">
        <v>1403.3333</v>
      </c>
      <c r="R1985">
        <v>140333.32999999999</v>
      </c>
      <c r="S1985" t="s">
        <v>1368</v>
      </c>
    </row>
    <row r="1986" spans="1:19">
      <c r="A1986" t="s">
        <v>2444</v>
      </c>
      <c r="B1986">
        <v>44392</v>
      </c>
      <c r="C1986" t="s">
        <v>2445</v>
      </c>
      <c r="D1986">
        <v>44392</v>
      </c>
      <c r="E1986" t="s">
        <v>1365</v>
      </c>
      <c r="F1986" t="s">
        <v>65</v>
      </c>
      <c r="G1986" t="s">
        <v>989</v>
      </c>
      <c r="H1986" t="s">
        <v>49</v>
      </c>
      <c r="I1986" t="s">
        <v>1292</v>
      </c>
      <c r="J1986">
        <v>15</v>
      </c>
      <c r="K1986">
        <v>7760</v>
      </c>
      <c r="L1986">
        <v>116400</v>
      </c>
      <c r="M1986">
        <v>18.475999999999999</v>
      </c>
      <c r="N1986">
        <v>277.14</v>
      </c>
      <c r="O1986">
        <v>0</v>
      </c>
      <c r="P1986">
        <v>0</v>
      </c>
      <c r="Q1986">
        <v>7778.4762000000001</v>
      </c>
      <c r="R1986">
        <v>116677.143</v>
      </c>
      <c r="S1986" t="s">
        <v>1368</v>
      </c>
    </row>
    <row r="1987" spans="1:19">
      <c r="A1987" t="s">
        <v>2444</v>
      </c>
      <c r="B1987">
        <v>44392</v>
      </c>
      <c r="C1987" t="s">
        <v>2445</v>
      </c>
      <c r="D1987">
        <v>44392</v>
      </c>
      <c r="E1987" t="s">
        <v>1365</v>
      </c>
      <c r="F1987" t="s">
        <v>65</v>
      </c>
      <c r="G1987" t="s">
        <v>989</v>
      </c>
      <c r="H1987" t="s">
        <v>49</v>
      </c>
      <c r="I1987" t="s">
        <v>1301</v>
      </c>
      <c r="J1987">
        <v>5</v>
      </c>
      <c r="K1987">
        <v>9035</v>
      </c>
      <c r="L1987">
        <v>45175</v>
      </c>
      <c r="M1987">
        <v>21.512</v>
      </c>
      <c r="N1987">
        <v>107.56</v>
      </c>
      <c r="O1987">
        <v>0</v>
      </c>
      <c r="P1987">
        <v>0</v>
      </c>
      <c r="Q1987">
        <v>9056.5118999999995</v>
      </c>
      <c r="R1987">
        <v>45282.559500000003</v>
      </c>
      <c r="S1987" t="s">
        <v>1368</v>
      </c>
    </row>
    <row r="1988" spans="1:19">
      <c r="A1988" t="s">
        <v>2444</v>
      </c>
      <c r="B1988">
        <v>44392</v>
      </c>
      <c r="C1988" t="s">
        <v>2445</v>
      </c>
      <c r="D1988">
        <v>44392</v>
      </c>
      <c r="E1988" t="s">
        <v>1365</v>
      </c>
      <c r="F1988" t="s">
        <v>65</v>
      </c>
      <c r="G1988" t="s">
        <v>989</v>
      </c>
      <c r="H1988" t="s">
        <v>49</v>
      </c>
      <c r="I1988" t="s">
        <v>1218</v>
      </c>
      <c r="J1988">
        <v>100</v>
      </c>
      <c r="K1988">
        <v>1244</v>
      </c>
      <c r="L1988">
        <v>124400</v>
      </c>
      <c r="M1988">
        <v>2.9620000000000002</v>
      </c>
      <c r="N1988">
        <v>296.2</v>
      </c>
      <c r="O1988">
        <v>0</v>
      </c>
      <c r="P1988">
        <v>0</v>
      </c>
      <c r="Q1988">
        <v>1246.9619</v>
      </c>
      <c r="R1988">
        <v>124696.19</v>
      </c>
      <c r="S1988" t="s">
        <v>1368</v>
      </c>
    </row>
    <row r="1989" spans="1:19">
      <c r="A1989" t="s">
        <v>2444</v>
      </c>
      <c r="B1989">
        <v>44392</v>
      </c>
      <c r="C1989" t="s">
        <v>2445</v>
      </c>
      <c r="D1989">
        <v>44392</v>
      </c>
      <c r="E1989" t="s">
        <v>1365</v>
      </c>
      <c r="F1989" t="s">
        <v>65</v>
      </c>
      <c r="G1989" t="s">
        <v>989</v>
      </c>
      <c r="H1989" t="s">
        <v>49</v>
      </c>
      <c r="I1989" t="s">
        <v>1314</v>
      </c>
      <c r="J1989">
        <v>260</v>
      </c>
      <c r="K1989">
        <v>1176</v>
      </c>
      <c r="L1989">
        <v>305760</v>
      </c>
      <c r="M1989">
        <v>2.8</v>
      </c>
      <c r="N1989">
        <v>728</v>
      </c>
      <c r="O1989">
        <v>0</v>
      </c>
      <c r="P1989">
        <v>0</v>
      </c>
      <c r="Q1989">
        <v>1178.8</v>
      </c>
      <c r="R1989">
        <v>306488</v>
      </c>
      <c r="S1989" t="s">
        <v>1368</v>
      </c>
    </row>
    <row r="1990" spans="1:19">
      <c r="A1990" t="s">
        <v>2444</v>
      </c>
      <c r="B1990">
        <v>44392</v>
      </c>
      <c r="C1990" t="s">
        <v>2445</v>
      </c>
      <c r="D1990">
        <v>44392</v>
      </c>
      <c r="E1990" t="s">
        <v>1365</v>
      </c>
      <c r="F1990" t="s">
        <v>65</v>
      </c>
      <c r="G1990" t="s">
        <v>989</v>
      </c>
      <c r="H1990" t="s">
        <v>49</v>
      </c>
      <c r="I1990" t="s">
        <v>1271</v>
      </c>
      <c r="J1990">
        <v>300</v>
      </c>
      <c r="K1990">
        <v>1186</v>
      </c>
      <c r="L1990">
        <v>355800</v>
      </c>
      <c r="M1990">
        <v>2.8239999999999998</v>
      </c>
      <c r="N1990">
        <v>847.2</v>
      </c>
      <c r="O1990">
        <v>0</v>
      </c>
      <c r="P1990">
        <v>0</v>
      </c>
      <c r="Q1990">
        <v>1188.8237999999999</v>
      </c>
      <c r="R1990">
        <v>356647.14</v>
      </c>
      <c r="S1990" t="s">
        <v>1368</v>
      </c>
    </row>
    <row r="1991" spans="1:19">
      <c r="A1991" t="s">
        <v>2444</v>
      </c>
      <c r="B1991">
        <v>44392</v>
      </c>
      <c r="C1991" t="s">
        <v>2445</v>
      </c>
      <c r="D1991">
        <v>44392</v>
      </c>
      <c r="E1991" t="s">
        <v>1365</v>
      </c>
      <c r="F1991" t="s">
        <v>65</v>
      </c>
      <c r="G1991" t="s">
        <v>989</v>
      </c>
      <c r="H1991" t="s">
        <v>49</v>
      </c>
      <c r="I1991" t="s">
        <v>1221</v>
      </c>
      <c r="J1991">
        <v>200</v>
      </c>
      <c r="K1991">
        <v>1361</v>
      </c>
      <c r="L1991">
        <v>272200</v>
      </c>
      <c r="M1991">
        <v>3.24</v>
      </c>
      <c r="N1991">
        <v>648</v>
      </c>
      <c r="O1991">
        <v>0</v>
      </c>
      <c r="P1991">
        <v>0</v>
      </c>
      <c r="Q1991">
        <v>1364.2405000000001</v>
      </c>
      <c r="R1991">
        <v>272848.09999999998</v>
      </c>
      <c r="S1991" t="s">
        <v>1368</v>
      </c>
    </row>
    <row r="1992" spans="1:19">
      <c r="A1992" t="s">
        <v>2444</v>
      </c>
      <c r="B1992">
        <v>44392</v>
      </c>
      <c r="C1992" t="s">
        <v>2445</v>
      </c>
      <c r="D1992">
        <v>44392</v>
      </c>
      <c r="E1992" t="s">
        <v>1365</v>
      </c>
      <c r="F1992" t="s">
        <v>65</v>
      </c>
      <c r="G1992" t="s">
        <v>989</v>
      </c>
      <c r="H1992" t="s">
        <v>49</v>
      </c>
      <c r="I1992" t="s">
        <v>1311</v>
      </c>
      <c r="J1992">
        <v>10</v>
      </c>
      <c r="K1992">
        <v>9035</v>
      </c>
      <c r="L1992">
        <v>90350</v>
      </c>
      <c r="M1992">
        <v>21.512</v>
      </c>
      <c r="N1992">
        <v>215.12</v>
      </c>
      <c r="O1992">
        <v>0</v>
      </c>
      <c r="P1992">
        <v>0</v>
      </c>
      <c r="Q1992">
        <v>9056.5118999999995</v>
      </c>
      <c r="R1992">
        <v>90565.119000000006</v>
      </c>
      <c r="S1992" t="s">
        <v>1368</v>
      </c>
    </row>
    <row r="1993" spans="1:19">
      <c r="A1993" t="s">
        <v>2444</v>
      </c>
      <c r="B1993">
        <v>44392</v>
      </c>
      <c r="C1993" t="s">
        <v>2445</v>
      </c>
      <c r="D1993">
        <v>44392</v>
      </c>
      <c r="E1993" t="s">
        <v>1365</v>
      </c>
      <c r="F1993" t="s">
        <v>65</v>
      </c>
      <c r="G1993" t="s">
        <v>989</v>
      </c>
      <c r="H1993" t="s">
        <v>49</v>
      </c>
      <c r="I1993" t="s">
        <v>1335</v>
      </c>
      <c r="J1993">
        <v>10</v>
      </c>
      <c r="K1993">
        <v>9950</v>
      </c>
      <c r="L1993">
        <v>99500</v>
      </c>
      <c r="M1993">
        <v>23.69</v>
      </c>
      <c r="N1993">
        <v>236.9</v>
      </c>
      <c r="O1993">
        <v>0</v>
      </c>
      <c r="P1993">
        <v>0</v>
      </c>
      <c r="Q1993">
        <v>9973.6905000000006</v>
      </c>
      <c r="R1993">
        <v>99736.904999999999</v>
      </c>
      <c r="S1993" t="s">
        <v>1368</v>
      </c>
    </row>
    <row r="1994" spans="1:19">
      <c r="A1994" t="s">
        <v>2444</v>
      </c>
      <c r="B1994">
        <v>44392</v>
      </c>
      <c r="C1994" t="s">
        <v>2445</v>
      </c>
      <c r="D1994">
        <v>44392</v>
      </c>
      <c r="E1994" t="s">
        <v>1365</v>
      </c>
      <c r="F1994" t="s">
        <v>65</v>
      </c>
      <c r="G1994" t="s">
        <v>989</v>
      </c>
      <c r="H1994" t="s">
        <v>49</v>
      </c>
      <c r="I1994" t="s">
        <v>1242</v>
      </c>
      <c r="J1994">
        <v>10</v>
      </c>
      <c r="K1994">
        <v>9850</v>
      </c>
      <c r="L1994">
        <v>98500</v>
      </c>
      <c r="M1994">
        <v>23.452000000000002</v>
      </c>
      <c r="N1994">
        <v>234.52</v>
      </c>
      <c r="O1994">
        <v>0</v>
      </c>
      <c r="P1994">
        <v>0</v>
      </c>
      <c r="Q1994">
        <v>9873.4524000000001</v>
      </c>
      <c r="R1994">
        <v>98734.524000000005</v>
      </c>
      <c r="S1994" t="s">
        <v>1368</v>
      </c>
    </row>
    <row r="1995" spans="1:19">
      <c r="A1995" t="s">
        <v>2446</v>
      </c>
      <c r="B1995">
        <v>44392</v>
      </c>
      <c r="C1995" t="s">
        <v>2447</v>
      </c>
      <c r="D1995">
        <v>44392</v>
      </c>
      <c r="E1995" t="s">
        <v>1365</v>
      </c>
      <c r="F1995" t="s">
        <v>66</v>
      </c>
      <c r="G1995" t="s">
        <v>67</v>
      </c>
      <c r="H1995" t="s">
        <v>49</v>
      </c>
      <c r="I1995" t="s">
        <v>1311</v>
      </c>
      <c r="J1995">
        <v>11</v>
      </c>
      <c r="K1995">
        <v>9035</v>
      </c>
      <c r="L1995">
        <v>99385</v>
      </c>
      <c r="M1995">
        <v>21.512</v>
      </c>
      <c r="N1995">
        <v>236.63200000000001</v>
      </c>
      <c r="O1995">
        <v>0</v>
      </c>
      <c r="P1995">
        <v>0</v>
      </c>
      <c r="Q1995">
        <v>9056.5118999999995</v>
      </c>
      <c r="R1995">
        <v>99621.630900000004</v>
      </c>
      <c r="S1995" t="s">
        <v>1368</v>
      </c>
    </row>
    <row r="1996" spans="1:19">
      <c r="A1996" t="s">
        <v>2446</v>
      </c>
      <c r="B1996">
        <v>44392</v>
      </c>
      <c r="C1996" t="s">
        <v>2447</v>
      </c>
      <c r="D1996">
        <v>44392</v>
      </c>
      <c r="E1996" t="s">
        <v>1365</v>
      </c>
      <c r="F1996" t="s">
        <v>66</v>
      </c>
      <c r="G1996" t="s">
        <v>67</v>
      </c>
      <c r="H1996" t="s">
        <v>49</v>
      </c>
      <c r="I1996" t="s">
        <v>1335</v>
      </c>
      <c r="J1996">
        <v>13</v>
      </c>
      <c r="K1996">
        <v>9950</v>
      </c>
      <c r="L1996">
        <v>129350</v>
      </c>
      <c r="M1996">
        <v>23.69</v>
      </c>
      <c r="N1996">
        <v>307.97000000000003</v>
      </c>
      <c r="O1996">
        <v>0</v>
      </c>
      <c r="P1996">
        <v>0</v>
      </c>
      <c r="Q1996">
        <v>9973.6905000000006</v>
      </c>
      <c r="R1996">
        <v>129657.9765</v>
      </c>
      <c r="S1996" t="s">
        <v>1368</v>
      </c>
    </row>
    <row r="1997" spans="1:19">
      <c r="A1997" t="s">
        <v>2446</v>
      </c>
      <c r="B1997">
        <v>44392</v>
      </c>
      <c r="C1997" t="s">
        <v>2447</v>
      </c>
      <c r="D1997">
        <v>44392</v>
      </c>
      <c r="E1997" t="s">
        <v>1365</v>
      </c>
      <c r="F1997" t="s">
        <v>66</v>
      </c>
      <c r="G1997" t="s">
        <v>67</v>
      </c>
      <c r="H1997" t="s">
        <v>49</v>
      </c>
      <c r="I1997" t="s">
        <v>1075</v>
      </c>
      <c r="J1997">
        <v>8</v>
      </c>
      <c r="K1997">
        <v>9045</v>
      </c>
      <c r="L1997">
        <v>72360</v>
      </c>
      <c r="M1997">
        <v>21.536000000000001</v>
      </c>
      <c r="N1997">
        <v>172.28800000000001</v>
      </c>
      <c r="O1997">
        <v>0</v>
      </c>
      <c r="P1997">
        <v>0</v>
      </c>
      <c r="Q1997">
        <v>9066.5357000000004</v>
      </c>
      <c r="R1997">
        <v>72532.285600000003</v>
      </c>
      <c r="S1997" t="s">
        <v>1368</v>
      </c>
    </row>
    <row r="1998" spans="1:19">
      <c r="A1998" t="s">
        <v>2446</v>
      </c>
      <c r="B1998">
        <v>44392</v>
      </c>
      <c r="C1998" t="s">
        <v>2447</v>
      </c>
      <c r="D1998">
        <v>44392</v>
      </c>
      <c r="E1998" t="s">
        <v>1365</v>
      </c>
      <c r="F1998" t="s">
        <v>66</v>
      </c>
      <c r="G1998" t="s">
        <v>67</v>
      </c>
      <c r="H1998" t="s">
        <v>49</v>
      </c>
      <c r="I1998" t="s">
        <v>1242</v>
      </c>
      <c r="J1998">
        <v>8</v>
      </c>
      <c r="K1998">
        <v>9850</v>
      </c>
      <c r="L1998">
        <v>78800</v>
      </c>
      <c r="M1998">
        <v>23.452000000000002</v>
      </c>
      <c r="N1998">
        <v>187.61600000000001</v>
      </c>
      <c r="O1998">
        <v>0</v>
      </c>
      <c r="P1998">
        <v>0</v>
      </c>
      <c r="Q1998">
        <v>9873.4524000000001</v>
      </c>
      <c r="R1998">
        <v>78987.619200000001</v>
      </c>
      <c r="S1998" t="s">
        <v>1368</v>
      </c>
    </row>
    <row r="1999" spans="1:19">
      <c r="A1999" t="s">
        <v>2446</v>
      </c>
      <c r="B1999">
        <v>44392</v>
      </c>
      <c r="C1999" t="s">
        <v>2447</v>
      </c>
      <c r="D1999">
        <v>44392</v>
      </c>
      <c r="E1999" t="s">
        <v>1365</v>
      </c>
      <c r="F1999" t="s">
        <v>66</v>
      </c>
      <c r="G1999" t="s">
        <v>67</v>
      </c>
      <c r="H1999" t="s">
        <v>49</v>
      </c>
      <c r="I1999" t="s">
        <v>1271</v>
      </c>
      <c r="J1999">
        <v>49</v>
      </c>
      <c r="K1999">
        <v>1186</v>
      </c>
      <c r="L1999">
        <v>58114</v>
      </c>
      <c r="M1999">
        <v>2.8239999999999998</v>
      </c>
      <c r="N1999">
        <v>138.376</v>
      </c>
      <c r="O1999">
        <v>0</v>
      </c>
      <c r="P1999">
        <v>0</v>
      </c>
      <c r="Q1999">
        <v>1188.8237999999999</v>
      </c>
      <c r="R1999">
        <v>58252.366199999997</v>
      </c>
      <c r="S1999" t="s">
        <v>1368</v>
      </c>
    </row>
    <row r="2000" spans="1:19">
      <c r="A2000" t="s">
        <v>2446</v>
      </c>
      <c r="B2000">
        <v>44392</v>
      </c>
      <c r="C2000" t="s">
        <v>2447</v>
      </c>
      <c r="D2000">
        <v>44392</v>
      </c>
      <c r="E2000" t="s">
        <v>1365</v>
      </c>
      <c r="F2000" t="s">
        <v>66</v>
      </c>
      <c r="G2000" t="s">
        <v>67</v>
      </c>
      <c r="H2000" t="s">
        <v>49</v>
      </c>
      <c r="I2000" t="s">
        <v>1249</v>
      </c>
      <c r="J2000">
        <v>8</v>
      </c>
      <c r="K2000">
        <v>7227</v>
      </c>
      <c r="L2000">
        <v>57816</v>
      </c>
      <c r="M2000">
        <v>17.207000000000001</v>
      </c>
      <c r="N2000">
        <v>137.65600000000001</v>
      </c>
      <c r="O2000">
        <v>0</v>
      </c>
      <c r="P2000">
        <v>0</v>
      </c>
      <c r="Q2000">
        <v>7244.2070999999996</v>
      </c>
      <c r="R2000">
        <v>57953.656799999997</v>
      </c>
      <c r="S2000" t="s">
        <v>1368</v>
      </c>
    </row>
    <row r="2001" spans="1:19">
      <c r="A2001" t="s">
        <v>2446</v>
      </c>
      <c r="B2001">
        <v>44392</v>
      </c>
      <c r="C2001" t="s">
        <v>2447</v>
      </c>
      <c r="D2001">
        <v>44392</v>
      </c>
      <c r="E2001" t="s">
        <v>1365</v>
      </c>
      <c r="F2001" t="s">
        <v>66</v>
      </c>
      <c r="G2001" t="s">
        <v>67</v>
      </c>
      <c r="H2001" t="s">
        <v>49</v>
      </c>
      <c r="I2001" t="s">
        <v>1273</v>
      </c>
      <c r="J2001">
        <v>30</v>
      </c>
      <c r="K2001">
        <v>7225</v>
      </c>
      <c r="L2001">
        <v>216750</v>
      </c>
      <c r="M2001">
        <v>17.202000000000002</v>
      </c>
      <c r="N2001">
        <v>516.05999999999995</v>
      </c>
      <c r="O2001">
        <v>0</v>
      </c>
      <c r="P2001">
        <v>0</v>
      </c>
      <c r="Q2001">
        <v>7242.2024000000001</v>
      </c>
      <c r="R2001">
        <v>217266.07199999999</v>
      </c>
      <c r="S2001" t="s">
        <v>1368</v>
      </c>
    </row>
    <row r="2002" spans="1:19">
      <c r="A2002" t="s">
        <v>2446</v>
      </c>
      <c r="B2002">
        <v>44392</v>
      </c>
      <c r="C2002" t="s">
        <v>2447</v>
      </c>
      <c r="D2002">
        <v>44392</v>
      </c>
      <c r="E2002" t="s">
        <v>1365</v>
      </c>
      <c r="F2002" t="s">
        <v>66</v>
      </c>
      <c r="G2002" t="s">
        <v>67</v>
      </c>
      <c r="H2002" t="s">
        <v>49</v>
      </c>
      <c r="I2002" t="s">
        <v>1267</v>
      </c>
      <c r="J2002">
        <v>100</v>
      </c>
      <c r="K2002">
        <v>1400</v>
      </c>
      <c r="L2002">
        <v>140000</v>
      </c>
      <c r="M2002">
        <v>3.3330000000000002</v>
      </c>
      <c r="N2002">
        <v>333.3</v>
      </c>
      <c r="O2002">
        <v>0</v>
      </c>
      <c r="P2002">
        <v>0</v>
      </c>
      <c r="Q2002">
        <v>1403.3333</v>
      </c>
      <c r="R2002">
        <v>140333.32999999999</v>
      </c>
      <c r="S2002" t="s">
        <v>1368</v>
      </c>
    </row>
    <row r="2003" spans="1:19">
      <c r="A2003" t="s">
        <v>2446</v>
      </c>
      <c r="B2003">
        <v>44392</v>
      </c>
      <c r="C2003" t="s">
        <v>2447</v>
      </c>
      <c r="D2003">
        <v>44392</v>
      </c>
      <c r="E2003" t="s">
        <v>1365</v>
      </c>
      <c r="F2003" t="s">
        <v>66</v>
      </c>
      <c r="G2003" t="s">
        <v>67</v>
      </c>
      <c r="H2003" t="s">
        <v>49</v>
      </c>
      <c r="I2003" t="s">
        <v>1076</v>
      </c>
      <c r="J2003">
        <v>40</v>
      </c>
      <c r="K2003">
        <v>1419</v>
      </c>
      <c r="L2003">
        <v>56760</v>
      </c>
      <c r="M2003">
        <v>3.379</v>
      </c>
      <c r="N2003">
        <v>135.16</v>
      </c>
      <c r="O2003">
        <v>0</v>
      </c>
      <c r="P2003">
        <v>0</v>
      </c>
      <c r="Q2003">
        <v>1422.3786</v>
      </c>
      <c r="R2003">
        <v>56895.144</v>
      </c>
      <c r="S2003" t="s">
        <v>1368</v>
      </c>
    </row>
    <row r="2004" spans="1:19">
      <c r="A2004" t="s">
        <v>2446</v>
      </c>
      <c r="B2004">
        <v>44392</v>
      </c>
      <c r="C2004" t="s">
        <v>2447</v>
      </c>
      <c r="D2004">
        <v>44392</v>
      </c>
      <c r="E2004" t="s">
        <v>1365</v>
      </c>
      <c r="F2004" t="s">
        <v>66</v>
      </c>
      <c r="G2004" t="s">
        <v>67</v>
      </c>
      <c r="H2004" t="s">
        <v>49</v>
      </c>
      <c r="I2004" t="s">
        <v>1292</v>
      </c>
      <c r="J2004">
        <v>8</v>
      </c>
      <c r="K2004">
        <v>7760</v>
      </c>
      <c r="L2004">
        <v>62080</v>
      </c>
      <c r="M2004">
        <v>18.475999999999999</v>
      </c>
      <c r="N2004">
        <v>147.80799999999999</v>
      </c>
      <c r="O2004">
        <v>0</v>
      </c>
      <c r="P2004">
        <v>0</v>
      </c>
      <c r="Q2004">
        <v>7778.4762000000001</v>
      </c>
      <c r="R2004">
        <v>62227.809600000001</v>
      </c>
      <c r="S2004" t="s">
        <v>1368</v>
      </c>
    </row>
    <row r="2005" spans="1:19">
      <c r="A2005" t="s">
        <v>2446</v>
      </c>
      <c r="B2005">
        <v>44392</v>
      </c>
      <c r="C2005" t="s">
        <v>2447</v>
      </c>
      <c r="D2005">
        <v>44392</v>
      </c>
      <c r="E2005" t="s">
        <v>1365</v>
      </c>
      <c r="F2005" t="s">
        <v>66</v>
      </c>
      <c r="G2005" t="s">
        <v>67</v>
      </c>
      <c r="H2005" t="s">
        <v>49</v>
      </c>
      <c r="I2005" t="s">
        <v>1221</v>
      </c>
      <c r="J2005">
        <v>40</v>
      </c>
      <c r="K2005">
        <v>1361</v>
      </c>
      <c r="L2005">
        <v>54440</v>
      </c>
      <c r="M2005">
        <v>3.24</v>
      </c>
      <c r="N2005">
        <v>129.6</v>
      </c>
      <c r="O2005">
        <v>0</v>
      </c>
      <c r="P2005">
        <v>0</v>
      </c>
      <c r="Q2005">
        <v>1364.2405000000001</v>
      </c>
      <c r="R2005">
        <v>54569.62</v>
      </c>
      <c r="S2005" t="s">
        <v>1368</v>
      </c>
    </row>
    <row r="2006" spans="1:19">
      <c r="A2006" t="s">
        <v>2446</v>
      </c>
      <c r="B2006">
        <v>44392</v>
      </c>
      <c r="C2006" t="s">
        <v>2447</v>
      </c>
      <c r="D2006">
        <v>44392</v>
      </c>
      <c r="E2006" t="s">
        <v>1365</v>
      </c>
      <c r="F2006" t="s">
        <v>66</v>
      </c>
      <c r="G2006" t="s">
        <v>67</v>
      </c>
      <c r="H2006" t="s">
        <v>49</v>
      </c>
      <c r="I2006" t="s">
        <v>1301</v>
      </c>
      <c r="J2006">
        <v>12</v>
      </c>
      <c r="K2006">
        <v>9035</v>
      </c>
      <c r="L2006">
        <v>108420</v>
      </c>
      <c r="M2006">
        <v>21.512</v>
      </c>
      <c r="N2006">
        <v>258.14400000000001</v>
      </c>
      <c r="O2006">
        <v>0</v>
      </c>
      <c r="P2006">
        <v>0</v>
      </c>
      <c r="Q2006">
        <v>9056.5118999999995</v>
      </c>
      <c r="R2006">
        <v>108678.1428</v>
      </c>
      <c r="S2006" t="s">
        <v>1368</v>
      </c>
    </row>
    <row r="2007" spans="1:19">
      <c r="A2007" t="s">
        <v>2446</v>
      </c>
      <c r="B2007">
        <v>44392</v>
      </c>
      <c r="C2007" t="s">
        <v>2447</v>
      </c>
      <c r="D2007">
        <v>44392</v>
      </c>
      <c r="E2007" t="s">
        <v>1365</v>
      </c>
      <c r="F2007" t="s">
        <v>66</v>
      </c>
      <c r="G2007" t="s">
        <v>67</v>
      </c>
      <c r="H2007" t="s">
        <v>49</v>
      </c>
      <c r="I2007" t="s">
        <v>1218</v>
      </c>
      <c r="J2007">
        <v>40</v>
      </c>
      <c r="K2007">
        <v>1244</v>
      </c>
      <c r="L2007">
        <v>49760</v>
      </c>
      <c r="M2007">
        <v>2.9620000000000002</v>
      </c>
      <c r="N2007">
        <v>118.48</v>
      </c>
      <c r="O2007">
        <v>0</v>
      </c>
      <c r="P2007">
        <v>0</v>
      </c>
      <c r="Q2007">
        <v>1246.9619</v>
      </c>
      <c r="R2007">
        <v>49878.476000000002</v>
      </c>
      <c r="S2007" t="s">
        <v>1368</v>
      </c>
    </row>
    <row r="2008" spans="1:19">
      <c r="A2008" t="s">
        <v>2446</v>
      </c>
      <c r="B2008">
        <v>44392</v>
      </c>
      <c r="C2008" t="s">
        <v>2447</v>
      </c>
      <c r="D2008">
        <v>44392</v>
      </c>
      <c r="E2008" t="s">
        <v>1365</v>
      </c>
      <c r="F2008" t="s">
        <v>66</v>
      </c>
      <c r="G2008" t="s">
        <v>67</v>
      </c>
      <c r="H2008" t="s">
        <v>49</v>
      </c>
      <c r="I2008" t="s">
        <v>1314</v>
      </c>
      <c r="J2008">
        <v>100</v>
      </c>
      <c r="K2008">
        <v>1176</v>
      </c>
      <c r="L2008">
        <v>117600</v>
      </c>
      <c r="M2008">
        <v>2.8</v>
      </c>
      <c r="N2008">
        <v>280</v>
      </c>
      <c r="O2008">
        <v>0</v>
      </c>
      <c r="P2008">
        <v>0</v>
      </c>
      <c r="Q2008">
        <v>1178.8</v>
      </c>
      <c r="R2008">
        <v>117880</v>
      </c>
      <c r="S2008" t="s">
        <v>1368</v>
      </c>
    </row>
    <row r="2009" spans="1:19">
      <c r="A2009" t="s">
        <v>2448</v>
      </c>
      <c r="B2009">
        <v>44392</v>
      </c>
      <c r="C2009" t="s">
        <v>2449</v>
      </c>
      <c r="D2009">
        <v>44392</v>
      </c>
      <c r="E2009" t="s">
        <v>1365</v>
      </c>
      <c r="F2009" t="s">
        <v>74</v>
      </c>
      <c r="G2009" t="s">
        <v>1030</v>
      </c>
      <c r="H2009" t="s">
        <v>1367</v>
      </c>
      <c r="I2009" t="s">
        <v>1335</v>
      </c>
      <c r="J2009">
        <v>5</v>
      </c>
      <c r="K2009">
        <v>9950</v>
      </c>
      <c r="L2009">
        <v>49750</v>
      </c>
      <c r="M2009">
        <v>23.6905</v>
      </c>
      <c r="N2009">
        <v>118.4525</v>
      </c>
      <c r="O2009">
        <v>0</v>
      </c>
      <c r="P2009">
        <v>0</v>
      </c>
      <c r="Q2009">
        <v>9973.6905000000006</v>
      </c>
      <c r="R2009">
        <v>49868.452499999999</v>
      </c>
      <c r="S2009" t="s">
        <v>1368</v>
      </c>
    </row>
    <row r="2010" spans="1:19">
      <c r="A2010" t="s">
        <v>2450</v>
      </c>
      <c r="B2010">
        <v>44392</v>
      </c>
      <c r="C2010" t="s">
        <v>2451</v>
      </c>
      <c r="D2010">
        <v>44392</v>
      </c>
      <c r="E2010" t="s">
        <v>1365</v>
      </c>
      <c r="F2010" t="s">
        <v>1310</v>
      </c>
      <c r="G2010" t="s">
        <v>69</v>
      </c>
      <c r="H2010" t="s">
        <v>1367</v>
      </c>
      <c r="I2010" t="s">
        <v>1335</v>
      </c>
      <c r="J2010">
        <v>5</v>
      </c>
      <c r="K2010">
        <v>9950</v>
      </c>
      <c r="L2010">
        <v>49750</v>
      </c>
      <c r="M2010">
        <v>23.6905</v>
      </c>
      <c r="N2010">
        <v>118.4525</v>
      </c>
      <c r="O2010">
        <v>0</v>
      </c>
      <c r="P2010">
        <v>0</v>
      </c>
      <c r="Q2010">
        <v>9973.6905000000006</v>
      </c>
      <c r="R2010">
        <v>49868.452499999999</v>
      </c>
      <c r="S2010" t="s">
        <v>1368</v>
      </c>
    </row>
    <row r="2011" spans="1:19">
      <c r="A2011" t="s">
        <v>2450</v>
      </c>
      <c r="B2011">
        <v>44392</v>
      </c>
      <c r="C2011" t="s">
        <v>2451</v>
      </c>
      <c r="D2011">
        <v>44392</v>
      </c>
      <c r="E2011" t="s">
        <v>1365</v>
      </c>
      <c r="F2011" t="s">
        <v>1310</v>
      </c>
      <c r="G2011" t="s">
        <v>69</v>
      </c>
      <c r="H2011" t="s">
        <v>1367</v>
      </c>
      <c r="I2011" t="s">
        <v>1301</v>
      </c>
      <c r="J2011">
        <v>5</v>
      </c>
      <c r="K2011">
        <v>9035</v>
      </c>
      <c r="L2011">
        <v>45175</v>
      </c>
      <c r="M2011">
        <v>21.511900000000001</v>
      </c>
      <c r="N2011">
        <v>107.5595</v>
      </c>
      <c r="O2011">
        <v>0</v>
      </c>
      <c r="P2011">
        <v>0</v>
      </c>
      <c r="Q2011">
        <v>9056.5118999999995</v>
      </c>
      <c r="R2011">
        <v>45282.559500000003</v>
      </c>
      <c r="S2011" t="s">
        <v>1368</v>
      </c>
    </row>
    <row r="2012" spans="1:19">
      <c r="A2012" t="s">
        <v>2450</v>
      </c>
      <c r="B2012">
        <v>44392</v>
      </c>
      <c r="C2012" t="s">
        <v>2451</v>
      </c>
      <c r="D2012">
        <v>44392</v>
      </c>
      <c r="E2012" t="s">
        <v>1365</v>
      </c>
      <c r="F2012" t="s">
        <v>1310</v>
      </c>
      <c r="G2012" t="s">
        <v>69</v>
      </c>
      <c r="H2012" t="s">
        <v>1367</v>
      </c>
      <c r="I2012" t="s">
        <v>1273</v>
      </c>
      <c r="J2012">
        <v>5</v>
      </c>
      <c r="K2012">
        <v>7225</v>
      </c>
      <c r="L2012">
        <v>36125</v>
      </c>
      <c r="M2012">
        <v>17.202400000000001</v>
      </c>
      <c r="N2012">
        <v>86.012</v>
      </c>
      <c r="O2012">
        <v>0</v>
      </c>
      <c r="P2012">
        <v>0</v>
      </c>
      <c r="Q2012">
        <v>7242.2024000000001</v>
      </c>
      <c r="R2012">
        <v>36211.012000000002</v>
      </c>
      <c r="S2012" t="s">
        <v>1368</v>
      </c>
    </row>
    <row r="2013" spans="1:19">
      <c r="A2013" t="s">
        <v>2452</v>
      </c>
      <c r="B2013">
        <v>44392</v>
      </c>
      <c r="C2013" t="s">
        <v>2453</v>
      </c>
      <c r="D2013">
        <v>44392</v>
      </c>
      <c r="E2013" t="s">
        <v>1365</v>
      </c>
      <c r="F2013" t="s">
        <v>70</v>
      </c>
      <c r="G2013" t="s">
        <v>955</v>
      </c>
      <c r="H2013" t="s">
        <v>1367</v>
      </c>
      <c r="I2013" t="s">
        <v>1301</v>
      </c>
      <c r="J2013">
        <v>5</v>
      </c>
      <c r="K2013">
        <v>9035</v>
      </c>
      <c r="L2013">
        <v>45175</v>
      </c>
      <c r="M2013">
        <v>21.511900000000001</v>
      </c>
      <c r="N2013">
        <v>107.5595</v>
      </c>
      <c r="O2013">
        <v>0</v>
      </c>
      <c r="P2013">
        <v>0</v>
      </c>
      <c r="Q2013">
        <v>9056.5118999999995</v>
      </c>
      <c r="R2013">
        <v>45282.559500000003</v>
      </c>
      <c r="S2013" t="s">
        <v>1368</v>
      </c>
    </row>
    <row r="2014" spans="1:19">
      <c r="A2014" t="s">
        <v>2452</v>
      </c>
      <c r="B2014">
        <v>44392</v>
      </c>
      <c r="C2014" t="s">
        <v>2453</v>
      </c>
      <c r="D2014">
        <v>44392</v>
      </c>
      <c r="E2014" t="s">
        <v>1365</v>
      </c>
      <c r="F2014" t="s">
        <v>70</v>
      </c>
      <c r="G2014" t="s">
        <v>955</v>
      </c>
      <c r="H2014" t="s">
        <v>1367</v>
      </c>
      <c r="I2014" t="s">
        <v>1242</v>
      </c>
      <c r="J2014">
        <v>2</v>
      </c>
      <c r="K2014">
        <v>9850</v>
      </c>
      <c r="L2014">
        <v>19700</v>
      </c>
      <c r="M2014">
        <v>23.452400000000001</v>
      </c>
      <c r="N2014">
        <v>46.904800000000002</v>
      </c>
      <c r="O2014">
        <v>0</v>
      </c>
      <c r="P2014">
        <v>0</v>
      </c>
      <c r="Q2014">
        <v>9873.4524000000001</v>
      </c>
      <c r="R2014">
        <v>19746.9048</v>
      </c>
      <c r="S2014" t="s">
        <v>1368</v>
      </c>
    </row>
    <row r="2015" spans="1:19">
      <c r="A2015" t="s">
        <v>2452</v>
      </c>
      <c r="B2015">
        <v>44392</v>
      </c>
      <c r="C2015" t="s">
        <v>2453</v>
      </c>
      <c r="D2015">
        <v>44392</v>
      </c>
      <c r="E2015" t="s">
        <v>1365</v>
      </c>
      <c r="F2015" t="s">
        <v>70</v>
      </c>
      <c r="G2015" t="s">
        <v>955</v>
      </c>
      <c r="H2015" t="s">
        <v>1367</v>
      </c>
      <c r="I2015" t="s">
        <v>1292</v>
      </c>
      <c r="J2015">
        <v>2</v>
      </c>
      <c r="K2015">
        <v>7760</v>
      </c>
      <c r="L2015">
        <v>15520</v>
      </c>
      <c r="M2015">
        <v>18.476199999999999</v>
      </c>
      <c r="N2015">
        <v>36.952399999999997</v>
      </c>
      <c r="O2015">
        <v>0</v>
      </c>
      <c r="P2015">
        <v>0</v>
      </c>
      <c r="Q2015">
        <v>7778.4762000000001</v>
      </c>
      <c r="R2015">
        <v>15556.9524</v>
      </c>
      <c r="S2015" t="s">
        <v>1368</v>
      </c>
    </row>
    <row r="2016" spans="1:19">
      <c r="A2016" t="s">
        <v>2452</v>
      </c>
      <c r="B2016">
        <v>44392</v>
      </c>
      <c r="C2016" t="s">
        <v>2453</v>
      </c>
      <c r="D2016">
        <v>44392</v>
      </c>
      <c r="E2016" t="s">
        <v>1365</v>
      </c>
      <c r="F2016" t="s">
        <v>70</v>
      </c>
      <c r="G2016" t="s">
        <v>955</v>
      </c>
      <c r="H2016" t="s">
        <v>1367</v>
      </c>
      <c r="I2016" t="s">
        <v>1273</v>
      </c>
      <c r="J2016">
        <v>3</v>
      </c>
      <c r="K2016">
        <v>7225</v>
      </c>
      <c r="L2016">
        <v>21675</v>
      </c>
      <c r="M2016">
        <v>17.202400000000001</v>
      </c>
      <c r="N2016">
        <v>51.607199999999999</v>
      </c>
      <c r="O2016">
        <v>0</v>
      </c>
      <c r="P2016">
        <v>0</v>
      </c>
      <c r="Q2016">
        <v>7242.2024000000001</v>
      </c>
      <c r="R2016">
        <v>21726.607199999999</v>
      </c>
      <c r="S2016" t="s">
        <v>1368</v>
      </c>
    </row>
    <row r="2017" spans="1:19">
      <c r="A2017" t="s">
        <v>2454</v>
      </c>
      <c r="B2017">
        <v>44392</v>
      </c>
      <c r="C2017" t="s">
        <v>2455</v>
      </c>
      <c r="D2017">
        <v>44392</v>
      </c>
      <c r="E2017" t="s">
        <v>1365</v>
      </c>
      <c r="F2017" t="s">
        <v>84</v>
      </c>
      <c r="G2017" t="s">
        <v>952</v>
      </c>
      <c r="H2017" t="s">
        <v>1367</v>
      </c>
      <c r="I2017" t="s">
        <v>1335</v>
      </c>
      <c r="J2017">
        <v>2</v>
      </c>
      <c r="K2017">
        <v>9950</v>
      </c>
      <c r="L2017">
        <v>19900</v>
      </c>
      <c r="M2017">
        <v>23.6905</v>
      </c>
      <c r="N2017">
        <v>47.381</v>
      </c>
      <c r="O2017">
        <v>0</v>
      </c>
      <c r="P2017">
        <v>0</v>
      </c>
      <c r="Q2017">
        <v>9973.6905000000006</v>
      </c>
      <c r="R2017">
        <v>19947.381000000001</v>
      </c>
      <c r="S2017" t="s">
        <v>1368</v>
      </c>
    </row>
    <row r="2018" spans="1:19">
      <c r="A2018" t="s">
        <v>2456</v>
      </c>
      <c r="B2018">
        <v>44392</v>
      </c>
      <c r="C2018" t="s">
        <v>2457</v>
      </c>
      <c r="D2018">
        <v>44392</v>
      </c>
      <c r="E2018" t="s">
        <v>1365</v>
      </c>
      <c r="F2018" t="s">
        <v>45</v>
      </c>
      <c r="G2018" t="s">
        <v>1378</v>
      </c>
      <c r="H2018" t="s">
        <v>12</v>
      </c>
      <c r="I2018" t="s">
        <v>2458</v>
      </c>
      <c r="J2018">
        <v>130</v>
      </c>
      <c r="K2018">
        <v>992</v>
      </c>
      <c r="L2018">
        <v>128960</v>
      </c>
      <c r="M2018">
        <v>2.3620000000000001</v>
      </c>
      <c r="N2018">
        <v>307.06</v>
      </c>
      <c r="O2018">
        <v>0</v>
      </c>
      <c r="P2018">
        <v>0</v>
      </c>
      <c r="Q2018">
        <v>994.36189999999999</v>
      </c>
      <c r="R2018">
        <v>129267.04700000001</v>
      </c>
      <c r="S2018" t="s">
        <v>1368</v>
      </c>
    </row>
    <row r="2019" spans="1:19">
      <c r="A2019" t="s">
        <v>2456</v>
      </c>
      <c r="B2019">
        <v>44392</v>
      </c>
      <c r="C2019" t="s">
        <v>2457</v>
      </c>
      <c r="D2019">
        <v>44392</v>
      </c>
      <c r="E2019" t="s">
        <v>1365</v>
      </c>
      <c r="F2019" t="s">
        <v>45</v>
      </c>
      <c r="G2019" t="s">
        <v>1378</v>
      </c>
      <c r="H2019" t="s">
        <v>12</v>
      </c>
      <c r="I2019" t="s">
        <v>2459</v>
      </c>
      <c r="J2019">
        <v>38</v>
      </c>
      <c r="K2019">
        <v>1215</v>
      </c>
      <c r="L2019">
        <v>46170</v>
      </c>
      <c r="M2019">
        <v>2.8929999999999998</v>
      </c>
      <c r="N2019">
        <v>109.934</v>
      </c>
      <c r="O2019">
        <v>0</v>
      </c>
      <c r="P2019">
        <v>0</v>
      </c>
      <c r="Q2019">
        <v>1217.8929000000001</v>
      </c>
      <c r="R2019">
        <v>46279.930200000003</v>
      </c>
      <c r="S2019" t="s">
        <v>1368</v>
      </c>
    </row>
    <row r="2020" spans="1:19">
      <c r="A2020" t="s">
        <v>2460</v>
      </c>
      <c r="B2020">
        <v>44392</v>
      </c>
      <c r="C2020" t="s">
        <v>2461</v>
      </c>
      <c r="D2020">
        <v>44392</v>
      </c>
      <c r="E2020" t="s">
        <v>1365</v>
      </c>
      <c r="F2020" t="s">
        <v>44</v>
      </c>
      <c r="G2020" t="s">
        <v>31</v>
      </c>
      <c r="H2020" t="s">
        <v>12</v>
      </c>
      <c r="I2020" t="s">
        <v>2458</v>
      </c>
      <c r="J2020">
        <v>82</v>
      </c>
      <c r="K2020">
        <v>992</v>
      </c>
      <c r="L2020">
        <v>81344</v>
      </c>
      <c r="M2020">
        <v>2.3620000000000001</v>
      </c>
      <c r="N2020">
        <v>193.684</v>
      </c>
      <c r="O2020">
        <v>0</v>
      </c>
      <c r="P2020">
        <v>0</v>
      </c>
      <c r="Q2020">
        <v>994.36189999999999</v>
      </c>
      <c r="R2020">
        <v>81537.675799999997</v>
      </c>
      <c r="S2020" t="s">
        <v>1368</v>
      </c>
    </row>
    <row r="2021" spans="1:19">
      <c r="A2021" t="s">
        <v>2460</v>
      </c>
      <c r="B2021">
        <v>44392</v>
      </c>
      <c r="C2021" t="s">
        <v>2461</v>
      </c>
      <c r="D2021">
        <v>44392</v>
      </c>
      <c r="E2021" t="s">
        <v>1365</v>
      </c>
      <c r="F2021" t="s">
        <v>44</v>
      </c>
      <c r="G2021" t="s">
        <v>31</v>
      </c>
      <c r="H2021" t="s">
        <v>12</v>
      </c>
      <c r="I2021" t="s">
        <v>2459</v>
      </c>
      <c r="J2021">
        <v>38</v>
      </c>
      <c r="K2021">
        <v>1215</v>
      </c>
      <c r="L2021">
        <v>46170</v>
      </c>
      <c r="M2021">
        <v>2.8929999999999998</v>
      </c>
      <c r="N2021">
        <v>109.934</v>
      </c>
      <c r="O2021">
        <v>0</v>
      </c>
      <c r="P2021">
        <v>0</v>
      </c>
      <c r="Q2021">
        <v>1217.8929000000001</v>
      </c>
      <c r="R2021">
        <v>46279.930200000003</v>
      </c>
      <c r="S2021" t="s">
        <v>1368</v>
      </c>
    </row>
    <row r="2022" spans="1:19">
      <c r="A2022" t="s">
        <v>2462</v>
      </c>
      <c r="B2022">
        <v>44392</v>
      </c>
      <c r="C2022" t="s">
        <v>2463</v>
      </c>
      <c r="D2022">
        <v>44392</v>
      </c>
      <c r="E2022" t="s">
        <v>1365</v>
      </c>
      <c r="F2022" t="s">
        <v>11</v>
      </c>
      <c r="G2022" t="s">
        <v>1394</v>
      </c>
      <c r="H2022" t="s">
        <v>12</v>
      </c>
      <c r="I2022" t="s">
        <v>2459</v>
      </c>
      <c r="J2022">
        <v>85</v>
      </c>
      <c r="K2022">
        <v>1215</v>
      </c>
      <c r="L2022">
        <v>103275</v>
      </c>
      <c r="M2022">
        <v>2.8929999999999998</v>
      </c>
      <c r="N2022">
        <v>245.905</v>
      </c>
      <c r="O2022">
        <v>0</v>
      </c>
      <c r="P2022">
        <v>0</v>
      </c>
      <c r="Q2022">
        <v>1217.8929000000001</v>
      </c>
      <c r="R2022">
        <v>103520.8965</v>
      </c>
      <c r="S2022" t="s">
        <v>1368</v>
      </c>
    </row>
    <row r="2023" spans="1:19">
      <c r="A2023" t="s">
        <v>2462</v>
      </c>
      <c r="B2023">
        <v>44392</v>
      </c>
      <c r="C2023" t="s">
        <v>2463</v>
      </c>
      <c r="D2023">
        <v>44392</v>
      </c>
      <c r="E2023" t="s">
        <v>1365</v>
      </c>
      <c r="F2023" t="s">
        <v>11</v>
      </c>
      <c r="G2023" t="s">
        <v>1394</v>
      </c>
      <c r="H2023" t="s">
        <v>12</v>
      </c>
      <c r="I2023" t="s">
        <v>2458</v>
      </c>
      <c r="J2023">
        <v>108</v>
      </c>
      <c r="K2023">
        <v>992</v>
      </c>
      <c r="L2023">
        <v>107136</v>
      </c>
      <c r="M2023">
        <v>2.3620000000000001</v>
      </c>
      <c r="N2023">
        <v>255.096</v>
      </c>
      <c r="O2023">
        <v>0</v>
      </c>
      <c r="P2023">
        <v>0</v>
      </c>
      <c r="Q2023">
        <v>994.36189999999999</v>
      </c>
      <c r="R2023">
        <v>107391.0852</v>
      </c>
      <c r="S2023" t="s">
        <v>1368</v>
      </c>
    </row>
    <row r="2024" spans="1:19">
      <c r="A2024" t="s">
        <v>2464</v>
      </c>
      <c r="B2024">
        <v>44392</v>
      </c>
      <c r="C2024" t="s">
        <v>2465</v>
      </c>
      <c r="D2024">
        <v>44392</v>
      </c>
      <c r="E2024" t="s">
        <v>1365</v>
      </c>
      <c r="F2024" t="s">
        <v>34</v>
      </c>
      <c r="G2024" t="s">
        <v>33</v>
      </c>
      <c r="H2024" t="s">
        <v>12</v>
      </c>
      <c r="I2024" t="s">
        <v>2459</v>
      </c>
      <c r="J2024">
        <v>170</v>
      </c>
      <c r="K2024">
        <v>1215</v>
      </c>
      <c r="L2024">
        <v>206550</v>
      </c>
      <c r="M2024">
        <v>2.8929999999999998</v>
      </c>
      <c r="N2024">
        <v>491.81</v>
      </c>
      <c r="O2024">
        <v>0</v>
      </c>
      <c r="P2024">
        <v>0</v>
      </c>
      <c r="Q2024">
        <v>1217.8929000000001</v>
      </c>
      <c r="R2024">
        <v>207041.79300000001</v>
      </c>
      <c r="S2024" t="s">
        <v>1368</v>
      </c>
    </row>
    <row r="2025" spans="1:19">
      <c r="A2025" t="s">
        <v>2464</v>
      </c>
      <c r="B2025">
        <v>44392</v>
      </c>
      <c r="C2025" t="s">
        <v>2465</v>
      </c>
      <c r="D2025">
        <v>44392</v>
      </c>
      <c r="E2025" t="s">
        <v>1365</v>
      </c>
      <c r="F2025" t="s">
        <v>34</v>
      </c>
      <c r="G2025" t="s">
        <v>33</v>
      </c>
      <c r="H2025" t="s">
        <v>12</v>
      </c>
      <c r="I2025" t="s">
        <v>2458</v>
      </c>
      <c r="J2025">
        <v>108</v>
      </c>
      <c r="K2025">
        <v>992</v>
      </c>
      <c r="L2025">
        <v>107136</v>
      </c>
      <c r="M2025">
        <v>2.3620000000000001</v>
      </c>
      <c r="N2025">
        <v>255.096</v>
      </c>
      <c r="O2025">
        <v>0</v>
      </c>
      <c r="P2025">
        <v>0</v>
      </c>
      <c r="Q2025">
        <v>994.36189999999999</v>
      </c>
      <c r="R2025">
        <v>107391.0852</v>
      </c>
      <c r="S2025" t="s">
        <v>1368</v>
      </c>
    </row>
    <row r="2026" spans="1:19">
      <c r="A2026" t="s">
        <v>2466</v>
      </c>
      <c r="B2026">
        <v>44392</v>
      </c>
      <c r="C2026" t="s">
        <v>2467</v>
      </c>
      <c r="D2026">
        <v>44392</v>
      </c>
      <c r="E2026" t="s">
        <v>1365</v>
      </c>
      <c r="F2026" t="s">
        <v>35</v>
      </c>
      <c r="G2026" t="s">
        <v>1395</v>
      </c>
      <c r="H2026" t="s">
        <v>12</v>
      </c>
      <c r="I2026" t="s">
        <v>2459</v>
      </c>
      <c r="J2026">
        <v>133</v>
      </c>
      <c r="K2026">
        <v>1215</v>
      </c>
      <c r="L2026">
        <v>161595</v>
      </c>
      <c r="M2026">
        <v>2.8929999999999998</v>
      </c>
      <c r="N2026">
        <v>384.76900000000001</v>
      </c>
      <c r="O2026">
        <v>0</v>
      </c>
      <c r="P2026">
        <v>0</v>
      </c>
      <c r="Q2026">
        <v>1217.8929000000001</v>
      </c>
      <c r="R2026">
        <v>161979.75570000001</v>
      </c>
      <c r="S2026" t="s">
        <v>1368</v>
      </c>
    </row>
    <row r="2027" spans="1:19">
      <c r="A2027" t="s">
        <v>2466</v>
      </c>
      <c r="B2027">
        <v>44392</v>
      </c>
      <c r="C2027" t="s">
        <v>2467</v>
      </c>
      <c r="D2027">
        <v>44392</v>
      </c>
      <c r="E2027" t="s">
        <v>1365</v>
      </c>
      <c r="F2027" t="s">
        <v>35</v>
      </c>
      <c r="G2027" t="s">
        <v>1395</v>
      </c>
      <c r="H2027" t="s">
        <v>12</v>
      </c>
      <c r="I2027" t="s">
        <v>2458</v>
      </c>
      <c r="J2027">
        <v>86</v>
      </c>
      <c r="K2027">
        <v>992</v>
      </c>
      <c r="L2027">
        <v>85312</v>
      </c>
      <c r="M2027">
        <v>2.3620000000000001</v>
      </c>
      <c r="N2027">
        <v>203.13200000000001</v>
      </c>
      <c r="O2027">
        <v>0</v>
      </c>
      <c r="P2027">
        <v>0</v>
      </c>
      <c r="Q2027">
        <v>994.36189999999999</v>
      </c>
      <c r="R2027">
        <v>85515.123399999997</v>
      </c>
      <c r="S2027" t="s">
        <v>1368</v>
      </c>
    </row>
    <row r="2028" spans="1:19">
      <c r="A2028" t="s">
        <v>2468</v>
      </c>
      <c r="B2028">
        <v>44392</v>
      </c>
      <c r="C2028" t="s">
        <v>2469</v>
      </c>
      <c r="D2028">
        <v>44392</v>
      </c>
      <c r="E2028" t="s">
        <v>1365</v>
      </c>
      <c r="F2028" t="s">
        <v>20</v>
      </c>
      <c r="G2028" t="s">
        <v>984</v>
      </c>
      <c r="H2028" t="s">
        <v>12</v>
      </c>
      <c r="I2028" t="s">
        <v>2459</v>
      </c>
      <c r="J2028">
        <v>95</v>
      </c>
      <c r="K2028">
        <v>1215</v>
      </c>
      <c r="L2028">
        <v>115425</v>
      </c>
      <c r="M2028">
        <v>2.8929999999999998</v>
      </c>
      <c r="N2028">
        <v>274.83499999999998</v>
      </c>
      <c r="O2028">
        <v>0</v>
      </c>
      <c r="P2028">
        <v>0</v>
      </c>
      <c r="Q2028">
        <v>1217.8929000000001</v>
      </c>
      <c r="R2028">
        <v>115699.82550000001</v>
      </c>
      <c r="S2028" t="s">
        <v>1368</v>
      </c>
    </row>
    <row r="2029" spans="1:19">
      <c r="A2029" t="s">
        <v>2468</v>
      </c>
      <c r="B2029">
        <v>44392</v>
      </c>
      <c r="C2029" t="s">
        <v>2469</v>
      </c>
      <c r="D2029">
        <v>44392</v>
      </c>
      <c r="E2029" t="s">
        <v>1365</v>
      </c>
      <c r="F2029" t="s">
        <v>20</v>
      </c>
      <c r="G2029" t="s">
        <v>984</v>
      </c>
      <c r="H2029" t="s">
        <v>12</v>
      </c>
      <c r="I2029" t="s">
        <v>2458</v>
      </c>
      <c r="J2029">
        <v>108</v>
      </c>
      <c r="K2029">
        <v>992</v>
      </c>
      <c r="L2029">
        <v>107136</v>
      </c>
      <c r="M2029">
        <v>2.3620000000000001</v>
      </c>
      <c r="N2029">
        <v>255.096</v>
      </c>
      <c r="O2029">
        <v>0</v>
      </c>
      <c r="P2029">
        <v>0</v>
      </c>
      <c r="Q2029">
        <v>994.36189999999999</v>
      </c>
      <c r="R2029">
        <v>107391.0852</v>
      </c>
      <c r="S2029" t="s">
        <v>1368</v>
      </c>
    </row>
    <row r="2030" spans="1:19">
      <c r="A2030" t="s">
        <v>2470</v>
      </c>
      <c r="B2030">
        <v>44392</v>
      </c>
      <c r="C2030" t="s">
        <v>2471</v>
      </c>
      <c r="D2030">
        <v>44392</v>
      </c>
      <c r="E2030" t="s">
        <v>1365</v>
      </c>
      <c r="F2030" t="s">
        <v>917</v>
      </c>
      <c r="G2030" t="s">
        <v>67</v>
      </c>
      <c r="H2030" t="s">
        <v>49</v>
      </c>
      <c r="I2030" t="s">
        <v>1335</v>
      </c>
      <c r="J2030">
        <v>30</v>
      </c>
      <c r="K2030">
        <v>9950</v>
      </c>
      <c r="L2030">
        <v>298500</v>
      </c>
      <c r="M2030">
        <v>23.69</v>
      </c>
      <c r="N2030">
        <v>710.7</v>
      </c>
      <c r="O2030">
        <v>0</v>
      </c>
      <c r="P2030">
        <v>0</v>
      </c>
      <c r="Q2030">
        <v>9973.6905000000006</v>
      </c>
      <c r="R2030">
        <v>299210.71500000003</v>
      </c>
      <c r="S2030" t="s">
        <v>1368</v>
      </c>
    </row>
    <row r="2031" spans="1:19">
      <c r="A2031" t="s">
        <v>2470</v>
      </c>
      <c r="B2031">
        <v>44392</v>
      </c>
      <c r="C2031" t="s">
        <v>2471</v>
      </c>
      <c r="D2031">
        <v>44392</v>
      </c>
      <c r="E2031" t="s">
        <v>1365</v>
      </c>
      <c r="F2031" t="s">
        <v>917</v>
      </c>
      <c r="G2031" t="s">
        <v>67</v>
      </c>
      <c r="H2031" t="s">
        <v>49</v>
      </c>
      <c r="I2031" t="s">
        <v>1221</v>
      </c>
      <c r="J2031">
        <v>80</v>
      </c>
      <c r="K2031">
        <v>1361</v>
      </c>
      <c r="L2031">
        <v>108880</v>
      </c>
      <c r="M2031">
        <v>3.24</v>
      </c>
      <c r="N2031">
        <v>259.2</v>
      </c>
      <c r="O2031">
        <v>0</v>
      </c>
      <c r="P2031">
        <v>0</v>
      </c>
      <c r="Q2031">
        <v>1364.2405000000001</v>
      </c>
      <c r="R2031">
        <v>109139.24</v>
      </c>
      <c r="S2031" t="s">
        <v>1368</v>
      </c>
    </row>
    <row r="2032" spans="1:19">
      <c r="A2032" t="s">
        <v>2470</v>
      </c>
      <c r="B2032">
        <v>44392</v>
      </c>
      <c r="C2032" t="s">
        <v>2471</v>
      </c>
      <c r="D2032">
        <v>44392</v>
      </c>
      <c r="E2032" t="s">
        <v>1365</v>
      </c>
      <c r="F2032" t="s">
        <v>917</v>
      </c>
      <c r="G2032" t="s">
        <v>67</v>
      </c>
      <c r="H2032" t="s">
        <v>49</v>
      </c>
      <c r="I2032" t="s">
        <v>1249</v>
      </c>
      <c r="J2032">
        <v>30</v>
      </c>
      <c r="K2032">
        <v>7227</v>
      </c>
      <c r="L2032">
        <v>216810</v>
      </c>
      <c r="M2032">
        <v>17.207000000000001</v>
      </c>
      <c r="N2032">
        <v>516.21</v>
      </c>
      <c r="O2032">
        <v>0</v>
      </c>
      <c r="P2032">
        <v>0</v>
      </c>
      <c r="Q2032">
        <v>7244.2070999999996</v>
      </c>
      <c r="R2032">
        <v>217326.21299999999</v>
      </c>
      <c r="S2032" t="s">
        <v>1368</v>
      </c>
    </row>
    <row r="2033" spans="1:19">
      <c r="A2033" t="s">
        <v>2470</v>
      </c>
      <c r="B2033">
        <v>44392</v>
      </c>
      <c r="C2033" t="s">
        <v>2471</v>
      </c>
      <c r="D2033">
        <v>44392</v>
      </c>
      <c r="E2033" t="s">
        <v>1365</v>
      </c>
      <c r="F2033" t="s">
        <v>917</v>
      </c>
      <c r="G2033" t="s">
        <v>67</v>
      </c>
      <c r="H2033" t="s">
        <v>49</v>
      </c>
      <c r="I2033" t="s">
        <v>1311</v>
      </c>
      <c r="J2033">
        <v>40</v>
      </c>
      <c r="K2033">
        <v>9035</v>
      </c>
      <c r="L2033">
        <v>361400</v>
      </c>
      <c r="M2033">
        <v>21.512</v>
      </c>
      <c r="N2033">
        <v>860.48</v>
      </c>
      <c r="O2033">
        <v>0</v>
      </c>
      <c r="P2033">
        <v>0</v>
      </c>
      <c r="Q2033">
        <v>9056.5118999999995</v>
      </c>
      <c r="R2033">
        <v>362260.47600000002</v>
      </c>
      <c r="S2033" t="s">
        <v>1368</v>
      </c>
    </row>
    <row r="2034" spans="1:19">
      <c r="A2034" t="s">
        <v>2470</v>
      </c>
      <c r="B2034">
        <v>44392</v>
      </c>
      <c r="C2034" t="s">
        <v>2471</v>
      </c>
      <c r="D2034">
        <v>44392</v>
      </c>
      <c r="E2034" t="s">
        <v>1365</v>
      </c>
      <c r="F2034" t="s">
        <v>917</v>
      </c>
      <c r="G2034" t="s">
        <v>67</v>
      </c>
      <c r="H2034" t="s">
        <v>49</v>
      </c>
      <c r="I2034" t="s">
        <v>1292</v>
      </c>
      <c r="J2034">
        <v>20</v>
      </c>
      <c r="K2034">
        <v>7760</v>
      </c>
      <c r="L2034">
        <v>155200</v>
      </c>
      <c r="M2034">
        <v>18.475999999999999</v>
      </c>
      <c r="N2034">
        <v>369.52</v>
      </c>
      <c r="O2034">
        <v>0</v>
      </c>
      <c r="P2034">
        <v>0</v>
      </c>
      <c r="Q2034">
        <v>7778.4762000000001</v>
      </c>
      <c r="R2034">
        <v>155569.524</v>
      </c>
      <c r="S2034" t="s">
        <v>1368</v>
      </c>
    </row>
    <row r="2035" spans="1:19">
      <c r="A2035" t="s">
        <v>2470</v>
      </c>
      <c r="B2035">
        <v>44392</v>
      </c>
      <c r="C2035" t="s">
        <v>2471</v>
      </c>
      <c r="D2035">
        <v>44392</v>
      </c>
      <c r="E2035" t="s">
        <v>1365</v>
      </c>
      <c r="F2035" t="s">
        <v>917</v>
      </c>
      <c r="G2035" t="s">
        <v>67</v>
      </c>
      <c r="H2035" t="s">
        <v>49</v>
      </c>
      <c r="I2035" t="s">
        <v>1218</v>
      </c>
      <c r="J2035">
        <v>80</v>
      </c>
      <c r="K2035">
        <v>1244</v>
      </c>
      <c r="L2035">
        <v>99520</v>
      </c>
      <c r="M2035">
        <v>2.9620000000000002</v>
      </c>
      <c r="N2035">
        <v>236.96</v>
      </c>
      <c r="O2035">
        <v>0</v>
      </c>
      <c r="P2035">
        <v>0</v>
      </c>
      <c r="Q2035">
        <v>1246.9619</v>
      </c>
      <c r="R2035">
        <v>99756.952000000005</v>
      </c>
      <c r="S2035" t="s">
        <v>1368</v>
      </c>
    </row>
    <row r="2036" spans="1:19">
      <c r="A2036" t="s">
        <v>2470</v>
      </c>
      <c r="B2036">
        <v>44392</v>
      </c>
      <c r="C2036" t="s">
        <v>2471</v>
      </c>
      <c r="D2036">
        <v>44392</v>
      </c>
      <c r="E2036" t="s">
        <v>1365</v>
      </c>
      <c r="F2036" t="s">
        <v>917</v>
      </c>
      <c r="G2036" t="s">
        <v>67</v>
      </c>
      <c r="H2036" t="s">
        <v>49</v>
      </c>
      <c r="I2036" t="s">
        <v>1075</v>
      </c>
      <c r="J2036">
        <v>30</v>
      </c>
      <c r="K2036">
        <v>9045</v>
      </c>
      <c r="L2036">
        <v>271350</v>
      </c>
      <c r="M2036">
        <v>21.536000000000001</v>
      </c>
      <c r="N2036">
        <v>646.08000000000004</v>
      </c>
      <c r="O2036">
        <v>0</v>
      </c>
      <c r="P2036">
        <v>0</v>
      </c>
      <c r="Q2036">
        <v>9066.5357000000004</v>
      </c>
      <c r="R2036">
        <v>271996.071</v>
      </c>
      <c r="S2036" t="s">
        <v>1368</v>
      </c>
    </row>
    <row r="2037" spans="1:19">
      <c r="A2037" t="s">
        <v>2470</v>
      </c>
      <c r="B2037">
        <v>44392</v>
      </c>
      <c r="C2037" t="s">
        <v>2471</v>
      </c>
      <c r="D2037">
        <v>44392</v>
      </c>
      <c r="E2037" t="s">
        <v>1365</v>
      </c>
      <c r="F2037" t="s">
        <v>917</v>
      </c>
      <c r="G2037" t="s">
        <v>67</v>
      </c>
      <c r="H2037" t="s">
        <v>49</v>
      </c>
      <c r="I2037" t="s">
        <v>1271</v>
      </c>
      <c r="J2037">
        <v>100</v>
      </c>
      <c r="K2037">
        <v>1186</v>
      </c>
      <c r="L2037">
        <v>118600</v>
      </c>
      <c r="M2037">
        <v>2.8239999999999998</v>
      </c>
      <c r="N2037">
        <v>282.39999999999998</v>
      </c>
      <c r="O2037">
        <v>0</v>
      </c>
      <c r="P2037">
        <v>0</v>
      </c>
      <c r="Q2037">
        <v>1188.8237999999999</v>
      </c>
      <c r="R2037">
        <v>118882.38</v>
      </c>
      <c r="S2037" t="s">
        <v>1368</v>
      </c>
    </row>
    <row r="2038" spans="1:19">
      <c r="A2038" t="s">
        <v>2470</v>
      </c>
      <c r="B2038">
        <v>44392</v>
      </c>
      <c r="C2038" t="s">
        <v>2471</v>
      </c>
      <c r="D2038">
        <v>44392</v>
      </c>
      <c r="E2038" t="s">
        <v>1365</v>
      </c>
      <c r="F2038" t="s">
        <v>917</v>
      </c>
      <c r="G2038" t="s">
        <v>67</v>
      </c>
      <c r="H2038" t="s">
        <v>49</v>
      </c>
      <c r="I2038" t="s">
        <v>1242</v>
      </c>
      <c r="J2038">
        <v>20</v>
      </c>
      <c r="K2038">
        <v>9850</v>
      </c>
      <c r="L2038">
        <v>197000</v>
      </c>
      <c r="M2038">
        <v>23.452000000000002</v>
      </c>
      <c r="N2038">
        <v>469.04</v>
      </c>
      <c r="O2038">
        <v>0</v>
      </c>
      <c r="P2038">
        <v>0</v>
      </c>
      <c r="Q2038">
        <v>9873.4524000000001</v>
      </c>
      <c r="R2038">
        <v>197469.04800000001</v>
      </c>
      <c r="S2038" t="s">
        <v>1368</v>
      </c>
    </row>
    <row r="2039" spans="1:19">
      <c r="A2039" t="s">
        <v>2470</v>
      </c>
      <c r="B2039">
        <v>44392</v>
      </c>
      <c r="C2039" t="s">
        <v>2471</v>
      </c>
      <c r="D2039">
        <v>44392</v>
      </c>
      <c r="E2039" t="s">
        <v>1365</v>
      </c>
      <c r="F2039" t="s">
        <v>917</v>
      </c>
      <c r="G2039" t="s">
        <v>67</v>
      </c>
      <c r="H2039" t="s">
        <v>49</v>
      </c>
      <c r="I2039" t="s">
        <v>1273</v>
      </c>
      <c r="J2039">
        <v>60</v>
      </c>
      <c r="K2039">
        <v>7225</v>
      </c>
      <c r="L2039">
        <v>433500</v>
      </c>
      <c r="M2039">
        <v>17.202000000000002</v>
      </c>
      <c r="N2039">
        <v>1032.1199999999999</v>
      </c>
      <c r="O2039">
        <v>0</v>
      </c>
      <c r="P2039">
        <v>0</v>
      </c>
      <c r="Q2039">
        <v>7242.2024000000001</v>
      </c>
      <c r="R2039">
        <v>434532.14399999997</v>
      </c>
      <c r="S2039" t="s">
        <v>1368</v>
      </c>
    </row>
    <row r="2040" spans="1:19">
      <c r="A2040" t="s">
        <v>2470</v>
      </c>
      <c r="B2040">
        <v>44392</v>
      </c>
      <c r="C2040" t="s">
        <v>2471</v>
      </c>
      <c r="D2040">
        <v>44392</v>
      </c>
      <c r="E2040" t="s">
        <v>1365</v>
      </c>
      <c r="F2040" t="s">
        <v>917</v>
      </c>
      <c r="G2040" t="s">
        <v>67</v>
      </c>
      <c r="H2040" t="s">
        <v>49</v>
      </c>
      <c r="I2040" t="s">
        <v>1301</v>
      </c>
      <c r="J2040">
        <v>30</v>
      </c>
      <c r="K2040">
        <v>9035</v>
      </c>
      <c r="L2040">
        <v>271050</v>
      </c>
      <c r="M2040">
        <v>21.512</v>
      </c>
      <c r="N2040">
        <v>645.36</v>
      </c>
      <c r="O2040">
        <v>0</v>
      </c>
      <c r="P2040">
        <v>0</v>
      </c>
      <c r="Q2040">
        <v>9056.5118999999995</v>
      </c>
      <c r="R2040">
        <v>271695.35700000002</v>
      </c>
      <c r="S2040" t="s">
        <v>1368</v>
      </c>
    </row>
    <row r="2041" spans="1:19">
      <c r="A2041" t="s">
        <v>2470</v>
      </c>
      <c r="B2041">
        <v>44392</v>
      </c>
      <c r="C2041" t="s">
        <v>2471</v>
      </c>
      <c r="D2041">
        <v>44392</v>
      </c>
      <c r="E2041" t="s">
        <v>1365</v>
      </c>
      <c r="F2041" t="s">
        <v>917</v>
      </c>
      <c r="G2041" t="s">
        <v>67</v>
      </c>
      <c r="H2041" t="s">
        <v>49</v>
      </c>
      <c r="I2041" t="s">
        <v>1267</v>
      </c>
      <c r="J2041">
        <v>160</v>
      </c>
      <c r="K2041">
        <v>1400</v>
      </c>
      <c r="L2041">
        <v>224000</v>
      </c>
      <c r="M2041">
        <v>3.3330000000000002</v>
      </c>
      <c r="N2041">
        <v>533.28</v>
      </c>
      <c r="O2041">
        <v>0</v>
      </c>
      <c r="P2041">
        <v>0</v>
      </c>
      <c r="Q2041">
        <v>1403.3333</v>
      </c>
      <c r="R2041">
        <v>224533.32800000001</v>
      </c>
      <c r="S2041" t="s">
        <v>1368</v>
      </c>
    </row>
    <row r="2042" spans="1:19">
      <c r="A2042" t="s">
        <v>2470</v>
      </c>
      <c r="B2042">
        <v>44392</v>
      </c>
      <c r="C2042" t="s">
        <v>2471</v>
      </c>
      <c r="D2042">
        <v>44392</v>
      </c>
      <c r="E2042" t="s">
        <v>1365</v>
      </c>
      <c r="F2042" t="s">
        <v>917</v>
      </c>
      <c r="G2042" t="s">
        <v>67</v>
      </c>
      <c r="H2042" t="s">
        <v>49</v>
      </c>
      <c r="I2042" t="s">
        <v>1409</v>
      </c>
      <c r="J2042">
        <v>100</v>
      </c>
      <c r="K2042">
        <v>1128</v>
      </c>
      <c r="L2042">
        <v>112800</v>
      </c>
      <c r="M2042">
        <v>2.6859999999999999</v>
      </c>
      <c r="N2042">
        <v>268.60000000000002</v>
      </c>
      <c r="O2042">
        <v>0</v>
      </c>
      <c r="P2042">
        <v>0</v>
      </c>
      <c r="Q2042">
        <v>1130.6857</v>
      </c>
      <c r="R2042">
        <v>113068.57</v>
      </c>
      <c r="S2042" t="s">
        <v>1368</v>
      </c>
    </row>
    <row r="2043" spans="1:19">
      <c r="A2043" t="s">
        <v>2472</v>
      </c>
      <c r="B2043">
        <v>44392</v>
      </c>
      <c r="C2043" t="s">
        <v>2473</v>
      </c>
      <c r="D2043">
        <v>44392</v>
      </c>
      <c r="E2043" t="s">
        <v>1365</v>
      </c>
      <c r="F2043" t="s">
        <v>19</v>
      </c>
      <c r="G2043" t="s">
        <v>17</v>
      </c>
      <c r="H2043" t="s">
        <v>12</v>
      </c>
      <c r="I2043" t="s">
        <v>2459</v>
      </c>
      <c r="J2043">
        <v>40</v>
      </c>
      <c r="K2043">
        <v>1215</v>
      </c>
      <c r="L2043">
        <v>48600</v>
      </c>
      <c r="M2043">
        <v>2.8929999999999998</v>
      </c>
      <c r="N2043">
        <v>115.72</v>
      </c>
      <c r="O2043">
        <v>0</v>
      </c>
      <c r="P2043">
        <v>0</v>
      </c>
      <c r="Q2043">
        <v>1217.8929000000001</v>
      </c>
      <c r="R2043">
        <v>48715.716</v>
      </c>
      <c r="S2043" t="s">
        <v>1368</v>
      </c>
    </row>
    <row r="2044" spans="1:19">
      <c r="A2044" t="s">
        <v>2472</v>
      </c>
      <c r="B2044">
        <v>44392</v>
      </c>
      <c r="C2044" t="s">
        <v>2473</v>
      </c>
      <c r="D2044">
        <v>44392</v>
      </c>
      <c r="E2044" t="s">
        <v>1365</v>
      </c>
      <c r="F2044" t="s">
        <v>19</v>
      </c>
      <c r="G2044" t="s">
        <v>17</v>
      </c>
      <c r="H2044" t="s">
        <v>12</v>
      </c>
      <c r="I2044" t="s">
        <v>2458</v>
      </c>
      <c r="J2044">
        <v>40</v>
      </c>
      <c r="K2044">
        <v>992</v>
      </c>
      <c r="L2044">
        <v>39680</v>
      </c>
      <c r="M2044">
        <v>2.3620000000000001</v>
      </c>
      <c r="N2044">
        <v>94.48</v>
      </c>
      <c r="O2044">
        <v>0</v>
      </c>
      <c r="P2044">
        <v>0</v>
      </c>
      <c r="Q2044">
        <v>994.36189999999999</v>
      </c>
      <c r="R2044">
        <v>39774.476000000002</v>
      </c>
      <c r="S2044" t="s">
        <v>1368</v>
      </c>
    </row>
    <row r="2045" spans="1:19">
      <c r="A2045" t="s">
        <v>2474</v>
      </c>
      <c r="B2045">
        <v>44392</v>
      </c>
      <c r="C2045" t="s">
        <v>2475</v>
      </c>
      <c r="D2045">
        <v>44392</v>
      </c>
      <c r="E2045" t="s">
        <v>1070</v>
      </c>
      <c r="F2045" t="s">
        <v>2347</v>
      </c>
      <c r="G2045" t="s">
        <v>1070</v>
      </c>
      <c r="H2045" t="s">
        <v>1070</v>
      </c>
      <c r="I2045" t="s">
        <v>1292</v>
      </c>
      <c r="J2045">
        <v>2</v>
      </c>
      <c r="K2045">
        <v>7870</v>
      </c>
      <c r="L2045">
        <v>15740</v>
      </c>
      <c r="M2045">
        <v>18.738099999999999</v>
      </c>
      <c r="N2045">
        <v>37.476199999999999</v>
      </c>
      <c r="O2045">
        <v>0</v>
      </c>
      <c r="P2045">
        <v>0</v>
      </c>
      <c r="Q2045">
        <v>7888.7380999999996</v>
      </c>
      <c r="R2045">
        <v>15777.476199999999</v>
      </c>
      <c r="S2045" t="s">
        <v>1368</v>
      </c>
    </row>
    <row r="2046" spans="1:19">
      <c r="A2046" t="s">
        <v>2474</v>
      </c>
      <c r="B2046">
        <v>44392</v>
      </c>
      <c r="C2046" t="s">
        <v>2475</v>
      </c>
      <c r="D2046">
        <v>44392</v>
      </c>
      <c r="E2046" t="s">
        <v>1070</v>
      </c>
      <c r="F2046" t="s">
        <v>2347</v>
      </c>
      <c r="G2046" t="s">
        <v>1070</v>
      </c>
      <c r="H2046" t="s">
        <v>1070</v>
      </c>
      <c r="I2046" t="s">
        <v>1221</v>
      </c>
      <c r="J2046">
        <v>5</v>
      </c>
      <c r="K2046">
        <v>1380</v>
      </c>
      <c r="L2046">
        <v>6900</v>
      </c>
      <c r="M2046">
        <v>3.2856999999999998</v>
      </c>
      <c r="N2046">
        <v>16.4285</v>
      </c>
      <c r="O2046">
        <v>0</v>
      </c>
      <c r="P2046">
        <v>0</v>
      </c>
      <c r="Q2046">
        <v>1383.2856999999999</v>
      </c>
      <c r="R2046">
        <v>6916.4285</v>
      </c>
      <c r="S2046" t="s">
        <v>1368</v>
      </c>
    </row>
    <row r="2047" spans="1:19">
      <c r="A2047" t="s">
        <v>2474</v>
      </c>
      <c r="B2047">
        <v>44392</v>
      </c>
      <c r="C2047" t="s">
        <v>2475</v>
      </c>
      <c r="D2047">
        <v>44392</v>
      </c>
      <c r="E2047" t="s">
        <v>1070</v>
      </c>
      <c r="F2047" t="s">
        <v>2347</v>
      </c>
      <c r="G2047" t="s">
        <v>1070</v>
      </c>
      <c r="H2047" t="s">
        <v>1070</v>
      </c>
      <c r="I2047" t="s">
        <v>1314</v>
      </c>
      <c r="J2047">
        <v>5</v>
      </c>
      <c r="K2047">
        <v>1193</v>
      </c>
      <c r="L2047">
        <v>5965</v>
      </c>
      <c r="M2047">
        <v>2.8405</v>
      </c>
      <c r="N2047">
        <v>14.202500000000001</v>
      </c>
      <c r="O2047">
        <v>0</v>
      </c>
      <c r="P2047">
        <v>0</v>
      </c>
      <c r="Q2047">
        <v>1195.8405</v>
      </c>
      <c r="R2047">
        <v>5979.2025000000003</v>
      </c>
      <c r="S2047" t="s">
        <v>1368</v>
      </c>
    </row>
    <row r="2048" spans="1:19">
      <c r="A2048" t="s">
        <v>2474</v>
      </c>
      <c r="B2048">
        <v>44392</v>
      </c>
      <c r="C2048" t="s">
        <v>2475</v>
      </c>
      <c r="D2048">
        <v>44392</v>
      </c>
      <c r="E2048" t="s">
        <v>1070</v>
      </c>
      <c r="F2048" t="s">
        <v>2347</v>
      </c>
      <c r="G2048" t="s">
        <v>1070</v>
      </c>
      <c r="H2048" t="s">
        <v>1070</v>
      </c>
      <c r="I2048" t="s">
        <v>1218</v>
      </c>
      <c r="J2048">
        <v>5</v>
      </c>
      <c r="K2048">
        <v>1262</v>
      </c>
      <c r="L2048">
        <v>6310</v>
      </c>
      <c r="M2048">
        <v>3.0047999999999999</v>
      </c>
      <c r="N2048">
        <v>15.023999999999999</v>
      </c>
      <c r="O2048">
        <v>0</v>
      </c>
      <c r="P2048">
        <v>0</v>
      </c>
      <c r="Q2048">
        <v>1265.0047999999999</v>
      </c>
      <c r="R2048">
        <v>6325.0240000000003</v>
      </c>
      <c r="S2048" t="s">
        <v>1368</v>
      </c>
    </row>
    <row r="2049" spans="1:19">
      <c r="A2049" t="s">
        <v>2476</v>
      </c>
      <c r="B2049">
        <v>44392</v>
      </c>
      <c r="C2049" t="s">
        <v>2477</v>
      </c>
      <c r="D2049">
        <v>44392</v>
      </c>
      <c r="E2049" t="s">
        <v>1070</v>
      </c>
      <c r="F2049" t="s">
        <v>1293</v>
      </c>
      <c r="G2049" t="s">
        <v>1070</v>
      </c>
      <c r="H2049" t="s">
        <v>1070</v>
      </c>
      <c r="I2049" t="s">
        <v>1273</v>
      </c>
      <c r="J2049">
        <v>5</v>
      </c>
      <c r="K2049">
        <v>7327.5</v>
      </c>
      <c r="L2049">
        <v>36637.5</v>
      </c>
      <c r="M2049">
        <v>17.446400000000001</v>
      </c>
      <c r="N2049">
        <v>87.231999999999999</v>
      </c>
      <c r="O2049">
        <v>0</v>
      </c>
      <c r="P2049">
        <v>0</v>
      </c>
      <c r="Q2049">
        <v>7344.9463999999998</v>
      </c>
      <c r="R2049">
        <v>36724.732000000004</v>
      </c>
      <c r="S2049" t="s">
        <v>1368</v>
      </c>
    </row>
    <row r="2050" spans="1:19">
      <c r="A2050" t="s">
        <v>2476</v>
      </c>
      <c r="B2050">
        <v>44392</v>
      </c>
      <c r="C2050" t="s">
        <v>2477</v>
      </c>
      <c r="D2050">
        <v>44392</v>
      </c>
      <c r="E2050" t="s">
        <v>1070</v>
      </c>
      <c r="F2050" t="s">
        <v>1293</v>
      </c>
      <c r="G2050" t="s">
        <v>1070</v>
      </c>
      <c r="H2050" t="s">
        <v>1070</v>
      </c>
      <c r="I2050" t="s">
        <v>1218</v>
      </c>
      <c r="J2050">
        <v>2</v>
      </c>
      <c r="K2050">
        <v>1262</v>
      </c>
      <c r="L2050">
        <v>2524</v>
      </c>
      <c r="M2050">
        <v>3.0047999999999999</v>
      </c>
      <c r="N2050">
        <v>6.0095999999999998</v>
      </c>
      <c r="O2050">
        <v>0</v>
      </c>
      <c r="P2050">
        <v>0</v>
      </c>
      <c r="Q2050">
        <v>1265.0047999999999</v>
      </c>
      <c r="R2050">
        <v>2530.0095999999999</v>
      </c>
      <c r="S2050" t="s">
        <v>1368</v>
      </c>
    </row>
    <row r="2051" spans="1:19">
      <c r="A2051" t="s">
        <v>2476</v>
      </c>
      <c r="B2051">
        <v>44392</v>
      </c>
      <c r="C2051" t="s">
        <v>2477</v>
      </c>
      <c r="D2051">
        <v>44392</v>
      </c>
      <c r="E2051" t="s">
        <v>1070</v>
      </c>
      <c r="F2051" t="s">
        <v>1293</v>
      </c>
      <c r="G2051" t="s">
        <v>1070</v>
      </c>
      <c r="H2051" t="s">
        <v>1070</v>
      </c>
      <c r="I2051" t="s">
        <v>1292</v>
      </c>
      <c r="J2051">
        <v>3</v>
      </c>
      <c r="K2051">
        <v>7870</v>
      </c>
      <c r="L2051">
        <v>23610</v>
      </c>
      <c r="M2051">
        <v>18.738099999999999</v>
      </c>
      <c r="N2051">
        <v>56.214300000000001</v>
      </c>
      <c r="O2051">
        <v>0</v>
      </c>
      <c r="P2051">
        <v>0</v>
      </c>
      <c r="Q2051">
        <v>7888.7380999999996</v>
      </c>
      <c r="R2051">
        <v>23666.2143</v>
      </c>
      <c r="S2051" t="s">
        <v>1368</v>
      </c>
    </row>
    <row r="2052" spans="1:19">
      <c r="A2052" t="s">
        <v>2476</v>
      </c>
      <c r="B2052">
        <v>44392</v>
      </c>
      <c r="C2052" t="s">
        <v>2477</v>
      </c>
      <c r="D2052">
        <v>44392</v>
      </c>
      <c r="E2052" t="s">
        <v>1070</v>
      </c>
      <c r="F2052" t="s">
        <v>1293</v>
      </c>
      <c r="G2052" t="s">
        <v>1070</v>
      </c>
      <c r="H2052" t="s">
        <v>1070</v>
      </c>
      <c r="I2052" t="s">
        <v>1314</v>
      </c>
      <c r="J2052">
        <v>2</v>
      </c>
      <c r="K2052">
        <v>1193</v>
      </c>
      <c r="L2052">
        <v>2386</v>
      </c>
      <c r="M2052">
        <v>2.8405</v>
      </c>
      <c r="N2052">
        <v>5.681</v>
      </c>
      <c r="O2052">
        <v>0</v>
      </c>
      <c r="P2052">
        <v>0</v>
      </c>
      <c r="Q2052">
        <v>1195.8405</v>
      </c>
      <c r="R2052">
        <v>2391.681</v>
      </c>
      <c r="S2052" t="s">
        <v>1368</v>
      </c>
    </row>
    <row r="2053" spans="1:19">
      <c r="A2053" t="s">
        <v>2476</v>
      </c>
      <c r="B2053">
        <v>44392</v>
      </c>
      <c r="C2053" t="s">
        <v>2477</v>
      </c>
      <c r="D2053">
        <v>44392</v>
      </c>
      <c r="E2053" t="s">
        <v>1070</v>
      </c>
      <c r="F2053" t="s">
        <v>1293</v>
      </c>
      <c r="G2053" t="s">
        <v>1070</v>
      </c>
      <c r="H2053" t="s">
        <v>1070</v>
      </c>
      <c r="I2053" t="s">
        <v>1271</v>
      </c>
      <c r="J2053">
        <v>2</v>
      </c>
      <c r="K2053">
        <v>1203</v>
      </c>
      <c r="L2053">
        <v>2406</v>
      </c>
      <c r="M2053">
        <v>2.8643000000000001</v>
      </c>
      <c r="N2053">
        <v>5.7286000000000001</v>
      </c>
      <c r="O2053">
        <v>0</v>
      </c>
      <c r="P2053">
        <v>0</v>
      </c>
      <c r="Q2053">
        <v>1205.8643</v>
      </c>
      <c r="R2053">
        <v>2411.7285999999999</v>
      </c>
      <c r="S2053" t="s">
        <v>1368</v>
      </c>
    </row>
    <row r="2054" spans="1:19">
      <c r="A2054" t="s">
        <v>2476</v>
      </c>
      <c r="B2054">
        <v>44392</v>
      </c>
      <c r="C2054" t="s">
        <v>2477</v>
      </c>
      <c r="D2054">
        <v>44392</v>
      </c>
      <c r="E2054" t="s">
        <v>1070</v>
      </c>
      <c r="F2054" t="s">
        <v>1293</v>
      </c>
      <c r="G2054" t="s">
        <v>1070</v>
      </c>
      <c r="H2054" t="s">
        <v>1070</v>
      </c>
      <c r="I2054" t="s">
        <v>1267</v>
      </c>
      <c r="J2054">
        <v>10</v>
      </c>
      <c r="K2054">
        <v>1420</v>
      </c>
      <c r="L2054">
        <v>14200</v>
      </c>
      <c r="M2054">
        <v>3.3809999999999998</v>
      </c>
      <c r="N2054">
        <v>33.81</v>
      </c>
      <c r="O2054">
        <v>0</v>
      </c>
      <c r="P2054">
        <v>0</v>
      </c>
      <c r="Q2054">
        <v>1423.3810000000001</v>
      </c>
      <c r="R2054">
        <v>14233.81</v>
      </c>
      <c r="S2054" t="s">
        <v>1368</v>
      </c>
    </row>
    <row r="2055" spans="1:19">
      <c r="A2055" t="s">
        <v>2476</v>
      </c>
      <c r="B2055">
        <v>44392</v>
      </c>
      <c r="C2055" t="s">
        <v>2477</v>
      </c>
      <c r="D2055">
        <v>44392</v>
      </c>
      <c r="E2055" t="s">
        <v>1070</v>
      </c>
      <c r="F2055" t="s">
        <v>1293</v>
      </c>
      <c r="G2055" t="s">
        <v>1070</v>
      </c>
      <c r="H2055" t="s">
        <v>1070</v>
      </c>
      <c r="I2055" t="s">
        <v>1221</v>
      </c>
      <c r="J2055">
        <v>2</v>
      </c>
      <c r="K2055">
        <v>1380</v>
      </c>
      <c r="L2055">
        <v>2760</v>
      </c>
      <c r="M2055">
        <v>3.2856999999999998</v>
      </c>
      <c r="N2055">
        <v>6.5713999999999997</v>
      </c>
      <c r="O2055">
        <v>0</v>
      </c>
      <c r="P2055">
        <v>0</v>
      </c>
      <c r="Q2055">
        <v>1383.2856999999999</v>
      </c>
      <c r="R2055">
        <v>2766.5713999999998</v>
      </c>
      <c r="S2055" t="s">
        <v>1368</v>
      </c>
    </row>
    <row r="2056" spans="1:19">
      <c r="A2056" t="s">
        <v>2476</v>
      </c>
      <c r="B2056">
        <v>44392</v>
      </c>
      <c r="C2056" t="s">
        <v>2477</v>
      </c>
      <c r="D2056">
        <v>44392</v>
      </c>
      <c r="E2056" t="s">
        <v>1070</v>
      </c>
      <c r="F2056" t="s">
        <v>1293</v>
      </c>
      <c r="G2056" t="s">
        <v>1070</v>
      </c>
      <c r="H2056" t="s">
        <v>1070</v>
      </c>
      <c r="I2056" t="s">
        <v>2458</v>
      </c>
      <c r="J2056">
        <v>5</v>
      </c>
      <c r="K2056">
        <v>1006</v>
      </c>
      <c r="L2056">
        <v>5030</v>
      </c>
      <c r="M2056">
        <v>2.3952</v>
      </c>
      <c r="N2056">
        <v>11.976000000000001</v>
      </c>
      <c r="O2056">
        <v>0</v>
      </c>
      <c r="P2056">
        <v>0</v>
      </c>
      <c r="Q2056">
        <v>1008.3952</v>
      </c>
      <c r="R2056">
        <v>5041.9759999999997</v>
      </c>
      <c r="S2056" t="s">
        <v>1368</v>
      </c>
    </row>
    <row r="2057" spans="1:19">
      <c r="A2057" t="s">
        <v>2476</v>
      </c>
      <c r="B2057">
        <v>44392</v>
      </c>
      <c r="C2057" t="s">
        <v>2477</v>
      </c>
      <c r="D2057">
        <v>44392</v>
      </c>
      <c r="E2057" t="s">
        <v>1070</v>
      </c>
      <c r="F2057" t="s">
        <v>1293</v>
      </c>
      <c r="G2057" t="s">
        <v>1070</v>
      </c>
      <c r="H2057" t="s">
        <v>1070</v>
      </c>
      <c r="I2057" t="s">
        <v>2459</v>
      </c>
      <c r="J2057">
        <v>3</v>
      </c>
      <c r="K2057">
        <v>1232.5</v>
      </c>
      <c r="L2057">
        <v>3697.5</v>
      </c>
      <c r="M2057">
        <v>2.9344999999999999</v>
      </c>
      <c r="N2057">
        <v>8.8034999999999997</v>
      </c>
      <c r="O2057">
        <v>0</v>
      </c>
      <c r="P2057">
        <v>0</v>
      </c>
      <c r="Q2057">
        <v>1235.4345000000001</v>
      </c>
      <c r="R2057">
        <v>3706.3035</v>
      </c>
      <c r="S2057" t="s">
        <v>1368</v>
      </c>
    </row>
    <row r="2058" spans="1:19">
      <c r="A2058" t="s">
        <v>2476</v>
      </c>
      <c r="B2058">
        <v>44392</v>
      </c>
      <c r="C2058" t="s">
        <v>2477</v>
      </c>
      <c r="D2058">
        <v>44392</v>
      </c>
      <c r="E2058" t="s">
        <v>1070</v>
      </c>
      <c r="F2058" t="s">
        <v>1293</v>
      </c>
      <c r="G2058" t="s">
        <v>1070</v>
      </c>
      <c r="H2058" t="s">
        <v>1070</v>
      </c>
      <c r="I2058" t="s">
        <v>1409</v>
      </c>
      <c r="J2058">
        <v>2</v>
      </c>
      <c r="K2058">
        <v>1144</v>
      </c>
      <c r="L2058">
        <v>2288</v>
      </c>
      <c r="M2058">
        <v>2.7238000000000002</v>
      </c>
      <c r="N2058">
        <v>5.4476000000000004</v>
      </c>
      <c r="O2058">
        <v>0</v>
      </c>
      <c r="P2058">
        <v>0</v>
      </c>
      <c r="Q2058">
        <v>1146.7238</v>
      </c>
      <c r="R2058">
        <v>2293.4476</v>
      </c>
      <c r="S2058" t="s">
        <v>1368</v>
      </c>
    </row>
    <row r="2059" spans="1:19">
      <c r="A2059" t="s">
        <v>2478</v>
      </c>
      <c r="B2059">
        <v>44392</v>
      </c>
      <c r="C2059" t="s">
        <v>2479</v>
      </c>
      <c r="D2059">
        <v>44392</v>
      </c>
      <c r="E2059" t="s">
        <v>1070</v>
      </c>
      <c r="F2059" t="s">
        <v>2352</v>
      </c>
      <c r="G2059" t="s">
        <v>1070</v>
      </c>
      <c r="H2059" t="s">
        <v>1070</v>
      </c>
      <c r="I2059" t="s">
        <v>1335</v>
      </c>
      <c r="J2059">
        <v>1</v>
      </c>
      <c r="K2059">
        <v>10090</v>
      </c>
      <c r="L2059">
        <v>10090</v>
      </c>
      <c r="M2059">
        <v>24.023800000000001</v>
      </c>
      <c r="N2059">
        <v>24.023800000000001</v>
      </c>
      <c r="O2059">
        <v>0</v>
      </c>
      <c r="P2059">
        <v>0</v>
      </c>
      <c r="Q2059">
        <v>10114.023800000001</v>
      </c>
      <c r="R2059">
        <v>10114.023800000001</v>
      </c>
      <c r="S2059" t="s">
        <v>1368</v>
      </c>
    </row>
    <row r="2060" spans="1:19">
      <c r="A2060" t="s">
        <v>2478</v>
      </c>
      <c r="B2060">
        <v>44392</v>
      </c>
      <c r="C2060" t="s">
        <v>2479</v>
      </c>
      <c r="D2060">
        <v>44392</v>
      </c>
      <c r="E2060" t="s">
        <v>1070</v>
      </c>
      <c r="F2060" t="s">
        <v>2352</v>
      </c>
      <c r="G2060" t="s">
        <v>1070</v>
      </c>
      <c r="H2060" t="s">
        <v>1070</v>
      </c>
      <c r="I2060" t="s">
        <v>1267</v>
      </c>
      <c r="J2060">
        <v>2</v>
      </c>
      <c r="K2060">
        <v>1420</v>
      </c>
      <c r="L2060">
        <v>2840</v>
      </c>
      <c r="M2060">
        <v>3.3809999999999998</v>
      </c>
      <c r="N2060">
        <v>6.7619999999999996</v>
      </c>
      <c r="O2060">
        <v>0</v>
      </c>
      <c r="P2060">
        <v>0</v>
      </c>
      <c r="Q2060">
        <v>1423.3810000000001</v>
      </c>
      <c r="R2060">
        <v>2846.7620000000002</v>
      </c>
      <c r="S2060" t="s">
        <v>1368</v>
      </c>
    </row>
    <row r="2061" spans="1:19">
      <c r="A2061" t="s">
        <v>2480</v>
      </c>
      <c r="B2061">
        <v>44392</v>
      </c>
      <c r="C2061" t="s">
        <v>2481</v>
      </c>
      <c r="D2061">
        <v>44392</v>
      </c>
      <c r="E2061" t="s">
        <v>1070</v>
      </c>
      <c r="F2061" t="s">
        <v>2355</v>
      </c>
      <c r="G2061" t="s">
        <v>1070</v>
      </c>
      <c r="H2061" t="s">
        <v>1070</v>
      </c>
      <c r="I2061" t="s">
        <v>1221</v>
      </c>
      <c r="J2061">
        <v>2</v>
      </c>
      <c r="K2061">
        <v>1380</v>
      </c>
      <c r="L2061">
        <v>2760</v>
      </c>
      <c r="M2061">
        <v>3.2856999999999998</v>
      </c>
      <c r="N2061">
        <v>6.5713999999999997</v>
      </c>
      <c r="O2061">
        <v>0</v>
      </c>
      <c r="P2061">
        <v>0</v>
      </c>
      <c r="Q2061">
        <v>1383.2856999999999</v>
      </c>
      <c r="R2061">
        <v>2766.5713999999998</v>
      </c>
      <c r="S2061" t="s">
        <v>1368</v>
      </c>
    </row>
    <row r="2062" spans="1:19">
      <c r="A2062" t="s">
        <v>2480</v>
      </c>
      <c r="B2062">
        <v>44392</v>
      </c>
      <c r="C2062" t="s">
        <v>2481</v>
      </c>
      <c r="D2062">
        <v>44392</v>
      </c>
      <c r="E2062" t="s">
        <v>1070</v>
      </c>
      <c r="F2062" t="s">
        <v>2355</v>
      </c>
      <c r="G2062" t="s">
        <v>1070</v>
      </c>
      <c r="H2062" t="s">
        <v>1070</v>
      </c>
      <c r="I2062" t="s">
        <v>1314</v>
      </c>
      <c r="J2062">
        <v>3</v>
      </c>
      <c r="K2062">
        <v>1193</v>
      </c>
      <c r="L2062">
        <v>3579</v>
      </c>
      <c r="M2062">
        <v>2.8405</v>
      </c>
      <c r="N2062">
        <v>8.5214999999999996</v>
      </c>
      <c r="O2062">
        <v>0</v>
      </c>
      <c r="P2062">
        <v>0</v>
      </c>
      <c r="Q2062">
        <v>1195.8405</v>
      </c>
      <c r="R2062">
        <v>3587.5214999999998</v>
      </c>
      <c r="S2062" t="s">
        <v>1368</v>
      </c>
    </row>
    <row r="2063" spans="1:19">
      <c r="A2063" t="s">
        <v>2480</v>
      </c>
      <c r="B2063">
        <v>44392</v>
      </c>
      <c r="C2063" t="s">
        <v>2481</v>
      </c>
      <c r="D2063">
        <v>44392</v>
      </c>
      <c r="E2063" t="s">
        <v>1070</v>
      </c>
      <c r="F2063" t="s">
        <v>2355</v>
      </c>
      <c r="G2063" t="s">
        <v>1070</v>
      </c>
      <c r="H2063" t="s">
        <v>1070</v>
      </c>
      <c r="I2063" t="s">
        <v>1218</v>
      </c>
      <c r="J2063">
        <v>2</v>
      </c>
      <c r="K2063">
        <v>1262</v>
      </c>
      <c r="L2063">
        <v>2524</v>
      </c>
      <c r="M2063">
        <v>3.0047999999999999</v>
      </c>
      <c r="N2063">
        <v>6.0095999999999998</v>
      </c>
      <c r="O2063">
        <v>0</v>
      </c>
      <c r="P2063">
        <v>0</v>
      </c>
      <c r="Q2063">
        <v>1265.0047999999999</v>
      </c>
      <c r="R2063">
        <v>2530.0095999999999</v>
      </c>
      <c r="S2063" t="s">
        <v>1368</v>
      </c>
    </row>
    <row r="2064" spans="1:19">
      <c r="A2064" t="s">
        <v>2480</v>
      </c>
      <c r="B2064">
        <v>44392</v>
      </c>
      <c r="C2064" t="s">
        <v>2481</v>
      </c>
      <c r="D2064">
        <v>44392</v>
      </c>
      <c r="E2064" t="s">
        <v>1070</v>
      </c>
      <c r="F2064" t="s">
        <v>2355</v>
      </c>
      <c r="G2064" t="s">
        <v>1070</v>
      </c>
      <c r="H2064" t="s">
        <v>1070</v>
      </c>
      <c r="I2064" t="s">
        <v>1271</v>
      </c>
      <c r="J2064">
        <v>2</v>
      </c>
      <c r="K2064">
        <v>1203</v>
      </c>
      <c r="L2064">
        <v>2406</v>
      </c>
      <c r="M2064">
        <v>2.8643000000000001</v>
      </c>
      <c r="N2064">
        <v>5.7286000000000001</v>
      </c>
      <c r="O2064">
        <v>0</v>
      </c>
      <c r="P2064">
        <v>0</v>
      </c>
      <c r="Q2064">
        <v>1205.8643</v>
      </c>
      <c r="R2064">
        <v>2411.7285999999999</v>
      </c>
      <c r="S2064" t="s">
        <v>1368</v>
      </c>
    </row>
    <row r="2065" spans="1:19">
      <c r="A2065" t="s">
        <v>2480</v>
      </c>
      <c r="B2065">
        <v>44392</v>
      </c>
      <c r="C2065" t="s">
        <v>2481</v>
      </c>
      <c r="D2065">
        <v>44392</v>
      </c>
      <c r="E2065" t="s">
        <v>1070</v>
      </c>
      <c r="F2065" t="s">
        <v>2355</v>
      </c>
      <c r="G2065" t="s">
        <v>1070</v>
      </c>
      <c r="H2065" t="s">
        <v>1070</v>
      </c>
      <c r="I2065" t="s">
        <v>2458</v>
      </c>
      <c r="J2065">
        <v>4</v>
      </c>
      <c r="K2065">
        <v>1006</v>
      </c>
      <c r="L2065">
        <v>4024</v>
      </c>
      <c r="M2065">
        <v>2.3952</v>
      </c>
      <c r="N2065">
        <v>9.5808</v>
      </c>
      <c r="O2065">
        <v>0</v>
      </c>
      <c r="P2065">
        <v>0</v>
      </c>
      <c r="Q2065">
        <v>1008.3952</v>
      </c>
      <c r="R2065">
        <v>4033.5808000000002</v>
      </c>
      <c r="S2065" t="s">
        <v>1368</v>
      </c>
    </row>
    <row r="2066" spans="1:19">
      <c r="A2066" t="s">
        <v>2480</v>
      </c>
      <c r="B2066">
        <v>44392</v>
      </c>
      <c r="C2066" t="s">
        <v>2481</v>
      </c>
      <c r="D2066">
        <v>44392</v>
      </c>
      <c r="E2066" t="s">
        <v>1070</v>
      </c>
      <c r="F2066" t="s">
        <v>2355</v>
      </c>
      <c r="G2066" t="s">
        <v>1070</v>
      </c>
      <c r="H2066" t="s">
        <v>1070</v>
      </c>
      <c r="I2066" t="s">
        <v>1267</v>
      </c>
      <c r="J2066">
        <v>2</v>
      </c>
      <c r="K2066">
        <v>1420</v>
      </c>
      <c r="L2066">
        <v>2840</v>
      </c>
      <c r="M2066">
        <v>3.3809999999999998</v>
      </c>
      <c r="N2066">
        <v>6.7619999999999996</v>
      </c>
      <c r="O2066">
        <v>0</v>
      </c>
      <c r="P2066">
        <v>0</v>
      </c>
      <c r="Q2066">
        <v>1423.3810000000001</v>
      </c>
      <c r="R2066">
        <v>2846.7620000000002</v>
      </c>
      <c r="S2066" t="s">
        <v>1368</v>
      </c>
    </row>
    <row r="2067" spans="1:19">
      <c r="A2067" t="s">
        <v>2480</v>
      </c>
      <c r="B2067">
        <v>44392</v>
      </c>
      <c r="C2067" t="s">
        <v>2481</v>
      </c>
      <c r="D2067">
        <v>44392</v>
      </c>
      <c r="E2067" t="s">
        <v>1070</v>
      </c>
      <c r="F2067" t="s">
        <v>2355</v>
      </c>
      <c r="G2067" t="s">
        <v>1070</v>
      </c>
      <c r="H2067" t="s">
        <v>1070</v>
      </c>
      <c r="I2067" t="s">
        <v>1409</v>
      </c>
      <c r="J2067">
        <v>3</v>
      </c>
      <c r="K2067">
        <v>1144</v>
      </c>
      <c r="L2067">
        <v>3432</v>
      </c>
      <c r="M2067">
        <v>2.7238000000000002</v>
      </c>
      <c r="N2067">
        <v>8.1714000000000002</v>
      </c>
      <c r="O2067">
        <v>0</v>
      </c>
      <c r="P2067">
        <v>0</v>
      </c>
      <c r="Q2067">
        <v>1146.7238</v>
      </c>
      <c r="R2067">
        <v>3440.1714000000002</v>
      </c>
      <c r="S2067" t="s">
        <v>1368</v>
      </c>
    </row>
    <row r="2068" spans="1:19">
      <c r="A2068" t="s">
        <v>2480</v>
      </c>
      <c r="B2068">
        <v>44392</v>
      </c>
      <c r="C2068" t="s">
        <v>2481</v>
      </c>
      <c r="D2068">
        <v>44392</v>
      </c>
      <c r="E2068" t="s">
        <v>1070</v>
      </c>
      <c r="F2068" t="s">
        <v>2355</v>
      </c>
      <c r="G2068" t="s">
        <v>1070</v>
      </c>
      <c r="H2068" t="s">
        <v>1070</v>
      </c>
      <c r="I2068" t="s">
        <v>2459</v>
      </c>
      <c r="J2068">
        <v>4</v>
      </c>
      <c r="K2068">
        <v>1232.5</v>
      </c>
      <c r="L2068">
        <v>4930</v>
      </c>
      <c r="M2068">
        <v>2.9344999999999999</v>
      </c>
      <c r="N2068">
        <v>11.738</v>
      </c>
      <c r="O2068">
        <v>0</v>
      </c>
      <c r="P2068">
        <v>0</v>
      </c>
      <c r="Q2068">
        <v>1235.4345000000001</v>
      </c>
      <c r="R2068">
        <v>4941.7380000000003</v>
      </c>
      <c r="S2068" t="s">
        <v>1368</v>
      </c>
    </row>
    <row r="2069" spans="1:19">
      <c r="A2069" t="s">
        <v>2480</v>
      </c>
      <c r="B2069">
        <v>44392</v>
      </c>
      <c r="C2069" t="s">
        <v>2481</v>
      </c>
      <c r="D2069">
        <v>44392</v>
      </c>
      <c r="E2069" t="s">
        <v>1070</v>
      </c>
      <c r="F2069" t="s">
        <v>2355</v>
      </c>
      <c r="G2069" t="s">
        <v>1070</v>
      </c>
      <c r="H2069" t="s">
        <v>1070</v>
      </c>
      <c r="I2069" t="s">
        <v>1076</v>
      </c>
      <c r="J2069">
        <v>2</v>
      </c>
      <c r="K2069">
        <v>1439.5</v>
      </c>
      <c r="L2069">
        <v>2879</v>
      </c>
      <c r="M2069">
        <v>3.4274</v>
      </c>
      <c r="N2069">
        <v>6.8548</v>
      </c>
      <c r="O2069">
        <v>0</v>
      </c>
      <c r="P2069">
        <v>0</v>
      </c>
      <c r="Q2069">
        <v>1442.9274</v>
      </c>
      <c r="R2069">
        <v>2885.8548000000001</v>
      </c>
      <c r="S2069" t="s">
        <v>1368</v>
      </c>
    </row>
    <row r="2070" spans="1:19">
      <c r="A2070" t="s">
        <v>2482</v>
      </c>
      <c r="B2070">
        <v>44392</v>
      </c>
      <c r="C2070" t="s">
        <v>2483</v>
      </c>
      <c r="D2070">
        <v>44392</v>
      </c>
      <c r="E2070" t="s">
        <v>1070</v>
      </c>
      <c r="F2070" t="s">
        <v>2484</v>
      </c>
      <c r="G2070" t="s">
        <v>1070</v>
      </c>
      <c r="H2070" t="s">
        <v>1070</v>
      </c>
      <c r="I2070" t="s">
        <v>2459</v>
      </c>
      <c r="J2070">
        <v>10</v>
      </c>
      <c r="K2070">
        <v>1232.5</v>
      </c>
      <c r="L2070">
        <v>12325</v>
      </c>
      <c r="M2070">
        <v>2.9344999999999999</v>
      </c>
      <c r="N2070">
        <v>29.344999999999999</v>
      </c>
      <c r="O2070">
        <v>0</v>
      </c>
      <c r="P2070">
        <v>0</v>
      </c>
      <c r="Q2070">
        <v>1235.4345000000001</v>
      </c>
      <c r="R2070">
        <v>12354.344999999999</v>
      </c>
      <c r="S2070" t="s">
        <v>1368</v>
      </c>
    </row>
    <row r="2071" spans="1:19">
      <c r="A2071" t="s">
        <v>2482</v>
      </c>
      <c r="B2071">
        <v>44392</v>
      </c>
      <c r="C2071" t="s">
        <v>2483</v>
      </c>
      <c r="D2071">
        <v>44392</v>
      </c>
      <c r="E2071" t="s">
        <v>1070</v>
      </c>
      <c r="F2071" t="s">
        <v>2484</v>
      </c>
      <c r="G2071" t="s">
        <v>1070</v>
      </c>
      <c r="H2071" t="s">
        <v>1070</v>
      </c>
      <c r="I2071" t="s">
        <v>2458</v>
      </c>
      <c r="J2071">
        <v>10</v>
      </c>
      <c r="K2071">
        <v>1006</v>
      </c>
      <c r="L2071">
        <v>10060</v>
      </c>
      <c r="M2071">
        <v>2.3952</v>
      </c>
      <c r="N2071">
        <v>23.952000000000002</v>
      </c>
      <c r="O2071">
        <v>0</v>
      </c>
      <c r="P2071">
        <v>0</v>
      </c>
      <c r="Q2071">
        <v>1008.3952</v>
      </c>
      <c r="R2071">
        <v>10083.951999999999</v>
      </c>
      <c r="S2071" t="s">
        <v>1368</v>
      </c>
    </row>
    <row r="2072" spans="1:19">
      <c r="A2072" t="s">
        <v>2485</v>
      </c>
      <c r="B2072">
        <v>44392</v>
      </c>
      <c r="C2072" t="s">
        <v>2486</v>
      </c>
      <c r="D2072">
        <v>44392</v>
      </c>
      <c r="E2072" t="s">
        <v>1070</v>
      </c>
      <c r="F2072" t="s">
        <v>2487</v>
      </c>
      <c r="G2072" t="s">
        <v>1070</v>
      </c>
      <c r="H2072" t="s">
        <v>1070</v>
      </c>
      <c r="I2072" t="s">
        <v>2459</v>
      </c>
      <c r="J2072">
        <v>5</v>
      </c>
      <c r="K2072">
        <v>1232.5</v>
      </c>
      <c r="L2072">
        <v>6162.5</v>
      </c>
      <c r="M2072">
        <v>2.9344999999999999</v>
      </c>
      <c r="N2072">
        <v>14.672499999999999</v>
      </c>
      <c r="O2072">
        <v>0</v>
      </c>
      <c r="P2072">
        <v>0</v>
      </c>
      <c r="Q2072">
        <v>1235.4345000000001</v>
      </c>
      <c r="R2072">
        <v>6177.1724999999997</v>
      </c>
      <c r="S2072" t="s">
        <v>1368</v>
      </c>
    </row>
    <row r="2073" spans="1:19">
      <c r="A2073" t="s">
        <v>2485</v>
      </c>
      <c r="B2073">
        <v>44392</v>
      </c>
      <c r="C2073" t="s">
        <v>2486</v>
      </c>
      <c r="D2073">
        <v>44392</v>
      </c>
      <c r="E2073" t="s">
        <v>1070</v>
      </c>
      <c r="F2073" t="s">
        <v>2487</v>
      </c>
      <c r="G2073" t="s">
        <v>1070</v>
      </c>
      <c r="H2073" t="s">
        <v>1070</v>
      </c>
      <c r="I2073" t="s">
        <v>2458</v>
      </c>
      <c r="J2073">
        <v>8</v>
      </c>
      <c r="K2073">
        <v>1006</v>
      </c>
      <c r="L2073">
        <v>8048</v>
      </c>
      <c r="M2073">
        <v>2.3952</v>
      </c>
      <c r="N2073">
        <v>19.1616</v>
      </c>
      <c r="O2073">
        <v>0</v>
      </c>
      <c r="P2073">
        <v>0</v>
      </c>
      <c r="Q2073">
        <v>1008.3952</v>
      </c>
      <c r="R2073">
        <v>8067.1616000000004</v>
      </c>
      <c r="S2073" t="s">
        <v>1368</v>
      </c>
    </row>
    <row r="2074" spans="1:19">
      <c r="A2074" t="s">
        <v>2488</v>
      </c>
      <c r="B2074">
        <v>44392</v>
      </c>
      <c r="C2074" t="s">
        <v>2489</v>
      </c>
      <c r="D2074">
        <v>44392</v>
      </c>
      <c r="E2074" t="s">
        <v>1070</v>
      </c>
      <c r="F2074" t="s">
        <v>1313</v>
      </c>
      <c r="G2074" t="s">
        <v>1070</v>
      </c>
      <c r="H2074" t="s">
        <v>1070</v>
      </c>
      <c r="I2074" t="s">
        <v>2458</v>
      </c>
      <c r="J2074">
        <v>23</v>
      </c>
      <c r="K2074">
        <v>1006</v>
      </c>
      <c r="L2074">
        <v>23138</v>
      </c>
      <c r="M2074">
        <v>2.3952</v>
      </c>
      <c r="N2074">
        <v>55.089599999999997</v>
      </c>
      <c r="O2074">
        <v>0</v>
      </c>
      <c r="P2074">
        <v>0</v>
      </c>
      <c r="Q2074">
        <v>1008.3952</v>
      </c>
      <c r="R2074">
        <v>23193.089599999999</v>
      </c>
      <c r="S2074" t="s">
        <v>1368</v>
      </c>
    </row>
    <row r="2075" spans="1:19">
      <c r="A2075" t="s">
        <v>2488</v>
      </c>
      <c r="B2075">
        <v>44392</v>
      </c>
      <c r="C2075" t="s">
        <v>2489</v>
      </c>
      <c r="D2075">
        <v>44392</v>
      </c>
      <c r="E2075" t="s">
        <v>1070</v>
      </c>
      <c r="F2075" t="s">
        <v>1313</v>
      </c>
      <c r="G2075" t="s">
        <v>1070</v>
      </c>
      <c r="H2075" t="s">
        <v>1070</v>
      </c>
      <c r="I2075" t="s">
        <v>1267</v>
      </c>
      <c r="J2075">
        <v>40</v>
      </c>
      <c r="K2075">
        <v>1420</v>
      </c>
      <c r="L2075">
        <v>56800</v>
      </c>
      <c r="M2075">
        <v>3.3809999999999998</v>
      </c>
      <c r="N2075">
        <v>135.24</v>
      </c>
      <c r="O2075">
        <v>0</v>
      </c>
      <c r="P2075">
        <v>0</v>
      </c>
      <c r="Q2075">
        <v>1423.3810000000001</v>
      </c>
      <c r="R2075">
        <v>56935.24</v>
      </c>
      <c r="S2075" t="s">
        <v>1368</v>
      </c>
    </row>
    <row r="2076" spans="1:19">
      <c r="A2076" t="s">
        <v>2490</v>
      </c>
      <c r="B2076">
        <v>44392</v>
      </c>
      <c r="C2076" t="s">
        <v>2491</v>
      </c>
      <c r="D2076">
        <v>44392</v>
      </c>
      <c r="E2076" t="s">
        <v>1070</v>
      </c>
      <c r="F2076" t="s">
        <v>2492</v>
      </c>
      <c r="G2076" t="s">
        <v>1070</v>
      </c>
      <c r="H2076" t="s">
        <v>1070</v>
      </c>
      <c r="I2076" t="s">
        <v>1242</v>
      </c>
      <c r="J2076">
        <v>1</v>
      </c>
      <c r="K2076">
        <v>9990</v>
      </c>
      <c r="L2076">
        <v>9990</v>
      </c>
      <c r="M2076">
        <v>23.785699999999999</v>
      </c>
      <c r="N2076">
        <v>23.785699999999999</v>
      </c>
      <c r="O2076">
        <v>0</v>
      </c>
      <c r="P2076">
        <v>0</v>
      </c>
      <c r="Q2076">
        <v>10013.7857</v>
      </c>
      <c r="R2076">
        <v>10013.7857</v>
      </c>
      <c r="S2076" t="s">
        <v>1368</v>
      </c>
    </row>
    <row r="2077" spans="1:19">
      <c r="A2077" t="s">
        <v>2490</v>
      </c>
      <c r="B2077">
        <v>44392</v>
      </c>
      <c r="C2077" t="s">
        <v>2491</v>
      </c>
      <c r="D2077">
        <v>44392</v>
      </c>
      <c r="E2077" t="s">
        <v>1070</v>
      </c>
      <c r="F2077" t="s">
        <v>2492</v>
      </c>
      <c r="G2077" t="s">
        <v>1070</v>
      </c>
      <c r="H2077" t="s">
        <v>1070</v>
      </c>
      <c r="I2077" t="s">
        <v>1273</v>
      </c>
      <c r="J2077">
        <v>2</v>
      </c>
      <c r="K2077">
        <v>7327.5</v>
      </c>
      <c r="L2077">
        <v>14655</v>
      </c>
      <c r="M2077">
        <v>17.446400000000001</v>
      </c>
      <c r="N2077">
        <v>34.892800000000001</v>
      </c>
      <c r="O2077">
        <v>0</v>
      </c>
      <c r="P2077">
        <v>0</v>
      </c>
      <c r="Q2077">
        <v>7344.9463999999998</v>
      </c>
      <c r="R2077">
        <v>14689.8928</v>
      </c>
      <c r="S2077" t="s">
        <v>1368</v>
      </c>
    </row>
    <row r="2078" spans="1:19">
      <c r="A2078" t="s">
        <v>2493</v>
      </c>
      <c r="B2078">
        <v>44392</v>
      </c>
      <c r="C2078" t="s">
        <v>2494</v>
      </c>
      <c r="D2078">
        <v>44392</v>
      </c>
      <c r="E2078" t="s">
        <v>1070</v>
      </c>
      <c r="F2078" t="s">
        <v>1073</v>
      </c>
      <c r="G2078" t="s">
        <v>1070</v>
      </c>
      <c r="H2078" t="s">
        <v>1070</v>
      </c>
      <c r="I2078" t="s">
        <v>1273</v>
      </c>
      <c r="J2078">
        <v>1</v>
      </c>
      <c r="K2078">
        <v>7327.5</v>
      </c>
      <c r="L2078">
        <v>7327.5</v>
      </c>
      <c r="M2078">
        <v>17.446400000000001</v>
      </c>
      <c r="N2078">
        <v>17.446400000000001</v>
      </c>
      <c r="O2078">
        <v>0</v>
      </c>
      <c r="P2078">
        <v>0</v>
      </c>
      <c r="Q2078">
        <v>7344.9463999999998</v>
      </c>
      <c r="R2078">
        <v>7344.9463999999998</v>
      </c>
      <c r="S2078" t="s">
        <v>1368</v>
      </c>
    </row>
    <row r="2079" spans="1:19">
      <c r="A2079" t="s">
        <v>2493</v>
      </c>
      <c r="B2079">
        <v>44392</v>
      </c>
      <c r="C2079" t="s">
        <v>2494</v>
      </c>
      <c r="D2079">
        <v>44392</v>
      </c>
      <c r="E2079" t="s">
        <v>1070</v>
      </c>
      <c r="F2079" t="s">
        <v>1073</v>
      </c>
      <c r="G2079" t="s">
        <v>1070</v>
      </c>
      <c r="H2079" t="s">
        <v>1070</v>
      </c>
      <c r="I2079" t="s">
        <v>2458</v>
      </c>
      <c r="J2079">
        <v>10</v>
      </c>
      <c r="K2079">
        <v>1006</v>
      </c>
      <c r="L2079">
        <v>10060</v>
      </c>
      <c r="M2079">
        <v>2.3952</v>
      </c>
      <c r="N2079">
        <v>23.952000000000002</v>
      </c>
      <c r="O2079">
        <v>0</v>
      </c>
      <c r="P2079">
        <v>0</v>
      </c>
      <c r="Q2079">
        <v>1008.3952</v>
      </c>
      <c r="R2079">
        <v>10083.951999999999</v>
      </c>
      <c r="S2079" t="s">
        <v>1368</v>
      </c>
    </row>
    <row r="2080" spans="1:19">
      <c r="A2080" t="s">
        <v>2493</v>
      </c>
      <c r="B2080">
        <v>44392</v>
      </c>
      <c r="C2080" t="s">
        <v>2494</v>
      </c>
      <c r="D2080">
        <v>44392</v>
      </c>
      <c r="E2080" t="s">
        <v>1070</v>
      </c>
      <c r="F2080" t="s">
        <v>1073</v>
      </c>
      <c r="G2080" t="s">
        <v>1070</v>
      </c>
      <c r="H2080" t="s">
        <v>1070</v>
      </c>
      <c r="I2080" t="s">
        <v>2459</v>
      </c>
      <c r="J2080">
        <v>5</v>
      </c>
      <c r="K2080">
        <v>1232.5</v>
      </c>
      <c r="L2080">
        <v>6162.5</v>
      </c>
      <c r="M2080">
        <v>2.9344999999999999</v>
      </c>
      <c r="N2080">
        <v>14.672499999999999</v>
      </c>
      <c r="O2080">
        <v>0</v>
      </c>
      <c r="P2080">
        <v>0</v>
      </c>
      <c r="Q2080">
        <v>1235.4345000000001</v>
      </c>
      <c r="R2080">
        <v>6177.1724999999997</v>
      </c>
      <c r="S2080" t="s">
        <v>1368</v>
      </c>
    </row>
    <row r="2081" spans="1:19">
      <c r="A2081" t="s">
        <v>2495</v>
      </c>
      <c r="B2081">
        <v>44392</v>
      </c>
      <c r="C2081" t="s">
        <v>2496</v>
      </c>
      <c r="D2081">
        <v>44392</v>
      </c>
      <c r="E2081" t="s">
        <v>1070</v>
      </c>
      <c r="F2081" t="s">
        <v>1216</v>
      </c>
      <c r="G2081" t="s">
        <v>1070</v>
      </c>
      <c r="H2081" t="s">
        <v>1070</v>
      </c>
      <c r="I2081" t="s">
        <v>2458</v>
      </c>
      <c r="J2081">
        <v>5</v>
      </c>
      <c r="K2081">
        <v>1006</v>
      </c>
      <c r="L2081">
        <v>5030</v>
      </c>
      <c r="M2081">
        <v>2.3952</v>
      </c>
      <c r="N2081">
        <v>11.976000000000001</v>
      </c>
      <c r="O2081">
        <v>0</v>
      </c>
      <c r="P2081">
        <v>0</v>
      </c>
      <c r="Q2081">
        <v>1008.3952</v>
      </c>
      <c r="R2081">
        <v>5041.9759999999997</v>
      </c>
      <c r="S2081" t="s">
        <v>1368</v>
      </c>
    </row>
    <row r="2082" spans="1:19">
      <c r="A2082" t="s">
        <v>2495</v>
      </c>
      <c r="B2082">
        <v>44392</v>
      </c>
      <c r="C2082" t="s">
        <v>2496</v>
      </c>
      <c r="D2082">
        <v>44392</v>
      </c>
      <c r="E2082" t="s">
        <v>1070</v>
      </c>
      <c r="F2082" t="s">
        <v>1216</v>
      </c>
      <c r="G2082" t="s">
        <v>1070</v>
      </c>
      <c r="H2082" t="s">
        <v>1070</v>
      </c>
      <c r="I2082" t="s">
        <v>1075</v>
      </c>
      <c r="J2082">
        <v>1</v>
      </c>
      <c r="K2082">
        <v>9162.18</v>
      </c>
      <c r="L2082">
        <v>9162.18</v>
      </c>
      <c r="M2082">
        <v>21.814699999999998</v>
      </c>
      <c r="N2082">
        <v>21.814699999999998</v>
      </c>
      <c r="O2082">
        <v>0</v>
      </c>
      <c r="P2082">
        <v>0</v>
      </c>
      <c r="Q2082">
        <v>9183.9946999999993</v>
      </c>
      <c r="R2082">
        <v>9183.9946999999993</v>
      </c>
      <c r="S2082" t="s">
        <v>1368</v>
      </c>
    </row>
    <row r="2083" spans="1:19">
      <c r="A2083" t="s">
        <v>2495</v>
      </c>
      <c r="B2083">
        <v>44392</v>
      </c>
      <c r="C2083" t="s">
        <v>2496</v>
      </c>
      <c r="D2083">
        <v>44392</v>
      </c>
      <c r="E2083" t="s">
        <v>1070</v>
      </c>
      <c r="F2083" t="s">
        <v>1216</v>
      </c>
      <c r="G2083" t="s">
        <v>1070</v>
      </c>
      <c r="H2083" t="s">
        <v>1070</v>
      </c>
      <c r="I2083" t="s">
        <v>2459</v>
      </c>
      <c r="J2083">
        <v>5</v>
      </c>
      <c r="K2083">
        <v>1232.5</v>
      </c>
      <c r="L2083">
        <v>6162.5</v>
      </c>
      <c r="M2083">
        <v>2.9344999999999999</v>
      </c>
      <c r="N2083">
        <v>14.672499999999999</v>
      </c>
      <c r="O2083">
        <v>0</v>
      </c>
      <c r="P2083">
        <v>0</v>
      </c>
      <c r="Q2083">
        <v>1235.4345000000001</v>
      </c>
      <c r="R2083">
        <v>6177.1724999999997</v>
      </c>
      <c r="S2083" t="s">
        <v>1368</v>
      </c>
    </row>
    <row r="2084" spans="1:19">
      <c r="A2084" t="s">
        <v>2495</v>
      </c>
      <c r="B2084">
        <v>44392</v>
      </c>
      <c r="C2084" t="s">
        <v>2496</v>
      </c>
      <c r="D2084">
        <v>44392</v>
      </c>
      <c r="E2084" t="s">
        <v>1070</v>
      </c>
      <c r="F2084" t="s">
        <v>1216</v>
      </c>
      <c r="G2084" t="s">
        <v>1070</v>
      </c>
      <c r="H2084" t="s">
        <v>1070</v>
      </c>
      <c r="I2084" t="s">
        <v>1242</v>
      </c>
      <c r="J2084">
        <v>2</v>
      </c>
      <c r="K2084">
        <v>9990</v>
      </c>
      <c r="L2084">
        <v>19980</v>
      </c>
      <c r="M2084">
        <v>23.785699999999999</v>
      </c>
      <c r="N2084">
        <v>47.571399999999997</v>
      </c>
      <c r="O2084">
        <v>0</v>
      </c>
      <c r="P2084">
        <v>0</v>
      </c>
      <c r="Q2084">
        <v>10013.7857</v>
      </c>
      <c r="R2084">
        <v>20027.571400000001</v>
      </c>
      <c r="S2084" t="s">
        <v>1368</v>
      </c>
    </row>
    <row r="2085" spans="1:19">
      <c r="A2085" t="s">
        <v>2497</v>
      </c>
      <c r="B2085">
        <v>44392</v>
      </c>
      <c r="C2085" t="s">
        <v>2498</v>
      </c>
      <c r="D2085">
        <v>44392</v>
      </c>
      <c r="E2085" t="s">
        <v>1070</v>
      </c>
      <c r="F2085" t="s">
        <v>2499</v>
      </c>
      <c r="G2085" t="s">
        <v>1070</v>
      </c>
      <c r="H2085" t="s">
        <v>1070</v>
      </c>
      <c r="I2085" t="s">
        <v>1292</v>
      </c>
      <c r="J2085">
        <v>2</v>
      </c>
      <c r="K2085">
        <v>7870</v>
      </c>
      <c r="L2085">
        <v>15740</v>
      </c>
      <c r="M2085">
        <v>18.738099999999999</v>
      </c>
      <c r="N2085">
        <v>37.476199999999999</v>
      </c>
      <c r="O2085">
        <v>0</v>
      </c>
      <c r="P2085">
        <v>0</v>
      </c>
      <c r="Q2085">
        <v>7888.7380999999996</v>
      </c>
      <c r="R2085">
        <v>15777.476199999999</v>
      </c>
      <c r="S2085" t="s">
        <v>1368</v>
      </c>
    </row>
    <row r="2086" spans="1:19">
      <c r="A2086" t="s">
        <v>2497</v>
      </c>
      <c r="B2086">
        <v>44392</v>
      </c>
      <c r="C2086" t="s">
        <v>2498</v>
      </c>
      <c r="D2086">
        <v>44392</v>
      </c>
      <c r="E2086" t="s">
        <v>1070</v>
      </c>
      <c r="F2086" t="s">
        <v>2499</v>
      </c>
      <c r="G2086" t="s">
        <v>1070</v>
      </c>
      <c r="H2086" t="s">
        <v>1070</v>
      </c>
      <c r="I2086" t="s">
        <v>1249</v>
      </c>
      <c r="J2086">
        <v>1</v>
      </c>
      <c r="K2086">
        <v>7328.5</v>
      </c>
      <c r="L2086">
        <v>7328.5</v>
      </c>
      <c r="M2086">
        <v>17.448799999999999</v>
      </c>
      <c r="N2086">
        <v>17.448799999999999</v>
      </c>
      <c r="O2086">
        <v>0</v>
      </c>
      <c r="P2086">
        <v>0</v>
      </c>
      <c r="Q2086">
        <v>7345.9488000000001</v>
      </c>
      <c r="R2086">
        <v>7345.9488000000001</v>
      </c>
      <c r="S2086" t="s">
        <v>1368</v>
      </c>
    </row>
    <row r="2087" spans="1:19">
      <c r="A2087" t="s">
        <v>2497</v>
      </c>
      <c r="B2087">
        <v>44392</v>
      </c>
      <c r="C2087" t="s">
        <v>2498</v>
      </c>
      <c r="D2087">
        <v>44392</v>
      </c>
      <c r="E2087" t="s">
        <v>1070</v>
      </c>
      <c r="F2087" t="s">
        <v>2499</v>
      </c>
      <c r="G2087" t="s">
        <v>1070</v>
      </c>
      <c r="H2087" t="s">
        <v>1070</v>
      </c>
      <c r="I2087" t="s">
        <v>1301</v>
      </c>
      <c r="J2087">
        <v>1</v>
      </c>
      <c r="K2087">
        <v>9162.5</v>
      </c>
      <c r="L2087">
        <v>9162.5</v>
      </c>
      <c r="M2087">
        <v>21.8155</v>
      </c>
      <c r="N2087">
        <v>21.8155</v>
      </c>
      <c r="O2087">
        <v>0</v>
      </c>
      <c r="P2087">
        <v>0</v>
      </c>
      <c r="Q2087">
        <v>9184.3155000000006</v>
      </c>
      <c r="R2087">
        <v>9184.3155000000006</v>
      </c>
      <c r="S2087" t="s">
        <v>1368</v>
      </c>
    </row>
    <row r="2088" spans="1:19">
      <c r="A2088" t="s">
        <v>2497</v>
      </c>
      <c r="B2088">
        <v>44392</v>
      </c>
      <c r="C2088" t="s">
        <v>2498</v>
      </c>
      <c r="D2088">
        <v>44392</v>
      </c>
      <c r="E2088" t="s">
        <v>1070</v>
      </c>
      <c r="F2088" t="s">
        <v>2499</v>
      </c>
      <c r="G2088" t="s">
        <v>1070</v>
      </c>
      <c r="H2088" t="s">
        <v>1070</v>
      </c>
      <c r="I2088" t="s">
        <v>2459</v>
      </c>
      <c r="J2088">
        <v>2</v>
      </c>
      <c r="K2088">
        <v>1232.5</v>
      </c>
      <c r="L2088">
        <v>2465</v>
      </c>
      <c r="M2088">
        <v>2.9344999999999999</v>
      </c>
      <c r="N2088">
        <v>5.8689999999999998</v>
      </c>
      <c r="O2088">
        <v>0</v>
      </c>
      <c r="P2088">
        <v>0</v>
      </c>
      <c r="Q2088">
        <v>1235.4345000000001</v>
      </c>
      <c r="R2088">
        <v>2470.8690000000001</v>
      </c>
      <c r="S2088" t="s">
        <v>1368</v>
      </c>
    </row>
    <row r="2089" spans="1:19">
      <c r="A2089" t="s">
        <v>2497</v>
      </c>
      <c r="B2089">
        <v>44392</v>
      </c>
      <c r="C2089" t="s">
        <v>2498</v>
      </c>
      <c r="D2089">
        <v>44392</v>
      </c>
      <c r="E2089" t="s">
        <v>1070</v>
      </c>
      <c r="F2089" t="s">
        <v>2499</v>
      </c>
      <c r="G2089" t="s">
        <v>1070</v>
      </c>
      <c r="H2089" t="s">
        <v>1070</v>
      </c>
      <c r="I2089" t="s">
        <v>1273</v>
      </c>
      <c r="J2089">
        <v>1</v>
      </c>
      <c r="K2089">
        <v>7327.5</v>
      </c>
      <c r="L2089">
        <v>7327.5</v>
      </c>
      <c r="M2089">
        <v>17.446400000000001</v>
      </c>
      <c r="N2089">
        <v>17.446400000000001</v>
      </c>
      <c r="O2089">
        <v>0</v>
      </c>
      <c r="P2089">
        <v>0</v>
      </c>
      <c r="Q2089">
        <v>7344.9463999999998</v>
      </c>
      <c r="R2089">
        <v>7344.9463999999998</v>
      </c>
      <c r="S2089" t="s">
        <v>1368</v>
      </c>
    </row>
    <row r="2090" spans="1:19">
      <c r="A2090" t="s">
        <v>2497</v>
      </c>
      <c r="B2090">
        <v>44392</v>
      </c>
      <c r="C2090" t="s">
        <v>2498</v>
      </c>
      <c r="D2090">
        <v>44392</v>
      </c>
      <c r="E2090" t="s">
        <v>1070</v>
      </c>
      <c r="F2090" t="s">
        <v>2499</v>
      </c>
      <c r="G2090" t="s">
        <v>1070</v>
      </c>
      <c r="H2090" t="s">
        <v>1070</v>
      </c>
      <c r="I2090" t="s">
        <v>2458</v>
      </c>
      <c r="J2090">
        <v>2</v>
      </c>
      <c r="K2090">
        <v>1006</v>
      </c>
      <c r="L2090">
        <v>2012</v>
      </c>
      <c r="M2090">
        <v>2.3952</v>
      </c>
      <c r="N2090">
        <v>4.7904</v>
      </c>
      <c r="O2090">
        <v>0</v>
      </c>
      <c r="P2090">
        <v>0</v>
      </c>
      <c r="Q2090">
        <v>1008.3952</v>
      </c>
      <c r="R2090">
        <v>2016.7904000000001</v>
      </c>
      <c r="S2090" t="s">
        <v>1368</v>
      </c>
    </row>
    <row r="2091" spans="1:19">
      <c r="A2091" t="s">
        <v>2500</v>
      </c>
      <c r="B2091">
        <v>44392</v>
      </c>
      <c r="C2091" t="s">
        <v>2501</v>
      </c>
      <c r="D2091">
        <v>44392</v>
      </c>
      <c r="E2091" t="s">
        <v>1365</v>
      </c>
      <c r="F2091" t="s">
        <v>2396</v>
      </c>
      <c r="G2091" t="s">
        <v>2397</v>
      </c>
      <c r="H2091" t="s">
        <v>12</v>
      </c>
      <c r="I2091" t="s">
        <v>2458</v>
      </c>
      <c r="J2091">
        <v>27</v>
      </c>
      <c r="K2091">
        <v>992</v>
      </c>
      <c r="L2091">
        <v>26784</v>
      </c>
      <c r="M2091">
        <v>2.3620000000000001</v>
      </c>
      <c r="N2091">
        <v>63.774000000000001</v>
      </c>
      <c r="O2091">
        <v>0</v>
      </c>
      <c r="P2091">
        <v>0</v>
      </c>
      <c r="Q2091">
        <v>994.36189999999999</v>
      </c>
      <c r="R2091">
        <v>26847.7713</v>
      </c>
      <c r="S2091" t="s">
        <v>1368</v>
      </c>
    </row>
    <row r="2092" spans="1:19">
      <c r="A2092" t="s">
        <v>2500</v>
      </c>
      <c r="B2092">
        <v>44392</v>
      </c>
      <c r="C2092" t="s">
        <v>2501</v>
      </c>
      <c r="D2092">
        <v>44392</v>
      </c>
      <c r="E2092" t="s">
        <v>1365</v>
      </c>
      <c r="F2092" t="s">
        <v>2396</v>
      </c>
      <c r="G2092" t="s">
        <v>2397</v>
      </c>
      <c r="H2092" t="s">
        <v>12</v>
      </c>
      <c r="I2092" t="s">
        <v>2459</v>
      </c>
      <c r="J2092">
        <v>47</v>
      </c>
      <c r="K2092">
        <v>1215</v>
      </c>
      <c r="L2092">
        <v>57105</v>
      </c>
      <c r="M2092">
        <v>2.8929999999999998</v>
      </c>
      <c r="N2092">
        <v>135.971</v>
      </c>
      <c r="O2092">
        <v>0</v>
      </c>
      <c r="P2092">
        <v>0</v>
      </c>
      <c r="Q2092">
        <v>1217.8929000000001</v>
      </c>
      <c r="R2092">
        <v>57240.9663</v>
      </c>
      <c r="S2092" t="s">
        <v>1368</v>
      </c>
    </row>
    <row r="2093" spans="1:19">
      <c r="A2093" t="s">
        <v>2502</v>
      </c>
      <c r="B2093">
        <v>44392</v>
      </c>
      <c r="C2093" t="s">
        <v>2503</v>
      </c>
      <c r="D2093">
        <v>44392</v>
      </c>
      <c r="E2093" t="s">
        <v>1365</v>
      </c>
      <c r="F2093" t="s">
        <v>13</v>
      </c>
      <c r="G2093" t="s">
        <v>2397</v>
      </c>
      <c r="H2093" t="s">
        <v>12</v>
      </c>
      <c r="I2093" t="s">
        <v>2459</v>
      </c>
      <c r="J2093">
        <v>156</v>
      </c>
      <c r="K2093">
        <v>1215</v>
      </c>
      <c r="L2093">
        <v>189540</v>
      </c>
      <c r="M2093">
        <v>2.8929999999999998</v>
      </c>
      <c r="N2093">
        <v>451.30799999999999</v>
      </c>
      <c r="O2093">
        <v>0</v>
      </c>
      <c r="P2093">
        <v>0</v>
      </c>
      <c r="Q2093">
        <v>1217.8929000000001</v>
      </c>
      <c r="R2093">
        <v>189991.29240000001</v>
      </c>
      <c r="S2093" t="s">
        <v>1368</v>
      </c>
    </row>
    <row r="2094" spans="1:19">
      <c r="A2094" t="s">
        <v>2502</v>
      </c>
      <c r="B2094">
        <v>44392</v>
      </c>
      <c r="C2094" t="s">
        <v>2503</v>
      </c>
      <c r="D2094">
        <v>44392</v>
      </c>
      <c r="E2094" t="s">
        <v>1365</v>
      </c>
      <c r="F2094" t="s">
        <v>13</v>
      </c>
      <c r="G2094" t="s">
        <v>2397</v>
      </c>
      <c r="H2094" t="s">
        <v>12</v>
      </c>
      <c r="I2094" t="s">
        <v>2458</v>
      </c>
      <c r="J2094">
        <v>108</v>
      </c>
      <c r="K2094">
        <v>992</v>
      </c>
      <c r="L2094">
        <v>107136</v>
      </c>
      <c r="M2094">
        <v>2.3620000000000001</v>
      </c>
      <c r="N2094">
        <v>255.096</v>
      </c>
      <c r="O2094">
        <v>0</v>
      </c>
      <c r="P2094">
        <v>0</v>
      </c>
      <c r="Q2094">
        <v>994.36189999999999</v>
      </c>
      <c r="R2094">
        <v>107391.0852</v>
      </c>
      <c r="S2094" t="s">
        <v>1368</v>
      </c>
    </row>
    <row r="2095" spans="1:19">
      <c r="A2095" t="s">
        <v>2504</v>
      </c>
      <c r="B2095">
        <v>44392</v>
      </c>
      <c r="C2095" t="s">
        <v>2505</v>
      </c>
      <c r="D2095">
        <v>44392</v>
      </c>
      <c r="E2095" t="s">
        <v>1365</v>
      </c>
      <c r="F2095" t="s">
        <v>62</v>
      </c>
      <c r="G2095" t="s">
        <v>2506</v>
      </c>
      <c r="H2095" t="s">
        <v>49</v>
      </c>
      <c r="I2095" t="s">
        <v>1273</v>
      </c>
      <c r="J2095">
        <v>120</v>
      </c>
      <c r="K2095">
        <v>7225</v>
      </c>
      <c r="L2095">
        <v>867000</v>
      </c>
      <c r="M2095">
        <v>17.202000000000002</v>
      </c>
      <c r="N2095">
        <v>2064.2399999999998</v>
      </c>
      <c r="O2095">
        <v>0</v>
      </c>
      <c r="P2095">
        <v>0</v>
      </c>
      <c r="Q2095">
        <v>7242.2024000000001</v>
      </c>
      <c r="R2095">
        <v>869064.28799999994</v>
      </c>
      <c r="S2095" t="s">
        <v>1368</v>
      </c>
    </row>
    <row r="2096" spans="1:19">
      <c r="A2096" t="s">
        <v>2504</v>
      </c>
      <c r="B2096">
        <v>44392</v>
      </c>
      <c r="C2096" t="s">
        <v>2505</v>
      </c>
      <c r="D2096">
        <v>44392</v>
      </c>
      <c r="E2096" t="s">
        <v>1365</v>
      </c>
      <c r="F2096" t="s">
        <v>62</v>
      </c>
      <c r="G2096" t="s">
        <v>2506</v>
      </c>
      <c r="H2096" t="s">
        <v>49</v>
      </c>
      <c r="I2096" t="s">
        <v>1292</v>
      </c>
      <c r="J2096">
        <v>22</v>
      </c>
      <c r="K2096">
        <v>7760</v>
      </c>
      <c r="L2096">
        <v>170720</v>
      </c>
      <c r="M2096">
        <v>18.475999999999999</v>
      </c>
      <c r="N2096">
        <v>406.47199999999998</v>
      </c>
      <c r="O2096">
        <v>0</v>
      </c>
      <c r="P2096">
        <v>0</v>
      </c>
      <c r="Q2096">
        <v>7778.4762000000001</v>
      </c>
      <c r="R2096">
        <v>171126.47640000001</v>
      </c>
      <c r="S2096" t="s">
        <v>1368</v>
      </c>
    </row>
    <row r="2097" spans="1:19">
      <c r="A2097" t="s">
        <v>2504</v>
      </c>
      <c r="B2097">
        <v>44392</v>
      </c>
      <c r="C2097" t="s">
        <v>2505</v>
      </c>
      <c r="D2097">
        <v>44392</v>
      </c>
      <c r="E2097" t="s">
        <v>1365</v>
      </c>
      <c r="F2097" t="s">
        <v>62</v>
      </c>
      <c r="G2097" t="s">
        <v>2506</v>
      </c>
      <c r="H2097" t="s">
        <v>49</v>
      </c>
      <c r="I2097" t="s">
        <v>1314</v>
      </c>
      <c r="J2097">
        <v>200</v>
      </c>
      <c r="K2097">
        <v>1176</v>
      </c>
      <c r="L2097">
        <v>235200</v>
      </c>
      <c r="M2097">
        <v>2.8</v>
      </c>
      <c r="N2097">
        <v>560</v>
      </c>
      <c r="O2097">
        <v>0</v>
      </c>
      <c r="P2097">
        <v>0</v>
      </c>
      <c r="Q2097">
        <v>1178.8</v>
      </c>
      <c r="R2097">
        <v>235760</v>
      </c>
      <c r="S2097" t="s">
        <v>1368</v>
      </c>
    </row>
    <row r="2098" spans="1:19">
      <c r="A2098" t="s">
        <v>2504</v>
      </c>
      <c r="B2098">
        <v>44392</v>
      </c>
      <c r="C2098" t="s">
        <v>2505</v>
      </c>
      <c r="D2098">
        <v>44392</v>
      </c>
      <c r="E2098" t="s">
        <v>1365</v>
      </c>
      <c r="F2098" t="s">
        <v>62</v>
      </c>
      <c r="G2098" t="s">
        <v>2506</v>
      </c>
      <c r="H2098" t="s">
        <v>49</v>
      </c>
      <c r="I2098" t="s">
        <v>1076</v>
      </c>
      <c r="J2098">
        <v>120</v>
      </c>
      <c r="K2098">
        <v>1419</v>
      </c>
      <c r="L2098">
        <v>170280</v>
      </c>
      <c r="M2098">
        <v>3.379</v>
      </c>
      <c r="N2098">
        <v>405.48</v>
      </c>
      <c r="O2098">
        <v>0</v>
      </c>
      <c r="P2098">
        <v>0</v>
      </c>
      <c r="Q2098">
        <v>1422.3786</v>
      </c>
      <c r="R2098">
        <v>170685.432</v>
      </c>
      <c r="S2098" t="s">
        <v>1368</v>
      </c>
    </row>
    <row r="2099" spans="1:19">
      <c r="A2099" t="s">
        <v>2504</v>
      </c>
      <c r="B2099">
        <v>44392</v>
      </c>
      <c r="C2099" t="s">
        <v>2505</v>
      </c>
      <c r="D2099">
        <v>44392</v>
      </c>
      <c r="E2099" t="s">
        <v>1365</v>
      </c>
      <c r="F2099" t="s">
        <v>62</v>
      </c>
      <c r="G2099" t="s">
        <v>2506</v>
      </c>
      <c r="H2099" t="s">
        <v>49</v>
      </c>
      <c r="I2099" t="s">
        <v>1249</v>
      </c>
      <c r="J2099">
        <v>20</v>
      </c>
      <c r="K2099">
        <v>7227</v>
      </c>
      <c r="L2099">
        <v>144540</v>
      </c>
      <c r="M2099">
        <v>17.207000000000001</v>
      </c>
      <c r="N2099">
        <v>344.14</v>
      </c>
      <c r="O2099">
        <v>0</v>
      </c>
      <c r="P2099">
        <v>0</v>
      </c>
      <c r="Q2099">
        <v>7244.2070999999996</v>
      </c>
      <c r="R2099">
        <v>144884.14199999999</v>
      </c>
      <c r="S2099" t="s">
        <v>1368</v>
      </c>
    </row>
    <row r="2100" spans="1:19">
      <c r="A2100" t="s">
        <v>2504</v>
      </c>
      <c r="B2100">
        <v>44392</v>
      </c>
      <c r="C2100" t="s">
        <v>2505</v>
      </c>
      <c r="D2100">
        <v>44392</v>
      </c>
      <c r="E2100" t="s">
        <v>1365</v>
      </c>
      <c r="F2100" t="s">
        <v>62</v>
      </c>
      <c r="G2100" t="s">
        <v>2506</v>
      </c>
      <c r="H2100" t="s">
        <v>49</v>
      </c>
      <c r="I2100" t="s">
        <v>1271</v>
      </c>
      <c r="J2100">
        <v>200</v>
      </c>
      <c r="K2100">
        <v>1186</v>
      </c>
      <c r="L2100">
        <v>237200</v>
      </c>
      <c r="M2100">
        <v>2.8239999999999998</v>
      </c>
      <c r="N2100">
        <v>564.79999999999995</v>
      </c>
      <c r="O2100">
        <v>0</v>
      </c>
      <c r="P2100">
        <v>0</v>
      </c>
      <c r="Q2100">
        <v>1188.8237999999999</v>
      </c>
      <c r="R2100">
        <v>237764.76</v>
      </c>
      <c r="S2100" t="s">
        <v>1368</v>
      </c>
    </row>
    <row r="2101" spans="1:19">
      <c r="A2101" t="s">
        <v>2504</v>
      </c>
      <c r="B2101">
        <v>44392</v>
      </c>
      <c r="C2101" t="s">
        <v>2505</v>
      </c>
      <c r="D2101">
        <v>44392</v>
      </c>
      <c r="E2101" t="s">
        <v>1365</v>
      </c>
      <c r="F2101" t="s">
        <v>62</v>
      </c>
      <c r="G2101" t="s">
        <v>2506</v>
      </c>
      <c r="H2101" t="s">
        <v>49</v>
      </c>
      <c r="I2101" t="s">
        <v>1301</v>
      </c>
      <c r="J2101">
        <v>35</v>
      </c>
      <c r="K2101">
        <v>9035</v>
      </c>
      <c r="L2101">
        <v>316225</v>
      </c>
      <c r="M2101">
        <v>21.512</v>
      </c>
      <c r="N2101">
        <v>752.92</v>
      </c>
      <c r="O2101">
        <v>0</v>
      </c>
      <c r="P2101">
        <v>0</v>
      </c>
      <c r="Q2101">
        <v>9056.5118999999995</v>
      </c>
      <c r="R2101">
        <v>316977.91649999999</v>
      </c>
      <c r="S2101" t="s">
        <v>1368</v>
      </c>
    </row>
    <row r="2102" spans="1:19">
      <c r="A2102" t="s">
        <v>2504</v>
      </c>
      <c r="B2102">
        <v>44392</v>
      </c>
      <c r="C2102" t="s">
        <v>2505</v>
      </c>
      <c r="D2102">
        <v>44392</v>
      </c>
      <c r="E2102" t="s">
        <v>1365</v>
      </c>
      <c r="F2102" t="s">
        <v>62</v>
      </c>
      <c r="G2102" t="s">
        <v>2506</v>
      </c>
      <c r="H2102" t="s">
        <v>49</v>
      </c>
      <c r="I2102" t="s">
        <v>1409</v>
      </c>
      <c r="J2102">
        <v>40</v>
      </c>
      <c r="K2102">
        <v>1128</v>
      </c>
      <c r="L2102">
        <v>45120</v>
      </c>
      <c r="M2102">
        <v>2.6859999999999999</v>
      </c>
      <c r="N2102">
        <v>107.44</v>
      </c>
      <c r="O2102">
        <v>0</v>
      </c>
      <c r="P2102">
        <v>0</v>
      </c>
      <c r="Q2102">
        <v>1130.6857</v>
      </c>
      <c r="R2102">
        <v>45227.428</v>
      </c>
      <c r="S2102" t="s">
        <v>1368</v>
      </c>
    </row>
    <row r="2103" spans="1:19">
      <c r="A2103" t="s">
        <v>2504</v>
      </c>
      <c r="B2103">
        <v>44392</v>
      </c>
      <c r="C2103" t="s">
        <v>2505</v>
      </c>
      <c r="D2103">
        <v>44392</v>
      </c>
      <c r="E2103" t="s">
        <v>1365</v>
      </c>
      <c r="F2103" t="s">
        <v>62</v>
      </c>
      <c r="G2103" t="s">
        <v>2506</v>
      </c>
      <c r="H2103" t="s">
        <v>49</v>
      </c>
      <c r="I2103" t="s">
        <v>1242</v>
      </c>
      <c r="J2103">
        <v>35</v>
      </c>
      <c r="K2103">
        <v>9850</v>
      </c>
      <c r="L2103">
        <v>344750</v>
      </c>
      <c r="M2103">
        <v>23.452000000000002</v>
      </c>
      <c r="N2103">
        <v>820.82</v>
      </c>
      <c r="O2103">
        <v>0</v>
      </c>
      <c r="P2103">
        <v>0</v>
      </c>
      <c r="Q2103">
        <v>9873.4524000000001</v>
      </c>
      <c r="R2103">
        <v>345570.83399999997</v>
      </c>
      <c r="S2103" t="s">
        <v>1368</v>
      </c>
    </row>
    <row r="2104" spans="1:19">
      <c r="A2104" t="s">
        <v>2504</v>
      </c>
      <c r="B2104">
        <v>44392</v>
      </c>
      <c r="C2104" t="s">
        <v>2505</v>
      </c>
      <c r="D2104">
        <v>44392</v>
      </c>
      <c r="E2104" t="s">
        <v>1365</v>
      </c>
      <c r="F2104" t="s">
        <v>62</v>
      </c>
      <c r="G2104" t="s">
        <v>2506</v>
      </c>
      <c r="H2104" t="s">
        <v>49</v>
      </c>
      <c r="I2104" t="s">
        <v>1221</v>
      </c>
      <c r="J2104">
        <v>60</v>
      </c>
      <c r="K2104">
        <v>1361</v>
      </c>
      <c r="L2104">
        <v>81660</v>
      </c>
      <c r="M2104">
        <v>3.24</v>
      </c>
      <c r="N2104">
        <v>194.4</v>
      </c>
      <c r="O2104">
        <v>0</v>
      </c>
      <c r="P2104">
        <v>0</v>
      </c>
      <c r="Q2104">
        <v>1364.2405000000001</v>
      </c>
      <c r="R2104">
        <v>81854.429999999993</v>
      </c>
      <c r="S2104" t="s">
        <v>1368</v>
      </c>
    </row>
    <row r="2105" spans="1:19">
      <c r="A2105" t="s">
        <v>2504</v>
      </c>
      <c r="B2105">
        <v>44392</v>
      </c>
      <c r="C2105" t="s">
        <v>2505</v>
      </c>
      <c r="D2105">
        <v>44392</v>
      </c>
      <c r="E2105" t="s">
        <v>1365</v>
      </c>
      <c r="F2105" t="s">
        <v>62</v>
      </c>
      <c r="G2105" t="s">
        <v>2506</v>
      </c>
      <c r="H2105" t="s">
        <v>49</v>
      </c>
      <c r="I2105" t="s">
        <v>1335</v>
      </c>
      <c r="J2105">
        <v>35</v>
      </c>
      <c r="K2105">
        <v>9950</v>
      </c>
      <c r="L2105">
        <v>348250</v>
      </c>
      <c r="M2105">
        <v>23.69</v>
      </c>
      <c r="N2105">
        <v>829.15</v>
      </c>
      <c r="O2105">
        <v>0</v>
      </c>
      <c r="P2105">
        <v>0</v>
      </c>
      <c r="Q2105">
        <v>9973.6905000000006</v>
      </c>
      <c r="R2105">
        <v>349079.16749999998</v>
      </c>
      <c r="S2105" t="s">
        <v>1368</v>
      </c>
    </row>
    <row r="2106" spans="1:19">
      <c r="A2106" t="s">
        <v>2504</v>
      </c>
      <c r="B2106">
        <v>44392</v>
      </c>
      <c r="C2106" t="s">
        <v>2505</v>
      </c>
      <c r="D2106">
        <v>44392</v>
      </c>
      <c r="E2106" t="s">
        <v>1365</v>
      </c>
      <c r="F2106" t="s">
        <v>62</v>
      </c>
      <c r="G2106" t="s">
        <v>2506</v>
      </c>
      <c r="H2106" t="s">
        <v>49</v>
      </c>
      <c r="I2106" t="s">
        <v>1218</v>
      </c>
      <c r="J2106">
        <v>60</v>
      </c>
      <c r="K2106">
        <v>1244</v>
      </c>
      <c r="L2106">
        <v>74640</v>
      </c>
      <c r="M2106">
        <v>2.9620000000000002</v>
      </c>
      <c r="N2106">
        <v>177.72</v>
      </c>
      <c r="O2106">
        <v>0</v>
      </c>
      <c r="P2106">
        <v>0</v>
      </c>
      <c r="Q2106">
        <v>1246.9619</v>
      </c>
      <c r="R2106">
        <v>74817.714000000007</v>
      </c>
      <c r="S2106" t="s">
        <v>1368</v>
      </c>
    </row>
    <row r="2107" spans="1:19">
      <c r="A2107" t="s">
        <v>2504</v>
      </c>
      <c r="B2107">
        <v>44392</v>
      </c>
      <c r="C2107" t="s">
        <v>2505</v>
      </c>
      <c r="D2107">
        <v>44392</v>
      </c>
      <c r="E2107" t="s">
        <v>1365</v>
      </c>
      <c r="F2107" t="s">
        <v>62</v>
      </c>
      <c r="G2107" t="s">
        <v>2506</v>
      </c>
      <c r="H2107" t="s">
        <v>49</v>
      </c>
      <c r="I2107" t="s">
        <v>1075</v>
      </c>
      <c r="J2107">
        <v>10</v>
      </c>
      <c r="K2107">
        <v>9045</v>
      </c>
      <c r="L2107">
        <v>90450</v>
      </c>
      <c r="M2107">
        <v>21.536000000000001</v>
      </c>
      <c r="N2107">
        <v>215.36</v>
      </c>
      <c r="O2107">
        <v>0</v>
      </c>
      <c r="P2107">
        <v>0</v>
      </c>
      <c r="Q2107">
        <v>9066.5357000000004</v>
      </c>
      <c r="R2107">
        <v>90665.357000000004</v>
      </c>
      <c r="S2107" t="s">
        <v>1368</v>
      </c>
    </row>
    <row r="2108" spans="1:19">
      <c r="A2108" t="s">
        <v>2504</v>
      </c>
      <c r="B2108">
        <v>44392</v>
      </c>
      <c r="C2108" t="s">
        <v>2505</v>
      </c>
      <c r="D2108">
        <v>44392</v>
      </c>
      <c r="E2108" t="s">
        <v>1365</v>
      </c>
      <c r="F2108" t="s">
        <v>62</v>
      </c>
      <c r="G2108" t="s">
        <v>2506</v>
      </c>
      <c r="H2108" t="s">
        <v>49</v>
      </c>
      <c r="I2108" t="s">
        <v>1267</v>
      </c>
      <c r="J2108">
        <v>200</v>
      </c>
      <c r="K2108">
        <v>1400</v>
      </c>
      <c r="L2108">
        <v>280000</v>
      </c>
      <c r="M2108">
        <v>3.3330000000000002</v>
      </c>
      <c r="N2108">
        <v>666.6</v>
      </c>
      <c r="O2108">
        <v>0</v>
      </c>
      <c r="P2108">
        <v>0</v>
      </c>
      <c r="Q2108">
        <v>1403.3333</v>
      </c>
      <c r="R2108">
        <v>280666.65999999997</v>
      </c>
      <c r="S2108" t="s">
        <v>1368</v>
      </c>
    </row>
    <row r="2109" spans="1:19">
      <c r="A2109" t="s">
        <v>2504</v>
      </c>
      <c r="B2109">
        <v>44392</v>
      </c>
      <c r="C2109" t="s">
        <v>2505</v>
      </c>
      <c r="D2109">
        <v>44392</v>
      </c>
      <c r="E2109" t="s">
        <v>1365</v>
      </c>
      <c r="F2109" t="s">
        <v>62</v>
      </c>
      <c r="G2109" t="s">
        <v>2506</v>
      </c>
      <c r="H2109" t="s">
        <v>49</v>
      </c>
      <c r="I2109" t="s">
        <v>1311</v>
      </c>
      <c r="J2109">
        <v>35</v>
      </c>
      <c r="K2109">
        <v>9035</v>
      </c>
      <c r="L2109">
        <v>316225</v>
      </c>
      <c r="M2109">
        <v>21.512</v>
      </c>
      <c r="N2109">
        <v>752.92</v>
      </c>
      <c r="O2109">
        <v>0</v>
      </c>
      <c r="P2109">
        <v>0</v>
      </c>
      <c r="Q2109">
        <v>9056.5118999999995</v>
      </c>
      <c r="R2109">
        <v>316977.91649999999</v>
      </c>
      <c r="S2109" t="s">
        <v>1368</v>
      </c>
    </row>
    <row r="2110" spans="1:19">
      <c r="A2110" t="s">
        <v>2507</v>
      </c>
      <c r="B2110">
        <v>44392</v>
      </c>
      <c r="C2110" t="s">
        <v>2508</v>
      </c>
      <c r="D2110">
        <v>44392</v>
      </c>
      <c r="E2110" t="s">
        <v>1070</v>
      </c>
      <c r="F2110" t="s">
        <v>1217</v>
      </c>
      <c r="G2110" t="s">
        <v>1070</v>
      </c>
      <c r="H2110" t="s">
        <v>1070</v>
      </c>
      <c r="I2110" t="s">
        <v>1273</v>
      </c>
      <c r="J2110">
        <v>2</v>
      </c>
      <c r="K2110">
        <v>7327.5</v>
      </c>
      <c r="L2110">
        <v>14655</v>
      </c>
      <c r="M2110">
        <v>17.446400000000001</v>
      </c>
      <c r="N2110">
        <v>34.892800000000001</v>
      </c>
      <c r="O2110">
        <v>0</v>
      </c>
      <c r="P2110">
        <v>0</v>
      </c>
      <c r="Q2110">
        <v>7344.9463999999998</v>
      </c>
      <c r="R2110">
        <v>14689.8928</v>
      </c>
      <c r="S2110" t="s">
        <v>1368</v>
      </c>
    </row>
    <row r="2111" spans="1:19">
      <c r="A2111" t="s">
        <v>2507</v>
      </c>
      <c r="B2111">
        <v>44392</v>
      </c>
      <c r="C2111" t="s">
        <v>2508</v>
      </c>
      <c r="D2111">
        <v>44392</v>
      </c>
      <c r="E2111" t="s">
        <v>1070</v>
      </c>
      <c r="F2111" t="s">
        <v>1217</v>
      </c>
      <c r="G2111" t="s">
        <v>1070</v>
      </c>
      <c r="H2111" t="s">
        <v>1070</v>
      </c>
      <c r="I2111" t="s">
        <v>2458</v>
      </c>
      <c r="J2111">
        <v>2</v>
      </c>
      <c r="K2111">
        <v>1006</v>
      </c>
      <c r="L2111">
        <v>2012</v>
      </c>
      <c r="M2111">
        <v>2.3952</v>
      </c>
      <c r="N2111">
        <v>4.7904</v>
      </c>
      <c r="O2111">
        <v>0</v>
      </c>
      <c r="P2111">
        <v>0</v>
      </c>
      <c r="Q2111">
        <v>1008.3952</v>
      </c>
      <c r="R2111">
        <v>2016.7904000000001</v>
      </c>
      <c r="S2111" t="s">
        <v>1368</v>
      </c>
    </row>
    <row r="2112" spans="1:19">
      <c r="A2112" t="s">
        <v>2507</v>
      </c>
      <c r="B2112">
        <v>44392</v>
      </c>
      <c r="C2112" t="s">
        <v>2508</v>
      </c>
      <c r="D2112">
        <v>44392</v>
      </c>
      <c r="E2112" t="s">
        <v>1070</v>
      </c>
      <c r="F2112" t="s">
        <v>1217</v>
      </c>
      <c r="G2112" t="s">
        <v>1070</v>
      </c>
      <c r="H2112" t="s">
        <v>1070</v>
      </c>
      <c r="I2112" t="s">
        <v>2459</v>
      </c>
      <c r="J2112">
        <v>2</v>
      </c>
      <c r="K2112">
        <v>1232.5</v>
      </c>
      <c r="L2112">
        <v>2465</v>
      </c>
      <c r="M2112">
        <v>2.9344999999999999</v>
      </c>
      <c r="N2112">
        <v>5.8689999999999998</v>
      </c>
      <c r="O2112">
        <v>0</v>
      </c>
      <c r="P2112">
        <v>0</v>
      </c>
      <c r="Q2112">
        <v>1235.4345000000001</v>
      </c>
      <c r="R2112">
        <v>2470.8690000000001</v>
      </c>
      <c r="S2112" t="s">
        <v>1368</v>
      </c>
    </row>
    <row r="2113" spans="1:19">
      <c r="A2113" t="s">
        <v>2507</v>
      </c>
      <c r="B2113">
        <v>44392</v>
      </c>
      <c r="C2113" t="s">
        <v>2508</v>
      </c>
      <c r="D2113">
        <v>44392</v>
      </c>
      <c r="E2113" t="s">
        <v>1070</v>
      </c>
      <c r="F2113" t="s">
        <v>1217</v>
      </c>
      <c r="G2113" t="s">
        <v>1070</v>
      </c>
      <c r="H2113" t="s">
        <v>1070</v>
      </c>
      <c r="I2113" t="s">
        <v>1301</v>
      </c>
      <c r="J2113">
        <v>2</v>
      </c>
      <c r="K2113">
        <v>9162.5</v>
      </c>
      <c r="L2113">
        <v>18325</v>
      </c>
      <c r="M2113">
        <v>21.8155</v>
      </c>
      <c r="N2113">
        <v>43.631</v>
      </c>
      <c r="O2113">
        <v>0</v>
      </c>
      <c r="P2113">
        <v>0</v>
      </c>
      <c r="Q2113">
        <v>9184.3155000000006</v>
      </c>
      <c r="R2113">
        <v>18368.631000000001</v>
      </c>
      <c r="S2113" t="s">
        <v>1368</v>
      </c>
    </row>
    <row r="2114" spans="1:19">
      <c r="A2114" t="s">
        <v>2507</v>
      </c>
      <c r="B2114">
        <v>44392</v>
      </c>
      <c r="C2114" t="s">
        <v>2508</v>
      </c>
      <c r="D2114">
        <v>44392</v>
      </c>
      <c r="E2114" t="s">
        <v>1070</v>
      </c>
      <c r="F2114" t="s">
        <v>1217</v>
      </c>
      <c r="G2114" t="s">
        <v>1070</v>
      </c>
      <c r="H2114" t="s">
        <v>1070</v>
      </c>
      <c r="I2114" t="s">
        <v>1267</v>
      </c>
      <c r="J2114">
        <v>3</v>
      </c>
      <c r="K2114">
        <v>1420</v>
      </c>
      <c r="L2114">
        <v>4260</v>
      </c>
      <c r="M2114">
        <v>3.3809999999999998</v>
      </c>
      <c r="N2114">
        <v>10.143000000000001</v>
      </c>
      <c r="O2114">
        <v>0</v>
      </c>
      <c r="P2114">
        <v>0</v>
      </c>
      <c r="Q2114">
        <v>1423.3810000000001</v>
      </c>
      <c r="R2114">
        <v>4270.143</v>
      </c>
      <c r="S2114" t="s">
        <v>1368</v>
      </c>
    </row>
    <row r="2115" spans="1:19">
      <c r="A2115" t="s">
        <v>2507</v>
      </c>
      <c r="B2115">
        <v>44392</v>
      </c>
      <c r="C2115" t="s">
        <v>2508</v>
      </c>
      <c r="D2115">
        <v>44392</v>
      </c>
      <c r="E2115" t="s">
        <v>1070</v>
      </c>
      <c r="F2115" t="s">
        <v>1217</v>
      </c>
      <c r="G2115" t="s">
        <v>1070</v>
      </c>
      <c r="H2115" t="s">
        <v>1070</v>
      </c>
      <c r="I2115" t="s">
        <v>1221</v>
      </c>
      <c r="J2115">
        <v>1</v>
      </c>
      <c r="K2115">
        <v>1380</v>
      </c>
      <c r="L2115">
        <v>1380</v>
      </c>
      <c r="M2115">
        <v>3.2856999999999998</v>
      </c>
      <c r="N2115">
        <v>3.2856999999999998</v>
      </c>
      <c r="O2115">
        <v>0</v>
      </c>
      <c r="P2115">
        <v>0</v>
      </c>
      <c r="Q2115">
        <v>1383.2856999999999</v>
      </c>
      <c r="R2115">
        <v>1383.2856999999999</v>
      </c>
      <c r="S2115" t="s">
        <v>1368</v>
      </c>
    </row>
    <row r="2116" spans="1:19">
      <c r="A2116" t="s">
        <v>2507</v>
      </c>
      <c r="B2116">
        <v>44392</v>
      </c>
      <c r="C2116" t="s">
        <v>2508</v>
      </c>
      <c r="D2116">
        <v>44392</v>
      </c>
      <c r="E2116" t="s">
        <v>1070</v>
      </c>
      <c r="F2116" t="s">
        <v>1217</v>
      </c>
      <c r="G2116" t="s">
        <v>1070</v>
      </c>
      <c r="H2116" t="s">
        <v>1070</v>
      </c>
      <c r="I2116" t="s">
        <v>1075</v>
      </c>
      <c r="J2116">
        <v>1</v>
      </c>
      <c r="K2116">
        <v>9162.18</v>
      </c>
      <c r="L2116">
        <v>9162.18</v>
      </c>
      <c r="M2116">
        <v>21.814699999999998</v>
      </c>
      <c r="N2116">
        <v>21.814699999999998</v>
      </c>
      <c r="O2116">
        <v>0</v>
      </c>
      <c r="P2116">
        <v>0</v>
      </c>
      <c r="Q2116">
        <v>9183.9946999999993</v>
      </c>
      <c r="R2116">
        <v>9183.9946999999993</v>
      </c>
      <c r="S2116" t="s">
        <v>1368</v>
      </c>
    </row>
    <row r="2117" spans="1:19">
      <c r="A2117" t="s">
        <v>2509</v>
      </c>
      <c r="B2117">
        <v>44392</v>
      </c>
      <c r="C2117" t="s">
        <v>2510</v>
      </c>
      <c r="D2117">
        <v>44392</v>
      </c>
      <c r="E2117" t="s">
        <v>1365</v>
      </c>
      <c r="F2117" t="s">
        <v>61</v>
      </c>
      <c r="G2117" t="s">
        <v>1370</v>
      </c>
      <c r="H2117" t="s">
        <v>49</v>
      </c>
      <c r="I2117" t="s">
        <v>1273</v>
      </c>
      <c r="J2117">
        <v>25</v>
      </c>
      <c r="K2117">
        <v>7225</v>
      </c>
      <c r="L2117">
        <v>180625</v>
      </c>
      <c r="M2117">
        <v>17.202000000000002</v>
      </c>
      <c r="N2117">
        <v>430.05</v>
      </c>
      <c r="O2117">
        <v>0</v>
      </c>
      <c r="P2117">
        <v>0</v>
      </c>
      <c r="Q2117">
        <v>7242.2024000000001</v>
      </c>
      <c r="R2117">
        <v>181055.06</v>
      </c>
      <c r="S2117" t="s">
        <v>1368</v>
      </c>
    </row>
    <row r="2118" spans="1:19">
      <c r="A2118" t="s">
        <v>2509</v>
      </c>
      <c r="B2118">
        <v>44392</v>
      </c>
      <c r="C2118" t="s">
        <v>2510</v>
      </c>
      <c r="D2118">
        <v>44392</v>
      </c>
      <c r="E2118" t="s">
        <v>1365</v>
      </c>
      <c r="F2118" t="s">
        <v>61</v>
      </c>
      <c r="G2118" t="s">
        <v>1370</v>
      </c>
      <c r="H2118" t="s">
        <v>49</v>
      </c>
      <c r="I2118" t="s">
        <v>1335</v>
      </c>
      <c r="J2118">
        <v>5</v>
      </c>
      <c r="K2118">
        <v>9950</v>
      </c>
      <c r="L2118">
        <v>49750</v>
      </c>
      <c r="M2118">
        <v>23.69</v>
      </c>
      <c r="N2118">
        <v>118.45</v>
      </c>
      <c r="O2118">
        <v>0</v>
      </c>
      <c r="P2118">
        <v>0</v>
      </c>
      <c r="Q2118">
        <v>9973.6905000000006</v>
      </c>
      <c r="R2118">
        <v>49868.452499999999</v>
      </c>
      <c r="S2118" t="s">
        <v>1368</v>
      </c>
    </row>
    <row r="2119" spans="1:19">
      <c r="A2119" t="s">
        <v>2509</v>
      </c>
      <c r="B2119">
        <v>44392</v>
      </c>
      <c r="C2119" t="s">
        <v>2510</v>
      </c>
      <c r="D2119">
        <v>44392</v>
      </c>
      <c r="E2119" t="s">
        <v>1365</v>
      </c>
      <c r="F2119" t="s">
        <v>61</v>
      </c>
      <c r="G2119" t="s">
        <v>1370</v>
      </c>
      <c r="H2119" t="s">
        <v>49</v>
      </c>
      <c r="I2119" t="s">
        <v>1221</v>
      </c>
      <c r="J2119">
        <v>60</v>
      </c>
      <c r="K2119">
        <v>1361</v>
      </c>
      <c r="L2119">
        <v>81660</v>
      </c>
      <c r="M2119">
        <v>3.24</v>
      </c>
      <c r="N2119">
        <v>194.4</v>
      </c>
      <c r="O2119">
        <v>0</v>
      </c>
      <c r="P2119">
        <v>0</v>
      </c>
      <c r="Q2119">
        <v>1364.2405000000001</v>
      </c>
      <c r="R2119">
        <v>81854.429999999993</v>
      </c>
      <c r="S2119" t="s">
        <v>1368</v>
      </c>
    </row>
    <row r="2120" spans="1:19">
      <c r="A2120" t="s">
        <v>2509</v>
      </c>
      <c r="B2120">
        <v>44392</v>
      </c>
      <c r="C2120" t="s">
        <v>2510</v>
      </c>
      <c r="D2120">
        <v>44392</v>
      </c>
      <c r="E2120" t="s">
        <v>1365</v>
      </c>
      <c r="F2120" t="s">
        <v>61</v>
      </c>
      <c r="G2120" t="s">
        <v>1370</v>
      </c>
      <c r="H2120" t="s">
        <v>49</v>
      </c>
      <c r="I2120" t="s">
        <v>1301</v>
      </c>
      <c r="J2120">
        <v>6</v>
      </c>
      <c r="K2120">
        <v>9035</v>
      </c>
      <c r="L2120">
        <v>54210</v>
      </c>
      <c r="M2120">
        <v>21.512</v>
      </c>
      <c r="N2120">
        <v>129.072</v>
      </c>
      <c r="O2120">
        <v>0</v>
      </c>
      <c r="P2120">
        <v>0</v>
      </c>
      <c r="Q2120">
        <v>9056.5118999999995</v>
      </c>
      <c r="R2120">
        <v>54339.071400000001</v>
      </c>
      <c r="S2120" t="s">
        <v>1368</v>
      </c>
    </row>
    <row r="2121" spans="1:19">
      <c r="A2121" t="s">
        <v>2509</v>
      </c>
      <c r="B2121">
        <v>44392</v>
      </c>
      <c r="C2121" t="s">
        <v>2510</v>
      </c>
      <c r="D2121">
        <v>44392</v>
      </c>
      <c r="E2121" t="s">
        <v>1365</v>
      </c>
      <c r="F2121" t="s">
        <v>61</v>
      </c>
      <c r="G2121" t="s">
        <v>1370</v>
      </c>
      <c r="H2121" t="s">
        <v>49</v>
      </c>
      <c r="I2121" t="s">
        <v>1218</v>
      </c>
      <c r="J2121">
        <v>100</v>
      </c>
      <c r="K2121">
        <v>1244</v>
      </c>
      <c r="L2121">
        <v>124400</v>
      </c>
      <c r="M2121">
        <v>2.9620000000000002</v>
      </c>
      <c r="N2121">
        <v>296.2</v>
      </c>
      <c r="O2121">
        <v>0</v>
      </c>
      <c r="P2121">
        <v>0</v>
      </c>
      <c r="Q2121">
        <v>1246.9619</v>
      </c>
      <c r="R2121">
        <v>124696.19</v>
      </c>
      <c r="S2121" t="s">
        <v>1368</v>
      </c>
    </row>
    <row r="2122" spans="1:19">
      <c r="A2122" t="s">
        <v>2509</v>
      </c>
      <c r="B2122">
        <v>44392</v>
      </c>
      <c r="C2122" t="s">
        <v>2510</v>
      </c>
      <c r="D2122">
        <v>44392</v>
      </c>
      <c r="E2122" t="s">
        <v>1365</v>
      </c>
      <c r="F2122" t="s">
        <v>61</v>
      </c>
      <c r="G2122" t="s">
        <v>1370</v>
      </c>
      <c r="H2122" t="s">
        <v>49</v>
      </c>
      <c r="I2122" t="s">
        <v>1314</v>
      </c>
      <c r="J2122">
        <v>80</v>
      </c>
      <c r="K2122">
        <v>1176</v>
      </c>
      <c r="L2122">
        <v>94080</v>
      </c>
      <c r="M2122">
        <v>2.8</v>
      </c>
      <c r="N2122">
        <v>224</v>
      </c>
      <c r="O2122">
        <v>0</v>
      </c>
      <c r="P2122">
        <v>0</v>
      </c>
      <c r="Q2122">
        <v>1178.8</v>
      </c>
      <c r="R2122">
        <v>94304</v>
      </c>
      <c r="S2122" t="s">
        <v>1368</v>
      </c>
    </row>
    <row r="2123" spans="1:19">
      <c r="A2123" t="s">
        <v>2509</v>
      </c>
      <c r="B2123">
        <v>44392</v>
      </c>
      <c r="C2123" t="s">
        <v>2510</v>
      </c>
      <c r="D2123">
        <v>44392</v>
      </c>
      <c r="E2123" t="s">
        <v>1365</v>
      </c>
      <c r="F2123" t="s">
        <v>61</v>
      </c>
      <c r="G2123" t="s">
        <v>1370</v>
      </c>
      <c r="H2123" t="s">
        <v>49</v>
      </c>
      <c r="I2123" t="s">
        <v>1271</v>
      </c>
      <c r="J2123">
        <v>80</v>
      </c>
      <c r="K2123">
        <v>1186</v>
      </c>
      <c r="L2123">
        <v>94880</v>
      </c>
      <c r="M2123">
        <v>2.8239999999999998</v>
      </c>
      <c r="N2123">
        <v>225.92</v>
      </c>
      <c r="O2123">
        <v>0</v>
      </c>
      <c r="P2123">
        <v>0</v>
      </c>
      <c r="Q2123">
        <v>1188.8237999999999</v>
      </c>
      <c r="R2123">
        <v>95105.903999999995</v>
      </c>
      <c r="S2123" t="s">
        <v>1368</v>
      </c>
    </row>
    <row r="2124" spans="1:19">
      <c r="A2124" t="s">
        <v>2509</v>
      </c>
      <c r="B2124">
        <v>44392</v>
      </c>
      <c r="C2124" t="s">
        <v>2510</v>
      </c>
      <c r="D2124">
        <v>44392</v>
      </c>
      <c r="E2124" t="s">
        <v>1365</v>
      </c>
      <c r="F2124" t="s">
        <v>61</v>
      </c>
      <c r="G2124" t="s">
        <v>1370</v>
      </c>
      <c r="H2124" t="s">
        <v>49</v>
      </c>
      <c r="I2124" t="s">
        <v>1292</v>
      </c>
      <c r="J2124">
        <v>25</v>
      </c>
      <c r="K2124">
        <v>7760</v>
      </c>
      <c r="L2124">
        <v>194000</v>
      </c>
      <c r="M2124">
        <v>18.475999999999999</v>
      </c>
      <c r="N2124">
        <v>461.9</v>
      </c>
      <c r="O2124">
        <v>0</v>
      </c>
      <c r="P2124">
        <v>0</v>
      </c>
      <c r="Q2124">
        <v>7778.4762000000001</v>
      </c>
      <c r="R2124">
        <v>194461.905</v>
      </c>
      <c r="S2124" t="s">
        <v>1368</v>
      </c>
    </row>
    <row r="2125" spans="1:19">
      <c r="A2125" t="s">
        <v>2511</v>
      </c>
      <c r="B2125">
        <v>44392</v>
      </c>
      <c r="C2125" t="s">
        <v>2512</v>
      </c>
      <c r="D2125">
        <v>44392</v>
      </c>
      <c r="E2125" t="s">
        <v>1365</v>
      </c>
      <c r="F2125" t="s">
        <v>956</v>
      </c>
      <c r="G2125" t="s">
        <v>1370</v>
      </c>
      <c r="H2125" t="s">
        <v>49</v>
      </c>
      <c r="I2125" t="s">
        <v>1314</v>
      </c>
      <c r="J2125">
        <v>80</v>
      </c>
      <c r="K2125">
        <v>1176</v>
      </c>
      <c r="L2125">
        <v>94080</v>
      </c>
      <c r="M2125">
        <v>2.8</v>
      </c>
      <c r="N2125">
        <v>224</v>
      </c>
      <c r="O2125">
        <v>0</v>
      </c>
      <c r="P2125">
        <v>0</v>
      </c>
      <c r="Q2125">
        <v>1178.8</v>
      </c>
      <c r="R2125">
        <v>94304</v>
      </c>
      <c r="S2125" t="s">
        <v>1368</v>
      </c>
    </row>
    <row r="2126" spans="1:19">
      <c r="A2126" t="s">
        <v>2511</v>
      </c>
      <c r="B2126">
        <v>44392</v>
      </c>
      <c r="C2126" t="s">
        <v>2512</v>
      </c>
      <c r="D2126">
        <v>44392</v>
      </c>
      <c r="E2126" t="s">
        <v>1365</v>
      </c>
      <c r="F2126" t="s">
        <v>956</v>
      </c>
      <c r="G2126" t="s">
        <v>1370</v>
      </c>
      <c r="H2126" t="s">
        <v>49</v>
      </c>
      <c r="I2126" t="s">
        <v>1335</v>
      </c>
      <c r="J2126">
        <v>5</v>
      </c>
      <c r="K2126">
        <v>9950</v>
      </c>
      <c r="L2126">
        <v>49750</v>
      </c>
      <c r="M2126">
        <v>23.69</v>
      </c>
      <c r="N2126">
        <v>118.45</v>
      </c>
      <c r="O2126">
        <v>0</v>
      </c>
      <c r="P2126">
        <v>0</v>
      </c>
      <c r="Q2126">
        <v>9973.6905000000006</v>
      </c>
      <c r="R2126">
        <v>49868.452499999999</v>
      </c>
      <c r="S2126" t="s">
        <v>1368</v>
      </c>
    </row>
    <row r="2127" spans="1:19">
      <c r="A2127" t="s">
        <v>2511</v>
      </c>
      <c r="B2127">
        <v>44392</v>
      </c>
      <c r="C2127" t="s">
        <v>2512</v>
      </c>
      <c r="D2127">
        <v>44392</v>
      </c>
      <c r="E2127" t="s">
        <v>1365</v>
      </c>
      <c r="F2127" t="s">
        <v>956</v>
      </c>
      <c r="G2127" t="s">
        <v>1370</v>
      </c>
      <c r="H2127" t="s">
        <v>49</v>
      </c>
      <c r="I2127" t="s">
        <v>1249</v>
      </c>
      <c r="J2127">
        <v>5</v>
      </c>
      <c r="K2127">
        <v>7227</v>
      </c>
      <c r="L2127">
        <v>36135</v>
      </c>
      <c r="M2127">
        <v>17.207000000000001</v>
      </c>
      <c r="N2127">
        <v>86.034999999999997</v>
      </c>
      <c r="O2127">
        <v>0</v>
      </c>
      <c r="P2127">
        <v>0</v>
      </c>
      <c r="Q2127">
        <v>7244.2070999999996</v>
      </c>
      <c r="R2127">
        <v>36221.035499999998</v>
      </c>
      <c r="S2127" t="s">
        <v>1368</v>
      </c>
    </row>
    <row r="2128" spans="1:19">
      <c r="A2128" t="s">
        <v>2511</v>
      </c>
      <c r="B2128">
        <v>44392</v>
      </c>
      <c r="C2128" t="s">
        <v>2512</v>
      </c>
      <c r="D2128">
        <v>44392</v>
      </c>
      <c r="E2128" t="s">
        <v>1365</v>
      </c>
      <c r="F2128" t="s">
        <v>956</v>
      </c>
      <c r="G2128" t="s">
        <v>1370</v>
      </c>
      <c r="H2128" t="s">
        <v>49</v>
      </c>
      <c r="I2128" t="s">
        <v>1271</v>
      </c>
      <c r="J2128">
        <v>100</v>
      </c>
      <c r="K2128">
        <v>1186</v>
      </c>
      <c r="L2128">
        <v>118600</v>
      </c>
      <c r="M2128">
        <v>2.8239999999999998</v>
      </c>
      <c r="N2128">
        <v>282.39999999999998</v>
      </c>
      <c r="O2128">
        <v>0</v>
      </c>
      <c r="P2128">
        <v>0</v>
      </c>
      <c r="Q2128">
        <v>1188.8237999999999</v>
      </c>
      <c r="R2128">
        <v>118882.38</v>
      </c>
      <c r="S2128" t="s">
        <v>1368</v>
      </c>
    </row>
    <row r="2129" spans="1:19">
      <c r="A2129" t="s">
        <v>2511</v>
      </c>
      <c r="B2129">
        <v>44392</v>
      </c>
      <c r="C2129" t="s">
        <v>2512</v>
      </c>
      <c r="D2129">
        <v>44392</v>
      </c>
      <c r="E2129" t="s">
        <v>1365</v>
      </c>
      <c r="F2129" t="s">
        <v>956</v>
      </c>
      <c r="G2129" t="s">
        <v>1370</v>
      </c>
      <c r="H2129" t="s">
        <v>49</v>
      </c>
      <c r="I2129" t="s">
        <v>1301</v>
      </c>
      <c r="J2129">
        <v>10</v>
      </c>
      <c r="K2129">
        <v>9035</v>
      </c>
      <c r="L2129">
        <v>90350</v>
      </c>
      <c r="M2129">
        <v>21.512</v>
      </c>
      <c r="N2129">
        <v>215.12</v>
      </c>
      <c r="O2129">
        <v>0</v>
      </c>
      <c r="P2129">
        <v>0</v>
      </c>
      <c r="Q2129">
        <v>9056.5118999999995</v>
      </c>
      <c r="R2129">
        <v>90565.119000000006</v>
      </c>
      <c r="S2129" t="s">
        <v>1368</v>
      </c>
    </row>
    <row r="2130" spans="1:19">
      <c r="A2130" t="s">
        <v>2511</v>
      </c>
      <c r="B2130">
        <v>44392</v>
      </c>
      <c r="C2130" t="s">
        <v>2512</v>
      </c>
      <c r="D2130">
        <v>44392</v>
      </c>
      <c r="E2130" t="s">
        <v>1365</v>
      </c>
      <c r="F2130" t="s">
        <v>956</v>
      </c>
      <c r="G2130" t="s">
        <v>1370</v>
      </c>
      <c r="H2130" t="s">
        <v>49</v>
      </c>
      <c r="I2130" t="s">
        <v>1292</v>
      </c>
      <c r="J2130">
        <v>20</v>
      </c>
      <c r="K2130">
        <v>7760</v>
      </c>
      <c r="L2130">
        <v>155200</v>
      </c>
      <c r="M2130">
        <v>18.475999999999999</v>
      </c>
      <c r="N2130">
        <v>369.52</v>
      </c>
      <c r="O2130">
        <v>0</v>
      </c>
      <c r="P2130">
        <v>0</v>
      </c>
      <c r="Q2130">
        <v>7778.4762000000001</v>
      </c>
      <c r="R2130">
        <v>155569.524</v>
      </c>
      <c r="S2130" t="s">
        <v>1368</v>
      </c>
    </row>
    <row r="2131" spans="1:19">
      <c r="A2131" t="s">
        <v>2511</v>
      </c>
      <c r="B2131">
        <v>44392</v>
      </c>
      <c r="C2131" t="s">
        <v>2512</v>
      </c>
      <c r="D2131">
        <v>44392</v>
      </c>
      <c r="E2131" t="s">
        <v>1365</v>
      </c>
      <c r="F2131" t="s">
        <v>956</v>
      </c>
      <c r="G2131" t="s">
        <v>1370</v>
      </c>
      <c r="H2131" t="s">
        <v>49</v>
      </c>
      <c r="I2131" t="s">
        <v>1409</v>
      </c>
      <c r="J2131">
        <v>40</v>
      </c>
      <c r="K2131">
        <v>1128</v>
      </c>
      <c r="L2131">
        <v>45120</v>
      </c>
      <c r="M2131">
        <v>2.6859999999999999</v>
      </c>
      <c r="N2131">
        <v>107.44</v>
      </c>
      <c r="O2131">
        <v>0</v>
      </c>
      <c r="P2131">
        <v>0</v>
      </c>
      <c r="Q2131">
        <v>1130.6857</v>
      </c>
      <c r="R2131">
        <v>45227.428</v>
      </c>
      <c r="S2131" t="s">
        <v>1368</v>
      </c>
    </row>
    <row r="2132" spans="1:19">
      <c r="A2132" t="s">
        <v>2511</v>
      </c>
      <c r="B2132">
        <v>44392</v>
      </c>
      <c r="C2132" t="s">
        <v>2512</v>
      </c>
      <c r="D2132">
        <v>44392</v>
      </c>
      <c r="E2132" t="s">
        <v>1365</v>
      </c>
      <c r="F2132" t="s">
        <v>956</v>
      </c>
      <c r="G2132" t="s">
        <v>1370</v>
      </c>
      <c r="H2132" t="s">
        <v>49</v>
      </c>
      <c r="I2132" t="s">
        <v>1311</v>
      </c>
      <c r="J2132">
        <v>5</v>
      </c>
      <c r="K2132">
        <v>9035</v>
      </c>
      <c r="L2132">
        <v>45175</v>
      </c>
      <c r="M2132">
        <v>21.512</v>
      </c>
      <c r="N2132">
        <v>107.56</v>
      </c>
      <c r="O2132">
        <v>0</v>
      </c>
      <c r="P2132">
        <v>0</v>
      </c>
      <c r="Q2132">
        <v>9056.5118999999995</v>
      </c>
      <c r="R2132">
        <v>45282.559500000003</v>
      </c>
      <c r="S2132" t="s">
        <v>1368</v>
      </c>
    </row>
    <row r="2133" spans="1:19">
      <c r="A2133" t="s">
        <v>2511</v>
      </c>
      <c r="B2133">
        <v>44392</v>
      </c>
      <c r="C2133" t="s">
        <v>2512</v>
      </c>
      <c r="D2133">
        <v>44392</v>
      </c>
      <c r="E2133" t="s">
        <v>1365</v>
      </c>
      <c r="F2133" t="s">
        <v>956</v>
      </c>
      <c r="G2133" t="s">
        <v>1370</v>
      </c>
      <c r="H2133" t="s">
        <v>49</v>
      </c>
      <c r="I2133" t="s">
        <v>1218</v>
      </c>
      <c r="J2133">
        <v>40</v>
      </c>
      <c r="K2133">
        <v>1244</v>
      </c>
      <c r="L2133">
        <v>49760</v>
      </c>
      <c r="M2133">
        <v>2.9620000000000002</v>
      </c>
      <c r="N2133">
        <v>118.48</v>
      </c>
      <c r="O2133">
        <v>0</v>
      </c>
      <c r="P2133">
        <v>0</v>
      </c>
      <c r="Q2133">
        <v>1246.9619</v>
      </c>
      <c r="R2133">
        <v>49878.476000000002</v>
      </c>
      <c r="S2133" t="s">
        <v>1368</v>
      </c>
    </row>
    <row r="2134" spans="1:19">
      <c r="A2134" t="s">
        <v>2511</v>
      </c>
      <c r="B2134">
        <v>44392</v>
      </c>
      <c r="C2134" t="s">
        <v>2512</v>
      </c>
      <c r="D2134">
        <v>44392</v>
      </c>
      <c r="E2134" t="s">
        <v>1365</v>
      </c>
      <c r="F2134" t="s">
        <v>956</v>
      </c>
      <c r="G2134" t="s">
        <v>1370</v>
      </c>
      <c r="H2134" t="s">
        <v>49</v>
      </c>
      <c r="I2134" t="s">
        <v>1273</v>
      </c>
      <c r="J2134">
        <v>15</v>
      </c>
      <c r="K2134">
        <v>7225</v>
      </c>
      <c r="L2134">
        <v>108375</v>
      </c>
      <c r="M2134">
        <v>17.202000000000002</v>
      </c>
      <c r="N2134">
        <v>258.02999999999997</v>
      </c>
      <c r="O2134">
        <v>0</v>
      </c>
      <c r="P2134">
        <v>0</v>
      </c>
      <c r="Q2134">
        <v>7242.2024000000001</v>
      </c>
      <c r="R2134">
        <v>108633.03599999999</v>
      </c>
      <c r="S2134" t="s">
        <v>1368</v>
      </c>
    </row>
    <row r="2135" spans="1:19">
      <c r="A2135" t="s">
        <v>2511</v>
      </c>
      <c r="B2135">
        <v>44392</v>
      </c>
      <c r="C2135" t="s">
        <v>2512</v>
      </c>
      <c r="D2135">
        <v>44392</v>
      </c>
      <c r="E2135" t="s">
        <v>1365</v>
      </c>
      <c r="F2135" t="s">
        <v>956</v>
      </c>
      <c r="G2135" t="s">
        <v>1370</v>
      </c>
      <c r="H2135" t="s">
        <v>49</v>
      </c>
      <c r="I2135" t="s">
        <v>1076</v>
      </c>
      <c r="J2135">
        <v>80</v>
      </c>
      <c r="K2135">
        <v>1419</v>
      </c>
      <c r="L2135">
        <v>113520</v>
      </c>
      <c r="M2135">
        <v>3.379</v>
      </c>
      <c r="N2135">
        <v>270.32</v>
      </c>
      <c r="O2135">
        <v>0</v>
      </c>
      <c r="P2135">
        <v>0</v>
      </c>
      <c r="Q2135">
        <v>1422.3786</v>
      </c>
      <c r="R2135">
        <v>113790.288</v>
      </c>
      <c r="S2135" t="s">
        <v>1368</v>
      </c>
    </row>
    <row r="2136" spans="1:19">
      <c r="A2136" t="s">
        <v>2513</v>
      </c>
      <c r="B2136">
        <v>44392</v>
      </c>
      <c r="C2136" t="s">
        <v>2514</v>
      </c>
      <c r="D2136">
        <v>44392</v>
      </c>
      <c r="E2136" t="s">
        <v>1365</v>
      </c>
      <c r="F2136" t="s">
        <v>60</v>
      </c>
      <c r="G2136" t="s">
        <v>59</v>
      </c>
      <c r="H2136" t="s">
        <v>49</v>
      </c>
      <c r="I2136" t="s">
        <v>1221</v>
      </c>
      <c r="J2136">
        <v>40</v>
      </c>
      <c r="K2136">
        <v>1361</v>
      </c>
      <c r="L2136">
        <v>54440</v>
      </c>
      <c r="M2136">
        <v>3.24</v>
      </c>
      <c r="N2136">
        <v>129.6</v>
      </c>
      <c r="O2136">
        <v>0</v>
      </c>
      <c r="P2136">
        <v>0</v>
      </c>
      <c r="Q2136">
        <v>1364.2405000000001</v>
      </c>
      <c r="R2136">
        <v>54569.62</v>
      </c>
      <c r="S2136" t="s">
        <v>1368</v>
      </c>
    </row>
    <row r="2137" spans="1:19">
      <c r="A2137" t="s">
        <v>2513</v>
      </c>
      <c r="B2137">
        <v>44392</v>
      </c>
      <c r="C2137" t="s">
        <v>2514</v>
      </c>
      <c r="D2137">
        <v>44392</v>
      </c>
      <c r="E2137" t="s">
        <v>1365</v>
      </c>
      <c r="F2137" t="s">
        <v>60</v>
      </c>
      <c r="G2137" t="s">
        <v>59</v>
      </c>
      <c r="H2137" t="s">
        <v>49</v>
      </c>
      <c r="I2137" t="s">
        <v>1249</v>
      </c>
      <c r="J2137">
        <v>20</v>
      </c>
      <c r="K2137">
        <v>7227</v>
      </c>
      <c r="L2137">
        <v>144540</v>
      </c>
      <c r="M2137">
        <v>17.207000000000001</v>
      </c>
      <c r="N2137">
        <v>344.14</v>
      </c>
      <c r="O2137">
        <v>0</v>
      </c>
      <c r="P2137">
        <v>0</v>
      </c>
      <c r="Q2137">
        <v>7244.2070999999996</v>
      </c>
      <c r="R2137">
        <v>144884.14199999999</v>
      </c>
      <c r="S2137" t="s">
        <v>1368</v>
      </c>
    </row>
    <row r="2138" spans="1:19">
      <c r="A2138" t="s">
        <v>2513</v>
      </c>
      <c r="B2138">
        <v>44392</v>
      </c>
      <c r="C2138" t="s">
        <v>2514</v>
      </c>
      <c r="D2138">
        <v>44392</v>
      </c>
      <c r="E2138" t="s">
        <v>1365</v>
      </c>
      <c r="F2138" t="s">
        <v>60</v>
      </c>
      <c r="G2138" t="s">
        <v>59</v>
      </c>
      <c r="H2138" t="s">
        <v>49</v>
      </c>
      <c r="I2138" t="s">
        <v>1076</v>
      </c>
      <c r="J2138">
        <v>120</v>
      </c>
      <c r="K2138">
        <v>1419</v>
      </c>
      <c r="L2138">
        <v>170280</v>
      </c>
      <c r="M2138">
        <v>3.379</v>
      </c>
      <c r="N2138">
        <v>405.48</v>
      </c>
      <c r="O2138">
        <v>0</v>
      </c>
      <c r="P2138">
        <v>0</v>
      </c>
      <c r="Q2138">
        <v>1422.3786</v>
      </c>
      <c r="R2138">
        <v>170685.432</v>
      </c>
      <c r="S2138" t="s">
        <v>1368</v>
      </c>
    </row>
    <row r="2139" spans="1:19">
      <c r="A2139" t="s">
        <v>2513</v>
      </c>
      <c r="B2139">
        <v>44392</v>
      </c>
      <c r="C2139" t="s">
        <v>2514</v>
      </c>
      <c r="D2139">
        <v>44392</v>
      </c>
      <c r="E2139" t="s">
        <v>1365</v>
      </c>
      <c r="F2139" t="s">
        <v>60</v>
      </c>
      <c r="G2139" t="s">
        <v>59</v>
      </c>
      <c r="H2139" t="s">
        <v>49</v>
      </c>
      <c r="I2139" t="s">
        <v>1267</v>
      </c>
      <c r="J2139">
        <v>40</v>
      </c>
      <c r="K2139">
        <v>1400</v>
      </c>
      <c r="L2139">
        <v>56000</v>
      </c>
      <c r="M2139">
        <v>3.3330000000000002</v>
      </c>
      <c r="N2139">
        <v>133.32</v>
      </c>
      <c r="O2139">
        <v>0</v>
      </c>
      <c r="P2139">
        <v>0</v>
      </c>
      <c r="Q2139">
        <v>1403.3333</v>
      </c>
      <c r="R2139">
        <v>56133.332000000002</v>
      </c>
      <c r="S2139" t="s">
        <v>1368</v>
      </c>
    </row>
    <row r="2140" spans="1:19">
      <c r="A2140" t="s">
        <v>2513</v>
      </c>
      <c r="B2140">
        <v>44392</v>
      </c>
      <c r="C2140" t="s">
        <v>2514</v>
      </c>
      <c r="D2140">
        <v>44392</v>
      </c>
      <c r="E2140" t="s">
        <v>1365</v>
      </c>
      <c r="F2140" t="s">
        <v>60</v>
      </c>
      <c r="G2140" t="s">
        <v>59</v>
      </c>
      <c r="H2140" t="s">
        <v>49</v>
      </c>
      <c r="I2140" t="s">
        <v>1314</v>
      </c>
      <c r="J2140">
        <v>60</v>
      </c>
      <c r="K2140">
        <v>1176</v>
      </c>
      <c r="L2140">
        <v>70560</v>
      </c>
      <c r="M2140">
        <v>2.8</v>
      </c>
      <c r="N2140">
        <v>168</v>
      </c>
      <c r="O2140">
        <v>0</v>
      </c>
      <c r="P2140">
        <v>0</v>
      </c>
      <c r="Q2140">
        <v>1178.8</v>
      </c>
      <c r="R2140">
        <v>70728</v>
      </c>
      <c r="S2140" t="s">
        <v>1368</v>
      </c>
    </row>
    <row r="2141" spans="1:19">
      <c r="A2141" t="s">
        <v>2513</v>
      </c>
      <c r="B2141">
        <v>44392</v>
      </c>
      <c r="C2141" t="s">
        <v>2514</v>
      </c>
      <c r="D2141">
        <v>44392</v>
      </c>
      <c r="E2141" t="s">
        <v>1365</v>
      </c>
      <c r="F2141" t="s">
        <v>60</v>
      </c>
      <c r="G2141" t="s">
        <v>59</v>
      </c>
      <c r="H2141" t="s">
        <v>49</v>
      </c>
      <c r="I2141" t="s">
        <v>1292</v>
      </c>
      <c r="J2141">
        <v>40</v>
      </c>
      <c r="K2141">
        <v>7760</v>
      </c>
      <c r="L2141">
        <v>310400</v>
      </c>
      <c r="M2141">
        <v>18.475999999999999</v>
      </c>
      <c r="N2141">
        <v>739.04</v>
      </c>
      <c r="O2141">
        <v>0</v>
      </c>
      <c r="P2141">
        <v>0</v>
      </c>
      <c r="Q2141">
        <v>7778.4762000000001</v>
      </c>
      <c r="R2141">
        <v>311139.04800000001</v>
      </c>
      <c r="S2141" t="s">
        <v>1368</v>
      </c>
    </row>
    <row r="2142" spans="1:19">
      <c r="A2142" t="s">
        <v>2513</v>
      </c>
      <c r="B2142">
        <v>44392</v>
      </c>
      <c r="C2142" t="s">
        <v>2514</v>
      </c>
      <c r="D2142">
        <v>44392</v>
      </c>
      <c r="E2142" t="s">
        <v>1365</v>
      </c>
      <c r="F2142" t="s">
        <v>60</v>
      </c>
      <c r="G2142" t="s">
        <v>59</v>
      </c>
      <c r="H2142" t="s">
        <v>49</v>
      </c>
      <c r="I2142" t="s">
        <v>1271</v>
      </c>
      <c r="J2142">
        <v>100</v>
      </c>
      <c r="K2142">
        <v>1186</v>
      </c>
      <c r="L2142">
        <v>118600</v>
      </c>
      <c r="M2142">
        <v>2.8239999999999998</v>
      </c>
      <c r="N2142">
        <v>282.39999999999998</v>
      </c>
      <c r="O2142">
        <v>0</v>
      </c>
      <c r="P2142">
        <v>0</v>
      </c>
      <c r="Q2142">
        <v>1188.8237999999999</v>
      </c>
      <c r="R2142">
        <v>118882.38</v>
      </c>
      <c r="S2142" t="s">
        <v>1368</v>
      </c>
    </row>
    <row r="2143" spans="1:19">
      <c r="A2143" t="s">
        <v>2513</v>
      </c>
      <c r="B2143">
        <v>44392</v>
      </c>
      <c r="C2143" t="s">
        <v>2514</v>
      </c>
      <c r="D2143">
        <v>44392</v>
      </c>
      <c r="E2143" t="s">
        <v>1365</v>
      </c>
      <c r="F2143" t="s">
        <v>60</v>
      </c>
      <c r="G2143" t="s">
        <v>59</v>
      </c>
      <c r="H2143" t="s">
        <v>49</v>
      </c>
      <c r="I2143" t="s">
        <v>1218</v>
      </c>
      <c r="J2143">
        <v>40</v>
      </c>
      <c r="K2143">
        <v>1244</v>
      </c>
      <c r="L2143">
        <v>49760</v>
      </c>
      <c r="M2143">
        <v>2.9620000000000002</v>
      </c>
      <c r="N2143">
        <v>118.48</v>
      </c>
      <c r="O2143">
        <v>0</v>
      </c>
      <c r="P2143">
        <v>0</v>
      </c>
      <c r="Q2143">
        <v>1246.9619</v>
      </c>
      <c r="R2143">
        <v>49878.476000000002</v>
      </c>
      <c r="S2143" t="s">
        <v>1368</v>
      </c>
    </row>
    <row r="2144" spans="1:19">
      <c r="A2144" t="s">
        <v>2513</v>
      </c>
      <c r="B2144">
        <v>44392</v>
      </c>
      <c r="C2144" t="s">
        <v>2514</v>
      </c>
      <c r="D2144">
        <v>44392</v>
      </c>
      <c r="E2144" t="s">
        <v>1365</v>
      </c>
      <c r="F2144" t="s">
        <v>60</v>
      </c>
      <c r="G2144" t="s">
        <v>59</v>
      </c>
      <c r="H2144" t="s">
        <v>49</v>
      </c>
      <c r="I2144" t="s">
        <v>1273</v>
      </c>
      <c r="J2144">
        <v>20</v>
      </c>
      <c r="K2144">
        <v>7225</v>
      </c>
      <c r="L2144">
        <v>144500</v>
      </c>
      <c r="M2144">
        <v>17.202000000000002</v>
      </c>
      <c r="N2144">
        <v>344.04</v>
      </c>
      <c r="O2144">
        <v>0</v>
      </c>
      <c r="P2144">
        <v>0</v>
      </c>
      <c r="Q2144">
        <v>7242.2024000000001</v>
      </c>
      <c r="R2144">
        <v>144844.04800000001</v>
      </c>
      <c r="S2144" t="s">
        <v>1368</v>
      </c>
    </row>
    <row r="2145" spans="1:19">
      <c r="A2145" t="s">
        <v>2513</v>
      </c>
      <c r="B2145">
        <v>44392</v>
      </c>
      <c r="C2145" t="s">
        <v>2514</v>
      </c>
      <c r="D2145">
        <v>44392</v>
      </c>
      <c r="E2145" t="s">
        <v>1365</v>
      </c>
      <c r="F2145" t="s">
        <v>60</v>
      </c>
      <c r="G2145" t="s">
        <v>59</v>
      </c>
      <c r="H2145" t="s">
        <v>49</v>
      </c>
      <c r="I2145" t="s">
        <v>1409</v>
      </c>
      <c r="J2145">
        <v>100</v>
      </c>
      <c r="K2145">
        <v>1128</v>
      </c>
      <c r="L2145">
        <v>112800</v>
      </c>
      <c r="M2145">
        <v>2.6859999999999999</v>
      </c>
      <c r="N2145">
        <v>268.60000000000002</v>
      </c>
      <c r="O2145">
        <v>0</v>
      </c>
      <c r="P2145">
        <v>0</v>
      </c>
      <c r="Q2145">
        <v>1130.6857</v>
      </c>
      <c r="R2145">
        <v>113068.57</v>
      </c>
      <c r="S2145" t="s">
        <v>1368</v>
      </c>
    </row>
    <row r="2146" spans="1:19">
      <c r="A2146" t="s">
        <v>2515</v>
      </c>
      <c r="B2146">
        <v>44392</v>
      </c>
      <c r="C2146" t="s">
        <v>2516</v>
      </c>
      <c r="D2146">
        <v>44392</v>
      </c>
      <c r="E2146" t="s">
        <v>1365</v>
      </c>
      <c r="F2146" t="s">
        <v>9</v>
      </c>
      <c r="G2146" t="s">
        <v>981</v>
      </c>
      <c r="H2146" t="s">
        <v>22</v>
      </c>
      <c r="I2146" t="s">
        <v>2459</v>
      </c>
      <c r="J2146">
        <v>102</v>
      </c>
      <c r="K2146">
        <v>1215</v>
      </c>
      <c r="L2146">
        <v>123930</v>
      </c>
      <c r="M2146">
        <v>2.8929</v>
      </c>
      <c r="N2146">
        <v>295.07580000000002</v>
      </c>
      <c r="O2146">
        <v>0</v>
      </c>
      <c r="P2146">
        <v>0</v>
      </c>
      <c r="Q2146">
        <v>1217.8929000000001</v>
      </c>
      <c r="R2146">
        <v>124225.07580000001</v>
      </c>
      <c r="S2146" t="s">
        <v>1368</v>
      </c>
    </row>
    <row r="2147" spans="1:19">
      <c r="A2147" t="s">
        <v>2515</v>
      </c>
      <c r="B2147">
        <v>44392</v>
      </c>
      <c r="C2147" t="s">
        <v>2516</v>
      </c>
      <c r="D2147">
        <v>44392</v>
      </c>
      <c r="E2147" t="s">
        <v>1365</v>
      </c>
      <c r="F2147" t="s">
        <v>9</v>
      </c>
      <c r="G2147" t="s">
        <v>981</v>
      </c>
      <c r="H2147" t="s">
        <v>22</v>
      </c>
      <c r="I2147" t="s">
        <v>2458</v>
      </c>
      <c r="J2147">
        <v>50</v>
      </c>
      <c r="K2147">
        <v>992</v>
      </c>
      <c r="L2147">
        <v>49600</v>
      </c>
      <c r="M2147">
        <v>2.3618999999999999</v>
      </c>
      <c r="N2147">
        <v>118.095</v>
      </c>
      <c r="O2147">
        <v>0</v>
      </c>
      <c r="P2147">
        <v>0</v>
      </c>
      <c r="Q2147">
        <v>994.36189999999999</v>
      </c>
      <c r="R2147">
        <v>49718.095000000001</v>
      </c>
      <c r="S2147" t="s">
        <v>1368</v>
      </c>
    </row>
    <row r="2148" spans="1:19">
      <c r="A2148" t="s">
        <v>2517</v>
      </c>
      <c r="B2148">
        <v>44392</v>
      </c>
      <c r="C2148" t="s">
        <v>2518</v>
      </c>
      <c r="D2148">
        <v>44392</v>
      </c>
      <c r="E2148" t="s">
        <v>1365</v>
      </c>
      <c r="F2148" t="s">
        <v>78</v>
      </c>
      <c r="G2148" t="s">
        <v>1381</v>
      </c>
      <c r="H2148" t="s">
        <v>22</v>
      </c>
      <c r="I2148" t="s">
        <v>2458</v>
      </c>
      <c r="J2148">
        <v>50</v>
      </c>
      <c r="K2148">
        <v>992</v>
      </c>
      <c r="L2148">
        <v>49600</v>
      </c>
      <c r="M2148">
        <v>2.3618999999999999</v>
      </c>
      <c r="N2148">
        <v>118.095</v>
      </c>
      <c r="O2148">
        <v>0</v>
      </c>
      <c r="P2148">
        <v>0</v>
      </c>
      <c r="Q2148">
        <v>994.36189999999999</v>
      </c>
      <c r="R2148">
        <v>49718.095000000001</v>
      </c>
      <c r="S2148" t="s">
        <v>1368</v>
      </c>
    </row>
    <row r="2149" spans="1:19">
      <c r="A2149" t="s">
        <v>2517</v>
      </c>
      <c r="B2149">
        <v>44392</v>
      </c>
      <c r="C2149" t="s">
        <v>2518</v>
      </c>
      <c r="D2149">
        <v>44392</v>
      </c>
      <c r="E2149" t="s">
        <v>1365</v>
      </c>
      <c r="F2149" t="s">
        <v>78</v>
      </c>
      <c r="G2149" t="s">
        <v>1381</v>
      </c>
      <c r="H2149" t="s">
        <v>22</v>
      </c>
      <c r="I2149" t="s">
        <v>2459</v>
      </c>
      <c r="J2149">
        <v>120</v>
      </c>
      <c r="K2149">
        <v>1215</v>
      </c>
      <c r="L2149">
        <v>145800</v>
      </c>
      <c r="M2149">
        <v>2.8929</v>
      </c>
      <c r="N2149">
        <v>347.14800000000002</v>
      </c>
      <c r="O2149">
        <v>0</v>
      </c>
      <c r="P2149">
        <v>0</v>
      </c>
      <c r="Q2149">
        <v>1217.8929000000001</v>
      </c>
      <c r="R2149">
        <v>146147.14799999999</v>
      </c>
      <c r="S2149" t="s">
        <v>1368</v>
      </c>
    </row>
    <row r="2150" spans="1:19">
      <c r="A2150" t="s">
        <v>2519</v>
      </c>
      <c r="B2150">
        <v>44392</v>
      </c>
      <c r="C2150" t="s">
        <v>2520</v>
      </c>
      <c r="D2150">
        <v>44392</v>
      </c>
      <c r="E2150" t="s">
        <v>1365</v>
      </c>
      <c r="F2150" t="s">
        <v>39</v>
      </c>
      <c r="G2150" t="s">
        <v>1381</v>
      </c>
      <c r="H2150" t="s">
        <v>22</v>
      </c>
      <c r="I2150" t="s">
        <v>2458</v>
      </c>
      <c r="J2150">
        <v>20</v>
      </c>
      <c r="K2150">
        <v>992</v>
      </c>
      <c r="L2150">
        <v>19840</v>
      </c>
      <c r="M2150">
        <v>2.3618999999999999</v>
      </c>
      <c r="N2150">
        <v>47.238</v>
      </c>
      <c r="O2150">
        <v>0</v>
      </c>
      <c r="P2150">
        <v>0</v>
      </c>
      <c r="Q2150">
        <v>994.36189999999999</v>
      </c>
      <c r="R2150">
        <v>19887.238000000001</v>
      </c>
      <c r="S2150" t="s">
        <v>1368</v>
      </c>
    </row>
    <row r="2151" spans="1:19">
      <c r="A2151" t="s">
        <v>2519</v>
      </c>
      <c r="B2151">
        <v>44392</v>
      </c>
      <c r="C2151" t="s">
        <v>2520</v>
      </c>
      <c r="D2151">
        <v>44392</v>
      </c>
      <c r="E2151" t="s">
        <v>1365</v>
      </c>
      <c r="F2151" t="s">
        <v>39</v>
      </c>
      <c r="G2151" t="s">
        <v>1381</v>
      </c>
      <c r="H2151" t="s">
        <v>22</v>
      </c>
      <c r="I2151" t="s">
        <v>2459</v>
      </c>
      <c r="J2151">
        <v>30</v>
      </c>
      <c r="K2151">
        <v>1215</v>
      </c>
      <c r="L2151">
        <v>36450</v>
      </c>
      <c r="M2151">
        <v>2.8929</v>
      </c>
      <c r="N2151">
        <v>86.787000000000006</v>
      </c>
      <c r="O2151">
        <v>0</v>
      </c>
      <c r="P2151">
        <v>0</v>
      </c>
      <c r="Q2151">
        <v>1217.8929000000001</v>
      </c>
      <c r="R2151">
        <v>36536.786999999997</v>
      </c>
      <c r="S2151" t="s">
        <v>1368</v>
      </c>
    </row>
    <row r="2152" spans="1:19">
      <c r="A2152" t="s">
        <v>2521</v>
      </c>
      <c r="B2152">
        <v>44392</v>
      </c>
      <c r="C2152" t="s">
        <v>2522</v>
      </c>
      <c r="D2152">
        <v>44392</v>
      </c>
      <c r="E2152" t="s">
        <v>1365</v>
      </c>
      <c r="F2152" t="s">
        <v>112</v>
      </c>
      <c r="G2152" t="s">
        <v>1390</v>
      </c>
      <c r="H2152" t="s">
        <v>22</v>
      </c>
      <c r="I2152" t="s">
        <v>2458</v>
      </c>
      <c r="J2152">
        <v>40</v>
      </c>
      <c r="K2152">
        <v>992</v>
      </c>
      <c r="L2152">
        <v>39680</v>
      </c>
      <c r="M2152">
        <v>2.3618999999999999</v>
      </c>
      <c r="N2152">
        <v>94.475999999999999</v>
      </c>
      <c r="O2152">
        <v>0</v>
      </c>
      <c r="P2152">
        <v>0</v>
      </c>
      <c r="Q2152">
        <v>994.36189999999999</v>
      </c>
      <c r="R2152">
        <v>39774.476000000002</v>
      </c>
      <c r="S2152" t="s">
        <v>1368</v>
      </c>
    </row>
    <row r="2153" spans="1:19">
      <c r="A2153" t="s">
        <v>2521</v>
      </c>
      <c r="B2153">
        <v>44392</v>
      </c>
      <c r="C2153" t="s">
        <v>2522</v>
      </c>
      <c r="D2153">
        <v>44392</v>
      </c>
      <c r="E2153" t="s">
        <v>1365</v>
      </c>
      <c r="F2153" t="s">
        <v>112</v>
      </c>
      <c r="G2153" t="s">
        <v>1390</v>
      </c>
      <c r="H2153" t="s">
        <v>22</v>
      </c>
      <c r="I2153" t="s">
        <v>2459</v>
      </c>
      <c r="J2153">
        <v>40</v>
      </c>
      <c r="K2153">
        <v>1215</v>
      </c>
      <c r="L2153">
        <v>48600</v>
      </c>
      <c r="M2153">
        <v>2.8929</v>
      </c>
      <c r="N2153">
        <v>115.71599999999999</v>
      </c>
      <c r="O2153">
        <v>0</v>
      </c>
      <c r="P2153">
        <v>0</v>
      </c>
      <c r="Q2153">
        <v>1217.8929000000001</v>
      </c>
      <c r="R2153">
        <v>48715.716</v>
      </c>
      <c r="S2153" t="s">
        <v>1368</v>
      </c>
    </row>
    <row r="2154" spans="1:19">
      <c r="A2154" t="s">
        <v>2523</v>
      </c>
      <c r="B2154">
        <v>44392</v>
      </c>
      <c r="C2154" t="s">
        <v>2524</v>
      </c>
      <c r="D2154">
        <v>44392</v>
      </c>
      <c r="E2154" t="s">
        <v>1365</v>
      </c>
      <c r="F2154" t="s">
        <v>26</v>
      </c>
      <c r="G2154" t="s">
        <v>1024</v>
      </c>
      <c r="H2154" t="s">
        <v>22</v>
      </c>
      <c r="I2154" t="s">
        <v>2459</v>
      </c>
      <c r="J2154">
        <v>100</v>
      </c>
      <c r="K2154">
        <v>1215</v>
      </c>
      <c r="L2154">
        <v>121500</v>
      </c>
      <c r="M2154">
        <v>2.8929</v>
      </c>
      <c r="N2154">
        <v>289.29000000000002</v>
      </c>
      <c r="O2154">
        <v>0</v>
      </c>
      <c r="P2154">
        <v>0</v>
      </c>
      <c r="Q2154">
        <v>1217.8929000000001</v>
      </c>
      <c r="R2154">
        <v>121789.29</v>
      </c>
      <c r="S2154" t="s">
        <v>1368</v>
      </c>
    </row>
    <row r="2155" spans="1:19">
      <c r="A2155" t="s">
        <v>2523</v>
      </c>
      <c r="B2155">
        <v>44392</v>
      </c>
      <c r="C2155" t="s">
        <v>2524</v>
      </c>
      <c r="D2155">
        <v>44392</v>
      </c>
      <c r="E2155" t="s">
        <v>1365</v>
      </c>
      <c r="F2155" t="s">
        <v>26</v>
      </c>
      <c r="G2155" t="s">
        <v>1024</v>
      </c>
      <c r="H2155" t="s">
        <v>22</v>
      </c>
      <c r="I2155" t="s">
        <v>2458</v>
      </c>
      <c r="J2155">
        <v>90</v>
      </c>
      <c r="K2155">
        <v>992</v>
      </c>
      <c r="L2155">
        <v>89280</v>
      </c>
      <c r="M2155">
        <v>2.3618999999999999</v>
      </c>
      <c r="N2155">
        <v>212.571</v>
      </c>
      <c r="O2155">
        <v>0</v>
      </c>
      <c r="P2155">
        <v>0</v>
      </c>
      <c r="Q2155">
        <v>994.36189999999999</v>
      </c>
      <c r="R2155">
        <v>89492.570999999996</v>
      </c>
      <c r="S2155" t="s">
        <v>1368</v>
      </c>
    </row>
    <row r="2156" spans="1:19">
      <c r="A2156" t="s">
        <v>2525</v>
      </c>
      <c r="B2156">
        <v>44392</v>
      </c>
      <c r="C2156" t="s">
        <v>2526</v>
      </c>
      <c r="D2156">
        <v>44392</v>
      </c>
      <c r="E2156" t="s">
        <v>1365</v>
      </c>
      <c r="F2156" t="s">
        <v>28</v>
      </c>
      <c r="G2156" t="s">
        <v>23</v>
      </c>
      <c r="H2156" t="s">
        <v>22</v>
      </c>
      <c r="I2156" t="s">
        <v>2458</v>
      </c>
      <c r="J2156">
        <v>50</v>
      </c>
      <c r="K2156">
        <v>992</v>
      </c>
      <c r="L2156">
        <v>49600</v>
      </c>
      <c r="M2156">
        <v>2.3618999999999999</v>
      </c>
      <c r="N2156">
        <v>118.095</v>
      </c>
      <c r="O2156">
        <v>0</v>
      </c>
      <c r="P2156">
        <v>0</v>
      </c>
      <c r="Q2156">
        <v>994.36189999999999</v>
      </c>
      <c r="R2156">
        <v>49718.095000000001</v>
      </c>
      <c r="S2156" t="s">
        <v>1368</v>
      </c>
    </row>
    <row r="2157" spans="1:19">
      <c r="A2157" t="s">
        <v>2525</v>
      </c>
      <c r="B2157">
        <v>44392</v>
      </c>
      <c r="C2157" t="s">
        <v>2526</v>
      </c>
      <c r="D2157">
        <v>44392</v>
      </c>
      <c r="E2157" t="s">
        <v>1365</v>
      </c>
      <c r="F2157" t="s">
        <v>28</v>
      </c>
      <c r="G2157" t="s">
        <v>23</v>
      </c>
      <c r="H2157" t="s">
        <v>22</v>
      </c>
      <c r="I2157" t="s">
        <v>2459</v>
      </c>
      <c r="J2157">
        <v>50</v>
      </c>
      <c r="K2157">
        <v>1215</v>
      </c>
      <c r="L2157">
        <v>60750</v>
      </c>
      <c r="M2157">
        <v>2.8929</v>
      </c>
      <c r="N2157">
        <v>144.64500000000001</v>
      </c>
      <c r="O2157">
        <v>0</v>
      </c>
      <c r="P2157">
        <v>0</v>
      </c>
      <c r="Q2157">
        <v>1217.8929000000001</v>
      </c>
      <c r="R2157">
        <v>60894.644999999997</v>
      </c>
      <c r="S2157" t="s">
        <v>1368</v>
      </c>
    </row>
    <row r="2158" spans="1:19">
      <c r="A2158" t="s">
        <v>2527</v>
      </c>
      <c r="B2158">
        <v>44392</v>
      </c>
      <c r="C2158" t="s">
        <v>2528</v>
      </c>
      <c r="D2158">
        <v>44392</v>
      </c>
      <c r="E2158" t="s">
        <v>1365</v>
      </c>
      <c r="F2158" t="s">
        <v>72</v>
      </c>
      <c r="G2158" t="s">
        <v>1381</v>
      </c>
      <c r="H2158" t="s">
        <v>22</v>
      </c>
      <c r="I2158" t="s">
        <v>1242</v>
      </c>
      <c r="J2158">
        <v>10</v>
      </c>
      <c r="K2158">
        <v>9850</v>
      </c>
      <c r="L2158">
        <v>98500</v>
      </c>
      <c r="M2158">
        <v>23.452400000000001</v>
      </c>
      <c r="N2158">
        <v>234.524</v>
      </c>
      <c r="O2158">
        <v>0</v>
      </c>
      <c r="P2158">
        <v>0</v>
      </c>
      <c r="Q2158">
        <v>9873.4524000000001</v>
      </c>
      <c r="R2158">
        <v>98734.524000000005</v>
      </c>
      <c r="S2158" t="s">
        <v>1368</v>
      </c>
    </row>
    <row r="2159" spans="1:19">
      <c r="A2159" t="s">
        <v>2527</v>
      </c>
      <c r="B2159">
        <v>44392</v>
      </c>
      <c r="C2159" t="s">
        <v>2528</v>
      </c>
      <c r="D2159">
        <v>44392</v>
      </c>
      <c r="E2159" t="s">
        <v>1365</v>
      </c>
      <c r="F2159" t="s">
        <v>72</v>
      </c>
      <c r="G2159" t="s">
        <v>1381</v>
      </c>
      <c r="H2159" t="s">
        <v>22</v>
      </c>
      <c r="I2159" t="s">
        <v>1075</v>
      </c>
      <c r="J2159">
        <v>20</v>
      </c>
      <c r="K2159">
        <v>9045</v>
      </c>
      <c r="L2159">
        <v>180900</v>
      </c>
      <c r="M2159">
        <v>21.535699999999999</v>
      </c>
      <c r="N2159">
        <v>430.714</v>
      </c>
      <c r="O2159">
        <v>0</v>
      </c>
      <c r="P2159">
        <v>0</v>
      </c>
      <c r="Q2159">
        <v>9066.5357000000004</v>
      </c>
      <c r="R2159">
        <v>181330.71400000001</v>
      </c>
      <c r="S2159" t="s">
        <v>1368</v>
      </c>
    </row>
    <row r="2160" spans="1:19">
      <c r="A2160" t="s">
        <v>2527</v>
      </c>
      <c r="B2160">
        <v>44392</v>
      </c>
      <c r="C2160" t="s">
        <v>2528</v>
      </c>
      <c r="D2160">
        <v>44392</v>
      </c>
      <c r="E2160" t="s">
        <v>1365</v>
      </c>
      <c r="F2160" t="s">
        <v>72</v>
      </c>
      <c r="G2160" t="s">
        <v>1381</v>
      </c>
      <c r="H2160" t="s">
        <v>22</v>
      </c>
      <c r="I2160" t="s">
        <v>1249</v>
      </c>
      <c r="J2160">
        <v>10</v>
      </c>
      <c r="K2160">
        <v>7227</v>
      </c>
      <c r="L2160">
        <v>72270</v>
      </c>
      <c r="M2160">
        <v>17.207100000000001</v>
      </c>
      <c r="N2160">
        <v>172.071</v>
      </c>
      <c r="O2160">
        <v>0</v>
      </c>
      <c r="P2160">
        <v>0</v>
      </c>
      <c r="Q2160">
        <v>7244.2070999999996</v>
      </c>
      <c r="R2160">
        <v>72442.070999999996</v>
      </c>
      <c r="S2160" t="s">
        <v>1368</v>
      </c>
    </row>
    <row r="2161" spans="1:19">
      <c r="A2161" t="s">
        <v>2527</v>
      </c>
      <c r="B2161">
        <v>44392</v>
      </c>
      <c r="C2161" t="s">
        <v>2528</v>
      </c>
      <c r="D2161">
        <v>44392</v>
      </c>
      <c r="E2161" t="s">
        <v>1365</v>
      </c>
      <c r="F2161" t="s">
        <v>72</v>
      </c>
      <c r="G2161" t="s">
        <v>1381</v>
      </c>
      <c r="H2161" t="s">
        <v>22</v>
      </c>
      <c r="I2161" t="s">
        <v>1335</v>
      </c>
      <c r="J2161">
        <v>5</v>
      </c>
      <c r="K2161">
        <v>9950</v>
      </c>
      <c r="L2161">
        <v>49750</v>
      </c>
      <c r="M2161">
        <v>23.6905</v>
      </c>
      <c r="N2161">
        <v>118.4525</v>
      </c>
      <c r="O2161">
        <v>0</v>
      </c>
      <c r="P2161">
        <v>0</v>
      </c>
      <c r="Q2161">
        <v>9973.6905000000006</v>
      </c>
      <c r="R2161">
        <v>49868.452499999999</v>
      </c>
      <c r="S2161" t="s">
        <v>1368</v>
      </c>
    </row>
    <row r="2162" spans="1:19">
      <c r="A2162" t="s">
        <v>2527</v>
      </c>
      <c r="B2162">
        <v>44392</v>
      </c>
      <c r="C2162" t="s">
        <v>2528</v>
      </c>
      <c r="D2162">
        <v>44392</v>
      </c>
      <c r="E2162" t="s">
        <v>1365</v>
      </c>
      <c r="F2162" t="s">
        <v>72</v>
      </c>
      <c r="G2162" t="s">
        <v>1381</v>
      </c>
      <c r="H2162" t="s">
        <v>22</v>
      </c>
      <c r="I2162" t="s">
        <v>2458</v>
      </c>
      <c r="J2162">
        <v>90</v>
      </c>
      <c r="K2162">
        <v>992</v>
      </c>
      <c r="L2162">
        <v>89280</v>
      </c>
      <c r="M2162">
        <v>2.3618999999999999</v>
      </c>
      <c r="N2162">
        <v>212.571</v>
      </c>
      <c r="O2162">
        <v>0</v>
      </c>
      <c r="P2162">
        <v>0</v>
      </c>
      <c r="Q2162">
        <v>994.36189999999999</v>
      </c>
      <c r="R2162">
        <v>89492.570999999996</v>
      </c>
      <c r="S2162" t="s">
        <v>1368</v>
      </c>
    </row>
    <row r="2163" spans="1:19">
      <c r="A2163" t="s">
        <v>2527</v>
      </c>
      <c r="B2163">
        <v>44392</v>
      </c>
      <c r="C2163" t="s">
        <v>2528</v>
      </c>
      <c r="D2163">
        <v>44392</v>
      </c>
      <c r="E2163" t="s">
        <v>1365</v>
      </c>
      <c r="F2163" t="s">
        <v>72</v>
      </c>
      <c r="G2163" t="s">
        <v>1381</v>
      </c>
      <c r="H2163" t="s">
        <v>22</v>
      </c>
      <c r="I2163" t="s">
        <v>1409</v>
      </c>
      <c r="J2163">
        <v>40</v>
      </c>
      <c r="K2163">
        <v>1128</v>
      </c>
      <c r="L2163">
        <v>45120</v>
      </c>
      <c r="M2163">
        <v>2.6857000000000002</v>
      </c>
      <c r="N2163">
        <v>107.428</v>
      </c>
      <c r="O2163">
        <v>0</v>
      </c>
      <c r="P2163">
        <v>0</v>
      </c>
      <c r="Q2163">
        <v>1130.6857</v>
      </c>
      <c r="R2163">
        <v>45227.428</v>
      </c>
      <c r="S2163" t="s">
        <v>1368</v>
      </c>
    </row>
    <row r="2164" spans="1:19">
      <c r="A2164" t="s">
        <v>2527</v>
      </c>
      <c r="B2164">
        <v>44392</v>
      </c>
      <c r="C2164" t="s">
        <v>2528</v>
      </c>
      <c r="D2164">
        <v>44392</v>
      </c>
      <c r="E2164" t="s">
        <v>1365</v>
      </c>
      <c r="F2164" t="s">
        <v>72</v>
      </c>
      <c r="G2164" t="s">
        <v>1381</v>
      </c>
      <c r="H2164" t="s">
        <v>22</v>
      </c>
      <c r="I2164" t="s">
        <v>2459</v>
      </c>
      <c r="J2164">
        <v>120</v>
      </c>
      <c r="K2164">
        <v>1215</v>
      </c>
      <c r="L2164">
        <v>145800</v>
      </c>
      <c r="M2164">
        <v>2.8929</v>
      </c>
      <c r="N2164">
        <v>347.14800000000002</v>
      </c>
      <c r="O2164">
        <v>0</v>
      </c>
      <c r="P2164">
        <v>0</v>
      </c>
      <c r="Q2164">
        <v>1217.8929000000001</v>
      </c>
      <c r="R2164">
        <v>146147.14799999999</v>
      </c>
      <c r="S2164" t="s">
        <v>1368</v>
      </c>
    </row>
    <row r="2165" spans="1:19">
      <c r="A2165" t="s">
        <v>2527</v>
      </c>
      <c r="B2165">
        <v>44392</v>
      </c>
      <c r="C2165" t="s">
        <v>2528</v>
      </c>
      <c r="D2165">
        <v>44392</v>
      </c>
      <c r="E2165" t="s">
        <v>1365</v>
      </c>
      <c r="F2165" t="s">
        <v>72</v>
      </c>
      <c r="G2165" t="s">
        <v>1381</v>
      </c>
      <c r="H2165" t="s">
        <v>22</v>
      </c>
      <c r="I2165" t="s">
        <v>1267</v>
      </c>
      <c r="J2165">
        <v>40</v>
      </c>
      <c r="K2165">
        <v>1400</v>
      </c>
      <c r="L2165">
        <v>56000</v>
      </c>
      <c r="M2165">
        <v>3.3332999999999999</v>
      </c>
      <c r="N2165">
        <v>133.33199999999999</v>
      </c>
      <c r="O2165">
        <v>0</v>
      </c>
      <c r="P2165">
        <v>0</v>
      </c>
      <c r="Q2165">
        <v>1403.3333</v>
      </c>
      <c r="R2165">
        <v>56133.332000000002</v>
      </c>
      <c r="S2165" t="s">
        <v>1368</v>
      </c>
    </row>
    <row r="2166" spans="1:19">
      <c r="A2166" t="s">
        <v>2527</v>
      </c>
      <c r="B2166">
        <v>44392</v>
      </c>
      <c r="C2166" t="s">
        <v>2528</v>
      </c>
      <c r="D2166">
        <v>44392</v>
      </c>
      <c r="E2166" t="s">
        <v>1365</v>
      </c>
      <c r="F2166" t="s">
        <v>72</v>
      </c>
      <c r="G2166" t="s">
        <v>1381</v>
      </c>
      <c r="H2166" t="s">
        <v>22</v>
      </c>
      <c r="I2166" t="s">
        <v>1292</v>
      </c>
      <c r="J2166">
        <v>10</v>
      </c>
      <c r="K2166">
        <v>7760</v>
      </c>
      <c r="L2166">
        <v>77600</v>
      </c>
      <c r="M2166">
        <v>18.476199999999999</v>
      </c>
      <c r="N2166">
        <v>184.762</v>
      </c>
      <c r="O2166">
        <v>0</v>
      </c>
      <c r="P2166">
        <v>0</v>
      </c>
      <c r="Q2166">
        <v>7778.4762000000001</v>
      </c>
      <c r="R2166">
        <v>77784.762000000002</v>
      </c>
      <c r="S2166" t="s">
        <v>1368</v>
      </c>
    </row>
    <row r="2167" spans="1:19">
      <c r="A2167" t="s">
        <v>2527</v>
      </c>
      <c r="B2167">
        <v>44392</v>
      </c>
      <c r="C2167" t="s">
        <v>2528</v>
      </c>
      <c r="D2167">
        <v>44392</v>
      </c>
      <c r="E2167" t="s">
        <v>1365</v>
      </c>
      <c r="F2167" t="s">
        <v>72</v>
      </c>
      <c r="G2167" t="s">
        <v>1381</v>
      </c>
      <c r="H2167" t="s">
        <v>22</v>
      </c>
      <c r="I2167" t="s">
        <v>1273</v>
      </c>
      <c r="J2167">
        <v>20</v>
      </c>
      <c r="K2167">
        <v>7225</v>
      </c>
      <c r="L2167">
        <v>144500</v>
      </c>
      <c r="M2167">
        <v>17.202400000000001</v>
      </c>
      <c r="N2167">
        <v>344.048</v>
      </c>
      <c r="O2167">
        <v>0</v>
      </c>
      <c r="P2167">
        <v>0</v>
      </c>
      <c r="Q2167">
        <v>7242.2024000000001</v>
      </c>
      <c r="R2167">
        <v>144844.04800000001</v>
      </c>
      <c r="S2167" t="s">
        <v>1368</v>
      </c>
    </row>
    <row r="2168" spans="1:19">
      <c r="A2168" t="s">
        <v>2527</v>
      </c>
      <c r="B2168">
        <v>44392</v>
      </c>
      <c r="C2168" t="s">
        <v>2528</v>
      </c>
      <c r="D2168">
        <v>44392</v>
      </c>
      <c r="E2168" t="s">
        <v>1365</v>
      </c>
      <c r="F2168" t="s">
        <v>72</v>
      </c>
      <c r="G2168" t="s">
        <v>1381</v>
      </c>
      <c r="H2168" t="s">
        <v>22</v>
      </c>
      <c r="I2168" t="s">
        <v>1271</v>
      </c>
      <c r="J2168">
        <v>80</v>
      </c>
      <c r="K2168">
        <v>1186</v>
      </c>
      <c r="L2168">
        <v>94880</v>
      </c>
      <c r="M2168">
        <v>2.8237999999999999</v>
      </c>
      <c r="N2168">
        <v>225.904</v>
      </c>
      <c r="O2168">
        <v>0</v>
      </c>
      <c r="P2168">
        <v>0</v>
      </c>
      <c r="Q2168">
        <v>1188.8237999999999</v>
      </c>
      <c r="R2168">
        <v>95105.903999999995</v>
      </c>
      <c r="S2168" t="s">
        <v>1368</v>
      </c>
    </row>
    <row r="2169" spans="1:19">
      <c r="A2169" t="s">
        <v>2527</v>
      </c>
      <c r="B2169">
        <v>44392</v>
      </c>
      <c r="C2169" t="s">
        <v>2528</v>
      </c>
      <c r="D2169">
        <v>44392</v>
      </c>
      <c r="E2169" t="s">
        <v>1365</v>
      </c>
      <c r="F2169" t="s">
        <v>72</v>
      </c>
      <c r="G2169" t="s">
        <v>1381</v>
      </c>
      <c r="H2169" t="s">
        <v>22</v>
      </c>
      <c r="I2169" t="s">
        <v>1311</v>
      </c>
      <c r="J2169">
        <v>5</v>
      </c>
      <c r="K2169">
        <v>9035</v>
      </c>
      <c r="L2169">
        <v>45175</v>
      </c>
      <c r="M2169">
        <v>21.511900000000001</v>
      </c>
      <c r="N2169">
        <v>107.5595</v>
      </c>
      <c r="O2169">
        <v>0</v>
      </c>
      <c r="P2169">
        <v>0</v>
      </c>
      <c r="Q2169">
        <v>9056.5118999999995</v>
      </c>
      <c r="R2169">
        <v>45282.559500000003</v>
      </c>
      <c r="S2169" t="s">
        <v>1368</v>
      </c>
    </row>
    <row r="2170" spans="1:19">
      <c r="A2170" t="s">
        <v>2529</v>
      </c>
      <c r="B2170">
        <v>44392</v>
      </c>
      <c r="C2170" t="s">
        <v>2530</v>
      </c>
      <c r="D2170">
        <v>44392</v>
      </c>
      <c r="E2170" t="s">
        <v>1365</v>
      </c>
      <c r="F2170" t="s">
        <v>18</v>
      </c>
      <c r="G2170" t="s">
        <v>984</v>
      </c>
      <c r="H2170" t="s">
        <v>22</v>
      </c>
      <c r="I2170" t="s">
        <v>2458</v>
      </c>
      <c r="J2170">
        <v>110</v>
      </c>
      <c r="K2170">
        <v>992</v>
      </c>
      <c r="L2170">
        <v>109120</v>
      </c>
      <c r="M2170">
        <v>2.3618999999999999</v>
      </c>
      <c r="N2170">
        <v>259.80900000000003</v>
      </c>
      <c r="O2170">
        <v>0</v>
      </c>
      <c r="P2170">
        <v>0</v>
      </c>
      <c r="Q2170">
        <v>994.36189999999999</v>
      </c>
      <c r="R2170">
        <v>109379.80899999999</v>
      </c>
      <c r="S2170" t="s">
        <v>1368</v>
      </c>
    </row>
    <row r="2171" spans="1:19">
      <c r="A2171" t="s">
        <v>2529</v>
      </c>
      <c r="B2171">
        <v>44392</v>
      </c>
      <c r="C2171" t="s">
        <v>2530</v>
      </c>
      <c r="D2171">
        <v>44392</v>
      </c>
      <c r="E2171" t="s">
        <v>1365</v>
      </c>
      <c r="F2171" t="s">
        <v>18</v>
      </c>
      <c r="G2171" t="s">
        <v>984</v>
      </c>
      <c r="H2171" t="s">
        <v>22</v>
      </c>
      <c r="I2171" t="s">
        <v>1409</v>
      </c>
      <c r="J2171">
        <v>20</v>
      </c>
      <c r="K2171">
        <v>1128</v>
      </c>
      <c r="L2171">
        <v>22560</v>
      </c>
      <c r="M2171">
        <v>2.6857000000000002</v>
      </c>
      <c r="N2171">
        <v>53.713999999999999</v>
      </c>
      <c r="O2171">
        <v>0</v>
      </c>
      <c r="P2171">
        <v>0</v>
      </c>
      <c r="Q2171">
        <v>1130.6857</v>
      </c>
      <c r="R2171">
        <v>22613.714</v>
      </c>
      <c r="S2171" t="s">
        <v>1368</v>
      </c>
    </row>
    <row r="2172" spans="1:19">
      <c r="A2172" t="s">
        <v>2529</v>
      </c>
      <c r="B2172">
        <v>44392</v>
      </c>
      <c r="C2172" t="s">
        <v>2530</v>
      </c>
      <c r="D2172">
        <v>44392</v>
      </c>
      <c r="E2172" t="s">
        <v>1365</v>
      </c>
      <c r="F2172" t="s">
        <v>18</v>
      </c>
      <c r="G2172" t="s">
        <v>984</v>
      </c>
      <c r="H2172" t="s">
        <v>22</v>
      </c>
      <c r="I2172" t="s">
        <v>1414</v>
      </c>
      <c r="J2172">
        <v>12</v>
      </c>
      <c r="K2172">
        <v>3784</v>
      </c>
      <c r="L2172">
        <v>45408</v>
      </c>
      <c r="M2172">
        <v>9.0094999999999992</v>
      </c>
      <c r="N2172">
        <v>108.114</v>
      </c>
      <c r="O2172">
        <v>0</v>
      </c>
      <c r="P2172">
        <v>0</v>
      </c>
      <c r="Q2172">
        <v>3793.0095000000001</v>
      </c>
      <c r="R2172">
        <v>45516.114000000001</v>
      </c>
      <c r="S2172" t="s">
        <v>1368</v>
      </c>
    </row>
    <row r="2173" spans="1:19">
      <c r="A2173" t="s">
        <v>2529</v>
      </c>
      <c r="B2173">
        <v>44392</v>
      </c>
      <c r="C2173" t="s">
        <v>2530</v>
      </c>
      <c r="D2173">
        <v>44392</v>
      </c>
      <c r="E2173" t="s">
        <v>1365</v>
      </c>
      <c r="F2173" t="s">
        <v>18</v>
      </c>
      <c r="G2173" t="s">
        <v>984</v>
      </c>
      <c r="H2173" t="s">
        <v>22</v>
      </c>
      <c r="I2173" t="s">
        <v>1301</v>
      </c>
      <c r="J2173">
        <v>12</v>
      </c>
      <c r="K2173">
        <v>9035</v>
      </c>
      <c r="L2173">
        <v>108420</v>
      </c>
      <c r="M2173">
        <v>21.511900000000001</v>
      </c>
      <c r="N2173">
        <v>258.14280000000002</v>
      </c>
      <c r="O2173">
        <v>0</v>
      </c>
      <c r="P2173">
        <v>0</v>
      </c>
      <c r="Q2173">
        <v>9056.5118999999995</v>
      </c>
      <c r="R2173">
        <v>108678.1428</v>
      </c>
      <c r="S2173" t="s">
        <v>1368</v>
      </c>
    </row>
    <row r="2174" spans="1:19">
      <c r="A2174" t="s">
        <v>2529</v>
      </c>
      <c r="B2174">
        <v>44392</v>
      </c>
      <c r="C2174" t="s">
        <v>2530</v>
      </c>
      <c r="D2174">
        <v>44392</v>
      </c>
      <c r="E2174" t="s">
        <v>1365</v>
      </c>
      <c r="F2174" t="s">
        <v>18</v>
      </c>
      <c r="G2174" t="s">
        <v>984</v>
      </c>
      <c r="H2174" t="s">
        <v>22</v>
      </c>
      <c r="I2174" t="s">
        <v>2459</v>
      </c>
      <c r="J2174">
        <v>200</v>
      </c>
      <c r="K2174">
        <v>1215</v>
      </c>
      <c r="L2174">
        <v>243000</v>
      </c>
      <c r="M2174">
        <v>2.8929</v>
      </c>
      <c r="N2174">
        <v>578.58000000000004</v>
      </c>
      <c r="O2174">
        <v>0</v>
      </c>
      <c r="P2174">
        <v>0</v>
      </c>
      <c r="Q2174">
        <v>1217.8929000000001</v>
      </c>
      <c r="R2174">
        <v>243578.58</v>
      </c>
      <c r="S2174" t="s">
        <v>1368</v>
      </c>
    </row>
    <row r="2175" spans="1:19">
      <c r="A2175" t="s">
        <v>2529</v>
      </c>
      <c r="B2175">
        <v>44392</v>
      </c>
      <c r="C2175" t="s">
        <v>2530</v>
      </c>
      <c r="D2175">
        <v>44392</v>
      </c>
      <c r="E2175" t="s">
        <v>1365</v>
      </c>
      <c r="F2175" t="s">
        <v>18</v>
      </c>
      <c r="G2175" t="s">
        <v>984</v>
      </c>
      <c r="H2175" t="s">
        <v>22</v>
      </c>
      <c r="I2175" t="s">
        <v>1218</v>
      </c>
      <c r="J2175">
        <v>20</v>
      </c>
      <c r="K2175">
        <v>1244</v>
      </c>
      <c r="L2175">
        <v>24880</v>
      </c>
      <c r="M2175">
        <v>2.9619</v>
      </c>
      <c r="N2175">
        <v>59.238</v>
      </c>
      <c r="O2175">
        <v>0</v>
      </c>
      <c r="P2175">
        <v>0</v>
      </c>
      <c r="Q2175">
        <v>1246.9619</v>
      </c>
      <c r="R2175">
        <v>24939.238000000001</v>
      </c>
      <c r="S2175" t="s">
        <v>1368</v>
      </c>
    </row>
    <row r="2176" spans="1:19">
      <c r="A2176" t="s">
        <v>2529</v>
      </c>
      <c r="B2176">
        <v>44392</v>
      </c>
      <c r="C2176" t="s">
        <v>2530</v>
      </c>
      <c r="D2176">
        <v>44392</v>
      </c>
      <c r="E2176" t="s">
        <v>1365</v>
      </c>
      <c r="F2176" t="s">
        <v>18</v>
      </c>
      <c r="G2176" t="s">
        <v>984</v>
      </c>
      <c r="H2176" t="s">
        <v>22</v>
      </c>
      <c r="I2176" t="s">
        <v>1311</v>
      </c>
      <c r="J2176">
        <v>10</v>
      </c>
      <c r="K2176">
        <v>9035</v>
      </c>
      <c r="L2176">
        <v>90350</v>
      </c>
      <c r="M2176">
        <v>21.511900000000001</v>
      </c>
      <c r="N2176">
        <v>215.119</v>
      </c>
      <c r="O2176">
        <v>0</v>
      </c>
      <c r="P2176">
        <v>0</v>
      </c>
      <c r="Q2176">
        <v>9056.5118999999995</v>
      </c>
      <c r="R2176">
        <v>90565.119000000006</v>
      </c>
      <c r="S2176" t="s">
        <v>1368</v>
      </c>
    </row>
    <row r="2177" spans="1:19">
      <c r="A2177" t="s">
        <v>2529</v>
      </c>
      <c r="B2177">
        <v>44392</v>
      </c>
      <c r="C2177" t="s">
        <v>2530</v>
      </c>
      <c r="D2177">
        <v>44392</v>
      </c>
      <c r="E2177" t="s">
        <v>1365</v>
      </c>
      <c r="F2177" t="s">
        <v>18</v>
      </c>
      <c r="G2177" t="s">
        <v>984</v>
      </c>
      <c r="H2177" t="s">
        <v>22</v>
      </c>
      <c r="I2177" t="s">
        <v>1075</v>
      </c>
      <c r="J2177">
        <v>10</v>
      </c>
      <c r="K2177">
        <v>9045</v>
      </c>
      <c r="L2177">
        <v>90450</v>
      </c>
      <c r="M2177">
        <v>21.535699999999999</v>
      </c>
      <c r="N2177">
        <v>215.357</v>
      </c>
      <c r="O2177">
        <v>0</v>
      </c>
      <c r="P2177">
        <v>0</v>
      </c>
      <c r="Q2177">
        <v>9066.5357000000004</v>
      </c>
      <c r="R2177">
        <v>90665.357000000004</v>
      </c>
      <c r="S2177" t="s">
        <v>1368</v>
      </c>
    </row>
    <row r="2178" spans="1:19">
      <c r="A2178" t="s">
        <v>2529</v>
      </c>
      <c r="B2178">
        <v>44392</v>
      </c>
      <c r="C2178" t="s">
        <v>2530</v>
      </c>
      <c r="D2178">
        <v>44392</v>
      </c>
      <c r="E2178" t="s">
        <v>1365</v>
      </c>
      <c r="F2178" t="s">
        <v>18</v>
      </c>
      <c r="G2178" t="s">
        <v>984</v>
      </c>
      <c r="H2178" t="s">
        <v>22</v>
      </c>
      <c r="I2178" t="s">
        <v>1242</v>
      </c>
      <c r="J2178">
        <v>20</v>
      </c>
      <c r="K2178">
        <v>9850</v>
      </c>
      <c r="L2178">
        <v>197000</v>
      </c>
      <c r="M2178">
        <v>23.452400000000001</v>
      </c>
      <c r="N2178">
        <v>469.048</v>
      </c>
      <c r="O2178">
        <v>0</v>
      </c>
      <c r="P2178">
        <v>0</v>
      </c>
      <c r="Q2178">
        <v>9873.4524000000001</v>
      </c>
      <c r="R2178">
        <v>197469.04800000001</v>
      </c>
      <c r="S2178" t="s">
        <v>1368</v>
      </c>
    </row>
    <row r="2179" spans="1:19">
      <c r="A2179" t="s">
        <v>2529</v>
      </c>
      <c r="B2179">
        <v>44392</v>
      </c>
      <c r="C2179" t="s">
        <v>2530</v>
      </c>
      <c r="D2179">
        <v>44392</v>
      </c>
      <c r="E2179" t="s">
        <v>1365</v>
      </c>
      <c r="F2179" t="s">
        <v>18</v>
      </c>
      <c r="G2179" t="s">
        <v>984</v>
      </c>
      <c r="H2179" t="s">
        <v>22</v>
      </c>
      <c r="I2179" t="s">
        <v>1335</v>
      </c>
      <c r="J2179">
        <v>10</v>
      </c>
      <c r="K2179">
        <v>9950</v>
      </c>
      <c r="L2179">
        <v>99500</v>
      </c>
      <c r="M2179">
        <v>23.6905</v>
      </c>
      <c r="N2179">
        <v>236.905</v>
      </c>
      <c r="O2179">
        <v>0</v>
      </c>
      <c r="P2179">
        <v>0</v>
      </c>
      <c r="Q2179">
        <v>9973.6905000000006</v>
      </c>
      <c r="R2179">
        <v>99736.904999999999</v>
      </c>
      <c r="S2179" t="s">
        <v>1368</v>
      </c>
    </row>
    <row r="2180" spans="1:19">
      <c r="A2180" t="s">
        <v>2529</v>
      </c>
      <c r="B2180">
        <v>44392</v>
      </c>
      <c r="C2180" t="s">
        <v>2530</v>
      </c>
      <c r="D2180">
        <v>44392</v>
      </c>
      <c r="E2180" t="s">
        <v>1365</v>
      </c>
      <c r="F2180" t="s">
        <v>18</v>
      </c>
      <c r="G2180" t="s">
        <v>984</v>
      </c>
      <c r="H2180" t="s">
        <v>22</v>
      </c>
      <c r="I2180" t="s">
        <v>1292</v>
      </c>
      <c r="J2180">
        <v>10</v>
      </c>
      <c r="K2180">
        <v>7760</v>
      </c>
      <c r="L2180">
        <v>77600</v>
      </c>
      <c r="M2180">
        <v>18.476199999999999</v>
      </c>
      <c r="N2180">
        <v>184.762</v>
      </c>
      <c r="O2180">
        <v>0</v>
      </c>
      <c r="P2180">
        <v>0</v>
      </c>
      <c r="Q2180">
        <v>7778.4762000000001</v>
      </c>
      <c r="R2180">
        <v>77784.762000000002</v>
      </c>
      <c r="S2180" t="s">
        <v>1368</v>
      </c>
    </row>
    <row r="2181" spans="1:19">
      <c r="A2181" t="s">
        <v>2531</v>
      </c>
      <c r="B2181">
        <v>44392</v>
      </c>
      <c r="C2181" t="s">
        <v>2532</v>
      </c>
      <c r="D2181">
        <v>44392</v>
      </c>
      <c r="E2181" t="s">
        <v>1365</v>
      </c>
      <c r="F2181" t="s">
        <v>55</v>
      </c>
      <c r="G2181" t="s">
        <v>49</v>
      </c>
      <c r="H2181" t="s">
        <v>49</v>
      </c>
      <c r="I2181" t="s">
        <v>1249</v>
      </c>
      <c r="J2181">
        <v>2</v>
      </c>
      <c r="K2181">
        <v>7227</v>
      </c>
      <c r="L2181">
        <v>14454</v>
      </c>
      <c r="M2181">
        <v>17.207000000000001</v>
      </c>
      <c r="N2181">
        <v>34.414000000000001</v>
      </c>
      <c r="O2181">
        <v>0</v>
      </c>
      <c r="P2181">
        <v>0</v>
      </c>
      <c r="Q2181">
        <v>7244.2070999999996</v>
      </c>
      <c r="R2181">
        <v>14488.414199999999</v>
      </c>
      <c r="S2181" t="s">
        <v>1368</v>
      </c>
    </row>
    <row r="2182" spans="1:19">
      <c r="A2182" t="s">
        <v>2531</v>
      </c>
      <c r="B2182">
        <v>44392</v>
      </c>
      <c r="C2182" t="s">
        <v>2532</v>
      </c>
      <c r="D2182">
        <v>44392</v>
      </c>
      <c r="E2182" t="s">
        <v>1365</v>
      </c>
      <c r="F2182" t="s">
        <v>55</v>
      </c>
      <c r="G2182" t="s">
        <v>49</v>
      </c>
      <c r="H2182" t="s">
        <v>49</v>
      </c>
      <c r="I2182" t="s">
        <v>1221</v>
      </c>
      <c r="J2182">
        <v>45</v>
      </c>
      <c r="K2182">
        <v>1361</v>
      </c>
      <c r="L2182">
        <v>61245</v>
      </c>
      <c r="M2182">
        <v>3.24</v>
      </c>
      <c r="N2182">
        <v>145.80000000000001</v>
      </c>
      <c r="O2182">
        <v>0</v>
      </c>
      <c r="P2182">
        <v>0</v>
      </c>
      <c r="Q2182">
        <v>1364.2405000000001</v>
      </c>
      <c r="R2182">
        <v>61390.822500000002</v>
      </c>
      <c r="S2182" t="s">
        <v>1368</v>
      </c>
    </row>
    <row r="2183" spans="1:19">
      <c r="A2183" t="s">
        <v>2531</v>
      </c>
      <c r="B2183">
        <v>44392</v>
      </c>
      <c r="C2183" t="s">
        <v>2532</v>
      </c>
      <c r="D2183">
        <v>44392</v>
      </c>
      <c r="E2183" t="s">
        <v>1365</v>
      </c>
      <c r="F2183" t="s">
        <v>55</v>
      </c>
      <c r="G2183" t="s">
        <v>49</v>
      </c>
      <c r="H2183" t="s">
        <v>49</v>
      </c>
      <c r="I2183" t="s">
        <v>1076</v>
      </c>
      <c r="J2183">
        <v>40</v>
      </c>
      <c r="K2183">
        <v>1419</v>
      </c>
      <c r="L2183">
        <v>56760</v>
      </c>
      <c r="M2183">
        <v>3.379</v>
      </c>
      <c r="N2183">
        <v>135.16</v>
      </c>
      <c r="O2183">
        <v>0</v>
      </c>
      <c r="P2183">
        <v>0</v>
      </c>
      <c r="Q2183">
        <v>1422.3786</v>
      </c>
      <c r="R2183">
        <v>56895.144</v>
      </c>
      <c r="S2183" t="s">
        <v>1368</v>
      </c>
    </row>
    <row r="2184" spans="1:19">
      <c r="A2184" t="s">
        <v>2531</v>
      </c>
      <c r="B2184">
        <v>44392</v>
      </c>
      <c r="C2184" t="s">
        <v>2532</v>
      </c>
      <c r="D2184">
        <v>44392</v>
      </c>
      <c r="E2184" t="s">
        <v>1365</v>
      </c>
      <c r="F2184" t="s">
        <v>55</v>
      </c>
      <c r="G2184" t="s">
        <v>49</v>
      </c>
      <c r="H2184" t="s">
        <v>49</v>
      </c>
      <c r="I2184" t="s">
        <v>1314</v>
      </c>
      <c r="J2184">
        <v>40</v>
      </c>
      <c r="K2184">
        <v>1176</v>
      </c>
      <c r="L2184">
        <v>47040</v>
      </c>
      <c r="M2184">
        <v>2.8</v>
      </c>
      <c r="N2184">
        <v>112</v>
      </c>
      <c r="O2184">
        <v>0</v>
      </c>
      <c r="P2184">
        <v>0</v>
      </c>
      <c r="Q2184">
        <v>1178.8</v>
      </c>
      <c r="R2184">
        <v>47152</v>
      </c>
      <c r="S2184" t="s">
        <v>1368</v>
      </c>
    </row>
    <row r="2185" spans="1:19">
      <c r="A2185" t="s">
        <v>2531</v>
      </c>
      <c r="B2185">
        <v>44392</v>
      </c>
      <c r="C2185" t="s">
        <v>2532</v>
      </c>
      <c r="D2185">
        <v>44392</v>
      </c>
      <c r="E2185" t="s">
        <v>1365</v>
      </c>
      <c r="F2185" t="s">
        <v>55</v>
      </c>
      <c r="G2185" t="s">
        <v>49</v>
      </c>
      <c r="H2185" t="s">
        <v>49</v>
      </c>
      <c r="I2185" t="s">
        <v>1301</v>
      </c>
      <c r="J2185">
        <v>2</v>
      </c>
      <c r="K2185">
        <v>9035</v>
      </c>
      <c r="L2185">
        <v>18070</v>
      </c>
      <c r="M2185">
        <v>21.512</v>
      </c>
      <c r="N2185">
        <v>43.024000000000001</v>
      </c>
      <c r="O2185">
        <v>0</v>
      </c>
      <c r="P2185">
        <v>0</v>
      </c>
      <c r="Q2185">
        <v>9056.5118999999995</v>
      </c>
      <c r="R2185">
        <v>18113.023799999999</v>
      </c>
      <c r="S2185" t="s">
        <v>1368</v>
      </c>
    </row>
    <row r="2186" spans="1:19">
      <c r="A2186" t="s">
        <v>2531</v>
      </c>
      <c r="B2186">
        <v>44392</v>
      </c>
      <c r="C2186" t="s">
        <v>2532</v>
      </c>
      <c r="D2186">
        <v>44392</v>
      </c>
      <c r="E2186" t="s">
        <v>1365</v>
      </c>
      <c r="F2186" t="s">
        <v>55</v>
      </c>
      <c r="G2186" t="s">
        <v>49</v>
      </c>
      <c r="H2186" t="s">
        <v>49</v>
      </c>
      <c r="I2186" t="s">
        <v>1267</v>
      </c>
      <c r="J2186">
        <v>60</v>
      </c>
      <c r="K2186">
        <v>1400</v>
      </c>
      <c r="L2186">
        <v>84000</v>
      </c>
      <c r="M2186">
        <v>3.3330000000000002</v>
      </c>
      <c r="N2186">
        <v>199.98</v>
      </c>
      <c r="O2186">
        <v>0</v>
      </c>
      <c r="P2186">
        <v>0</v>
      </c>
      <c r="Q2186">
        <v>1403.3333</v>
      </c>
      <c r="R2186">
        <v>84199.998000000007</v>
      </c>
      <c r="S2186" t="s">
        <v>1368</v>
      </c>
    </row>
    <row r="2187" spans="1:19">
      <c r="A2187" t="s">
        <v>2531</v>
      </c>
      <c r="B2187">
        <v>44392</v>
      </c>
      <c r="C2187" t="s">
        <v>2532</v>
      </c>
      <c r="D2187">
        <v>44392</v>
      </c>
      <c r="E2187" t="s">
        <v>1365</v>
      </c>
      <c r="F2187" t="s">
        <v>55</v>
      </c>
      <c r="G2187" t="s">
        <v>49</v>
      </c>
      <c r="H2187" t="s">
        <v>49</v>
      </c>
      <c r="I2187" t="s">
        <v>1242</v>
      </c>
      <c r="J2187">
        <v>4</v>
      </c>
      <c r="K2187">
        <v>9850</v>
      </c>
      <c r="L2187">
        <v>39400</v>
      </c>
      <c r="M2187">
        <v>23.452000000000002</v>
      </c>
      <c r="N2187">
        <v>93.808000000000007</v>
      </c>
      <c r="O2187">
        <v>0</v>
      </c>
      <c r="P2187">
        <v>0</v>
      </c>
      <c r="Q2187">
        <v>9873.4524000000001</v>
      </c>
      <c r="R2187">
        <v>39493.809600000001</v>
      </c>
      <c r="S2187" t="s">
        <v>1368</v>
      </c>
    </row>
    <row r="2188" spans="1:19">
      <c r="A2188" t="s">
        <v>2531</v>
      </c>
      <c r="B2188">
        <v>44392</v>
      </c>
      <c r="C2188" t="s">
        <v>2532</v>
      </c>
      <c r="D2188">
        <v>44392</v>
      </c>
      <c r="E2188" t="s">
        <v>1365</v>
      </c>
      <c r="F2188" t="s">
        <v>55</v>
      </c>
      <c r="G2188" t="s">
        <v>49</v>
      </c>
      <c r="H2188" t="s">
        <v>49</v>
      </c>
      <c r="I2188" t="s">
        <v>1292</v>
      </c>
      <c r="J2188">
        <v>2</v>
      </c>
      <c r="K2188">
        <v>7760</v>
      </c>
      <c r="L2188">
        <v>15520</v>
      </c>
      <c r="M2188">
        <v>18.475999999999999</v>
      </c>
      <c r="N2188">
        <v>36.951999999999998</v>
      </c>
      <c r="O2188">
        <v>0</v>
      </c>
      <c r="P2188">
        <v>0</v>
      </c>
      <c r="Q2188">
        <v>7778.4762000000001</v>
      </c>
      <c r="R2188">
        <v>15556.9524</v>
      </c>
      <c r="S2188" t="s">
        <v>1368</v>
      </c>
    </row>
    <row r="2189" spans="1:19">
      <c r="A2189" t="s">
        <v>2531</v>
      </c>
      <c r="B2189">
        <v>44392</v>
      </c>
      <c r="C2189" t="s">
        <v>2532</v>
      </c>
      <c r="D2189">
        <v>44392</v>
      </c>
      <c r="E2189" t="s">
        <v>1365</v>
      </c>
      <c r="F2189" t="s">
        <v>55</v>
      </c>
      <c r="G2189" t="s">
        <v>49</v>
      </c>
      <c r="H2189" t="s">
        <v>49</v>
      </c>
      <c r="I2189" t="s">
        <v>1218</v>
      </c>
      <c r="J2189">
        <v>50</v>
      </c>
      <c r="K2189">
        <v>1244</v>
      </c>
      <c r="L2189">
        <v>62200</v>
      </c>
      <c r="M2189">
        <v>2.9620000000000002</v>
      </c>
      <c r="N2189">
        <v>148.1</v>
      </c>
      <c r="O2189">
        <v>0</v>
      </c>
      <c r="P2189">
        <v>0</v>
      </c>
      <c r="Q2189">
        <v>1246.9619</v>
      </c>
      <c r="R2189">
        <v>62348.095000000001</v>
      </c>
      <c r="S2189" t="s">
        <v>1368</v>
      </c>
    </row>
    <row r="2190" spans="1:19">
      <c r="A2190" t="s">
        <v>2531</v>
      </c>
      <c r="B2190">
        <v>44392</v>
      </c>
      <c r="C2190" t="s">
        <v>2532</v>
      </c>
      <c r="D2190">
        <v>44392</v>
      </c>
      <c r="E2190" t="s">
        <v>1365</v>
      </c>
      <c r="F2190" t="s">
        <v>55</v>
      </c>
      <c r="G2190" t="s">
        <v>49</v>
      </c>
      <c r="H2190" t="s">
        <v>49</v>
      </c>
      <c r="I2190" t="s">
        <v>1271</v>
      </c>
      <c r="J2190">
        <v>40</v>
      </c>
      <c r="K2190">
        <v>1186</v>
      </c>
      <c r="L2190">
        <v>47440</v>
      </c>
      <c r="M2190">
        <v>2.8239999999999998</v>
      </c>
      <c r="N2190">
        <v>112.96</v>
      </c>
      <c r="O2190">
        <v>0</v>
      </c>
      <c r="P2190">
        <v>0</v>
      </c>
      <c r="Q2190">
        <v>1188.8237999999999</v>
      </c>
      <c r="R2190">
        <v>47552.951999999997</v>
      </c>
      <c r="S2190" t="s">
        <v>1368</v>
      </c>
    </row>
    <row r="2191" spans="1:19">
      <c r="A2191" t="s">
        <v>2531</v>
      </c>
      <c r="B2191">
        <v>44392</v>
      </c>
      <c r="C2191" t="s">
        <v>2532</v>
      </c>
      <c r="D2191">
        <v>44392</v>
      </c>
      <c r="E2191" t="s">
        <v>1365</v>
      </c>
      <c r="F2191" t="s">
        <v>55</v>
      </c>
      <c r="G2191" t="s">
        <v>49</v>
      </c>
      <c r="H2191" t="s">
        <v>49</v>
      </c>
      <c r="I2191" t="s">
        <v>1273</v>
      </c>
      <c r="J2191">
        <v>2</v>
      </c>
      <c r="K2191">
        <v>7225</v>
      </c>
      <c r="L2191">
        <v>14450</v>
      </c>
      <c r="M2191">
        <v>17.202000000000002</v>
      </c>
      <c r="N2191">
        <v>34.404000000000003</v>
      </c>
      <c r="O2191">
        <v>0</v>
      </c>
      <c r="P2191">
        <v>0</v>
      </c>
      <c r="Q2191">
        <v>7242.2024000000001</v>
      </c>
      <c r="R2191">
        <v>14484.4048</v>
      </c>
      <c r="S2191" t="s">
        <v>1368</v>
      </c>
    </row>
    <row r="2192" spans="1:19">
      <c r="A2192" t="s">
        <v>2533</v>
      </c>
      <c r="B2192">
        <v>44392</v>
      </c>
      <c r="C2192" t="s">
        <v>2534</v>
      </c>
      <c r="D2192">
        <v>44392</v>
      </c>
      <c r="E2192" t="s">
        <v>1365</v>
      </c>
      <c r="F2192" t="s">
        <v>2</v>
      </c>
      <c r="G2192" t="s">
        <v>981</v>
      </c>
      <c r="H2192" t="s">
        <v>22</v>
      </c>
      <c r="I2192" t="s">
        <v>1335</v>
      </c>
      <c r="J2192">
        <v>10</v>
      </c>
      <c r="K2192">
        <v>9950</v>
      </c>
      <c r="L2192">
        <v>99500</v>
      </c>
      <c r="M2192">
        <v>23.6905</v>
      </c>
      <c r="N2192">
        <v>236.905</v>
      </c>
      <c r="O2192">
        <v>0</v>
      </c>
      <c r="P2192">
        <v>0</v>
      </c>
      <c r="Q2192">
        <v>9973.6905000000006</v>
      </c>
      <c r="R2192">
        <v>99736.904999999999</v>
      </c>
      <c r="S2192" t="s">
        <v>1368</v>
      </c>
    </row>
    <row r="2193" spans="1:19">
      <c r="A2193" t="s">
        <v>2533</v>
      </c>
      <c r="B2193">
        <v>44392</v>
      </c>
      <c r="C2193" t="s">
        <v>2534</v>
      </c>
      <c r="D2193">
        <v>44392</v>
      </c>
      <c r="E2193" t="s">
        <v>1365</v>
      </c>
      <c r="F2193" t="s">
        <v>2</v>
      </c>
      <c r="G2193" t="s">
        <v>981</v>
      </c>
      <c r="H2193" t="s">
        <v>22</v>
      </c>
      <c r="I2193" t="s">
        <v>2458</v>
      </c>
      <c r="J2193">
        <v>80</v>
      </c>
      <c r="K2193">
        <v>992</v>
      </c>
      <c r="L2193">
        <v>79360</v>
      </c>
      <c r="M2193">
        <v>2.3618999999999999</v>
      </c>
      <c r="N2193">
        <v>188.952</v>
      </c>
      <c r="O2193">
        <v>0</v>
      </c>
      <c r="P2193">
        <v>0</v>
      </c>
      <c r="Q2193">
        <v>994.36189999999999</v>
      </c>
      <c r="R2193">
        <v>79548.952000000005</v>
      </c>
      <c r="S2193" t="s">
        <v>1368</v>
      </c>
    </row>
    <row r="2194" spans="1:19">
      <c r="A2194" t="s">
        <v>2533</v>
      </c>
      <c r="B2194">
        <v>44392</v>
      </c>
      <c r="C2194" t="s">
        <v>2534</v>
      </c>
      <c r="D2194">
        <v>44392</v>
      </c>
      <c r="E2194" t="s">
        <v>1365</v>
      </c>
      <c r="F2194" t="s">
        <v>2</v>
      </c>
      <c r="G2194" t="s">
        <v>981</v>
      </c>
      <c r="H2194" t="s">
        <v>22</v>
      </c>
      <c r="I2194" t="s">
        <v>1414</v>
      </c>
      <c r="J2194">
        <v>12</v>
      </c>
      <c r="K2194">
        <v>3784</v>
      </c>
      <c r="L2194">
        <v>45408</v>
      </c>
      <c r="M2194">
        <v>9.0094999999999992</v>
      </c>
      <c r="N2194">
        <v>108.114</v>
      </c>
      <c r="O2194">
        <v>0</v>
      </c>
      <c r="P2194">
        <v>0</v>
      </c>
      <c r="Q2194">
        <v>3793.0095000000001</v>
      </c>
      <c r="R2194">
        <v>45516.114000000001</v>
      </c>
      <c r="S2194" t="s">
        <v>1368</v>
      </c>
    </row>
    <row r="2195" spans="1:19">
      <c r="A2195" t="s">
        <v>2533</v>
      </c>
      <c r="B2195">
        <v>44392</v>
      </c>
      <c r="C2195" t="s">
        <v>2534</v>
      </c>
      <c r="D2195">
        <v>44392</v>
      </c>
      <c r="E2195" t="s">
        <v>1365</v>
      </c>
      <c r="F2195" t="s">
        <v>2</v>
      </c>
      <c r="G2195" t="s">
        <v>981</v>
      </c>
      <c r="H2195" t="s">
        <v>22</v>
      </c>
      <c r="I2195" t="s">
        <v>1271</v>
      </c>
      <c r="J2195">
        <v>100</v>
      </c>
      <c r="K2195">
        <v>1186</v>
      </c>
      <c r="L2195">
        <v>118600</v>
      </c>
      <c r="M2195">
        <v>2.8237999999999999</v>
      </c>
      <c r="N2195">
        <v>282.38</v>
      </c>
      <c r="O2195">
        <v>0</v>
      </c>
      <c r="P2195">
        <v>0</v>
      </c>
      <c r="Q2195">
        <v>1188.8237999999999</v>
      </c>
      <c r="R2195">
        <v>118882.38</v>
      </c>
      <c r="S2195" t="s">
        <v>1368</v>
      </c>
    </row>
    <row r="2196" spans="1:19">
      <c r="A2196" t="s">
        <v>2533</v>
      </c>
      <c r="B2196">
        <v>44392</v>
      </c>
      <c r="C2196" t="s">
        <v>2534</v>
      </c>
      <c r="D2196">
        <v>44392</v>
      </c>
      <c r="E2196" t="s">
        <v>1365</v>
      </c>
      <c r="F2196" t="s">
        <v>2</v>
      </c>
      <c r="G2196" t="s">
        <v>981</v>
      </c>
      <c r="H2196" t="s">
        <v>22</v>
      </c>
      <c r="I2196" t="s">
        <v>1218</v>
      </c>
      <c r="J2196">
        <v>60</v>
      </c>
      <c r="K2196">
        <v>1244</v>
      </c>
      <c r="L2196">
        <v>74640</v>
      </c>
      <c r="M2196">
        <v>2.9619</v>
      </c>
      <c r="N2196">
        <v>177.714</v>
      </c>
      <c r="O2196">
        <v>0</v>
      </c>
      <c r="P2196">
        <v>0</v>
      </c>
      <c r="Q2196">
        <v>1246.9619</v>
      </c>
      <c r="R2196">
        <v>74817.714000000007</v>
      </c>
      <c r="S2196" t="s">
        <v>1368</v>
      </c>
    </row>
    <row r="2197" spans="1:19">
      <c r="A2197" t="s">
        <v>2533</v>
      </c>
      <c r="B2197">
        <v>44392</v>
      </c>
      <c r="C2197" t="s">
        <v>2534</v>
      </c>
      <c r="D2197">
        <v>44392</v>
      </c>
      <c r="E2197" t="s">
        <v>1365</v>
      </c>
      <c r="F2197" t="s">
        <v>2</v>
      </c>
      <c r="G2197" t="s">
        <v>981</v>
      </c>
      <c r="H2197" t="s">
        <v>22</v>
      </c>
      <c r="I2197" t="s">
        <v>1242</v>
      </c>
      <c r="J2197">
        <v>10</v>
      </c>
      <c r="K2197">
        <v>9850</v>
      </c>
      <c r="L2197">
        <v>98500</v>
      </c>
      <c r="M2197">
        <v>23.452400000000001</v>
      </c>
      <c r="N2197">
        <v>234.524</v>
      </c>
      <c r="O2197">
        <v>0</v>
      </c>
      <c r="P2197">
        <v>0</v>
      </c>
      <c r="Q2197">
        <v>9873.4524000000001</v>
      </c>
      <c r="R2197">
        <v>98734.524000000005</v>
      </c>
      <c r="S2197" t="s">
        <v>1368</v>
      </c>
    </row>
    <row r="2198" spans="1:19">
      <c r="A2198" t="s">
        <v>2533</v>
      </c>
      <c r="B2198">
        <v>44392</v>
      </c>
      <c r="C2198" t="s">
        <v>2534</v>
      </c>
      <c r="D2198">
        <v>44392</v>
      </c>
      <c r="E2198" t="s">
        <v>1365</v>
      </c>
      <c r="F2198" t="s">
        <v>2</v>
      </c>
      <c r="G2198" t="s">
        <v>981</v>
      </c>
      <c r="H2198" t="s">
        <v>22</v>
      </c>
      <c r="I2198" t="s">
        <v>2459</v>
      </c>
      <c r="J2198">
        <v>100</v>
      </c>
      <c r="K2198">
        <v>1215</v>
      </c>
      <c r="L2198">
        <v>121500</v>
      </c>
      <c r="M2198">
        <v>2.8929</v>
      </c>
      <c r="N2198">
        <v>289.29000000000002</v>
      </c>
      <c r="O2198">
        <v>0</v>
      </c>
      <c r="P2198">
        <v>0</v>
      </c>
      <c r="Q2198">
        <v>1217.8929000000001</v>
      </c>
      <c r="R2198">
        <v>121789.29</v>
      </c>
      <c r="S2198" t="s">
        <v>1368</v>
      </c>
    </row>
    <row r="2199" spans="1:19">
      <c r="A2199" t="s">
        <v>2533</v>
      </c>
      <c r="B2199">
        <v>44392</v>
      </c>
      <c r="C2199" t="s">
        <v>2534</v>
      </c>
      <c r="D2199">
        <v>44392</v>
      </c>
      <c r="E2199" t="s">
        <v>1365</v>
      </c>
      <c r="F2199" t="s">
        <v>2</v>
      </c>
      <c r="G2199" t="s">
        <v>981</v>
      </c>
      <c r="H2199" t="s">
        <v>22</v>
      </c>
      <c r="I2199" t="s">
        <v>1314</v>
      </c>
      <c r="J2199">
        <v>20</v>
      </c>
      <c r="K2199">
        <v>1176</v>
      </c>
      <c r="L2199">
        <v>23520</v>
      </c>
      <c r="M2199">
        <v>2.8</v>
      </c>
      <c r="N2199">
        <v>56</v>
      </c>
      <c r="O2199">
        <v>0</v>
      </c>
      <c r="P2199">
        <v>0</v>
      </c>
      <c r="Q2199">
        <v>1178.8</v>
      </c>
      <c r="R2199">
        <v>23576</v>
      </c>
      <c r="S2199" t="s">
        <v>1368</v>
      </c>
    </row>
    <row r="2200" spans="1:19">
      <c r="A2200" t="s">
        <v>2535</v>
      </c>
      <c r="B2200">
        <v>44392</v>
      </c>
      <c r="C2200" t="s">
        <v>2536</v>
      </c>
      <c r="D2200">
        <v>44392</v>
      </c>
      <c r="E2200" t="s">
        <v>1365</v>
      </c>
      <c r="F2200" t="s">
        <v>74</v>
      </c>
      <c r="G2200" t="s">
        <v>1030</v>
      </c>
      <c r="H2200" t="s">
        <v>1367</v>
      </c>
      <c r="I2200" t="s">
        <v>2459</v>
      </c>
      <c r="J2200">
        <v>19</v>
      </c>
      <c r="K2200">
        <v>1215</v>
      </c>
      <c r="L2200">
        <v>23085</v>
      </c>
      <c r="M2200">
        <v>2.8929</v>
      </c>
      <c r="N2200">
        <v>54.9651</v>
      </c>
      <c r="O2200">
        <v>0</v>
      </c>
      <c r="P2200">
        <v>0</v>
      </c>
      <c r="Q2200">
        <v>1217.8929000000001</v>
      </c>
      <c r="R2200">
        <v>23139.965100000001</v>
      </c>
      <c r="S2200" t="s">
        <v>1368</v>
      </c>
    </row>
    <row r="2201" spans="1:19">
      <c r="A2201" t="s">
        <v>2535</v>
      </c>
      <c r="B2201">
        <v>44392</v>
      </c>
      <c r="C2201" t="s">
        <v>2536</v>
      </c>
      <c r="D2201">
        <v>44392</v>
      </c>
      <c r="E2201" t="s">
        <v>1365</v>
      </c>
      <c r="F2201" t="s">
        <v>74</v>
      </c>
      <c r="G2201" t="s">
        <v>1030</v>
      </c>
      <c r="H2201" t="s">
        <v>1367</v>
      </c>
      <c r="I2201" t="s">
        <v>2458</v>
      </c>
      <c r="J2201">
        <v>54</v>
      </c>
      <c r="K2201">
        <v>992</v>
      </c>
      <c r="L2201">
        <v>53568</v>
      </c>
      <c r="M2201">
        <v>2.3618999999999999</v>
      </c>
      <c r="N2201">
        <v>127.54259999999999</v>
      </c>
      <c r="O2201">
        <v>0</v>
      </c>
      <c r="P2201">
        <v>0</v>
      </c>
      <c r="Q2201">
        <v>994.36189999999999</v>
      </c>
      <c r="R2201">
        <v>53695.542600000001</v>
      </c>
      <c r="S2201" t="s">
        <v>1368</v>
      </c>
    </row>
    <row r="2202" spans="1:19">
      <c r="A2202" t="s">
        <v>2537</v>
      </c>
      <c r="B2202">
        <v>44392</v>
      </c>
      <c r="C2202" t="s">
        <v>2538</v>
      </c>
      <c r="D2202">
        <v>44392</v>
      </c>
      <c r="E2202" t="s">
        <v>1365</v>
      </c>
      <c r="F2202" t="s">
        <v>73</v>
      </c>
      <c r="G2202" t="s">
        <v>955</v>
      </c>
      <c r="H2202" t="s">
        <v>1367</v>
      </c>
      <c r="I2202" t="s">
        <v>2459</v>
      </c>
      <c r="J2202">
        <v>19</v>
      </c>
      <c r="K2202">
        <v>1215</v>
      </c>
      <c r="L2202">
        <v>23085</v>
      </c>
      <c r="M2202">
        <v>2.8929</v>
      </c>
      <c r="N2202">
        <v>54.9651</v>
      </c>
      <c r="O2202">
        <v>0</v>
      </c>
      <c r="P2202">
        <v>0</v>
      </c>
      <c r="Q2202">
        <v>1217.8929000000001</v>
      </c>
      <c r="R2202">
        <v>23139.965100000001</v>
      </c>
      <c r="S2202" t="s">
        <v>1368</v>
      </c>
    </row>
    <row r="2203" spans="1:19">
      <c r="A2203" t="s">
        <v>2537</v>
      </c>
      <c r="B2203">
        <v>44392</v>
      </c>
      <c r="C2203" t="s">
        <v>2538</v>
      </c>
      <c r="D2203">
        <v>44392</v>
      </c>
      <c r="E2203" t="s">
        <v>1365</v>
      </c>
      <c r="F2203" t="s">
        <v>73</v>
      </c>
      <c r="G2203" t="s">
        <v>955</v>
      </c>
      <c r="H2203" t="s">
        <v>1367</v>
      </c>
      <c r="I2203" t="s">
        <v>2458</v>
      </c>
      <c r="J2203">
        <v>30</v>
      </c>
      <c r="K2203">
        <v>992</v>
      </c>
      <c r="L2203">
        <v>29760</v>
      </c>
      <c r="M2203">
        <v>2.3618999999999999</v>
      </c>
      <c r="N2203">
        <v>70.856999999999999</v>
      </c>
      <c r="O2203">
        <v>0</v>
      </c>
      <c r="P2203">
        <v>0</v>
      </c>
      <c r="Q2203">
        <v>994.36189999999999</v>
      </c>
      <c r="R2203">
        <v>29830.857</v>
      </c>
      <c r="S2203" t="s">
        <v>1368</v>
      </c>
    </row>
    <row r="2204" spans="1:19">
      <c r="A2204" t="s">
        <v>2539</v>
      </c>
      <c r="B2204">
        <v>44392</v>
      </c>
      <c r="C2204" t="s">
        <v>2540</v>
      </c>
      <c r="D2204">
        <v>44392</v>
      </c>
      <c r="E2204" t="s">
        <v>1365</v>
      </c>
      <c r="F2204" t="s">
        <v>1310</v>
      </c>
      <c r="G2204" t="s">
        <v>69</v>
      </c>
      <c r="H2204" t="s">
        <v>1367</v>
      </c>
      <c r="I2204" t="s">
        <v>2459</v>
      </c>
      <c r="J2204">
        <v>19</v>
      </c>
      <c r="K2204">
        <v>1215</v>
      </c>
      <c r="L2204">
        <v>23085</v>
      </c>
      <c r="M2204">
        <v>2.8929</v>
      </c>
      <c r="N2204">
        <v>54.9651</v>
      </c>
      <c r="O2204">
        <v>0</v>
      </c>
      <c r="P2204">
        <v>0</v>
      </c>
      <c r="Q2204">
        <v>1217.8929000000001</v>
      </c>
      <c r="R2204">
        <v>23139.965100000001</v>
      </c>
      <c r="S2204" t="s">
        <v>1368</v>
      </c>
    </row>
    <row r="2205" spans="1:19">
      <c r="A2205" t="s">
        <v>2539</v>
      </c>
      <c r="B2205">
        <v>44392</v>
      </c>
      <c r="C2205" t="s">
        <v>2540</v>
      </c>
      <c r="D2205">
        <v>44392</v>
      </c>
      <c r="E2205" t="s">
        <v>1365</v>
      </c>
      <c r="F2205" t="s">
        <v>1310</v>
      </c>
      <c r="G2205" t="s">
        <v>69</v>
      </c>
      <c r="H2205" t="s">
        <v>1367</v>
      </c>
      <c r="I2205" t="s">
        <v>2458</v>
      </c>
      <c r="J2205">
        <v>108</v>
      </c>
      <c r="K2205">
        <v>992</v>
      </c>
      <c r="L2205">
        <v>107136</v>
      </c>
      <c r="M2205">
        <v>2.3618999999999999</v>
      </c>
      <c r="N2205">
        <v>255.08519999999999</v>
      </c>
      <c r="O2205">
        <v>0</v>
      </c>
      <c r="P2205">
        <v>0</v>
      </c>
      <c r="Q2205">
        <v>994.36189999999999</v>
      </c>
      <c r="R2205">
        <v>107391.0852</v>
      </c>
      <c r="S2205" t="s">
        <v>1368</v>
      </c>
    </row>
    <row r="2206" spans="1:19">
      <c r="A2206" t="s">
        <v>2541</v>
      </c>
      <c r="B2206">
        <v>44392</v>
      </c>
      <c r="C2206" t="s">
        <v>2542</v>
      </c>
      <c r="D2206">
        <v>44392</v>
      </c>
      <c r="E2206" t="s">
        <v>1365</v>
      </c>
      <c r="F2206" t="s">
        <v>84</v>
      </c>
      <c r="G2206" t="s">
        <v>952</v>
      </c>
      <c r="H2206" t="s">
        <v>1367</v>
      </c>
      <c r="I2206" t="s">
        <v>2459</v>
      </c>
      <c r="J2206">
        <v>28</v>
      </c>
      <c r="K2206">
        <v>1215</v>
      </c>
      <c r="L2206">
        <v>34020</v>
      </c>
      <c r="M2206">
        <v>2.8929</v>
      </c>
      <c r="N2206">
        <v>81.001199999999997</v>
      </c>
      <c r="O2206">
        <v>0</v>
      </c>
      <c r="P2206">
        <v>0</v>
      </c>
      <c r="Q2206">
        <v>1217.8929000000001</v>
      </c>
      <c r="R2206">
        <v>34101.001199999999</v>
      </c>
      <c r="S2206" t="s">
        <v>1368</v>
      </c>
    </row>
    <row r="2207" spans="1:19">
      <c r="A2207" t="s">
        <v>2541</v>
      </c>
      <c r="B2207">
        <v>44392</v>
      </c>
      <c r="C2207" t="s">
        <v>2542</v>
      </c>
      <c r="D2207">
        <v>44392</v>
      </c>
      <c r="E2207" t="s">
        <v>1365</v>
      </c>
      <c r="F2207" t="s">
        <v>84</v>
      </c>
      <c r="G2207" t="s">
        <v>952</v>
      </c>
      <c r="H2207" t="s">
        <v>1367</v>
      </c>
      <c r="I2207" t="s">
        <v>2458</v>
      </c>
      <c r="J2207">
        <v>22</v>
      </c>
      <c r="K2207">
        <v>992</v>
      </c>
      <c r="L2207">
        <v>21824</v>
      </c>
      <c r="M2207">
        <v>2.3618999999999999</v>
      </c>
      <c r="N2207">
        <v>51.961799999999997</v>
      </c>
      <c r="O2207">
        <v>0</v>
      </c>
      <c r="P2207">
        <v>0</v>
      </c>
      <c r="Q2207">
        <v>994.36189999999999</v>
      </c>
      <c r="R2207">
        <v>21875.961800000001</v>
      </c>
      <c r="S2207" t="s">
        <v>1368</v>
      </c>
    </row>
    <row r="2208" spans="1:19">
      <c r="A2208" t="s">
        <v>2543</v>
      </c>
      <c r="B2208">
        <v>44392</v>
      </c>
      <c r="C2208" t="s">
        <v>2544</v>
      </c>
      <c r="D2208">
        <v>44392</v>
      </c>
      <c r="E2208" t="s">
        <v>1365</v>
      </c>
      <c r="F2208" t="s">
        <v>70</v>
      </c>
      <c r="G2208" t="s">
        <v>955</v>
      </c>
      <c r="H2208" t="s">
        <v>1367</v>
      </c>
      <c r="I2208" t="s">
        <v>2458</v>
      </c>
      <c r="J2208">
        <v>22</v>
      </c>
      <c r="K2208">
        <v>992</v>
      </c>
      <c r="L2208">
        <v>21824</v>
      </c>
      <c r="M2208">
        <v>2.3618999999999999</v>
      </c>
      <c r="N2208">
        <v>51.961799999999997</v>
      </c>
      <c r="O2208">
        <v>0</v>
      </c>
      <c r="P2208">
        <v>0</v>
      </c>
      <c r="Q2208">
        <v>994.36189999999999</v>
      </c>
      <c r="R2208">
        <v>21875.961800000001</v>
      </c>
      <c r="S2208" t="s">
        <v>1368</v>
      </c>
    </row>
    <row r="2209" spans="1:19">
      <c r="A2209" t="s">
        <v>2543</v>
      </c>
      <c r="B2209">
        <v>44392</v>
      </c>
      <c r="C2209" t="s">
        <v>2544</v>
      </c>
      <c r="D2209">
        <v>44392</v>
      </c>
      <c r="E2209" t="s">
        <v>1365</v>
      </c>
      <c r="F2209" t="s">
        <v>70</v>
      </c>
      <c r="G2209" t="s">
        <v>955</v>
      </c>
      <c r="H2209" t="s">
        <v>1367</v>
      </c>
      <c r="I2209" t="s">
        <v>2459</v>
      </c>
      <c r="J2209">
        <v>9</v>
      </c>
      <c r="K2209">
        <v>1215</v>
      </c>
      <c r="L2209">
        <v>10935</v>
      </c>
      <c r="M2209">
        <v>2.8929</v>
      </c>
      <c r="N2209">
        <v>26.036100000000001</v>
      </c>
      <c r="O2209">
        <v>0</v>
      </c>
      <c r="P2209">
        <v>0</v>
      </c>
      <c r="Q2209">
        <v>1217.8929000000001</v>
      </c>
      <c r="R2209">
        <v>10961.036099999999</v>
      </c>
      <c r="S2209" t="s">
        <v>1368</v>
      </c>
    </row>
    <row r="2210" spans="1:19">
      <c r="A2210" t="s">
        <v>2545</v>
      </c>
      <c r="B2210">
        <v>44392</v>
      </c>
      <c r="C2210" t="s">
        <v>2546</v>
      </c>
      <c r="D2210">
        <v>44392</v>
      </c>
      <c r="E2210" t="s">
        <v>1365</v>
      </c>
      <c r="F2210" t="s">
        <v>82</v>
      </c>
      <c r="G2210" t="s">
        <v>1366</v>
      </c>
      <c r="H2210" t="s">
        <v>1367</v>
      </c>
      <c r="I2210" t="s">
        <v>2459</v>
      </c>
      <c r="J2210">
        <v>19</v>
      </c>
      <c r="K2210">
        <v>1215</v>
      </c>
      <c r="L2210">
        <v>23085</v>
      </c>
      <c r="M2210">
        <v>2.8929</v>
      </c>
      <c r="N2210">
        <v>54.9651</v>
      </c>
      <c r="O2210">
        <v>0</v>
      </c>
      <c r="P2210">
        <v>0</v>
      </c>
      <c r="Q2210">
        <v>1217.8929000000001</v>
      </c>
      <c r="R2210">
        <v>23139.965100000001</v>
      </c>
      <c r="S2210" t="s">
        <v>1368</v>
      </c>
    </row>
    <row r="2211" spans="1:19">
      <c r="A2211" t="s">
        <v>2547</v>
      </c>
      <c r="B2211">
        <v>44392</v>
      </c>
      <c r="C2211" t="s">
        <v>2548</v>
      </c>
      <c r="D2211">
        <v>44392</v>
      </c>
      <c r="E2211" t="s">
        <v>1365</v>
      </c>
      <c r="F2211" t="s">
        <v>86</v>
      </c>
      <c r="G2211" t="s">
        <v>951</v>
      </c>
      <c r="H2211" t="s">
        <v>1367</v>
      </c>
      <c r="I2211" t="s">
        <v>2459</v>
      </c>
      <c r="J2211">
        <v>57</v>
      </c>
      <c r="K2211">
        <v>1215</v>
      </c>
      <c r="L2211">
        <v>69255</v>
      </c>
      <c r="M2211">
        <v>2.8929</v>
      </c>
      <c r="N2211">
        <v>164.89529999999999</v>
      </c>
      <c r="O2211">
        <v>0</v>
      </c>
      <c r="P2211">
        <v>0</v>
      </c>
      <c r="Q2211">
        <v>1217.8929000000001</v>
      </c>
      <c r="R2211">
        <v>69419.895300000004</v>
      </c>
      <c r="S2211" t="s">
        <v>1368</v>
      </c>
    </row>
    <row r="2212" spans="1:19">
      <c r="A2212" t="s">
        <v>2547</v>
      </c>
      <c r="B2212">
        <v>44392</v>
      </c>
      <c r="C2212" t="s">
        <v>2548</v>
      </c>
      <c r="D2212">
        <v>44392</v>
      </c>
      <c r="E2212" t="s">
        <v>1365</v>
      </c>
      <c r="F2212" t="s">
        <v>86</v>
      </c>
      <c r="G2212" t="s">
        <v>951</v>
      </c>
      <c r="H2212" t="s">
        <v>1367</v>
      </c>
      <c r="I2212" t="s">
        <v>2458</v>
      </c>
      <c r="J2212">
        <v>67</v>
      </c>
      <c r="K2212">
        <v>992</v>
      </c>
      <c r="L2212">
        <v>66464</v>
      </c>
      <c r="M2212">
        <v>2.3618999999999999</v>
      </c>
      <c r="N2212">
        <v>158.2473</v>
      </c>
      <c r="O2212">
        <v>0</v>
      </c>
      <c r="P2212">
        <v>0</v>
      </c>
      <c r="Q2212">
        <v>994.36189999999999</v>
      </c>
      <c r="R2212">
        <v>66622.247300000003</v>
      </c>
      <c r="S2212" t="s">
        <v>1368</v>
      </c>
    </row>
    <row r="2213" spans="1:19">
      <c r="A2213" t="s">
        <v>2549</v>
      </c>
      <c r="B2213">
        <v>44392</v>
      </c>
      <c r="C2213" t="s">
        <v>2550</v>
      </c>
      <c r="D2213">
        <v>44392</v>
      </c>
      <c r="E2213" t="s">
        <v>1365</v>
      </c>
      <c r="F2213" t="s">
        <v>1277</v>
      </c>
      <c r="G2213" t="s">
        <v>52</v>
      </c>
      <c r="H2213" t="s">
        <v>49</v>
      </c>
      <c r="I2213" t="s">
        <v>1218</v>
      </c>
      <c r="J2213">
        <v>60</v>
      </c>
      <c r="K2213">
        <v>1244</v>
      </c>
      <c r="L2213">
        <v>74640</v>
      </c>
      <c r="M2213">
        <v>2.9620000000000002</v>
      </c>
      <c r="N2213">
        <v>177.72</v>
      </c>
      <c r="O2213">
        <v>0</v>
      </c>
      <c r="P2213">
        <v>0</v>
      </c>
      <c r="Q2213">
        <v>1246.9619</v>
      </c>
      <c r="R2213">
        <v>74817.714000000007</v>
      </c>
      <c r="S2213" t="s">
        <v>1368</v>
      </c>
    </row>
    <row r="2214" spans="1:19">
      <c r="A2214" t="s">
        <v>2549</v>
      </c>
      <c r="B2214">
        <v>44392</v>
      </c>
      <c r="C2214" t="s">
        <v>2550</v>
      </c>
      <c r="D2214">
        <v>44392</v>
      </c>
      <c r="E2214" t="s">
        <v>1365</v>
      </c>
      <c r="F2214" t="s">
        <v>1277</v>
      </c>
      <c r="G2214" t="s">
        <v>52</v>
      </c>
      <c r="H2214" t="s">
        <v>49</v>
      </c>
      <c r="I2214" t="s">
        <v>1221</v>
      </c>
      <c r="J2214">
        <v>20</v>
      </c>
      <c r="K2214">
        <v>1361</v>
      </c>
      <c r="L2214">
        <v>27220</v>
      </c>
      <c r="M2214">
        <v>3.24</v>
      </c>
      <c r="N2214">
        <v>64.8</v>
      </c>
      <c r="O2214">
        <v>0</v>
      </c>
      <c r="P2214">
        <v>0</v>
      </c>
      <c r="Q2214">
        <v>1364.2405000000001</v>
      </c>
      <c r="R2214">
        <v>27284.81</v>
      </c>
      <c r="S2214" t="s">
        <v>1368</v>
      </c>
    </row>
    <row r="2215" spans="1:19">
      <c r="A2215" t="s">
        <v>2549</v>
      </c>
      <c r="B2215">
        <v>44392</v>
      </c>
      <c r="C2215" t="s">
        <v>2550</v>
      </c>
      <c r="D2215">
        <v>44392</v>
      </c>
      <c r="E2215" t="s">
        <v>1365</v>
      </c>
      <c r="F2215" t="s">
        <v>1277</v>
      </c>
      <c r="G2215" t="s">
        <v>52</v>
      </c>
      <c r="H2215" t="s">
        <v>49</v>
      </c>
      <c r="I2215" t="s">
        <v>1267</v>
      </c>
      <c r="J2215">
        <v>20</v>
      </c>
      <c r="K2215">
        <v>1400</v>
      </c>
      <c r="L2215">
        <v>28000</v>
      </c>
      <c r="M2215">
        <v>3.3330000000000002</v>
      </c>
      <c r="N2215">
        <v>66.66</v>
      </c>
      <c r="O2215">
        <v>0</v>
      </c>
      <c r="P2215">
        <v>0</v>
      </c>
      <c r="Q2215">
        <v>1403.3333</v>
      </c>
      <c r="R2215">
        <v>28066.666000000001</v>
      </c>
      <c r="S2215" t="s">
        <v>1368</v>
      </c>
    </row>
    <row r="2216" spans="1:19">
      <c r="A2216" t="s">
        <v>2549</v>
      </c>
      <c r="B2216">
        <v>44392</v>
      </c>
      <c r="C2216" t="s">
        <v>2550</v>
      </c>
      <c r="D2216">
        <v>44392</v>
      </c>
      <c r="E2216" t="s">
        <v>1365</v>
      </c>
      <c r="F2216" t="s">
        <v>1277</v>
      </c>
      <c r="G2216" t="s">
        <v>52</v>
      </c>
      <c r="H2216" t="s">
        <v>49</v>
      </c>
      <c r="I2216" t="s">
        <v>1271</v>
      </c>
      <c r="J2216">
        <v>100</v>
      </c>
      <c r="K2216">
        <v>1186</v>
      </c>
      <c r="L2216">
        <v>118600</v>
      </c>
      <c r="M2216">
        <v>2.8239999999999998</v>
      </c>
      <c r="N2216">
        <v>282.39999999999998</v>
      </c>
      <c r="O2216">
        <v>0</v>
      </c>
      <c r="P2216">
        <v>0</v>
      </c>
      <c r="Q2216">
        <v>1188.8237999999999</v>
      </c>
      <c r="R2216">
        <v>118882.38</v>
      </c>
      <c r="S2216" t="s">
        <v>1368</v>
      </c>
    </row>
    <row r="2217" spans="1:19">
      <c r="A2217" t="s">
        <v>2549</v>
      </c>
      <c r="B2217">
        <v>44392</v>
      </c>
      <c r="C2217" t="s">
        <v>2550</v>
      </c>
      <c r="D2217">
        <v>44392</v>
      </c>
      <c r="E2217" t="s">
        <v>1365</v>
      </c>
      <c r="F2217" t="s">
        <v>1277</v>
      </c>
      <c r="G2217" t="s">
        <v>52</v>
      </c>
      <c r="H2217" t="s">
        <v>49</v>
      </c>
      <c r="I2217" t="s">
        <v>1314</v>
      </c>
      <c r="J2217">
        <v>80</v>
      </c>
      <c r="K2217">
        <v>1176</v>
      </c>
      <c r="L2217">
        <v>94080</v>
      </c>
      <c r="M2217">
        <v>2.8</v>
      </c>
      <c r="N2217">
        <v>224</v>
      </c>
      <c r="O2217">
        <v>0</v>
      </c>
      <c r="P2217">
        <v>0</v>
      </c>
      <c r="Q2217">
        <v>1178.8</v>
      </c>
      <c r="R2217">
        <v>94304</v>
      </c>
      <c r="S2217" t="s">
        <v>1368</v>
      </c>
    </row>
    <row r="2218" spans="1:19">
      <c r="A2218" t="s">
        <v>2551</v>
      </c>
      <c r="B2218">
        <v>44392</v>
      </c>
      <c r="C2218" t="s">
        <v>2552</v>
      </c>
      <c r="D2218">
        <v>44392</v>
      </c>
      <c r="E2218" t="s">
        <v>1365</v>
      </c>
      <c r="F2218" t="s">
        <v>32</v>
      </c>
      <c r="G2218" t="s">
        <v>33</v>
      </c>
      <c r="H2218" t="s">
        <v>12</v>
      </c>
      <c r="I2218" t="s">
        <v>2459</v>
      </c>
      <c r="J2218">
        <v>55</v>
      </c>
      <c r="K2218">
        <v>1215</v>
      </c>
      <c r="L2218">
        <v>66825</v>
      </c>
      <c r="M2218">
        <v>2.8929999999999998</v>
      </c>
      <c r="N2218">
        <v>159.11500000000001</v>
      </c>
      <c r="O2218">
        <v>0</v>
      </c>
      <c r="P2218">
        <v>0</v>
      </c>
      <c r="Q2218">
        <v>1217.8929000000001</v>
      </c>
      <c r="R2218">
        <v>66984.109500000006</v>
      </c>
      <c r="S2218" t="s">
        <v>1368</v>
      </c>
    </row>
    <row r="2219" spans="1:19">
      <c r="A2219" t="s">
        <v>2551</v>
      </c>
      <c r="B2219">
        <v>44392</v>
      </c>
      <c r="C2219" t="s">
        <v>2552</v>
      </c>
      <c r="D2219">
        <v>44392</v>
      </c>
      <c r="E2219" t="s">
        <v>1365</v>
      </c>
      <c r="F2219" t="s">
        <v>32</v>
      </c>
      <c r="G2219" t="s">
        <v>33</v>
      </c>
      <c r="H2219" t="s">
        <v>12</v>
      </c>
      <c r="I2219" t="s">
        <v>2458</v>
      </c>
      <c r="J2219">
        <v>70</v>
      </c>
      <c r="K2219">
        <v>992</v>
      </c>
      <c r="L2219">
        <v>69440</v>
      </c>
      <c r="M2219">
        <v>2.3620000000000001</v>
      </c>
      <c r="N2219">
        <v>165.34</v>
      </c>
      <c r="O2219">
        <v>0</v>
      </c>
      <c r="P2219">
        <v>0</v>
      </c>
      <c r="Q2219">
        <v>994.36189999999999</v>
      </c>
      <c r="R2219">
        <v>69605.332999999999</v>
      </c>
      <c r="S2219" t="s">
        <v>1368</v>
      </c>
    </row>
    <row r="2220" spans="1:19">
      <c r="A2220" t="s">
        <v>2553</v>
      </c>
      <c r="B2220">
        <v>44392</v>
      </c>
      <c r="C2220" t="s">
        <v>2554</v>
      </c>
      <c r="D2220">
        <v>44392</v>
      </c>
      <c r="E2220" t="s">
        <v>1365</v>
      </c>
      <c r="F2220" t="s">
        <v>16</v>
      </c>
      <c r="G2220" t="s">
        <v>17</v>
      </c>
      <c r="H2220" t="s">
        <v>12</v>
      </c>
      <c r="I2220" t="s">
        <v>1335</v>
      </c>
      <c r="J2220">
        <v>5</v>
      </c>
      <c r="K2220">
        <v>9950</v>
      </c>
      <c r="L2220">
        <v>49750</v>
      </c>
      <c r="M2220">
        <v>23.69</v>
      </c>
      <c r="N2220">
        <v>118.45</v>
      </c>
      <c r="O2220">
        <v>0</v>
      </c>
      <c r="P2220">
        <v>0</v>
      </c>
      <c r="Q2220">
        <v>9973.6905000000006</v>
      </c>
      <c r="R2220">
        <v>49868.452499999999</v>
      </c>
      <c r="S2220" t="s">
        <v>1368</v>
      </c>
    </row>
    <row r="2221" spans="1:19">
      <c r="A2221" t="s">
        <v>2553</v>
      </c>
      <c r="B2221">
        <v>44392</v>
      </c>
      <c r="C2221" t="s">
        <v>2554</v>
      </c>
      <c r="D2221">
        <v>44392</v>
      </c>
      <c r="E2221" t="s">
        <v>1365</v>
      </c>
      <c r="F2221" t="s">
        <v>16</v>
      </c>
      <c r="G2221" t="s">
        <v>17</v>
      </c>
      <c r="H2221" t="s">
        <v>12</v>
      </c>
      <c r="I2221" t="s">
        <v>1242</v>
      </c>
      <c r="J2221">
        <v>5</v>
      </c>
      <c r="K2221">
        <v>9850</v>
      </c>
      <c r="L2221">
        <v>49250</v>
      </c>
      <c r="M2221">
        <v>23.452000000000002</v>
      </c>
      <c r="N2221">
        <v>117.26</v>
      </c>
      <c r="O2221">
        <v>0</v>
      </c>
      <c r="P2221">
        <v>0</v>
      </c>
      <c r="Q2221">
        <v>9873.4524000000001</v>
      </c>
      <c r="R2221">
        <v>49367.262000000002</v>
      </c>
      <c r="S2221" t="s">
        <v>1368</v>
      </c>
    </row>
    <row r="2222" spans="1:19">
      <c r="A2222" t="s">
        <v>2553</v>
      </c>
      <c r="B2222">
        <v>44392</v>
      </c>
      <c r="C2222" t="s">
        <v>2554</v>
      </c>
      <c r="D2222">
        <v>44392</v>
      </c>
      <c r="E2222" t="s">
        <v>1365</v>
      </c>
      <c r="F2222" t="s">
        <v>16</v>
      </c>
      <c r="G2222" t="s">
        <v>17</v>
      </c>
      <c r="H2222" t="s">
        <v>12</v>
      </c>
      <c r="I2222" t="s">
        <v>1409</v>
      </c>
      <c r="J2222">
        <v>60</v>
      </c>
      <c r="K2222">
        <v>1128</v>
      </c>
      <c r="L2222">
        <v>67680</v>
      </c>
      <c r="M2222">
        <v>2.6859999999999999</v>
      </c>
      <c r="N2222">
        <v>161.16</v>
      </c>
      <c r="O2222">
        <v>0</v>
      </c>
      <c r="P2222">
        <v>0</v>
      </c>
      <c r="Q2222">
        <v>1130.6857</v>
      </c>
      <c r="R2222">
        <v>67841.142000000007</v>
      </c>
      <c r="S2222" t="s">
        <v>1368</v>
      </c>
    </row>
    <row r="2223" spans="1:19">
      <c r="A2223" t="s">
        <v>2553</v>
      </c>
      <c r="B2223">
        <v>44392</v>
      </c>
      <c r="C2223" t="s">
        <v>2554</v>
      </c>
      <c r="D2223">
        <v>44392</v>
      </c>
      <c r="E2223" t="s">
        <v>1365</v>
      </c>
      <c r="F2223" t="s">
        <v>16</v>
      </c>
      <c r="G2223" t="s">
        <v>17</v>
      </c>
      <c r="H2223" t="s">
        <v>12</v>
      </c>
      <c r="I2223" t="s">
        <v>1075</v>
      </c>
      <c r="J2223">
        <v>5</v>
      </c>
      <c r="K2223">
        <v>9045</v>
      </c>
      <c r="L2223">
        <v>45225</v>
      </c>
      <c r="M2223">
        <v>21.536000000000001</v>
      </c>
      <c r="N2223">
        <v>107.68</v>
      </c>
      <c r="O2223">
        <v>0</v>
      </c>
      <c r="P2223">
        <v>0</v>
      </c>
      <c r="Q2223">
        <v>9066.5357000000004</v>
      </c>
      <c r="R2223">
        <v>45332.678500000002</v>
      </c>
      <c r="S2223" t="s">
        <v>1368</v>
      </c>
    </row>
    <row r="2224" spans="1:19">
      <c r="A2224" t="s">
        <v>2553</v>
      </c>
      <c r="B2224">
        <v>44392</v>
      </c>
      <c r="C2224" t="s">
        <v>2554</v>
      </c>
      <c r="D2224">
        <v>44392</v>
      </c>
      <c r="E2224" t="s">
        <v>1365</v>
      </c>
      <c r="F2224" t="s">
        <v>16</v>
      </c>
      <c r="G2224" t="s">
        <v>17</v>
      </c>
      <c r="H2224" t="s">
        <v>12</v>
      </c>
      <c r="I2224" t="s">
        <v>1301</v>
      </c>
      <c r="J2224">
        <v>5</v>
      </c>
      <c r="K2224">
        <v>9035</v>
      </c>
      <c r="L2224">
        <v>45175</v>
      </c>
      <c r="M2224">
        <v>21.512</v>
      </c>
      <c r="N2224">
        <v>107.56</v>
      </c>
      <c r="O2224">
        <v>0</v>
      </c>
      <c r="P2224">
        <v>0</v>
      </c>
      <c r="Q2224">
        <v>9056.5118999999995</v>
      </c>
      <c r="R2224">
        <v>45282.559500000003</v>
      </c>
      <c r="S2224" t="s">
        <v>1368</v>
      </c>
    </row>
    <row r="2225" spans="1:19">
      <c r="A2225" t="s">
        <v>2553</v>
      </c>
      <c r="B2225">
        <v>44392</v>
      </c>
      <c r="C2225" t="s">
        <v>2554</v>
      </c>
      <c r="D2225">
        <v>44392</v>
      </c>
      <c r="E2225" t="s">
        <v>1365</v>
      </c>
      <c r="F2225" t="s">
        <v>16</v>
      </c>
      <c r="G2225" t="s">
        <v>17</v>
      </c>
      <c r="H2225" t="s">
        <v>12</v>
      </c>
      <c r="I2225" t="s">
        <v>1292</v>
      </c>
      <c r="J2225">
        <v>9</v>
      </c>
      <c r="K2225">
        <v>7760</v>
      </c>
      <c r="L2225">
        <v>69840</v>
      </c>
      <c r="M2225">
        <v>18.475999999999999</v>
      </c>
      <c r="N2225">
        <v>166.28399999999999</v>
      </c>
      <c r="O2225">
        <v>0</v>
      </c>
      <c r="P2225">
        <v>0</v>
      </c>
      <c r="Q2225">
        <v>7778.4762000000001</v>
      </c>
      <c r="R2225">
        <v>70006.285799999998</v>
      </c>
      <c r="S2225" t="s">
        <v>1368</v>
      </c>
    </row>
    <row r="2226" spans="1:19">
      <c r="A2226" t="s">
        <v>2555</v>
      </c>
      <c r="B2226">
        <v>44392</v>
      </c>
      <c r="C2226" t="s">
        <v>2556</v>
      </c>
      <c r="D2226">
        <v>44392</v>
      </c>
      <c r="E2226" t="s">
        <v>1365</v>
      </c>
      <c r="F2226" t="s">
        <v>16</v>
      </c>
      <c r="G2226" t="s">
        <v>17</v>
      </c>
      <c r="H2226" t="s">
        <v>12</v>
      </c>
      <c r="I2226" t="s">
        <v>2458</v>
      </c>
      <c r="J2226">
        <v>59</v>
      </c>
      <c r="K2226">
        <v>992</v>
      </c>
      <c r="L2226">
        <v>58528</v>
      </c>
      <c r="M2226">
        <v>2.3620000000000001</v>
      </c>
      <c r="N2226">
        <v>139.358</v>
      </c>
      <c r="O2226">
        <v>0</v>
      </c>
      <c r="P2226">
        <v>0</v>
      </c>
      <c r="Q2226">
        <v>994.36189999999999</v>
      </c>
      <c r="R2226">
        <v>58667.352099999996</v>
      </c>
      <c r="S2226" t="s">
        <v>1368</v>
      </c>
    </row>
    <row r="2227" spans="1:19">
      <c r="A2227" t="s">
        <v>2555</v>
      </c>
      <c r="B2227">
        <v>44392</v>
      </c>
      <c r="C2227" t="s">
        <v>2556</v>
      </c>
      <c r="D2227">
        <v>44392</v>
      </c>
      <c r="E2227" t="s">
        <v>1365</v>
      </c>
      <c r="F2227" t="s">
        <v>16</v>
      </c>
      <c r="G2227" t="s">
        <v>17</v>
      </c>
      <c r="H2227" t="s">
        <v>12</v>
      </c>
      <c r="I2227" t="s">
        <v>2459</v>
      </c>
      <c r="J2227">
        <v>85</v>
      </c>
      <c r="K2227">
        <v>1215</v>
      </c>
      <c r="L2227">
        <v>103275</v>
      </c>
      <c r="M2227">
        <v>2.8929999999999998</v>
      </c>
      <c r="N2227">
        <v>245.905</v>
      </c>
      <c r="O2227">
        <v>0</v>
      </c>
      <c r="P2227">
        <v>0</v>
      </c>
      <c r="Q2227">
        <v>1217.8929000000001</v>
      </c>
      <c r="R2227">
        <v>103520.8965</v>
      </c>
      <c r="S2227" t="s">
        <v>1368</v>
      </c>
    </row>
    <row r="2228" spans="1:19">
      <c r="A2228" t="s">
        <v>2617</v>
      </c>
      <c r="B2228">
        <v>44392</v>
      </c>
      <c r="C2228" t="s">
        <v>2618</v>
      </c>
      <c r="D2228">
        <v>44392</v>
      </c>
      <c r="E2228" t="s">
        <v>1365</v>
      </c>
      <c r="F2228" t="s">
        <v>898</v>
      </c>
      <c r="G2228" t="s">
        <v>1372</v>
      </c>
      <c r="H2228" t="s">
        <v>22</v>
      </c>
      <c r="I2228" t="s">
        <v>2458</v>
      </c>
      <c r="J2228">
        <v>40</v>
      </c>
      <c r="K2228">
        <v>992</v>
      </c>
      <c r="L2228">
        <v>39680</v>
      </c>
      <c r="M2228">
        <v>2.3618999999999999</v>
      </c>
      <c r="N2228">
        <v>94.475999999999999</v>
      </c>
      <c r="O2228">
        <v>0</v>
      </c>
      <c r="P2228">
        <v>0</v>
      </c>
      <c r="Q2228">
        <v>994.36189999999999</v>
      </c>
      <c r="R2228">
        <v>39774.476000000002</v>
      </c>
      <c r="S2228" t="s">
        <v>1368</v>
      </c>
    </row>
    <row r="2229" spans="1:19">
      <c r="A2229" t="s">
        <v>2617</v>
      </c>
      <c r="B2229">
        <v>44392</v>
      </c>
      <c r="C2229" t="s">
        <v>2618</v>
      </c>
      <c r="D2229">
        <v>44392</v>
      </c>
      <c r="E2229" t="s">
        <v>1365</v>
      </c>
      <c r="F2229" t="s">
        <v>898</v>
      </c>
      <c r="G2229" t="s">
        <v>1372</v>
      </c>
      <c r="H2229" t="s">
        <v>22</v>
      </c>
      <c r="I2229" t="s">
        <v>2459</v>
      </c>
      <c r="J2229">
        <v>60</v>
      </c>
      <c r="K2229">
        <v>1215</v>
      </c>
      <c r="L2229">
        <v>72900</v>
      </c>
      <c r="M2229">
        <v>2.8929</v>
      </c>
      <c r="N2229">
        <v>173.57400000000001</v>
      </c>
      <c r="O2229">
        <v>0</v>
      </c>
      <c r="P2229">
        <v>0</v>
      </c>
      <c r="Q2229">
        <v>1217.8929000000001</v>
      </c>
      <c r="R2229">
        <v>73073.573999999993</v>
      </c>
      <c r="S2229" t="s">
        <v>1368</v>
      </c>
    </row>
    <row r="2230" spans="1:19">
      <c r="A2230" t="s">
        <v>2617</v>
      </c>
      <c r="B2230">
        <v>44392</v>
      </c>
      <c r="C2230" t="s">
        <v>2618</v>
      </c>
      <c r="D2230">
        <v>44392</v>
      </c>
      <c r="E2230" t="s">
        <v>1365</v>
      </c>
      <c r="F2230" t="s">
        <v>898</v>
      </c>
      <c r="G2230" t="s">
        <v>1372</v>
      </c>
      <c r="H2230" t="s">
        <v>22</v>
      </c>
      <c r="I2230" t="s">
        <v>1267</v>
      </c>
      <c r="J2230">
        <v>20</v>
      </c>
      <c r="K2230">
        <v>1400</v>
      </c>
      <c r="L2230">
        <v>28000</v>
      </c>
      <c r="M2230">
        <v>3.3332999999999999</v>
      </c>
      <c r="N2230">
        <v>66.665999999999997</v>
      </c>
      <c r="O2230">
        <v>0</v>
      </c>
      <c r="P2230">
        <v>0</v>
      </c>
      <c r="Q2230">
        <v>1403.3333</v>
      </c>
      <c r="R2230">
        <v>28066.666000000001</v>
      </c>
      <c r="S2230" t="s">
        <v>1368</v>
      </c>
    </row>
    <row r="2231" spans="1:19">
      <c r="A2231" t="s">
        <v>2619</v>
      </c>
      <c r="B2231">
        <v>44392</v>
      </c>
      <c r="C2231" t="s">
        <v>2620</v>
      </c>
      <c r="D2231">
        <v>44392</v>
      </c>
      <c r="E2231" t="s">
        <v>1365</v>
      </c>
      <c r="F2231" t="s">
        <v>43</v>
      </c>
      <c r="G2231" t="s">
        <v>2621</v>
      </c>
      <c r="H2231" t="s">
        <v>22</v>
      </c>
      <c r="I2231" t="s">
        <v>2459</v>
      </c>
      <c r="J2231">
        <v>200</v>
      </c>
      <c r="K2231">
        <v>1215</v>
      </c>
      <c r="L2231">
        <v>243000</v>
      </c>
      <c r="M2231">
        <v>2.8929</v>
      </c>
      <c r="N2231">
        <v>578.58000000000004</v>
      </c>
      <c r="O2231">
        <v>0</v>
      </c>
      <c r="P2231">
        <v>0</v>
      </c>
      <c r="Q2231">
        <v>1217.8929000000001</v>
      </c>
      <c r="R2231">
        <v>243578.58</v>
      </c>
      <c r="S2231" t="s">
        <v>1368</v>
      </c>
    </row>
    <row r="2232" spans="1:19">
      <c r="A2232" t="s">
        <v>2619</v>
      </c>
      <c r="B2232">
        <v>44392</v>
      </c>
      <c r="C2232" t="s">
        <v>2620</v>
      </c>
      <c r="D2232">
        <v>44392</v>
      </c>
      <c r="E2232" t="s">
        <v>1365</v>
      </c>
      <c r="F2232" t="s">
        <v>43</v>
      </c>
      <c r="G2232" t="s">
        <v>2621</v>
      </c>
      <c r="H2232" t="s">
        <v>22</v>
      </c>
      <c r="I2232" t="s">
        <v>2458</v>
      </c>
      <c r="J2232">
        <v>80</v>
      </c>
      <c r="K2232">
        <v>992</v>
      </c>
      <c r="L2232">
        <v>79360</v>
      </c>
      <c r="M2232">
        <v>2.3618999999999999</v>
      </c>
      <c r="N2232">
        <v>188.952</v>
      </c>
      <c r="O2232">
        <v>0</v>
      </c>
      <c r="P2232">
        <v>0</v>
      </c>
      <c r="Q2232">
        <v>994.36189999999999</v>
      </c>
      <c r="R2232">
        <v>79548.952000000005</v>
      </c>
      <c r="S2232" t="s">
        <v>1368</v>
      </c>
    </row>
    <row r="2233" spans="1:19">
      <c r="A2233" t="s">
        <v>2622</v>
      </c>
      <c r="B2233">
        <v>44392</v>
      </c>
      <c r="C2233" t="s">
        <v>2623</v>
      </c>
      <c r="D2233">
        <v>44392</v>
      </c>
      <c r="E2233" t="s">
        <v>1365</v>
      </c>
      <c r="F2233" t="s">
        <v>30</v>
      </c>
      <c r="G2233" t="s">
        <v>1389</v>
      </c>
      <c r="H2233" t="s">
        <v>22</v>
      </c>
      <c r="I2233" t="s">
        <v>2459</v>
      </c>
      <c r="J2233">
        <v>60</v>
      </c>
      <c r="K2233">
        <v>1215</v>
      </c>
      <c r="L2233">
        <v>72900</v>
      </c>
      <c r="M2233">
        <v>2.8929</v>
      </c>
      <c r="N2233">
        <v>173.57400000000001</v>
      </c>
      <c r="O2233">
        <v>0</v>
      </c>
      <c r="P2233">
        <v>0</v>
      </c>
      <c r="Q2233">
        <v>1217.8929000000001</v>
      </c>
      <c r="R2233">
        <v>73073.573999999993</v>
      </c>
      <c r="S2233" t="s">
        <v>1368</v>
      </c>
    </row>
    <row r="2234" spans="1:19">
      <c r="A2234" t="s">
        <v>2622</v>
      </c>
      <c r="B2234">
        <v>44392</v>
      </c>
      <c r="C2234" t="s">
        <v>2623</v>
      </c>
      <c r="D2234">
        <v>44392</v>
      </c>
      <c r="E2234" t="s">
        <v>1365</v>
      </c>
      <c r="F2234" t="s">
        <v>30</v>
      </c>
      <c r="G2234" t="s">
        <v>1389</v>
      </c>
      <c r="H2234" t="s">
        <v>22</v>
      </c>
      <c r="I2234" t="s">
        <v>2458</v>
      </c>
      <c r="J2234">
        <v>50</v>
      </c>
      <c r="K2234">
        <v>992</v>
      </c>
      <c r="L2234">
        <v>49600</v>
      </c>
      <c r="M2234">
        <v>2.3618999999999999</v>
      </c>
      <c r="N2234">
        <v>118.095</v>
      </c>
      <c r="O2234">
        <v>0</v>
      </c>
      <c r="P2234">
        <v>0</v>
      </c>
      <c r="Q2234">
        <v>994.36189999999999</v>
      </c>
      <c r="R2234">
        <v>49718.095000000001</v>
      </c>
      <c r="S2234" t="s">
        <v>1368</v>
      </c>
    </row>
    <row r="2235" spans="1:19">
      <c r="A2235" t="s">
        <v>2624</v>
      </c>
      <c r="B2235">
        <v>44392</v>
      </c>
      <c r="C2235" t="s">
        <v>2625</v>
      </c>
      <c r="D2235">
        <v>44392</v>
      </c>
      <c r="E2235" t="s">
        <v>1365</v>
      </c>
      <c r="F2235" t="s">
        <v>21</v>
      </c>
      <c r="G2235" t="s">
        <v>1389</v>
      </c>
      <c r="H2235" t="s">
        <v>22</v>
      </c>
      <c r="I2235" t="s">
        <v>2459</v>
      </c>
      <c r="J2235">
        <v>100</v>
      </c>
      <c r="K2235">
        <v>1215</v>
      </c>
      <c r="L2235">
        <v>121500</v>
      </c>
      <c r="M2235">
        <v>2.8929</v>
      </c>
      <c r="N2235">
        <v>289.29000000000002</v>
      </c>
      <c r="O2235">
        <v>0</v>
      </c>
      <c r="P2235">
        <v>0</v>
      </c>
      <c r="Q2235">
        <v>1217.8929000000001</v>
      </c>
      <c r="R2235">
        <v>121789.29</v>
      </c>
      <c r="S2235" t="s">
        <v>1368</v>
      </c>
    </row>
    <row r="2236" spans="1:19">
      <c r="A2236" t="s">
        <v>2624</v>
      </c>
      <c r="B2236">
        <v>44392</v>
      </c>
      <c r="C2236" t="s">
        <v>2625</v>
      </c>
      <c r="D2236">
        <v>44392</v>
      </c>
      <c r="E2236" t="s">
        <v>1365</v>
      </c>
      <c r="F2236" t="s">
        <v>21</v>
      </c>
      <c r="G2236" t="s">
        <v>1389</v>
      </c>
      <c r="H2236" t="s">
        <v>22</v>
      </c>
      <c r="I2236" t="s">
        <v>2458</v>
      </c>
      <c r="J2236">
        <v>130</v>
      </c>
      <c r="K2236">
        <v>992</v>
      </c>
      <c r="L2236">
        <v>128960</v>
      </c>
      <c r="M2236">
        <v>2.3618999999999999</v>
      </c>
      <c r="N2236">
        <v>307.04700000000003</v>
      </c>
      <c r="O2236">
        <v>0</v>
      </c>
      <c r="P2236">
        <v>0</v>
      </c>
      <c r="Q2236">
        <v>994.36189999999999</v>
      </c>
      <c r="R2236">
        <v>129267.04700000001</v>
      </c>
      <c r="S2236" t="s">
        <v>1368</v>
      </c>
    </row>
    <row r="2237" spans="1:19">
      <c r="A2237" t="s">
        <v>2626</v>
      </c>
      <c r="B2237">
        <v>44392</v>
      </c>
      <c r="C2237" t="s">
        <v>2627</v>
      </c>
      <c r="D2237">
        <v>44392</v>
      </c>
      <c r="E2237" t="s">
        <v>1365</v>
      </c>
      <c r="F2237" t="s">
        <v>2628</v>
      </c>
      <c r="G2237" t="s">
        <v>1390</v>
      </c>
      <c r="H2237" t="s">
        <v>22</v>
      </c>
      <c r="I2237" t="s">
        <v>2459</v>
      </c>
      <c r="J2237">
        <v>80</v>
      </c>
      <c r="K2237">
        <v>1215</v>
      </c>
      <c r="L2237">
        <v>97200</v>
      </c>
      <c r="M2237">
        <v>2.8929</v>
      </c>
      <c r="N2237">
        <v>231.43199999999999</v>
      </c>
      <c r="O2237">
        <v>0</v>
      </c>
      <c r="P2237">
        <v>0</v>
      </c>
      <c r="Q2237">
        <v>1217.8929000000001</v>
      </c>
      <c r="R2237">
        <v>97431.432000000001</v>
      </c>
      <c r="S2237" t="s">
        <v>1368</v>
      </c>
    </row>
    <row r="2238" spans="1:19">
      <c r="A2238" t="s">
        <v>2626</v>
      </c>
      <c r="B2238">
        <v>44392</v>
      </c>
      <c r="C2238" t="s">
        <v>2627</v>
      </c>
      <c r="D2238">
        <v>44392</v>
      </c>
      <c r="E2238" t="s">
        <v>1365</v>
      </c>
      <c r="F2238" t="s">
        <v>2628</v>
      </c>
      <c r="G2238" t="s">
        <v>1390</v>
      </c>
      <c r="H2238" t="s">
        <v>22</v>
      </c>
      <c r="I2238" t="s">
        <v>2458</v>
      </c>
      <c r="J2238">
        <v>70</v>
      </c>
      <c r="K2238">
        <v>992</v>
      </c>
      <c r="L2238">
        <v>69440</v>
      </c>
      <c r="M2238">
        <v>2.3618999999999999</v>
      </c>
      <c r="N2238">
        <v>165.333</v>
      </c>
      <c r="O2238">
        <v>0</v>
      </c>
      <c r="P2238">
        <v>0</v>
      </c>
      <c r="Q2238">
        <v>994.36189999999999</v>
      </c>
      <c r="R2238">
        <v>69605.332999999999</v>
      </c>
      <c r="S2238" t="s">
        <v>1368</v>
      </c>
    </row>
    <row r="2239" spans="1:19">
      <c r="A2239" t="s">
        <v>2629</v>
      </c>
      <c r="B2239">
        <v>44392</v>
      </c>
      <c r="C2239" t="s">
        <v>2630</v>
      </c>
      <c r="D2239">
        <v>44392</v>
      </c>
      <c r="E2239" t="s">
        <v>1365</v>
      </c>
      <c r="F2239" t="s">
        <v>25</v>
      </c>
      <c r="G2239" t="s">
        <v>1387</v>
      </c>
      <c r="H2239" t="s">
        <v>22</v>
      </c>
      <c r="I2239" t="s">
        <v>2459</v>
      </c>
      <c r="J2239">
        <v>100</v>
      </c>
      <c r="K2239">
        <v>1215</v>
      </c>
      <c r="L2239">
        <v>121500</v>
      </c>
      <c r="M2239">
        <v>2.8929</v>
      </c>
      <c r="N2239">
        <v>289.29000000000002</v>
      </c>
      <c r="O2239">
        <v>0</v>
      </c>
      <c r="P2239">
        <v>0</v>
      </c>
      <c r="Q2239">
        <v>1217.8929000000001</v>
      </c>
      <c r="R2239">
        <v>121789.29</v>
      </c>
      <c r="S2239" t="s">
        <v>1368</v>
      </c>
    </row>
    <row r="2240" spans="1:19">
      <c r="A2240" t="s">
        <v>2629</v>
      </c>
      <c r="B2240">
        <v>44392</v>
      </c>
      <c r="C2240" t="s">
        <v>2630</v>
      </c>
      <c r="D2240">
        <v>44392</v>
      </c>
      <c r="E2240" t="s">
        <v>1365</v>
      </c>
      <c r="F2240" t="s">
        <v>25</v>
      </c>
      <c r="G2240" t="s">
        <v>1387</v>
      </c>
      <c r="H2240" t="s">
        <v>22</v>
      </c>
      <c r="I2240" t="s">
        <v>2458</v>
      </c>
      <c r="J2240">
        <v>50</v>
      </c>
      <c r="K2240">
        <v>992</v>
      </c>
      <c r="L2240">
        <v>49600</v>
      </c>
      <c r="M2240">
        <v>2.3618999999999999</v>
      </c>
      <c r="N2240">
        <v>118.095</v>
      </c>
      <c r="O2240">
        <v>0</v>
      </c>
      <c r="P2240">
        <v>0</v>
      </c>
      <c r="Q2240">
        <v>994.36189999999999</v>
      </c>
      <c r="R2240">
        <v>49718.095000000001</v>
      </c>
      <c r="S2240" t="s">
        <v>1368</v>
      </c>
    </row>
    <row r="2241" spans="1:19">
      <c r="A2241" t="s">
        <v>2631</v>
      </c>
      <c r="B2241">
        <v>44392</v>
      </c>
      <c r="C2241" t="s">
        <v>2632</v>
      </c>
      <c r="D2241">
        <v>44392</v>
      </c>
      <c r="E2241" t="s">
        <v>1365</v>
      </c>
      <c r="F2241" t="s">
        <v>24</v>
      </c>
      <c r="G2241" t="s">
        <v>1024</v>
      </c>
      <c r="H2241" t="s">
        <v>22</v>
      </c>
      <c r="I2241" t="s">
        <v>2458</v>
      </c>
      <c r="J2241">
        <v>50</v>
      </c>
      <c r="K2241">
        <v>992</v>
      </c>
      <c r="L2241">
        <v>49600</v>
      </c>
      <c r="M2241">
        <v>2.3618999999999999</v>
      </c>
      <c r="N2241">
        <v>118.095</v>
      </c>
      <c r="O2241">
        <v>0</v>
      </c>
      <c r="P2241">
        <v>0</v>
      </c>
      <c r="Q2241">
        <v>994.36189999999999</v>
      </c>
      <c r="R2241">
        <v>49718.095000000001</v>
      </c>
      <c r="S2241" t="s">
        <v>1368</v>
      </c>
    </row>
    <row r="2242" spans="1:19">
      <c r="A2242" t="s">
        <v>2631</v>
      </c>
      <c r="B2242">
        <v>44392</v>
      </c>
      <c r="C2242" t="s">
        <v>2632</v>
      </c>
      <c r="D2242">
        <v>44392</v>
      </c>
      <c r="E2242" t="s">
        <v>1365</v>
      </c>
      <c r="F2242" t="s">
        <v>24</v>
      </c>
      <c r="G2242" t="s">
        <v>1024</v>
      </c>
      <c r="H2242" t="s">
        <v>22</v>
      </c>
      <c r="I2242" t="s">
        <v>2459</v>
      </c>
      <c r="J2242">
        <v>60</v>
      </c>
      <c r="K2242">
        <v>1215</v>
      </c>
      <c r="L2242">
        <v>72900</v>
      </c>
      <c r="M2242">
        <v>2.8929</v>
      </c>
      <c r="N2242">
        <v>173.57400000000001</v>
      </c>
      <c r="O2242">
        <v>0</v>
      </c>
      <c r="P2242">
        <v>0</v>
      </c>
      <c r="Q2242">
        <v>1217.8929000000001</v>
      </c>
      <c r="R2242">
        <v>73073.573999999993</v>
      </c>
      <c r="S2242" t="s">
        <v>1368</v>
      </c>
    </row>
    <row r="2243" spans="1:19">
      <c r="A2243" t="s">
        <v>2633</v>
      </c>
      <c r="B2243">
        <v>44392</v>
      </c>
      <c r="C2243" t="s">
        <v>2634</v>
      </c>
      <c r="D2243">
        <v>44392</v>
      </c>
      <c r="E2243" t="s">
        <v>1365</v>
      </c>
      <c r="F2243" t="s">
        <v>1397</v>
      </c>
      <c r="G2243" t="s">
        <v>1372</v>
      </c>
      <c r="H2243" t="s">
        <v>22</v>
      </c>
      <c r="I2243" t="s">
        <v>2458</v>
      </c>
      <c r="J2243">
        <v>130</v>
      </c>
      <c r="K2243">
        <v>992</v>
      </c>
      <c r="L2243">
        <v>128960</v>
      </c>
      <c r="M2243">
        <v>2.3618999999999999</v>
      </c>
      <c r="N2243">
        <v>307.04700000000003</v>
      </c>
      <c r="O2243">
        <v>0</v>
      </c>
      <c r="P2243">
        <v>0</v>
      </c>
      <c r="Q2243">
        <v>994.36189999999999</v>
      </c>
      <c r="R2243">
        <v>129267.04700000001</v>
      </c>
      <c r="S2243" t="s">
        <v>1368</v>
      </c>
    </row>
    <row r="2244" spans="1:19">
      <c r="A2244" t="s">
        <v>2633</v>
      </c>
      <c r="B2244">
        <v>44392</v>
      </c>
      <c r="C2244" t="s">
        <v>2634</v>
      </c>
      <c r="D2244">
        <v>44392</v>
      </c>
      <c r="E2244" t="s">
        <v>1365</v>
      </c>
      <c r="F2244" t="s">
        <v>1397</v>
      </c>
      <c r="G2244" t="s">
        <v>1372</v>
      </c>
      <c r="H2244" t="s">
        <v>22</v>
      </c>
      <c r="I2244" t="s">
        <v>2459</v>
      </c>
      <c r="J2244">
        <v>140</v>
      </c>
      <c r="K2244">
        <v>1215</v>
      </c>
      <c r="L2244">
        <v>170100</v>
      </c>
      <c r="M2244">
        <v>2.8929</v>
      </c>
      <c r="N2244">
        <v>405.00599999999997</v>
      </c>
      <c r="O2244">
        <v>0</v>
      </c>
      <c r="P2244">
        <v>0</v>
      </c>
      <c r="Q2244">
        <v>1217.8929000000001</v>
      </c>
      <c r="R2244">
        <v>170505.00599999999</v>
      </c>
      <c r="S2244" t="s">
        <v>1368</v>
      </c>
    </row>
    <row r="2245" spans="1:19">
      <c r="A2245" t="s">
        <v>2635</v>
      </c>
      <c r="B2245">
        <v>44392</v>
      </c>
      <c r="C2245" t="s">
        <v>2636</v>
      </c>
      <c r="D2245">
        <v>44392</v>
      </c>
      <c r="E2245" t="s">
        <v>1365</v>
      </c>
      <c r="F2245" t="s">
        <v>27</v>
      </c>
      <c r="G2245" t="s">
        <v>986</v>
      </c>
      <c r="H2245" t="s">
        <v>22</v>
      </c>
      <c r="I2245" t="s">
        <v>2459</v>
      </c>
      <c r="J2245">
        <v>280</v>
      </c>
      <c r="K2245">
        <v>1215</v>
      </c>
      <c r="L2245">
        <v>340200</v>
      </c>
      <c r="M2245">
        <v>2.8929</v>
      </c>
      <c r="N2245">
        <v>810.01199999999994</v>
      </c>
      <c r="O2245">
        <v>0</v>
      </c>
      <c r="P2245">
        <v>0</v>
      </c>
      <c r="Q2245">
        <v>1217.8929000000001</v>
      </c>
      <c r="R2245">
        <v>341010.01199999999</v>
      </c>
      <c r="S2245" t="s">
        <v>1368</v>
      </c>
    </row>
    <row r="2246" spans="1:19">
      <c r="A2246" t="s">
        <v>2635</v>
      </c>
      <c r="B2246">
        <v>44392</v>
      </c>
      <c r="C2246" t="s">
        <v>2636</v>
      </c>
      <c r="D2246">
        <v>44392</v>
      </c>
      <c r="E2246" t="s">
        <v>1365</v>
      </c>
      <c r="F2246" t="s">
        <v>27</v>
      </c>
      <c r="G2246" t="s">
        <v>986</v>
      </c>
      <c r="H2246" t="s">
        <v>22</v>
      </c>
      <c r="I2246" t="s">
        <v>2458</v>
      </c>
      <c r="J2246">
        <v>340</v>
      </c>
      <c r="K2246">
        <v>992</v>
      </c>
      <c r="L2246">
        <v>337280</v>
      </c>
      <c r="M2246">
        <v>2.3618999999999999</v>
      </c>
      <c r="N2246">
        <v>803.04600000000005</v>
      </c>
      <c r="O2246">
        <v>0</v>
      </c>
      <c r="P2246">
        <v>0</v>
      </c>
      <c r="Q2246">
        <v>994.36189999999999</v>
      </c>
      <c r="R2246">
        <v>338083.04599999997</v>
      </c>
      <c r="S2246" t="s">
        <v>1368</v>
      </c>
    </row>
    <row r="2247" spans="1:19">
      <c r="A2247" t="s">
        <v>2637</v>
      </c>
      <c r="B2247">
        <v>44392</v>
      </c>
      <c r="C2247" t="s">
        <v>2638</v>
      </c>
      <c r="D2247">
        <v>44392</v>
      </c>
      <c r="E2247" t="s">
        <v>1365</v>
      </c>
      <c r="F2247" t="s">
        <v>1104</v>
      </c>
      <c r="G2247" t="s">
        <v>23</v>
      </c>
      <c r="H2247" t="s">
        <v>22</v>
      </c>
      <c r="I2247" t="s">
        <v>2459</v>
      </c>
      <c r="J2247">
        <v>60</v>
      </c>
      <c r="K2247">
        <v>1215</v>
      </c>
      <c r="L2247">
        <v>72900</v>
      </c>
      <c r="M2247">
        <v>2.8929</v>
      </c>
      <c r="N2247">
        <v>173.57400000000001</v>
      </c>
      <c r="O2247">
        <v>0</v>
      </c>
      <c r="P2247">
        <v>0</v>
      </c>
      <c r="Q2247">
        <v>1217.8929000000001</v>
      </c>
      <c r="R2247">
        <v>73073.573999999993</v>
      </c>
      <c r="S2247" t="s">
        <v>1368</v>
      </c>
    </row>
    <row r="2248" spans="1:19">
      <c r="A2248" t="s">
        <v>2637</v>
      </c>
      <c r="B2248">
        <v>44392</v>
      </c>
      <c r="C2248" t="s">
        <v>2638</v>
      </c>
      <c r="D2248">
        <v>44392</v>
      </c>
      <c r="E2248" t="s">
        <v>1365</v>
      </c>
      <c r="F2248" t="s">
        <v>1104</v>
      </c>
      <c r="G2248" t="s">
        <v>23</v>
      </c>
      <c r="H2248" t="s">
        <v>22</v>
      </c>
      <c r="I2248" t="s">
        <v>2458</v>
      </c>
      <c r="J2248">
        <v>50</v>
      </c>
      <c r="K2248">
        <v>992</v>
      </c>
      <c r="L2248">
        <v>49600</v>
      </c>
      <c r="M2248">
        <v>2.3618999999999999</v>
      </c>
      <c r="N2248">
        <v>118.095</v>
      </c>
      <c r="O2248">
        <v>0</v>
      </c>
      <c r="P2248">
        <v>0</v>
      </c>
      <c r="Q2248">
        <v>994.36189999999999</v>
      </c>
      <c r="R2248">
        <v>49718.095000000001</v>
      </c>
      <c r="S2248" t="s">
        <v>1368</v>
      </c>
    </row>
    <row r="2249" spans="1:19">
      <c r="A2249" t="s">
        <v>2639</v>
      </c>
      <c r="B2249">
        <v>44392</v>
      </c>
      <c r="C2249" t="s">
        <v>2640</v>
      </c>
      <c r="D2249">
        <v>44392</v>
      </c>
      <c r="E2249" t="s">
        <v>1365</v>
      </c>
      <c r="F2249" t="s">
        <v>29</v>
      </c>
      <c r="G2249" t="s">
        <v>986</v>
      </c>
      <c r="H2249" t="s">
        <v>22</v>
      </c>
      <c r="I2249" t="s">
        <v>1414</v>
      </c>
      <c r="J2249">
        <v>14</v>
      </c>
      <c r="K2249">
        <v>3784</v>
      </c>
      <c r="L2249">
        <v>52976</v>
      </c>
      <c r="M2249">
        <v>9.0094999999999992</v>
      </c>
      <c r="N2249">
        <v>126.133</v>
      </c>
      <c r="O2249">
        <v>0</v>
      </c>
      <c r="P2249">
        <v>0</v>
      </c>
      <c r="Q2249">
        <v>3793.0095000000001</v>
      </c>
      <c r="R2249">
        <v>53102.133000000002</v>
      </c>
      <c r="S2249" t="s">
        <v>1368</v>
      </c>
    </row>
    <row r="2250" spans="1:19">
      <c r="A2250" t="s">
        <v>2639</v>
      </c>
      <c r="B2250">
        <v>44392</v>
      </c>
      <c r="C2250" t="s">
        <v>2640</v>
      </c>
      <c r="D2250">
        <v>44392</v>
      </c>
      <c r="E2250" t="s">
        <v>1365</v>
      </c>
      <c r="F2250" t="s">
        <v>29</v>
      </c>
      <c r="G2250" t="s">
        <v>986</v>
      </c>
      <c r="H2250" t="s">
        <v>22</v>
      </c>
      <c r="I2250" t="s">
        <v>2459</v>
      </c>
      <c r="J2250">
        <v>100</v>
      </c>
      <c r="K2250">
        <v>1215</v>
      </c>
      <c r="L2250">
        <v>121500</v>
      </c>
      <c r="M2250">
        <v>2.8929</v>
      </c>
      <c r="N2250">
        <v>289.29000000000002</v>
      </c>
      <c r="O2250">
        <v>0</v>
      </c>
      <c r="P2250">
        <v>0</v>
      </c>
      <c r="Q2250">
        <v>1217.8929000000001</v>
      </c>
      <c r="R2250">
        <v>121789.29</v>
      </c>
      <c r="S2250" t="s">
        <v>1368</v>
      </c>
    </row>
    <row r="2251" spans="1:19">
      <c r="A2251" t="s">
        <v>2639</v>
      </c>
      <c r="B2251">
        <v>44392</v>
      </c>
      <c r="C2251" t="s">
        <v>2640</v>
      </c>
      <c r="D2251">
        <v>44392</v>
      </c>
      <c r="E2251" t="s">
        <v>1365</v>
      </c>
      <c r="F2251" t="s">
        <v>29</v>
      </c>
      <c r="G2251" t="s">
        <v>986</v>
      </c>
      <c r="H2251" t="s">
        <v>22</v>
      </c>
      <c r="I2251" t="s">
        <v>2458</v>
      </c>
      <c r="J2251">
        <v>100</v>
      </c>
      <c r="K2251">
        <v>992</v>
      </c>
      <c r="L2251">
        <v>99200</v>
      </c>
      <c r="M2251">
        <v>2.3618999999999999</v>
      </c>
      <c r="N2251">
        <v>236.19</v>
      </c>
      <c r="O2251">
        <v>0</v>
      </c>
      <c r="P2251">
        <v>0</v>
      </c>
      <c r="Q2251">
        <v>994.36189999999999</v>
      </c>
      <c r="R2251">
        <v>99436.19</v>
      </c>
      <c r="S2251" t="s">
        <v>1368</v>
      </c>
    </row>
    <row r="2252" spans="1:19">
      <c r="A2252" t="s">
        <v>2641</v>
      </c>
      <c r="B2252">
        <v>44392</v>
      </c>
      <c r="C2252" t="s">
        <v>2642</v>
      </c>
      <c r="D2252">
        <v>44392</v>
      </c>
      <c r="E2252" t="s">
        <v>1365</v>
      </c>
      <c r="F2252" t="s">
        <v>4</v>
      </c>
      <c r="G2252" t="s">
        <v>981</v>
      </c>
      <c r="H2252" t="s">
        <v>22</v>
      </c>
      <c r="I2252" t="s">
        <v>2459</v>
      </c>
      <c r="J2252">
        <v>100</v>
      </c>
      <c r="K2252">
        <v>1215</v>
      </c>
      <c r="L2252">
        <v>121500</v>
      </c>
      <c r="M2252">
        <v>2.8929</v>
      </c>
      <c r="N2252">
        <v>289.29000000000002</v>
      </c>
      <c r="O2252">
        <v>0</v>
      </c>
      <c r="P2252">
        <v>0</v>
      </c>
      <c r="Q2252">
        <v>1217.8929000000001</v>
      </c>
      <c r="R2252">
        <v>121789.29</v>
      </c>
      <c r="S2252" t="s">
        <v>1368</v>
      </c>
    </row>
    <row r="2253" spans="1:19">
      <c r="A2253" t="s">
        <v>2641</v>
      </c>
      <c r="B2253">
        <v>44392</v>
      </c>
      <c r="C2253" t="s">
        <v>2642</v>
      </c>
      <c r="D2253">
        <v>44392</v>
      </c>
      <c r="E2253" t="s">
        <v>1365</v>
      </c>
      <c r="F2253" t="s">
        <v>4</v>
      </c>
      <c r="G2253" t="s">
        <v>981</v>
      </c>
      <c r="H2253" t="s">
        <v>22</v>
      </c>
      <c r="I2253" t="s">
        <v>2458</v>
      </c>
      <c r="J2253">
        <v>50</v>
      </c>
      <c r="K2253">
        <v>992</v>
      </c>
      <c r="L2253">
        <v>49600</v>
      </c>
      <c r="M2253">
        <v>2.3618999999999999</v>
      </c>
      <c r="N2253">
        <v>118.095</v>
      </c>
      <c r="O2253">
        <v>0</v>
      </c>
      <c r="P2253">
        <v>0</v>
      </c>
      <c r="Q2253">
        <v>994.36189999999999</v>
      </c>
      <c r="R2253">
        <v>49718.095000000001</v>
      </c>
      <c r="S2253" t="s">
        <v>1368</v>
      </c>
    </row>
    <row r="2254" spans="1:19">
      <c r="A2254" t="s">
        <v>2643</v>
      </c>
      <c r="B2254">
        <v>44392</v>
      </c>
      <c r="C2254" t="s">
        <v>2644</v>
      </c>
      <c r="D2254">
        <v>44392</v>
      </c>
      <c r="E2254" t="s">
        <v>1365</v>
      </c>
      <c r="F2254" t="s">
        <v>3</v>
      </c>
      <c r="G2254" t="s">
        <v>981</v>
      </c>
      <c r="H2254" t="s">
        <v>22</v>
      </c>
      <c r="I2254" t="s">
        <v>1273</v>
      </c>
      <c r="J2254">
        <v>5</v>
      </c>
      <c r="K2254">
        <v>7225</v>
      </c>
      <c r="L2254">
        <v>36125</v>
      </c>
      <c r="M2254">
        <v>17.202400000000001</v>
      </c>
      <c r="N2254">
        <v>86.012</v>
      </c>
      <c r="O2254">
        <v>0</v>
      </c>
      <c r="P2254">
        <v>0</v>
      </c>
      <c r="Q2254">
        <v>7242.2024000000001</v>
      </c>
      <c r="R2254">
        <v>36211.012000000002</v>
      </c>
      <c r="S2254" t="s">
        <v>1368</v>
      </c>
    </row>
    <row r="2255" spans="1:19">
      <c r="A2255" t="s">
        <v>2643</v>
      </c>
      <c r="B2255">
        <v>44392</v>
      </c>
      <c r="C2255" t="s">
        <v>2644</v>
      </c>
      <c r="D2255">
        <v>44392</v>
      </c>
      <c r="E2255" t="s">
        <v>1365</v>
      </c>
      <c r="F2255" t="s">
        <v>3</v>
      </c>
      <c r="G2255" t="s">
        <v>981</v>
      </c>
      <c r="H2255" t="s">
        <v>22</v>
      </c>
      <c r="I2255" t="s">
        <v>2458</v>
      </c>
      <c r="J2255">
        <v>50</v>
      </c>
      <c r="K2255">
        <v>992</v>
      </c>
      <c r="L2255">
        <v>49600</v>
      </c>
      <c r="M2255">
        <v>2.3618999999999999</v>
      </c>
      <c r="N2255">
        <v>118.095</v>
      </c>
      <c r="O2255">
        <v>0</v>
      </c>
      <c r="P2255">
        <v>0</v>
      </c>
      <c r="Q2255">
        <v>994.36189999999999</v>
      </c>
      <c r="R2255">
        <v>49718.095000000001</v>
      </c>
      <c r="S2255" t="s">
        <v>1368</v>
      </c>
    </row>
    <row r="2256" spans="1:19">
      <c r="A2256" t="s">
        <v>2643</v>
      </c>
      <c r="B2256">
        <v>44392</v>
      </c>
      <c r="C2256" t="s">
        <v>2644</v>
      </c>
      <c r="D2256">
        <v>44392</v>
      </c>
      <c r="E2256" t="s">
        <v>1365</v>
      </c>
      <c r="F2256" t="s">
        <v>3</v>
      </c>
      <c r="G2256" t="s">
        <v>981</v>
      </c>
      <c r="H2256" t="s">
        <v>22</v>
      </c>
      <c r="I2256" t="s">
        <v>2459</v>
      </c>
      <c r="J2256">
        <v>80</v>
      </c>
      <c r="K2256">
        <v>1215</v>
      </c>
      <c r="L2256">
        <v>97200</v>
      </c>
      <c r="M2256">
        <v>2.8929</v>
      </c>
      <c r="N2256">
        <v>231.43199999999999</v>
      </c>
      <c r="O2256">
        <v>0</v>
      </c>
      <c r="P2256">
        <v>0</v>
      </c>
      <c r="Q2256">
        <v>1217.8929000000001</v>
      </c>
      <c r="R2256">
        <v>97431.432000000001</v>
      </c>
      <c r="S2256" t="s">
        <v>1368</v>
      </c>
    </row>
    <row r="2257" spans="1:19">
      <c r="A2257" t="s">
        <v>2643</v>
      </c>
      <c r="B2257">
        <v>44392</v>
      </c>
      <c r="C2257" t="s">
        <v>2644</v>
      </c>
      <c r="D2257">
        <v>44392</v>
      </c>
      <c r="E2257" t="s">
        <v>1365</v>
      </c>
      <c r="F2257" t="s">
        <v>3</v>
      </c>
      <c r="G2257" t="s">
        <v>981</v>
      </c>
      <c r="H2257" t="s">
        <v>22</v>
      </c>
      <c r="I2257" t="s">
        <v>1218</v>
      </c>
      <c r="J2257">
        <v>20</v>
      </c>
      <c r="K2257">
        <v>1244</v>
      </c>
      <c r="L2257">
        <v>24880</v>
      </c>
      <c r="M2257">
        <v>2.9619</v>
      </c>
      <c r="N2257">
        <v>59.238</v>
      </c>
      <c r="O2257">
        <v>0</v>
      </c>
      <c r="P2257">
        <v>0</v>
      </c>
      <c r="Q2257">
        <v>1246.9619</v>
      </c>
      <c r="R2257">
        <v>24939.238000000001</v>
      </c>
      <c r="S2257" t="s">
        <v>1368</v>
      </c>
    </row>
    <row r="2258" spans="1:19">
      <c r="A2258" t="s">
        <v>2643</v>
      </c>
      <c r="B2258">
        <v>44392</v>
      </c>
      <c r="C2258" t="s">
        <v>2644</v>
      </c>
      <c r="D2258">
        <v>44392</v>
      </c>
      <c r="E2258" t="s">
        <v>1365</v>
      </c>
      <c r="F2258" t="s">
        <v>3</v>
      </c>
      <c r="G2258" t="s">
        <v>981</v>
      </c>
      <c r="H2258" t="s">
        <v>22</v>
      </c>
      <c r="I2258" t="s">
        <v>1301</v>
      </c>
      <c r="J2258">
        <v>5</v>
      </c>
      <c r="K2258">
        <v>9035</v>
      </c>
      <c r="L2258">
        <v>45175</v>
      </c>
      <c r="M2258">
        <v>21.511900000000001</v>
      </c>
      <c r="N2258">
        <v>107.5595</v>
      </c>
      <c r="O2258">
        <v>0</v>
      </c>
      <c r="P2258">
        <v>0</v>
      </c>
      <c r="Q2258">
        <v>9056.5118999999995</v>
      </c>
      <c r="R2258">
        <v>45282.559500000003</v>
      </c>
      <c r="S2258" t="s">
        <v>1368</v>
      </c>
    </row>
    <row r="2259" spans="1:19">
      <c r="A2259" t="s">
        <v>2643</v>
      </c>
      <c r="B2259">
        <v>44392</v>
      </c>
      <c r="C2259" t="s">
        <v>2644</v>
      </c>
      <c r="D2259">
        <v>44392</v>
      </c>
      <c r="E2259" t="s">
        <v>1365</v>
      </c>
      <c r="F2259" t="s">
        <v>3</v>
      </c>
      <c r="G2259" t="s">
        <v>981</v>
      </c>
      <c r="H2259" t="s">
        <v>22</v>
      </c>
      <c r="I2259" t="s">
        <v>1267</v>
      </c>
      <c r="J2259">
        <v>20</v>
      </c>
      <c r="K2259">
        <v>1400</v>
      </c>
      <c r="L2259">
        <v>28000</v>
      </c>
      <c r="M2259">
        <v>3.3332999999999999</v>
      </c>
      <c r="N2259">
        <v>66.665999999999997</v>
      </c>
      <c r="O2259">
        <v>0</v>
      </c>
      <c r="P2259">
        <v>0</v>
      </c>
      <c r="Q2259">
        <v>1403.3333</v>
      </c>
      <c r="R2259">
        <v>28066.666000000001</v>
      </c>
      <c r="S2259" t="s">
        <v>1368</v>
      </c>
    </row>
    <row r="2260" spans="1:19">
      <c r="A2260" t="s">
        <v>2643</v>
      </c>
      <c r="B2260">
        <v>44392</v>
      </c>
      <c r="C2260" t="s">
        <v>2644</v>
      </c>
      <c r="D2260">
        <v>44392</v>
      </c>
      <c r="E2260" t="s">
        <v>1365</v>
      </c>
      <c r="F2260" t="s">
        <v>3</v>
      </c>
      <c r="G2260" t="s">
        <v>981</v>
      </c>
      <c r="H2260" t="s">
        <v>22</v>
      </c>
      <c r="I2260" t="s">
        <v>1409</v>
      </c>
      <c r="J2260">
        <v>20</v>
      </c>
      <c r="K2260">
        <v>1128</v>
      </c>
      <c r="L2260">
        <v>22560</v>
      </c>
      <c r="M2260">
        <v>2.6857000000000002</v>
      </c>
      <c r="N2260">
        <v>53.713999999999999</v>
      </c>
      <c r="O2260">
        <v>0</v>
      </c>
      <c r="P2260">
        <v>0</v>
      </c>
      <c r="Q2260">
        <v>1130.6857</v>
      </c>
      <c r="R2260">
        <v>22613.714</v>
      </c>
      <c r="S2260" t="s">
        <v>1368</v>
      </c>
    </row>
    <row r="2261" spans="1:19">
      <c r="A2261" t="s">
        <v>2645</v>
      </c>
      <c r="B2261">
        <v>44392</v>
      </c>
      <c r="C2261" t="s">
        <v>2646</v>
      </c>
      <c r="D2261">
        <v>44392</v>
      </c>
      <c r="E2261" t="s">
        <v>1365</v>
      </c>
      <c r="F2261" t="s">
        <v>1379</v>
      </c>
      <c r="G2261" t="s">
        <v>1380</v>
      </c>
      <c r="H2261" t="s">
        <v>49</v>
      </c>
      <c r="I2261" t="s">
        <v>1409</v>
      </c>
      <c r="J2261">
        <v>80</v>
      </c>
      <c r="K2261">
        <v>1128</v>
      </c>
      <c r="L2261">
        <v>90240</v>
      </c>
      <c r="M2261">
        <v>2.6857000000000002</v>
      </c>
      <c r="N2261">
        <v>214.85599999999999</v>
      </c>
      <c r="O2261">
        <v>0</v>
      </c>
      <c r="P2261">
        <v>0</v>
      </c>
      <c r="Q2261">
        <v>1130.6857</v>
      </c>
      <c r="R2261">
        <v>90454.856</v>
      </c>
      <c r="S2261" t="s">
        <v>1368</v>
      </c>
    </row>
    <row r="2262" spans="1:19">
      <c r="A2262" t="s">
        <v>2645</v>
      </c>
      <c r="B2262">
        <v>44392</v>
      </c>
      <c r="C2262" t="s">
        <v>2646</v>
      </c>
      <c r="D2262">
        <v>44392</v>
      </c>
      <c r="E2262" t="s">
        <v>1365</v>
      </c>
      <c r="F2262" t="s">
        <v>1379</v>
      </c>
      <c r="G2262" t="s">
        <v>1380</v>
      </c>
      <c r="H2262" t="s">
        <v>49</v>
      </c>
      <c r="I2262" t="s">
        <v>1301</v>
      </c>
      <c r="J2262">
        <v>5</v>
      </c>
      <c r="K2262">
        <v>9035</v>
      </c>
      <c r="L2262">
        <v>45175</v>
      </c>
      <c r="M2262">
        <v>21.511900000000001</v>
      </c>
      <c r="N2262">
        <v>107.5595</v>
      </c>
      <c r="O2262">
        <v>0</v>
      </c>
      <c r="P2262">
        <v>0</v>
      </c>
      <c r="Q2262">
        <v>9056.5118999999995</v>
      </c>
      <c r="R2262">
        <v>45282.559500000003</v>
      </c>
      <c r="S2262" t="s">
        <v>1368</v>
      </c>
    </row>
    <row r="2263" spans="1:19">
      <c r="A2263" t="s">
        <v>2645</v>
      </c>
      <c r="B2263">
        <v>44392</v>
      </c>
      <c r="C2263" t="s">
        <v>2646</v>
      </c>
      <c r="D2263">
        <v>44392</v>
      </c>
      <c r="E2263" t="s">
        <v>1365</v>
      </c>
      <c r="F2263" t="s">
        <v>1379</v>
      </c>
      <c r="G2263" t="s">
        <v>1380</v>
      </c>
      <c r="H2263" t="s">
        <v>49</v>
      </c>
      <c r="I2263" t="s">
        <v>1311</v>
      </c>
      <c r="J2263">
        <v>5</v>
      </c>
      <c r="K2263">
        <v>9035</v>
      </c>
      <c r="L2263">
        <v>45175</v>
      </c>
      <c r="M2263">
        <v>21.511900000000001</v>
      </c>
      <c r="N2263">
        <v>107.5595</v>
      </c>
      <c r="O2263">
        <v>0</v>
      </c>
      <c r="P2263">
        <v>0</v>
      </c>
      <c r="Q2263">
        <v>9056.5118999999995</v>
      </c>
      <c r="R2263">
        <v>45282.559500000003</v>
      </c>
      <c r="S2263" t="s">
        <v>1368</v>
      </c>
    </row>
    <row r="2264" spans="1:19">
      <c r="A2264" t="s">
        <v>2645</v>
      </c>
      <c r="B2264">
        <v>44392</v>
      </c>
      <c r="C2264" t="s">
        <v>2646</v>
      </c>
      <c r="D2264">
        <v>44392</v>
      </c>
      <c r="E2264" t="s">
        <v>1365</v>
      </c>
      <c r="F2264" t="s">
        <v>1379</v>
      </c>
      <c r="G2264" t="s">
        <v>1380</v>
      </c>
      <c r="H2264" t="s">
        <v>49</v>
      </c>
      <c r="I2264" t="s">
        <v>1076</v>
      </c>
      <c r="J2264">
        <v>40</v>
      </c>
      <c r="K2264">
        <v>1419</v>
      </c>
      <c r="L2264">
        <v>56760</v>
      </c>
      <c r="M2264">
        <v>3.3786</v>
      </c>
      <c r="N2264">
        <v>135.14400000000001</v>
      </c>
      <c r="O2264">
        <v>0</v>
      </c>
      <c r="P2264">
        <v>0</v>
      </c>
      <c r="Q2264">
        <v>1422.3786</v>
      </c>
      <c r="R2264">
        <v>56895.144</v>
      </c>
      <c r="S2264" t="s">
        <v>1368</v>
      </c>
    </row>
    <row r="2265" spans="1:19">
      <c r="A2265" t="s">
        <v>2645</v>
      </c>
      <c r="B2265">
        <v>44392</v>
      </c>
      <c r="C2265" t="s">
        <v>2646</v>
      </c>
      <c r="D2265">
        <v>44392</v>
      </c>
      <c r="E2265" t="s">
        <v>1365</v>
      </c>
      <c r="F2265" t="s">
        <v>1379</v>
      </c>
      <c r="G2265" t="s">
        <v>1380</v>
      </c>
      <c r="H2265" t="s">
        <v>49</v>
      </c>
      <c r="I2265" t="s">
        <v>1292</v>
      </c>
      <c r="J2265">
        <v>15</v>
      </c>
      <c r="K2265">
        <v>7760</v>
      </c>
      <c r="L2265">
        <v>116400</v>
      </c>
      <c r="M2265">
        <v>18.476199999999999</v>
      </c>
      <c r="N2265">
        <v>277.14299999999997</v>
      </c>
      <c r="O2265">
        <v>0</v>
      </c>
      <c r="P2265">
        <v>0</v>
      </c>
      <c r="Q2265">
        <v>7778.4762000000001</v>
      </c>
      <c r="R2265">
        <v>116677.143</v>
      </c>
      <c r="S2265" t="s">
        <v>1368</v>
      </c>
    </row>
    <row r="2266" spans="1:19">
      <c r="A2266" t="s">
        <v>2645</v>
      </c>
      <c r="B2266">
        <v>44392</v>
      </c>
      <c r="C2266" t="s">
        <v>2646</v>
      </c>
      <c r="D2266">
        <v>44392</v>
      </c>
      <c r="E2266" t="s">
        <v>1365</v>
      </c>
      <c r="F2266" t="s">
        <v>1379</v>
      </c>
      <c r="G2266" t="s">
        <v>1380</v>
      </c>
      <c r="H2266" t="s">
        <v>49</v>
      </c>
      <c r="I2266" t="s">
        <v>1273</v>
      </c>
      <c r="J2266">
        <v>60</v>
      </c>
      <c r="K2266">
        <v>7225</v>
      </c>
      <c r="L2266">
        <v>433500</v>
      </c>
      <c r="M2266">
        <v>17.202400000000001</v>
      </c>
      <c r="N2266">
        <v>1032.144</v>
      </c>
      <c r="O2266">
        <v>0</v>
      </c>
      <c r="P2266">
        <v>0</v>
      </c>
      <c r="Q2266">
        <v>7242.2024000000001</v>
      </c>
      <c r="R2266">
        <v>434532.14399999997</v>
      </c>
      <c r="S2266" t="s">
        <v>1368</v>
      </c>
    </row>
    <row r="2267" spans="1:19">
      <c r="A2267" t="s">
        <v>2645</v>
      </c>
      <c r="B2267">
        <v>44392</v>
      </c>
      <c r="C2267" t="s">
        <v>2646</v>
      </c>
      <c r="D2267">
        <v>44392</v>
      </c>
      <c r="E2267" t="s">
        <v>1365</v>
      </c>
      <c r="F2267" t="s">
        <v>1379</v>
      </c>
      <c r="G2267" t="s">
        <v>1380</v>
      </c>
      <c r="H2267" t="s">
        <v>49</v>
      </c>
      <c r="I2267" t="s">
        <v>1221</v>
      </c>
      <c r="J2267">
        <v>40</v>
      </c>
      <c r="K2267">
        <v>1361</v>
      </c>
      <c r="L2267">
        <v>54440</v>
      </c>
      <c r="M2267">
        <v>3.2404999999999999</v>
      </c>
      <c r="N2267">
        <v>129.62</v>
      </c>
      <c r="O2267">
        <v>0</v>
      </c>
      <c r="P2267">
        <v>0</v>
      </c>
      <c r="Q2267">
        <v>1364.2405000000001</v>
      </c>
      <c r="R2267">
        <v>54569.62</v>
      </c>
      <c r="S2267" t="s">
        <v>1368</v>
      </c>
    </row>
    <row r="2268" spans="1:19">
      <c r="A2268" t="s">
        <v>2645</v>
      </c>
      <c r="B2268">
        <v>44392</v>
      </c>
      <c r="C2268" t="s">
        <v>2646</v>
      </c>
      <c r="D2268">
        <v>44392</v>
      </c>
      <c r="E2268" t="s">
        <v>1365</v>
      </c>
      <c r="F2268" t="s">
        <v>1379</v>
      </c>
      <c r="G2268" t="s">
        <v>1380</v>
      </c>
      <c r="H2268" t="s">
        <v>49</v>
      </c>
      <c r="I2268" t="s">
        <v>1249</v>
      </c>
      <c r="J2268">
        <v>5</v>
      </c>
      <c r="K2268">
        <v>7227</v>
      </c>
      <c r="L2268">
        <v>36135</v>
      </c>
      <c r="M2268">
        <v>17.207100000000001</v>
      </c>
      <c r="N2268">
        <v>86.035499999999999</v>
      </c>
      <c r="O2268">
        <v>0</v>
      </c>
      <c r="P2268">
        <v>0</v>
      </c>
      <c r="Q2268">
        <v>7244.2070999999996</v>
      </c>
      <c r="R2268">
        <v>36221.035499999998</v>
      </c>
      <c r="S2268" t="s">
        <v>1368</v>
      </c>
    </row>
    <row r="2269" spans="1:19">
      <c r="A2269" t="s">
        <v>2645</v>
      </c>
      <c r="B2269">
        <v>44392</v>
      </c>
      <c r="C2269" t="s">
        <v>2646</v>
      </c>
      <c r="D2269">
        <v>44392</v>
      </c>
      <c r="E2269" t="s">
        <v>1365</v>
      </c>
      <c r="F2269" t="s">
        <v>1379</v>
      </c>
      <c r="G2269" t="s">
        <v>1380</v>
      </c>
      <c r="H2269" t="s">
        <v>49</v>
      </c>
      <c r="I2269" t="s">
        <v>1218</v>
      </c>
      <c r="J2269">
        <v>40</v>
      </c>
      <c r="K2269">
        <v>1244</v>
      </c>
      <c r="L2269">
        <v>49760</v>
      </c>
      <c r="M2269">
        <v>2.9619</v>
      </c>
      <c r="N2269">
        <v>118.476</v>
      </c>
      <c r="O2269">
        <v>0</v>
      </c>
      <c r="P2269">
        <v>0</v>
      </c>
      <c r="Q2269">
        <v>1246.9619</v>
      </c>
      <c r="R2269">
        <v>49878.476000000002</v>
      </c>
      <c r="S2269" t="s">
        <v>1368</v>
      </c>
    </row>
    <row r="2270" spans="1:19">
      <c r="A2270" t="s">
        <v>2645</v>
      </c>
      <c r="B2270">
        <v>44392</v>
      </c>
      <c r="C2270" t="s">
        <v>2646</v>
      </c>
      <c r="D2270">
        <v>44392</v>
      </c>
      <c r="E2270" t="s">
        <v>1365</v>
      </c>
      <c r="F2270" t="s">
        <v>1379</v>
      </c>
      <c r="G2270" t="s">
        <v>1380</v>
      </c>
      <c r="H2270" t="s">
        <v>49</v>
      </c>
      <c r="I2270" t="s">
        <v>1267</v>
      </c>
      <c r="J2270">
        <v>80</v>
      </c>
      <c r="K2270">
        <v>1400</v>
      </c>
      <c r="L2270">
        <v>112000</v>
      </c>
      <c r="M2270">
        <v>3.3332999999999999</v>
      </c>
      <c r="N2270">
        <v>266.66399999999999</v>
      </c>
      <c r="O2270">
        <v>0</v>
      </c>
      <c r="P2270">
        <v>0</v>
      </c>
      <c r="Q2270">
        <v>1403.3333</v>
      </c>
      <c r="R2270">
        <v>112266.664</v>
      </c>
      <c r="S2270" t="s">
        <v>1368</v>
      </c>
    </row>
    <row r="2271" spans="1:19">
      <c r="A2271" t="s">
        <v>2645</v>
      </c>
      <c r="B2271">
        <v>44392</v>
      </c>
      <c r="C2271" t="s">
        <v>2646</v>
      </c>
      <c r="D2271">
        <v>44392</v>
      </c>
      <c r="E2271" t="s">
        <v>1365</v>
      </c>
      <c r="F2271" t="s">
        <v>1379</v>
      </c>
      <c r="G2271" t="s">
        <v>1380</v>
      </c>
      <c r="H2271" t="s">
        <v>49</v>
      </c>
      <c r="I2271" t="s">
        <v>1271</v>
      </c>
      <c r="J2271">
        <v>20</v>
      </c>
      <c r="K2271">
        <v>1186</v>
      </c>
      <c r="L2271">
        <v>23720</v>
      </c>
      <c r="M2271">
        <v>2.8237999999999999</v>
      </c>
      <c r="N2271">
        <v>56.475999999999999</v>
      </c>
      <c r="O2271">
        <v>0</v>
      </c>
      <c r="P2271">
        <v>0</v>
      </c>
      <c r="Q2271">
        <v>1188.8237999999999</v>
      </c>
      <c r="R2271">
        <v>23776.475999999999</v>
      </c>
      <c r="S2271" t="s">
        <v>1368</v>
      </c>
    </row>
    <row r="2272" spans="1:19">
      <c r="A2272" t="s">
        <v>2645</v>
      </c>
      <c r="B2272">
        <v>44392</v>
      </c>
      <c r="C2272" t="s">
        <v>2646</v>
      </c>
      <c r="D2272">
        <v>44392</v>
      </c>
      <c r="E2272" t="s">
        <v>1365</v>
      </c>
      <c r="F2272" t="s">
        <v>1379</v>
      </c>
      <c r="G2272" t="s">
        <v>1380</v>
      </c>
      <c r="H2272" t="s">
        <v>49</v>
      </c>
      <c r="I2272" t="s">
        <v>1335</v>
      </c>
      <c r="J2272">
        <v>10</v>
      </c>
      <c r="K2272">
        <v>9950</v>
      </c>
      <c r="L2272">
        <v>99500</v>
      </c>
      <c r="M2272">
        <v>23.6905</v>
      </c>
      <c r="N2272">
        <v>236.905</v>
      </c>
      <c r="O2272">
        <v>0</v>
      </c>
      <c r="P2272">
        <v>0</v>
      </c>
      <c r="Q2272">
        <v>9973.6905000000006</v>
      </c>
      <c r="R2272">
        <v>99736.904999999999</v>
      </c>
      <c r="S2272" t="s">
        <v>1368</v>
      </c>
    </row>
    <row r="2273" spans="1:19">
      <c r="A2273" t="s">
        <v>2647</v>
      </c>
      <c r="B2273">
        <v>44392</v>
      </c>
      <c r="C2273" t="s">
        <v>2648</v>
      </c>
      <c r="D2273">
        <v>44392</v>
      </c>
      <c r="E2273" t="s">
        <v>1365</v>
      </c>
      <c r="F2273" t="s">
        <v>56</v>
      </c>
      <c r="G2273" t="s">
        <v>1380</v>
      </c>
      <c r="H2273" t="s">
        <v>49</v>
      </c>
      <c r="I2273" t="s">
        <v>1075</v>
      </c>
      <c r="J2273">
        <v>40</v>
      </c>
      <c r="K2273">
        <v>9045</v>
      </c>
      <c r="L2273">
        <v>361800</v>
      </c>
      <c r="M2273">
        <v>21.535699999999999</v>
      </c>
      <c r="N2273">
        <v>861.428</v>
      </c>
      <c r="O2273">
        <v>0</v>
      </c>
      <c r="P2273">
        <v>0</v>
      </c>
      <c r="Q2273">
        <v>9066.5357000000004</v>
      </c>
      <c r="R2273">
        <v>362661.42800000001</v>
      </c>
      <c r="S2273" t="s">
        <v>1368</v>
      </c>
    </row>
    <row r="2274" spans="1:19">
      <c r="A2274" t="s">
        <v>2647</v>
      </c>
      <c r="B2274">
        <v>44392</v>
      </c>
      <c r="C2274" t="s">
        <v>2648</v>
      </c>
      <c r="D2274">
        <v>44392</v>
      </c>
      <c r="E2274" t="s">
        <v>1365</v>
      </c>
      <c r="F2274" t="s">
        <v>56</v>
      </c>
      <c r="G2274" t="s">
        <v>1380</v>
      </c>
      <c r="H2274" t="s">
        <v>49</v>
      </c>
      <c r="I2274" t="s">
        <v>1301</v>
      </c>
      <c r="J2274">
        <v>20</v>
      </c>
      <c r="K2274">
        <v>9035</v>
      </c>
      <c r="L2274">
        <v>180700</v>
      </c>
      <c r="M2274">
        <v>21.511900000000001</v>
      </c>
      <c r="N2274">
        <v>430.238</v>
      </c>
      <c r="O2274">
        <v>0</v>
      </c>
      <c r="P2274">
        <v>0</v>
      </c>
      <c r="Q2274">
        <v>9056.5118999999995</v>
      </c>
      <c r="R2274">
        <v>181130.23800000001</v>
      </c>
      <c r="S2274" t="s">
        <v>1368</v>
      </c>
    </row>
    <row r="2275" spans="1:19">
      <c r="A2275" t="s">
        <v>2647</v>
      </c>
      <c r="B2275">
        <v>44392</v>
      </c>
      <c r="C2275" t="s">
        <v>2648</v>
      </c>
      <c r="D2275">
        <v>44392</v>
      </c>
      <c r="E2275" t="s">
        <v>1365</v>
      </c>
      <c r="F2275" t="s">
        <v>56</v>
      </c>
      <c r="G2275" t="s">
        <v>1380</v>
      </c>
      <c r="H2275" t="s">
        <v>49</v>
      </c>
      <c r="I2275" t="s">
        <v>1242</v>
      </c>
      <c r="J2275">
        <v>20</v>
      </c>
      <c r="K2275">
        <v>9850</v>
      </c>
      <c r="L2275">
        <v>197000</v>
      </c>
      <c r="M2275">
        <v>23.452400000000001</v>
      </c>
      <c r="N2275">
        <v>469.048</v>
      </c>
      <c r="O2275">
        <v>0</v>
      </c>
      <c r="P2275">
        <v>0</v>
      </c>
      <c r="Q2275">
        <v>9873.4524000000001</v>
      </c>
      <c r="R2275">
        <v>197469.04800000001</v>
      </c>
      <c r="S2275" t="s">
        <v>1368</v>
      </c>
    </row>
    <row r="2276" spans="1:19">
      <c r="A2276" t="s">
        <v>2647</v>
      </c>
      <c r="B2276">
        <v>44392</v>
      </c>
      <c r="C2276" t="s">
        <v>2648</v>
      </c>
      <c r="D2276">
        <v>44392</v>
      </c>
      <c r="E2276" t="s">
        <v>1365</v>
      </c>
      <c r="F2276" t="s">
        <v>56</v>
      </c>
      <c r="G2276" t="s">
        <v>1380</v>
      </c>
      <c r="H2276" t="s">
        <v>49</v>
      </c>
      <c r="I2276" t="s">
        <v>1335</v>
      </c>
      <c r="J2276">
        <v>20</v>
      </c>
      <c r="K2276">
        <v>9950</v>
      </c>
      <c r="L2276">
        <v>199000</v>
      </c>
      <c r="M2276">
        <v>23.6905</v>
      </c>
      <c r="N2276">
        <v>473.81</v>
      </c>
      <c r="O2276">
        <v>0</v>
      </c>
      <c r="P2276">
        <v>0</v>
      </c>
      <c r="Q2276">
        <v>9973.6905000000006</v>
      </c>
      <c r="R2276">
        <v>199473.81</v>
      </c>
      <c r="S2276" t="s">
        <v>1368</v>
      </c>
    </row>
    <row r="2277" spans="1:19">
      <c r="A2277" t="s">
        <v>2647</v>
      </c>
      <c r="B2277">
        <v>44392</v>
      </c>
      <c r="C2277" t="s">
        <v>2648</v>
      </c>
      <c r="D2277">
        <v>44392</v>
      </c>
      <c r="E2277" t="s">
        <v>1365</v>
      </c>
      <c r="F2277" t="s">
        <v>56</v>
      </c>
      <c r="G2277" t="s">
        <v>1380</v>
      </c>
      <c r="H2277" t="s">
        <v>49</v>
      </c>
      <c r="I2277" t="s">
        <v>1267</v>
      </c>
      <c r="J2277">
        <v>50</v>
      </c>
      <c r="K2277">
        <v>1400</v>
      </c>
      <c r="L2277">
        <v>70000</v>
      </c>
      <c r="M2277">
        <v>3.3332999999999999</v>
      </c>
      <c r="N2277">
        <v>166.66499999999999</v>
      </c>
      <c r="O2277">
        <v>0</v>
      </c>
      <c r="P2277">
        <v>0</v>
      </c>
      <c r="Q2277">
        <v>1403.3333</v>
      </c>
      <c r="R2277">
        <v>70166.664999999994</v>
      </c>
      <c r="S2277" t="s">
        <v>1368</v>
      </c>
    </row>
    <row r="2278" spans="1:19">
      <c r="A2278" t="s">
        <v>2649</v>
      </c>
      <c r="B2278">
        <v>44392</v>
      </c>
      <c r="C2278" t="s">
        <v>2650</v>
      </c>
      <c r="D2278">
        <v>44392</v>
      </c>
      <c r="E2278" t="s">
        <v>1365</v>
      </c>
      <c r="F2278" t="s">
        <v>53</v>
      </c>
      <c r="G2278" t="s">
        <v>49</v>
      </c>
      <c r="H2278" t="s">
        <v>49</v>
      </c>
      <c r="I2278" t="s">
        <v>1314</v>
      </c>
      <c r="J2278">
        <v>40</v>
      </c>
      <c r="K2278">
        <v>1176</v>
      </c>
      <c r="L2278">
        <v>47040</v>
      </c>
      <c r="M2278">
        <v>2.8</v>
      </c>
      <c r="N2278">
        <v>112</v>
      </c>
      <c r="O2278">
        <v>0</v>
      </c>
      <c r="P2278">
        <v>0</v>
      </c>
      <c r="Q2278">
        <v>1178.8</v>
      </c>
      <c r="R2278">
        <v>47152</v>
      </c>
      <c r="S2278" t="s">
        <v>1368</v>
      </c>
    </row>
    <row r="2279" spans="1:19">
      <c r="A2279" t="s">
        <v>2649</v>
      </c>
      <c r="B2279">
        <v>44392</v>
      </c>
      <c r="C2279" t="s">
        <v>2650</v>
      </c>
      <c r="D2279">
        <v>44392</v>
      </c>
      <c r="E2279" t="s">
        <v>1365</v>
      </c>
      <c r="F2279" t="s">
        <v>53</v>
      </c>
      <c r="G2279" t="s">
        <v>49</v>
      </c>
      <c r="H2279" t="s">
        <v>49</v>
      </c>
      <c r="I2279" t="s">
        <v>1221</v>
      </c>
      <c r="J2279">
        <v>40</v>
      </c>
      <c r="K2279">
        <v>1361</v>
      </c>
      <c r="L2279">
        <v>54440</v>
      </c>
      <c r="M2279">
        <v>3.2404999999999999</v>
      </c>
      <c r="N2279">
        <v>129.62</v>
      </c>
      <c r="O2279">
        <v>0</v>
      </c>
      <c r="P2279">
        <v>0</v>
      </c>
      <c r="Q2279">
        <v>1364.2405000000001</v>
      </c>
      <c r="R2279">
        <v>54569.62</v>
      </c>
      <c r="S2279" t="s">
        <v>1368</v>
      </c>
    </row>
    <row r="2280" spans="1:19">
      <c r="A2280" t="s">
        <v>2649</v>
      </c>
      <c r="B2280">
        <v>44392</v>
      </c>
      <c r="C2280" t="s">
        <v>2650</v>
      </c>
      <c r="D2280">
        <v>44392</v>
      </c>
      <c r="E2280" t="s">
        <v>1365</v>
      </c>
      <c r="F2280" t="s">
        <v>53</v>
      </c>
      <c r="G2280" t="s">
        <v>49</v>
      </c>
      <c r="H2280" t="s">
        <v>49</v>
      </c>
      <c r="I2280" t="s">
        <v>1292</v>
      </c>
      <c r="J2280">
        <v>2</v>
      </c>
      <c r="K2280">
        <v>7760</v>
      </c>
      <c r="L2280">
        <v>15520</v>
      </c>
      <c r="M2280">
        <v>18.476199999999999</v>
      </c>
      <c r="N2280">
        <v>36.952399999999997</v>
      </c>
      <c r="O2280">
        <v>0</v>
      </c>
      <c r="P2280">
        <v>0</v>
      </c>
      <c r="Q2280">
        <v>7778.4762000000001</v>
      </c>
      <c r="R2280">
        <v>15556.9524</v>
      </c>
      <c r="S2280" t="s">
        <v>1368</v>
      </c>
    </row>
    <row r="2281" spans="1:19">
      <c r="A2281" t="s">
        <v>2649</v>
      </c>
      <c r="B2281">
        <v>44392</v>
      </c>
      <c r="C2281" t="s">
        <v>2650</v>
      </c>
      <c r="D2281">
        <v>44392</v>
      </c>
      <c r="E2281" t="s">
        <v>1365</v>
      </c>
      <c r="F2281" t="s">
        <v>53</v>
      </c>
      <c r="G2281" t="s">
        <v>49</v>
      </c>
      <c r="H2281" t="s">
        <v>49</v>
      </c>
      <c r="I2281" t="s">
        <v>1301</v>
      </c>
      <c r="J2281">
        <v>2</v>
      </c>
      <c r="K2281">
        <v>9035</v>
      </c>
      <c r="L2281">
        <v>18070</v>
      </c>
      <c r="M2281">
        <v>21.511900000000001</v>
      </c>
      <c r="N2281">
        <v>43.023800000000001</v>
      </c>
      <c r="O2281">
        <v>0</v>
      </c>
      <c r="P2281">
        <v>0</v>
      </c>
      <c r="Q2281">
        <v>9056.5118999999995</v>
      </c>
      <c r="R2281">
        <v>18113.023799999999</v>
      </c>
      <c r="S2281" t="s">
        <v>1368</v>
      </c>
    </row>
    <row r="2282" spans="1:19">
      <c r="A2282" t="s">
        <v>2649</v>
      </c>
      <c r="B2282">
        <v>44392</v>
      </c>
      <c r="C2282" t="s">
        <v>2650</v>
      </c>
      <c r="D2282">
        <v>44392</v>
      </c>
      <c r="E2282" t="s">
        <v>1365</v>
      </c>
      <c r="F2282" t="s">
        <v>53</v>
      </c>
      <c r="G2282" t="s">
        <v>49</v>
      </c>
      <c r="H2282" t="s">
        <v>49</v>
      </c>
      <c r="I2282" t="s">
        <v>1076</v>
      </c>
      <c r="J2282">
        <v>100</v>
      </c>
      <c r="K2282">
        <v>1419</v>
      </c>
      <c r="L2282">
        <v>141900</v>
      </c>
      <c r="M2282">
        <v>3.3786</v>
      </c>
      <c r="N2282">
        <v>337.86</v>
      </c>
      <c r="O2282">
        <v>0</v>
      </c>
      <c r="P2282">
        <v>0</v>
      </c>
      <c r="Q2282">
        <v>1422.3786</v>
      </c>
      <c r="R2282">
        <v>142237.85999999999</v>
      </c>
      <c r="S2282" t="s">
        <v>1368</v>
      </c>
    </row>
    <row r="2283" spans="1:19">
      <c r="A2283" t="s">
        <v>2649</v>
      </c>
      <c r="B2283">
        <v>44392</v>
      </c>
      <c r="C2283" t="s">
        <v>2650</v>
      </c>
      <c r="D2283">
        <v>44392</v>
      </c>
      <c r="E2283" t="s">
        <v>1365</v>
      </c>
      <c r="F2283" t="s">
        <v>53</v>
      </c>
      <c r="G2283" t="s">
        <v>49</v>
      </c>
      <c r="H2283" t="s">
        <v>49</v>
      </c>
      <c r="I2283" t="s">
        <v>1409</v>
      </c>
      <c r="J2283">
        <v>250</v>
      </c>
      <c r="K2283">
        <v>1128</v>
      </c>
      <c r="L2283">
        <v>282000</v>
      </c>
      <c r="M2283">
        <v>2.6857000000000002</v>
      </c>
      <c r="N2283">
        <v>671.42499999999995</v>
      </c>
      <c r="O2283">
        <v>0</v>
      </c>
      <c r="P2283">
        <v>0</v>
      </c>
      <c r="Q2283">
        <v>1130.6857</v>
      </c>
      <c r="R2283">
        <v>282671.42499999999</v>
      </c>
      <c r="S2283" t="s">
        <v>1368</v>
      </c>
    </row>
    <row r="2284" spans="1:19">
      <c r="A2284" t="s">
        <v>2649</v>
      </c>
      <c r="B2284">
        <v>44392</v>
      </c>
      <c r="C2284" t="s">
        <v>2650</v>
      </c>
      <c r="D2284">
        <v>44392</v>
      </c>
      <c r="E2284" t="s">
        <v>1365</v>
      </c>
      <c r="F2284" t="s">
        <v>53</v>
      </c>
      <c r="G2284" t="s">
        <v>49</v>
      </c>
      <c r="H2284" t="s">
        <v>49</v>
      </c>
      <c r="I2284" t="s">
        <v>1267</v>
      </c>
      <c r="J2284">
        <v>100</v>
      </c>
      <c r="K2284">
        <v>1400</v>
      </c>
      <c r="L2284">
        <v>140000</v>
      </c>
      <c r="M2284">
        <v>3.3332999999999999</v>
      </c>
      <c r="N2284">
        <v>333.33</v>
      </c>
      <c r="O2284">
        <v>0</v>
      </c>
      <c r="P2284">
        <v>0</v>
      </c>
      <c r="Q2284">
        <v>1403.3333</v>
      </c>
      <c r="R2284">
        <v>140333.32999999999</v>
      </c>
      <c r="S2284" t="s">
        <v>1368</v>
      </c>
    </row>
    <row r="2285" spans="1:19">
      <c r="A2285" t="s">
        <v>2651</v>
      </c>
      <c r="B2285">
        <v>44392</v>
      </c>
      <c r="C2285" t="s">
        <v>2652</v>
      </c>
      <c r="D2285">
        <v>44392</v>
      </c>
      <c r="E2285" t="s">
        <v>1365</v>
      </c>
      <c r="F2285" t="s">
        <v>54</v>
      </c>
      <c r="G2285" t="s">
        <v>49</v>
      </c>
      <c r="H2285" t="s">
        <v>49</v>
      </c>
      <c r="I2285" t="s">
        <v>1273</v>
      </c>
      <c r="J2285">
        <v>20</v>
      </c>
      <c r="K2285">
        <v>7225</v>
      </c>
      <c r="L2285">
        <v>144500</v>
      </c>
      <c r="M2285">
        <v>17.202400000000001</v>
      </c>
      <c r="N2285">
        <v>344.048</v>
      </c>
      <c r="O2285">
        <v>0</v>
      </c>
      <c r="P2285">
        <v>0</v>
      </c>
      <c r="Q2285">
        <v>7242.2024000000001</v>
      </c>
      <c r="R2285">
        <v>144844.04800000001</v>
      </c>
      <c r="S2285" t="s">
        <v>1368</v>
      </c>
    </row>
    <row r="2286" spans="1:19">
      <c r="A2286" t="s">
        <v>2651</v>
      </c>
      <c r="B2286">
        <v>44392</v>
      </c>
      <c r="C2286" t="s">
        <v>2652</v>
      </c>
      <c r="D2286">
        <v>44392</v>
      </c>
      <c r="E2286" t="s">
        <v>1365</v>
      </c>
      <c r="F2286" t="s">
        <v>54</v>
      </c>
      <c r="G2286" t="s">
        <v>49</v>
      </c>
      <c r="H2286" t="s">
        <v>49</v>
      </c>
      <c r="I2286" t="s">
        <v>1267</v>
      </c>
      <c r="J2286">
        <v>140</v>
      </c>
      <c r="K2286">
        <v>1400</v>
      </c>
      <c r="L2286">
        <v>196000</v>
      </c>
      <c r="M2286">
        <v>3.3332999999999999</v>
      </c>
      <c r="N2286">
        <v>466.66199999999998</v>
      </c>
      <c r="O2286">
        <v>0</v>
      </c>
      <c r="P2286">
        <v>0</v>
      </c>
      <c r="Q2286">
        <v>1403.3333</v>
      </c>
      <c r="R2286">
        <v>196466.66200000001</v>
      </c>
      <c r="S2286" t="s">
        <v>1368</v>
      </c>
    </row>
    <row r="2287" spans="1:19">
      <c r="A2287" t="s">
        <v>2651</v>
      </c>
      <c r="B2287">
        <v>44392</v>
      </c>
      <c r="C2287" t="s">
        <v>2652</v>
      </c>
      <c r="D2287">
        <v>44392</v>
      </c>
      <c r="E2287" t="s">
        <v>1365</v>
      </c>
      <c r="F2287" t="s">
        <v>54</v>
      </c>
      <c r="G2287" t="s">
        <v>49</v>
      </c>
      <c r="H2287" t="s">
        <v>49</v>
      </c>
      <c r="I2287" t="s">
        <v>1409</v>
      </c>
      <c r="J2287">
        <v>160</v>
      </c>
      <c r="K2287">
        <v>1128</v>
      </c>
      <c r="L2287">
        <v>180480</v>
      </c>
      <c r="M2287">
        <v>2.6857000000000002</v>
      </c>
      <c r="N2287">
        <v>429.71199999999999</v>
      </c>
      <c r="O2287">
        <v>0</v>
      </c>
      <c r="P2287">
        <v>0</v>
      </c>
      <c r="Q2287">
        <v>1130.6857</v>
      </c>
      <c r="R2287">
        <v>180909.712</v>
      </c>
      <c r="S2287" t="s">
        <v>1368</v>
      </c>
    </row>
    <row r="2288" spans="1:19">
      <c r="A2288" t="s">
        <v>2651</v>
      </c>
      <c r="B2288">
        <v>44392</v>
      </c>
      <c r="C2288" t="s">
        <v>2652</v>
      </c>
      <c r="D2288">
        <v>44392</v>
      </c>
      <c r="E2288" t="s">
        <v>1365</v>
      </c>
      <c r="F2288" t="s">
        <v>54</v>
      </c>
      <c r="G2288" t="s">
        <v>49</v>
      </c>
      <c r="H2288" t="s">
        <v>49</v>
      </c>
      <c r="I2288" t="s">
        <v>1271</v>
      </c>
      <c r="J2288">
        <v>100</v>
      </c>
      <c r="K2288">
        <v>1186</v>
      </c>
      <c r="L2288">
        <v>118600</v>
      </c>
      <c r="M2288">
        <v>2.8237999999999999</v>
      </c>
      <c r="N2288">
        <v>282.38</v>
      </c>
      <c r="O2288">
        <v>0</v>
      </c>
      <c r="P2288">
        <v>0</v>
      </c>
      <c r="Q2288">
        <v>1188.8237999999999</v>
      </c>
      <c r="R2288">
        <v>118882.38</v>
      </c>
      <c r="S2288" t="s">
        <v>1368</v>
      </c>
    </row>
    <row r="2289" spans="1:19">
      <c r="A2289" t="s">
        <v>2651</v>
      </c>
      <c r="B2289">
        <v>44392</v>
      </c>
      <c r="C2289" t="s">
        <v>2652</v>
      </c>
      <c r="D2289">
        <v>44392</v>
      </c>
      <c r="E2289" t="s">
        <v>1365</v>
      </c>
      <c r="F2289" t="s">
        <v>54</v>
      </c>
      <c r="G2289" t="s">
        <v>49</v>
      </c>
      <c r="H2289" t="s">
        <v>49</v>
      </c>
      <c r="I2289" t="s">
        <v>1242</v>
      </c>
      <c r="J2289">
        <v>5</v>
      </c>
      <c r="K2289">
        <v>9850</v>
      </c>
      <c r="L2289">
        <v>49250</v>
      </c>
      <c r="M2289">
        <v>23.452400000000001</v>
      </c>
      <c r="N2289">
        <v>117.262</v>
      </c>
      <c r="O2289">
        <v>0</v>
      </c>
      <c r="P2289">
        <v>0</v>
      </c>
      <c r="Q2289">
        <v>9873.4524000000001</v>
      </c>
      <c r="R2289">
        <v>49367.262000000002</v>
      </c>
      <c r="S2289" t="s">
        <v>1368</v>
      </c>
    </row>
    <row r="2290" spans="1:19">
      <c r="A2290" t="s">
        <v>2651</v>
      </c>
      <c r="B2290">
        <v>44392</v>
      </c>
      <c r="C2290" t="s">
        <v>2652</v>
      </c>
      <c r="D2290">
        <v>44392</v>
      </c>
      <c r="E2290" t="s">
        <v>1365</v>
      </c>
      <c r="F2290" t="s">
        <v>54</v>
      </c>
      <c r="G2290" t="s">
        <v>49</v>
      </c>
      <c r="H2290" t="s">
        <v>49</v>
      </c>
      <c r="I2290" t="s">
        <v>1076</v>
      </c>
      <c r="J2290">
        <v>100</v>
      </c>
      <c r="K2290">
        <v>1419</v>
      </c>
      <c r="L2290">
        <v>141900</v>
      </c>
      <c r="M2290">
        <v>3.3786</v>
      </c>
      <c r="N2290">
        <v>337.86</v>
      </c>
      <c r="O2290">
        <v>0</v>
      </c>
      <c r="P2290">
        <v>0</v>
      </c>
      <c r="Q2290">
        <v>1422.3786</v>
      </c>
      <c r="R2290">
        <v>142237.85999999999</v>
      </c>
      <c r="S2290" t="s">
        <v>1368</v>
      </c>
    </row>
    <row r="2291" spans="1:19">
      <c r="A2291" t="s">
        <v>2651</v>
      </c>
      <c r="B2291">
        <v>44392</v>
      </c>
      <c r="C2291" t="s">
        <v>2652</v>
      </c>
      <c r="D2291">
        <v>44392</v>
      </c>
      <c r="E2291" t="s">
        <v>1365</v>
      </c>
      <c r="F2291" t="s">
        <v>54</v>
      </c>
      <c r="G2291" t="s">
        <v>49</v>
      </c>
      <c r="H2291" t="s">
        <v>49</v>
      </c>
      <c r="I2291" t="s">
        <v>1311</v>
      </c>
      <c r="J2291">
        <v>5</v>
      </c>
      <c r="K2291">
        <v>9035</v>
      </c>
      <c r="L2291">
        <v>45175</v>
      </c>
      <c r="M2291">
        <v>21.511900000000001</v>
      </c>
      <c r="N2291">
        <v>107.5595</v>
      </c>
      <c r="O2291">
        <v>0</v>
      </c>
      <c r="P2291">
        <v>0</v>
      </c>
      <c r="Q2291">
        <v>9056.5118999999995</v>
      </c>
      <c r="R2291">
        <v>45282.559500000003</v>
      </c>
      <c r="S2291" t="s">
        <v>1368</v>
      </c>
    </row>
    <row r="2292" spans="1:19">
      <c r="A2292" t="s">
        <v>2651</v>
      </c>
      <c r="B2292">
        <v>44392</v>
      </c>
      <c r="C2292" t="s">
        <v>2652</v>
      </c>
      <c r="D2292">
        <v>44392</v>
      </c>
      <c r="E2292" t="s">
        <v>1365</v>
      </c>
      <c r="F2292" t="s">
        <v>54</v>
      </c>
      <c r="G2292" t="s">
        <v>49</v>
      </c>
      <c r="H2292" t="s">
        <v>49</v>
      </c>
      <c r="I2292" t="s">
        <v>1249</v>
      </c>
      <c r="J2292">
        <v>20</v>
      </c>
      <c r="K2292">
        <v>7227</v>
      </c>
      <c r="L2292">
        <v>144540</v>
      </c>
      <c r="M2292">
        <v>17.207100000000001</v>
      </c>
      <c r="N2292">
        <v>344.142</v>
      </c>
      <c r="O2292">
        <v>0</v>
      </c>
      <c r="P2292">
        <v>0</v>
      </c>
      <c r="Q2292">
        <v>7244.2070999999996</v>
      </c>
      <c r="R2292">
        <v>144884.14199999999</v>
      </c>
      <c r="S2292" t="s">
        <v>1368</v>
      </c>
    </row>
    <row r="2293" spans="1:19">
      <c r="A2293" t="s">
        <v>2651</v>
      </c>
      <c r="B2293">
        <v>44392</v>
      </c>
      <c r="C2293" t="s">
        <v>2652</v>
      </c>
      <c r="D2293">
        <v>44392</v>
      </c>
      <c r="E2293" t="s">
        <v>1365</v>
      </c>
      <c r="F2293" t="s">
        <v>54</v>
      </c>
      <c r="G2293" t="s">
        <v>49</v>
      </c>
      <c r="H2293" t="s">
        <v>49</v>
      </c>
      <c r="I2293" t="s">
        <v>1221</v>
      </c>
      <c r="J2293">
        <v>80</v>
      </c>
      <c r="K2293">
        <v>1361</v>
      </c>
      <c r="L2293">
        <v>108880</v>
      </c>
      <c r="M2293">
        <v>3.2404999999999999</v>
      </c>
      <c r="N2293">
        <v>259.24</v>
      </c>
      <c r="O2293">
        <v>0</v>
      </c>
      <c r="P2293">
        <v>0</v>
      </c>
      <c r="Q2293">
        <v>1364.2405000000001</v>
      </c>
      <c r="R2293">
        <v>109139.24</v>
      </c>
      <c r="S2293" t="s">
        <v>1368</v>
      </c>
    </row>
    <row r="2294" spans="1:19">
      <c r="A2294" t="s">
        <v>2651</v>
      </c>
      <c r="B2294">
        <v>44392</v>
      </c>
      <c r="C2294" t="s">
        <v>2652</v>
      </c>
      <c r="D2294">
        <v>44392</v>
      </c>
      <c r="E2294" t="s">
        <v>1365</v>
      </c>
      <c r="F2294" t="s">
        <v>54</v>
      </c>
      <c r="G2294" t="s">
        <v>49</v>
      </c>
      <c r="H2294" t="s">
        <v>49</v>
      </c>
      <c r="I2294" t="s">
        <v>1301</v>
      </c>
      <c r="J2294">
        <v>5</v>
      </c>
      <c r="K2294">
        <v>9035</v>
      </c>
      <c r="L2294">
        <v>45175</v>
      </c>
      <c r="M2294">
        <v>21.511900000000001</v>
      </c>
      <c r="N2294">
        <v>107.5595</v>
      </c>
      <c r="O2294">
        <v>0</v>
      </c>
      <c r="P2294">
        <v>0</v>
      </c>
      <c r="Q2294">
        <v>9056.5118999999995</v>
      </c>
      <c r="R2294">
        <v>45282.559500000003</v>
      </c>
      <c r="S2294" t="s">
        <v>1368</v>
      </c>
    </row>
    <row r="2295" spans="1:19">
      <c r="A2295" t="s">
        <v>2651</v>
      </c>
      <c r="B2295">
        <v>44392</v>
      </c>
      <c r="C2295" t="s">
        <v>2652</v>
      </c>
      <c r="D2295">
        <v>44392</v>
      </c>
      <c r="E2295" t="s">
        <v>1365</v>
      </c>
      <c r="F2295" t="s">
        <v>54</v>
      </c>
      <c r="G2295" t="s">
        <v>49</v>
      </c>
      <c r="H2295" t="s">
        <v>49</v>
      </c>
      <c r="I2295" t="s">
        <v>1292</v>
      </c>
      <c r="J2295">
        <v>20</v>
      </c>
      <c r="K2295">
        <v>7760</v>
      </c>
      <c r="L2295">
        <v>155200</v>
      </c>
      <c r="M2295">
        <v>18.476199999999999</v>
      </c>
      <c r="N2295">
        <v>369.524</v>
      </c>
      <c r="O2295">
        <v>0</v>
      </c>
      <c r="P2295">
        <v>0</v>
      </c>
      <c r="Q2295">
        <v>7778.4762000000001</v>
      </c>
      <c r="R2295">
        <v>155569.524</v>
      </c>
      <c r="S2295" t="s">
        <v>1368</v>
      </c>
    </row>
    <row r="2296" spans="1:19">
      <c r="A2296" t="s">
        <v>2651</v>
      </c>
      <c r="B2296">
        <v>44392</v>
      </c>
      <c r="C2296" t="s">
        <v>2652</v>
      </c>
      <c r="D2296">
        <v>44392</v>
      </c>
      <c r="E2296" t="s">
        <v>1365</v>
      </c>
      <c r="F2296" t="s">
        <v>54</v>
      </c>
      <c r="G2296" t="s">
        <v>49</v>
      </c>
      <c r="H2296" t="s">
        <v>49</v>
      </c>
      <c r="I2296" t="s">
        <v>1335</v>
      </c>
      <c r="J2296">
        <v>5</v>
      </c>
      <c r="K2296">
        <v>9950</v>
      </c>
      <c r="L2296">
        <v>49750</v>
      </c>
      <c r="M2296">
        <v>23.6905</v>
      </c>
      <c r="N2296">
        <v>118.4525</v>
      </c>
      <c r="O2296">
        <v>0</v>
      </c>
      <c r="P2296">
        <v>0</v>
      </c>
      <c r="Q2296">
        <v>9973.6905000000006</v>
      </c>
      <c r="R2296">
        <v>49868.452499999999</v>
      </c>
      <c r="S2296" t="s">
        <v>1368</v>
      </c>
    </row>
    <row r="2297" spans="1:19">
      <c r="A2297" t="s">
        <v>2651</v>
      </c>
      <c r="B2297">
        <v>44392</v>
      </c>
      <c r="C2297" t="s">
        <v>2652</v>
      </c>
      <c r="D2297">
        <v>44392</v>
      </c>
      <c r="E2297" t="s">
        <v>1365</v>
      </c>
      <c r="F2297" t="s">
        <v>54</v>
      </c>
      <c r="G2297" t="s">
        <v>49</v>
      </c>
      <c r="H2297" t="s">
        <v>49</v>
      </c>
      <c r="I2297" t="s">
        <v>1218</v>
      </c>
      <c r="J2297">
        <v>100</v>
      </c>
      <c r="K2297">
        <v>1244</v>
      </c>
      <c r="L2297">
        <v>124400</v>
      </c>
      <c r="M2297">
        <v>2.9619</v>
      </c>
      <c r="N2297">
        <v>296.19</v>
      </c>
      <c r="O2297">
        <v>0</v>
      </c>
      <c r="P2297">
        <v>0</v>
      </c>
      <c r="Q2297">
        <v>1246.9619</v>
      </c>
      <c r="R2297">
        <v>124696.19</v>
      </c>
      <c r="S2297" t="s">
        <v>1368</v>
      </c>
    </row>
    <row r="2298" spans="1:19">
      <c r="A2298" t="s">
        <v>2651</v>
      </c>
      <c r="B2298">
        <v>44392</v>
      </c>
      <c r="C2298" t="s">
        <v>2652</v>
      </c>
      <c r="D2298">
        <v>44392</v>
      </c>
      <c r="E2298" t="s">
        <v>1365</v>
      </c>
      <c r="F2298" t="s">
        <v>54</v>
      </c>
      <c r="G2298" t="s">
        <v>49</v>
      </c>
      <c r="H2298" t="s">
        <v>49</v>
      </c>
      <c r="I2298" t="s">
        <v>1314</v>
      </c>
      <c r="J2298">
        <v>120</v>
      </c>
      <c r="K2298">
        <v>1176</v>
      </c>
      <c r="L2298">
        <v>141120</v>
      </c>
      <c r="M2298">
        <v>2.8</v>
      </c>
      <c r="N2298">
        <v>336</v>
      </c>
      <c r="O2298">
        <v>0</v>
      </c>
      <c r="P2298">
        <v>0</v>
      </c>
      <c r="Q2298">
        <v>1178.8</v>
      </c>
      <c r="R2298">
        <v>141456</v>
      </c>
      <c r="S2298" t="s">
        <v>1368</v>
      </c>
    </row>
    <row r="2299" spans="1:19">
      <c r="A2299" t="s">
        <v>2653</v>
      </c>
      <c r="B2299">
        <v>44392</v>
      </c>
      <c r="C2299" t="s">
        <v>2654</v>
      </c>
      <c r="D2299">
        <v>44392</v>
      </c>
      <c r="E2299" t="s">
        <v>1365</v>
      </c>
      <c r="F2299" t="s">
        <v>48</v>
      </c>
      <c r="G2299" t="s">
        <v>988</v>
      </c>
      <c r="H2299" t="s">
        <v>49</v>
      </c>
      <c r="I2299" t="s">
        <v>1292</v>
      </c>
      <c r="J2299">
        <v>60</v>
      </c>
      <c r="K2299">
        <v>7760</v>
      </c>
      <c r="L2299">
        <v>465600</v>
      </c>
      <c r="M2299">
        <v>18.476199999999999</v>
      </c>
      <c r="N2299">
        <v>1108.5719999999999</v>
      </c>
      <c r="O2299">
        <v>0</v>
      </c>
      <c r="P2299">
        <v>0</v>
      </c>
      <c r="Q2299">
        <v>7778.4762000000001</v>
      </c>
      <c r="R2299">
        <v>466708.57199999999</v>
      </c>
      <c r="S2299" t="s">
        <v>1368</v>
      </c>
    </row>
    <row r="2300" spans="1:19">
      <c r="A2300" t="s">
        <v>2653</v>
      </c>
      <c r="B2300">
        <v>44392</v>
      </c>
      <c r="C2300" t="s">
        <v>2654</v>
      </c>
      <c r="D2300">
        <v>44392</v>
      </c>
      <c r="E2300" t="s">
        <v>1365</v>
      </c>
      <c r="F2300" t="s">
        <v>48</v>
      </c>
      <c r="G2300" t="s">
        <v>988</v>
      </c>
      <c r="H2300" t="s">
        <v>49</v>
      </c>
      <c r="I2300" t="s">
        <v>1273</v>
      </c>
      <c r="J2300">
        <v>60</v>
      </c>
      <c r="K2300">
        <v>7225</v>
      </c>
      <c r="L2300">
        <v>433500</v>
      </c>
      <c r="M2300">
        <v>17.202400000000001</v>
      </c>
      <c r="N2300">
        <v>1032.144</v>
      </c>
      <c r="O2300">
        <v>0</v>
      </c>
      <c r="P2300">
        <v>0</v>
      </c>
      <c r="Q2300">
        <v>7242.2024000000001</v>
      </c>
      <c r="R2300">
        <v>434532.14399999997</v>
      </c>
      <c r="S2300" t="s">
        <v>1368</v>
      </c>
    </row>
    <row r="2301" spans="1:19">
      <c r="A2301" t="s">
        <v>2653</v>
      </c>
      <c r="B2301">
        <v>44392</v>
      </c>
      <c r="C2301" t="s">
        <v>2654</v>
      </c>
      <c r="D2301">
        <v>44392</v>
      </c>
      <c r="E2301" t="s">
        <v>1365</v>
      </c>
      <c r="F2301" t="s">
        <v>48</v>
      </c>
      <c r="G2301" t="s">
        <v>988</v>
      </c>
      <c r="H2301" t="s">
        <v>49</v>
      </c>
      <c r="I2301" t="s">
        <v>1249</v>
      </c>
      <c r="J2301">
        <v>5</v>
      </c>
      <c r="K2301">
        <v>7227</v>
      </c>
      <c r="L2301">
        <v>36135</v>
      </c>
      <c r="M2301">
        <v>17.207100000000001</v>
      </c>
      <c r="N2301">
        <v>86.035499999999999</v>
      </c>
      <c r="O2301">
        <v>0</v>
      </c>
      <c r="P2301">
        <v>0</v>
      </c>
      <c r="Q2301">
        <v>7244.2070999999996</v>
      </c>
      <c r="R2301">
        <v>36221.035499999998</v>
      </c>
      <c r="S2301" t="s">
        <v>1368</v>
      </c>
    </row>
    <row r="2302" spans="1:19">
      <c r="A2302" t="s">
        <v>2653</v>
      </c>
      <c r="B2302">
        <v>44392</v>
      </c>
      <c r="C2302" t="s">
        <v>2654</v>
      </c>
      <c r="D2302">
        <v>44392</v>
      </c>
      <c r="E2302" t="s">
        <v>1365</v>
      </c>
      <c r="F2302" t="s">
        <v>48</v>
      </c>
      <c r="G2302" t="s">
        <v>988</v>
      </c>
      <c r="H2302" t="s">
        <v>49</v>
      </c>
      <c r="I2302" t="s">
        <v>1267</v>
      </c>
      <c r="J2302">
        <v>120</v>
      </c>
      <c r="K2302">
        <v>1400</v>
      </c>
      <c r="L2302">
        <v>168000</v>
      </c>
      <c r="M2302">
        <v>3.3332999999999999</v>
      </c>
      <c r="N2302">
        <v>399.99599999999998</v>
      </c>
      <c r="O2302">
        <v>0</v>
      </c>
      <c r="P2302">
        <v>0</v>
      </c>
      <c r="Q2302">
        <v>1403.3333</v>
      </c>
      <c r="R2302">
        <v>168399.99600000001</v>
      </c>
      <c r="S2302" t="s">
        <v>1368</v>
      </c>
    </row>
    <row r="2303" spans="1:19">
      <c r="A2303" t="s">
        <v>2653</v>
      </c>
      <c r="B2303">
        <v>44392</v>
      </c>
      <c r="C2303" t="s">
        <v>2654</v>
      </c>
      <c r="D2303">
        <v>44392</v>
      </c>
      <c r="E2303" t="s">
        <v>1365</v>
      </c>
      <c r="F2303" t="s">
        <v>48</v>
      </c>
      <c r="G2303" t="s">
        <v>988</v>
      </c>
      <c r="H2303" t="s">
        <v>49</v>
      </c>
      <c r="I2303" t="s">
        <v>1242</v>
      </c>
      <c r="J2303">
        <v>15</v>
      </c>
      <c r="K2303">
        <v>9850</v>
      </c>
      <c r="L2303">
        <v>147750</v>
      </c>
      <c r="M2303">
        <v>23.452400000000001</v>
      </c>
      <c r="N2303">
        <v>351.786</v>
      </c>
      <c r="O2303">
        <v>0</v>
      </c>
      <c r="P2303">
        <v>0</v>
      </c>
      <c r="Q2303">
        <v>9873.4524000000001</v>
      </c>
      <c r="R2303">
        <v>148101.78599999999</v>
      </c>
      <c r="S2303" t="s">
        <v>1368</v>
      </c>
    </row>
    <row r="2304" spans="1:19">
      <c r="A2304" t="s">
        <v>2653</v>
      </c>
      <c r="B2304">
        <v>44392</v>
      </c>
      <c r="C2304" t="s">
        <v>2654</v>
      </c>
      <c r="D2304">
        <v>44392</v>
      </c>
      <c r="E2304" t="s">
        <v>1365</v>
      </c>
      <c r="F2304" t="s">
        <v>48</v>
      </c>
      <c r="G2304" t="s">
        <v>988</v>
      </c>
      <c r="H2304" t="s">
        <v>49</v>
      </c>
      <c r="I2304" t="s">
        <v>1409</v>
      </c>
      <c r="J2304">
        <v>140</v>
      </c>
      <c r="K2304">
        <v>1128</v>
      </c>
      <c r="L2304">
        <v>157920</v>
      </c>
      <c r="M2304">
        <v>2.6857000000000002</v>
      </c>
      <c r="N2304">
        <v>375.99799999999999</v>
      </c>
      <c r="O2304">
        <v>0</v>
      </c>
      <c r="P2304">
        <v>0</v>
      </c>
      <c r="Q2304">
        <v>1130.6857</v>
      </c>
      <c r="R2304">
        <v>158295.99799999999</v>
      </c>
      <c r="S2304" t="s">
        <v>1368</v>
      </c>
    </row>
    <row r="2305" spans="1:19">
      <c r="A2305" t="s">
        <v>2653</v>
      </c>
      <c r="B2305">
        <v>44392</v>
      </c>
      <c r="C2305" t="s">
        <v>2654</v>
      </c>
      <c r="D2305">
        <v>44392</v>
      </c>
      <c r="E2305" t="s">
        <v>1365</v>
      </c>
      <c r="F2305" t="s">
        <v>48</v>
      </c>
      <c r="G2305" t="s">
        <v>988</v>
      </c>
      <c r="H2305" t="s">
        <v>49</v>
      </c>
      <c r="I2305" t="s">
        <v>1076</v>
      </c>
      <c r="J2305">
        <v>50</v>
      </c>
      <c r="K2305">
        <v>1419</v>
      </c>
      <c r="L2305">
        <v>70950</v>
      </c>
      <c r="M2305">
        <v>3.3786</v>
      </c>
      <c r="N2305">
        <v>168.93</v>
      </c>
      <c r="O2305">
        <v>0</v>
      </c>
      <c r="P2305">
        <v>0</v>
      </c>
      <c r="Q2305">
        <v>1422.3786</v>
      </c>
      <c r="R2305">
        <v>71118.929999999993</v>
      </c>
      <c r="S2305" t="s">
        <v>1368</v>
      </c>
    </row>
    <row r="2306" spans="1:19">
      <c r="A2306" t="s">
        <v>2653</v>
      </c>
      <c r="B2306">
        <v>44392</v>
      </c>
      <c r="C2306" t="s">
        <v>2654</v>
      </c>
      <c r="D2306">
        <v>44392</v>
      </c>
      <c r="E2306" t="s">
        <v>1365</v>
      </c>
      <c r="F2306" t="s">
        <v>48</v>
      </c>
      <c r="G2306" t="s">
        <v>988</v>
      </c>
      <c r="H2306" t="s">
        <v>49</v>
      </c>
      <c r="I2306" t="s">
        <v>1314</v>
      </c>
      <c r="J2306">
        <v>50</v>
      </c>
      <c r="K2306">
        <v>1176</v>
      </c>
      <c r="L2306">
        <v>58800</v>
      </c>
      <c r="M2306">
        <v>2.8</v>
      </c>
      <c r="N2306">
        <v>140</v>
      </c>
      <c r="O2306">
        <v>0</v>
      </c>
      <c r="P2306">
        <v>0</v>
      </c>
      <c r="Q2306">
        <v>1178.8</v>
      </c>
      <c r="R2306">
        <v>58940</v>
      </c>
      <c r="S2306" t="s">
        <v>1368</v>
      </c>
    </row>
    <row r="2307" spans="1:19">
      <c r="A2307" t="s">
        <v>2653</v>
      </c>
      <c r="B2307">
        <v>44392</v>
      </c>
      <c r="C2307" t="s">
        <v>2654</v>
      </c>
      <c r="D2307">
        <v>44392</v>
      </c>
      <c r="E2307" t="s">
        <v>1365</v>
      </c>
      <c r="F2307" t="s">
        <v>48</v>
      </c>
      <c r="G2307" t="s">
        <v>988</v>
      </c>
      <c r="H2307" t="s">
        <v>49</v>
      </c>
      <c r="I2307" t="s">
        <v>1335</v>
      </c>
      <c r="J2307">
        <v>10</v>
      </c>
      <c r="K2307">
        <v>9950</v>
      </c>
      <c r="L2307">
        <v>99500</v>
      </c>
      <c r="M2307">
        <v>23.6905</v>
      </c>
      <c r="N2307">
        <v>236.905</v>
      </c>
      <c r="O2307">
        <v>0</v>
      </c>
      <c r="P2307">
        <v>0</v>
      </c>
      <c r="Q2307">
        <v>9973.6905000000006</v>
      </c>
      <c r="R2307">
        <v>99736.904999999999</v>
      </c>
      <c r="S2307" t="s">
        <v>1368</v>
      </c>
    </row>
    <row r="2308" spans="1:19">
      <c r="A2308" t="s">
        <v>2653</v>
      </c>
      <c r="B2308">
        <v>44392</v>
      </c>
      <c r="C2308" t="s">
        <v>2654</v>
      </c>
      <c r="D2308">
        <v>44392</v>
      </c>
      <c r="E2308" t="s">
        <v>1365</v>
      </c>
      <c r="F2308" t="s">
        <v>48</v>
      </c>
      <c r="G2308" t="s">
        <v>988</v>
      </c>
      <c r="H2308" t="s">
        <v>49</v>
      </c>
      <c r="I2308" t="s">
        <v>1075</v>
      </c>
      <c r="J2308">
        <v>15</v>
      </c>
      <c r="K2308">
        <v>9045</v>
      </c>
      <c r="L2308">
        <v>135675</v>
      </c>
      <c r="M2308">
        <v>21.535699999999999</v>
      </c>
      <c r="N2308">
        <v>323.03550000000001</v>
      </c>
      <c r="O2308">
        <v>0</v>
      </c>
      <c r="P2308">
        <v>0</v>
      </c>
      <c r="Q2308">
        <v>9066.5357000000004</v>
      </c>
      <c r="R2308">
        <v>135998.0355</v>
      </c>
      <c r="S2308" t="s">
        <v>1368</v>
      </c>
    </row>
    <row r="2309" spans="1:19">
      <c r="A2309" t="s">
        <v>2653</v>
      </c>
      <c r="B2309">
        <v>44392</v>
      </c>
      <c r="C2309" t="s">
        <v>2654</v>
      </c>
      <c r="D2309">
        <v>44392</v>
      </c>
      <c r="E2309" t="s">
        <v>1365</v>
      </c>
      <c r="F2309" t="s">
        <v>48</v>
      </c>
      <c r="G2309" t="s">
        <v>988</v>
      </c>
      <c r="H2309" t="s">
        <v>49</v>
      </c>
      <c r="I2309" t="s">
        <v>1301</v>
      </c>
      <c r="J2309">
        <v>20</v>
      </c>
      <c r="K2309">
        <v>9035</v>
      </c>
      <c r="L2309">
        <v>180700</v>
      </c>
      <c r="M2309">
        <v>21.511900000000001</v>
      </c>
      <c r="N2309">
        <v>430.238</v>
      </c>
      <c r="O2309">
        <v>0</v>
      </c>
      <c r="P2309">
        <v>0</v>
      </c>
      <c r="Q2309">
        <v>9056.5118999999995</v>
      </c>
      <c r="R2309">
        <v>181130.23800000001</v>
      </c>
      <c r="S2309" t="s">
        <v>1368</v>
      </c>
    </row>
    <row r="2310" spans="1:19">
      <c r="A2310" t="s">
        <v>2653</v>
      </c>
      <c r="B2310">
        <v>44392</v>
      </c>
      <c r="C2310" t="s">
        <v>2654</v>
      </c>
      <c r="D2310">
        <v>44392</v>
      </c>
      <c r="E2310" t="s">
        <v>1365</v>
      </c>
      <c r="F2310" t="s">
        <v>48</v>
      </c>
      <c r="G2310" t="s">
        <v>988</v>
      </c>
      <c r="H2310" t="s">
        <v>49</v>
      </c>
      <c r="I2310" t="s">
        <v>1311</v>
      </c>
      <c r="J2310">
        <v>20</v>
      </c>
      <c r="K2310">
        <v>9035</v>
      </c>
      <c r="L2310">
        <v>180700</v>
      </c>
      <c r="M2310">
        <v>21.511900000000001</v>
      </c>
      <c r="N2310">
        <v>430.238</v>
      </c>
      <c r="O2310">
        <v>0</v>
      </c>
      <c r="P2310">
        <v>0</v>
      </c>
      <c r="Q2310">
        <v>9056.5118999999995</v>
      </c>
      <c r="R2310">
        <v>181130.23800000001</v>
      </c>
      <c r="S2310" t="s">
        <v>1368</v>
      </c>
    </row>
    <row r="2311" spans="1:19">
      <c r="A2311" t="s">
        <v>2655</v>
      </c>
      <c r="B2311">
        <v>44392</v>
      </c>
      <c r="C2311" t="s">
        <v>2656</v>
      </c>
      <c r="D2311">
        <v>44392</v>
      </c>
      <c r="E2311" t="s">
        <v>1365</v>
      </c>
      <c r="F2311" t="s">
        <v>106</v>
      </c>
      <c r="G2311" t="s">
        <v>954</v>
      </c>
      <c r="H2311" t="s">
        <v>49</v>
      </c>
      <c r="I2311" t="s">
        <v>1335</v>
      </c>
      <c r="J2311">
        <v>10</v>
      </c>
      <c r="K2311">
        <v>9950</v>
      </c>
      <c r="L2311">
        <v>99500</v>
      </c>
      <c r="M2311">
        <v>23.6905</v>
      </c>
      <c r="N2311">
        <v>236.905</v>
      </c>
      <c r="O2311">
        <v>0</v>
      </c>
      <c r="P2311">
        <v>0</v>
      </c>
      <c r="Q2311">
        <v>9973.6905000000006</v>
      </c>
      <c r="R2311">
        <v>99736.904999999999</v>
      </c>
      <c r="S2311" t="s">
        <v>1368</v>
      </c>
    </row>
    <row r="2312" spans="1:19">
      <c r="A2312" t="s">
        <v>2655</v>
      </c>
      <c r="B2312">
        <v>44392</v>
      </c>
      <c r="C2312" t="s">
        <v>2656</v>
      </c>
      <c r="D2312">
        <v>44392</v>
      </c>
      <c r="E2312" t="s">
        <v>1365</v>
      </c>
      <c r="F2312" t="s">
        <v>106</v>
      </c>
      <c r="G2312" t="s">
        <v>954</v>
      </c>
      <c r="H2312" t="s">
        <v>49</v>
      </c>
      <c r="I2312" t="s">
        <v>1271</v>
      </c>
      <c r="J2312">
        <v>60</v>
      </c>
      <c r="K2312">
        <v>1186</v>
      </c>
      <c r="L2312">
        <v>71160</v>
      </c>
      <c r="M2312">
        <v>2.8237999999999999</v>
      </c>
      <c r="N2312">
        <v>169.428</v>
      </c>
      <c r="O2312">
        <v>0</v>
      </c>
      <c r="P2312">
        <v>0</v>
      </c>
      <c r="Q2312">
        <v>1188.8237999999999</v>
      </c>
      <c r="R2312">
        <v>71329.428</v>
      </c>
      <c r="S2312" t="s">
        <v>1368</v>
      </c>
    </row>
    <row r="2313" spans="1:19">
      <c r="A2313" t="s">
        <v>2655</v>
      </c>
      <c r="B2313">
        <v>44392</v>
      </c>
      <c r="C2313" t="s">
        <v>2656</v>
      </c>
      <c r="D2313">
        <v>44392</v>
      </c>
      <c r="E2313" t="s">
        <v>1365</v>
      </c>
      <c r="F2313" t="s">
        <v>106</v>
      </c>
      <c r="G2313" t="s">
        <v>954</v>
      </c>
      <c r="H2313" t="s">
        <v>49</v>
      </c>
      <c r="I2313" t="s">
        <v>1301</v>
      </c>
      <c r="J2313">
        <v>10</v>
      </c>
      <c r="K2313">
        <v>9035</v>
      </c>
      <c r="L2313">
        <v>90350</v>
      </c>
      <c r="M2313">
        <v>21.511900000000001</v>
      </c>
      <c r="N2313">
        <v>215.119</v>
      </c>
      <c r="O2313">
        <v>0</v>
      </c>
      <c r="P2313">
        <v>0</v>
      </c>
      <c r="Q2313">
        <v>9056.5118999999995</v>
      </c>
      <c r="R2313">
        <v>90565.119000000006</v>
      </c>
      <c r="S2313" t="s">
        <v>1368</v>
      </c>
    </row>
    <row r="2314" spans="1:19">
      <c r="A2314" t="s">
        <v>2655</v>
      </c>
      <c r="B2314">
        <v>44392</v>
      </c>
      <c r="C2314" t="s">
        <v>2656</v>
      </c>
      <c r="D2314">
        <v>44392</v>
      </c>
      <c r="E2314" t="s">
        <v>1365</v>
      </c>
      <c r="F2314" t="s">
        <v>106</v>
      </c>
      <c r="G2314" t="s">
        <v>954</v>
      </c>
      <c r="H2314" t="s">
        <v>49</v>
      </c>
      <c r="I2314" t="s">
        <v>1292</v>
      </c>
      <c r="J2314">
        <v>20</v>
      </c>
      <c r="K2314">
        <v>7760</v>
      </c>
      <c r="L2314">
        <v>155200</v>
      </c>
      <c r="M2314">
        <v>18.476199999999999</v>
      </c>
      <c r="N2314">
        <v>369.524</v>
      </c>
      <c r="O2314">
        <v>0</v>
      </c>
      <c r="P2314">
        <v>0</v>
      </c>
      <c r="Q2314">
        <v>7778.4762000000001</v>
      </c>
      <c r="R2314">
        <v>155569.524</v>
      </c>
      <c r="S2314" t="s">
        <v>1368</v>
      </c>
    </row>
    <row r="2315" spans="1:19">
      <c r="A2315" t="s">
        <v>2655</v>
      </c>
      <c r="B2315">
        <v>44392</v>
      </c>
      <c r="C2315" t="s">
        <v>2656</v>
      </c>
      <c r="D2315">
        <v>44392</v>
      </c>
      <c r="E2315" t="s">
        <v>1365</v>
      </c>
      <c r="F2315" t="s">
        <v>106</v>
      </c>
      <c r="G2315" t="s">
        <v>954</v>
      </c>
      <c r="H2315" t="s">
        <v>49</v>
      </c>
      <c r="I2315" t="s">
        <v>1273</v>
      </c>
      <c r="J2315">
        <v>30</v>
      </c>
      <c r="K2315">
        <v>7225</v>
      </c>
      <c r="L2315">
        <v>216750</v>
      </c>
      <c r="M2315">
        <v>17.202400000000001</v>
      </c>
      <c r="N2315">
        <v>516.072</v>
      </c>
      <c r="O2315">
        <v>0</v>
      </c>
      <c r="P2315">
        <v>0</v>
      </c>
      <c r="Q2315">
        <v>7242.2024000000001</v>
      </c>
      <c r="R2315">
        <v>217266.07199999999</v>
      </c>
      <c r="S2315" t="s">
        <v>1368</v>
      </c>
    </row>
    <row r="2316" spans="1:19">
      <c r="A2316" t="s">
        <v>2655</v>
      </c>
      <c r="B2316">
        <v>44392</v>
      </c>
      <c r="C2316" t="s">
        <v>2656</v>
      </c>
      <c r="D2316">
        <v>44392</v>
      </c>
      <c r="E2316" t="s">
        <v>1365</v>
      </c>
      <c r="F2316" t="s">
        <v>106</v>
      </c>
      <c r="G2316" t="s">
        <v>954</v>
      </c>
      <c r="H2316" t="s">
        <v>49</v>
      </c>
      <c r="I2316" t="s">
        <v>1409</v>
      </c>
      <c r="J2316">
        <v>40</v>
      </c>
      <c r="K2316">
        <v>1128</v>
      </c>
      <c r="L2316">
        <v>45120</v>
      </c>
      <c r="M2316">
        <v>2.6857000000000002</v>
      </c>
      <c r="N2316">
        <v>107.428</v>
      </c>
      <c r="O2316">
        <v>0</v>
      </c>
      <c r="P2316">
        <v>0</v>
      </c>
      <c r="Q2316">
        <v>1130.6857</v>
      </c>
      <c r="R2316">
        <v>45227.428</v>
      </c>
      <c r="S2316" t="s">
        <v>1368</v>
      </c>
    </row>
    <row r="2317" spans="1:19">
      <c r="A2317" t="s">
        <v>2655</v>
      </c>
      <c r="B2317">
        <v>44392</v>
      </c>
      <c r="C2317" t="s">
        <v>2656</v>
      </c>
      <c r="D2317">
        <v>44392</v>
      </c>
      <c r="E2317" t="s">
        <v>1365</v>
      </c>
      <c r="F2317" t="s">
        <v>106</v>
      </c>
      <c r="G2317" t="s">
        <v>954</v>
      </c>
      <c r="H2317" t="s">
        <v>49</v>
      </c>
      <c r="I2317" t="s">
        <v>1311</v>
      </c>
      <c r="J2317">
        <v>10</v>
      </c>
      <c r="K2317">
        <v>9035</v>
      </c>
      <c r="L2317">
        <v>90350</v>
      </c>
      <c r="M2317">
        <v>21.511900000000001</v>
      </c>
      <c r="N2317">
        <v>215.119</v>
      </c>
      <c r="O2317">
        <v>0</v>
      </c>
      <c r="P2317">
        <v>0</v>
      </c>
      <c r="Q2317">
        <v>9056.5118999999995</v>
      </c>
      <c r="R2317">
        <v>90565.119000000006</v>
      </c>
      <c r="S2317" t="s">
        <v>1368</v>
      </c>
    </row>
    <row r="2318" spans="1:19">
      <c r="A2318" t="s">
        <v>2655</v>
      </c>
      <c r="B2318">
        <v>44392</v>
      </c>
      <c r="C2318" t="s">
        <v>2656</v>
      </c>
      <c r="D2318">
        <v>44392</v>
      </c>
      <c r="E2318" t="s">
        <v>1365</v>
      </c>
      <c r="F2318" t="s">
        <v>106</v>
      </c>
      <c r="G2318" t="s">
        <v>954</v>
      </c>
      <c r="H2318" t="s">
        <v>49</v>
      </c>
      <c r="I2318" t="s">
        <v>1075</v>
      </c>
      <c r="J2318">
        <v>10</v>
      </c>
      <c r="K2318">
        <v>9045</v>
      </c>
      <c r="L2318">
        <v>90450</v>
      </c>
      <c r="M2318">
        <v>21.535699999999999</v>
      </c>
      <c r="N2318">
        <v>215.357</v>
      </c>
      <c r="O2318">
        <v>0</v>
      </c>
      <c r="P2318">
        <v>0</v>
      </c>
      <c r="Q2318">
        <v>9066.5357000000004</v>
      </c>
      <c r="R2318">
        <v>90665.357000000004</v>
      </c>
      <c r="S2318" t="s">
        <v>1368</v>
      </c>
    </row>
    <row r="2319" spans="1:19">
      <c r="A2319" t="s">
        <v>2655</v>
      </c>
      <c r="B2319">
        <v>44392</v>
      </c>
      <c r="C2319" t="s">
        <v>2656</v>
      </c>
      <c r="D2319">
        <v>44392</v>
      </c>
      <c r="E2319" t="s">
        <v>1365</v>
      </c>
      <c r="F2319" t="s">
        <v>106</v>
      </c>
      <c r="G2319" t="s">
        <v>954</v>
      </c>
      <c r="H2319" t="s">
        <v>49</v>
      </c>
      <c r="I2319" t="s">
        <v>1267</v>
      </c>
      <c r="J2319">
        <v>80</v>
      </c>
      <c r="K2319">
        <v>1400</v>
      </c>
      <c r="L2319">
        <v>112000</v>
      </c>
      <c r="M2319">
        <v>3.3332999999999999</v>
      </c>
      <c r="N2319">
        <v>266.66399999999999</v>
      </c>
      <c r="O2319">
        <v>0</v>
      </c>
      <c r="P2319">
        <v>0</v>
      </c>
      <c r="Q2319">
        <v>1403.3333</v>
      </c>
      <c r="R2319">
        <v>112266.664</v>
      </c>
      <c r="S2319" t="s">
        <v>1368</v>
      </c>
    </row>
    <row r="2320" spans="1:19">
      <c r="A2320" t="s">
        <v>2655</v>
      </c>
      <c r="B2320">
        <v>44392</v>
      </c>
      <c r="C2320" t="s">
        <v>2656</v>
      </c>
      <c r="D2320">
        <v>44392</v>
      </c>
      <c r="E2320" t="s">
        <v>1365</v>
      </c>
      <c r="F2320" t="s">
        <v>106</v>
      </c>
      <c r="G2320" t="s">
        <v>954</v>
      </c>
      <c r="H2320" t="s">
        <v>49</v>
      </c>
      <c r="I2320" t="s">
        <v>1242</v>
      </c>
      <c r="J2320">
        <v>20</v>
      </c>
      <c r="K2320">
        <v>9850</v>
      </c>
      <c r="L2320">
        <v>197000</v>
      </c>
      <c r="M2320">
        <v>23.452400000000001</v>
      </c>
      <c r="N2320">
        <v>469.048</v>
      </c>
      <c r="O2320">
        <v>0</v>
      </c>
      <c r="P2320">
        <v>0</v>
      </c>
      <c r="Q2320">
        <v>9873.4524000000001</v>
      </c>
      <c r="R2320">
        <v>197469.04800000001</v>
      </c>
      <c r="S2320" t="s">
        <v>1368</v>
      </c>
    </row>
    <row r="2321" spans="1:19">
      <c r="A2321" t="s">
        <v>2655</v>
      </c>
      <c r="B2321">
        <v>44392</v>
      </c>
      <c r="C2321" t="s">
        <v>2656</v>
      </c>
      <c r="D2321">
        <v>44392</v>
      </c>
      <c r="E2321" t="s">
        <v>1365</v>
      </c>
      <c r="F2321" t="s">
        <v>106</v>
      </c>
      <c r="G2321" t="s">
        <v>954</v>
      </c>
      <c r="H2321" t="s">
        <v>49</v>
      </c>
      <c r="I2321" t="s">
        <v>1076</v>
      </c>
      <c r="J2321">
        <v>60</v>
      </c>
      <c r="K2321">
        <v>1419</v>
      </c>
      <c r="L2321">
        <v>85140</v>
      </c>
      <c r="M2321">
        <v>3.3786</v>
      </c>
      <c r="N2321">
        <v>202.71600000000001</v>
      </c>
      <c r="O2321">
        <v>0</v>
      </c>
      <c r="P2321">
        <v>0</v>
      </c>
      <c r="Q2321">
        <v>1422.3786</v>
      </c>
      <c r="R2321">
        <v>85342.716</v>
      </c>
      <c r="S2321" t="s">
        <v>1368</v>
      </c>
    </row>
    <row r="2322" spans="1:19">
      <c r="A2322" t="s">
        <v>2655</v>
      </c>
      <c r="B2322">
        <v>44392</v>
      </c>
      <c r="C2322" t="s">
        <v>2656</v>
      </c>
      <c r="D2322">
        <v>44392</v>
      </c>
      <c r="E2322" t="s">
        <v>1365</v>
      </c>
      <c r="F2322" t="s">
        <v>106</v>
      </c>
      <c r="G2322" t="s">
        <v>954</v>
      </c>
      <c r="H2322" t="s">
        <v>49</v>
      </c>
      <c r="I2322" t="s">
        <v>1218</v>
      </c>
      <c r="J2322">
        <v>60</v>
      </c>
      <c r="K2322">
        <v>1244</v>
      </c>
      <c r="L2322">
        <v>74640</v>
      </c>
      <c r="M2322">
        <v>2.9619</v>
      </c>
      <c r="N2322">
        <v>177.714</v>
      </c>
      <c r="O2322">
        <v>0</v>
      </c>
      <c r="P2322">
        <v>0</v>
      </c>
      <c r="Q2322">
        <v>1246.9619</v>
      </c>
      <c r="R2322">
        <v>74817.714000000007</v>
      </c>
      <c r="S2322" t="s">
        <v>1368</v>
      </c>
    </row>
    <row r="2323" spans="1:19">
      <c r="A2323" t="s">
        <v>2655</v>
      </c>
      <c r="B2323">
        <v>44392</v>
      </c>
      <c r="C2323" t="s">
        <v>2656</v>
      </c>
      <c r="D2323">
        <v>44392</v>
      </c>
      <c r="E2323" t="s">
        <v>1365</v>
      </c>
      <c r="F2323" t="s">
        <v>106</v>
      </c>
      <c r="G2323" t="s">
        <v>954</v>
      </c>
      <c r="H2323" t="s">
        <v>49</v>
      </c>
      <c r="I2323" t="s">
        <v>1221</v>
      </c>
      <c r="J2323">
        <v>40</v>
      </c>
      <c r="K2323">
        <v>1361</v>
      </c>
      <c r="L2323">
        <v>54440</v>
      </c>
      <c r="M2323">
        <v>3.2404999999999999</v>
      </c>
      <c r="N2323">
        <v>129.62</v>
      </c>
      <c r="O2323">
        <v>0</v>
      </c>
      <c r="P2323">
        <v>0</v>
      </c>
      <c r="Q2323">
        <v>1364.2405000000001</v>
      </c>
      <c r="R2323">
        <v>54569.62</v>
      </c>
      <c r="S2323" t="s">
        <v>1368</v>
      </c>
    </row>
    <row r="2324" spans="1:19">
      <c r="A2324" t="s">
        <v>2657</v>
      </c>
      <c r="B2324">
        <v>44392</v>
      </c>
      <c r="C2324" t="s">
        <v>2658</v>
      </c>
      <c r="D2324">
        <v>44392</v>
      </c>
      <c r="E2324" t="s">
        <v>1365</v>
      </c>
      <c r="F2324" t="s">
        <v>57</v>
      </c>
      <c r="G2324" t="s">
        <v>954</v>
      </c>
      <c r="H2324" t="s">
        <v>49</v>
      </c>
      <c r="I2324" t="s">
        <v>1242</v>
      </c>
      <c r="J2324">
        <v>10</v>
      </c>
      <c r="K2324">
        <v>9850</v>
      </c>
      <c r="L2324">
        <v>98500</v>
      </c>
      <c r="M2324">
        <v>23.452400000000001</v>
      </c>
      <c r="N2324">
        <v>234.524</v>
      </c>
      <c r="O2324">
        <v>0</v>
      </c>
      <c r="P2324">
        <v>0</v>
      </c>
      <c r="Q2324">
        <v>9873.4524000000001</v>
      </c>
      <c r="R2324">
        <v>98734.524000000005</v>
      </c>
      <c r="S2324" t="s">
        <v>1368</v>
      </c>
    </row>
    <row r="2325" spans="1:19">
      <c r="A2325" t="s">
        <v>2657</v>
      </c>
      <c r="B2325">
        <v>44392</v>
      </c>
      <c r="C2325" t="s">
        <v>2658</v>
      </c>
      <c r="D2325">
        <v>44392</v>
      </c>
      <c r="E2325" t="s">
        <v>1365</v>
      </c>
      <c r="F2325" t="s">
        <v>57</v>
      </c>
      <c r="G2325" t="s">
        <v>954</v>
      </c>
      <c r="H2325" t="s">
        <v>49</v>
      </c>
      <c r="I2325" t="s">
        <v>1301</v>
      </c>
      <c r="J2325">
        <v>20</v>
      </c>
      <c r="K2325">
        <v>9035</v>
      </c>
      <c r="L2325">
        <v>180700</v>
      </c>
      <c r="M2325">
        <v>21.511900000000001</v>
      </c>
      <c r="N2325">
        <v>430.238</v>
      </c>
      <c r="O2325">
        <v>0</v>
      </c>
      <c r="P2325">
        <v>0</v>
      </c>
      <c r="Q2325">
        <v>9056.5118999999995</v>
      </c>
      <c r="R2325">
        <v>181130.23800000001</v>
      </c>
      <c r="S2325" t="s">
        <v>1368</v>
      </c>
    </row>
    <row r="2326" spans="1:19">
      <c r="A2326" t="s">
        <v>2657</v>
      </c>
      <c r="B2326">
        <v>44392</v>
      </c>
      <c r="C2326" t="s">
        <v>2658</v>
      </c>
      <c r="D2326">
        <v>44392</v>
      </c>
      <c r="E2326" t="s">
        <v>1365</v>
      </c>
      <c r="F2326" t="s">
        <v>57</v>
      </c>
      <c r="G2326" t="s">
        <v>954</v>
      </c>
      <c r="H2326" t="s">
        <v>49</v>
      </c>
      <c r="I2326" t="s">
        <v>1335</v>
      </c>
      <c r="J2326">
        <v>20</v>
      </c>
      <c r="K2326">
        <v>9950</v>
      </c>
      <c r="L2326">
        <v>199000</v>
      </c>
      <c r="M2326">
        <v>23.6905</v>
      </c>
      <c r="N2326">
        <v>473.81</v>
      </c>
      <c r="O2326">
        <v>0</v>
      </c>
      <c r="P2326">
        <v>0</v>
      </c>
      <c r="Q2326">
        <v>9973.6905000000006</v>
      </c>
      <c r="R2326">
        <v>199473.81</v>
      </c>
      <c r="S2326" t="s">
        <v>1368</v>
      </c>
    </row>
    <row r="2327" spans="1:19">
      <c r="A2327" t="s">
        <v>2659</v>
      </c>
      <c r="B2327">
        <v>44392</v>
      </c>
      <c r="C2327" t="s">
        <v>2660</v>
      </c>
      <c r="D2327">
        <v>44392</v>
      </c>
      <c r="E2327" t="s">
        <v>1365</v>
      </c>
      <c r="F2327" t="s">
        <v>901</v>
      </c>
      <c r="G2327" t="s">
        <v>1375</v>
      </c>
      <c r="H2327" t="s">
        <v>49</v>
      </c>
      <c r="I2327" t="s">
        <v>1242</v>
      </c>
      <c r="J2327">
        <v>20</v>
      </c>
      <c r="K2327">
        <v>9850</v>
      </c>
      <c r="L2327">
        <v>197000</v>
      </c>
      <c r="M2327">
        <v>23.452400000000001</v>
      </c>
      <c r="N2327">
        <v>469.048</v>
      </c>
      <c r="O2327">
        <v>0</v>
      </c>
      <c r="P2327">
        <v>0</v>
      </c>
      <c r="Q2327">
        <v>9873.4524000000001</v>
      </c>
      <c r="R2327">
        <v>197469.04800000001</v>
      </c>
      <c r="S2327" t="s">
        <v>1368</v>
      </c>
    </row>
    <row r="2328" spans="1:19">
      <c r="A2328" t="s">
        <v>2659</v>
      </c>
      <c r="B2328">
        <v>44392</v>
      </c>
      <c r="C2328" t="s">
        <v>2660</v>
      </c>
      <c r="D2328">
        <v>44392</v>
      </c>
      <c r="E2328" t="s">
        <v>1365</v>
      </c>
      <c r="F2328" t="s">
        <v>901</v>
      </c>
      <c r="G2328" t="s">
        <v>1375</v>
      </c>
      <c r="H2328" t="s">
        <v>49</v>
      </c>
      <c r="I2328" t="s">
        <v>1301</v>
      </c>
      <c r="J2328">
        <v>10</v>
      </c>
      <c r="K2328">
        <v>9035</v>
      </c>
      <c r="L2328">
        <v>90350</v>
      </c>
      <c r="M2328">
        <v>21.511900000000001</v>
      </c>
      <c r="N2328">
        <v>215.119</v>
      </c>
      <c r="O2328">
        <v>0</v>
      </c>
      <c r="P2328">
        <v>0</v>
      </c>
      <c r="Q2328">
        <v>9056.5118999999995</v>
      </c>
      <c r="R2328">
        <v>90565.119000000006</v>
      </c>
      <c r="S2328" t="s">
        <v>1368</v>
      </c>
    </row>
    <row r="2329" spans="1:19">
      <c r="A2329" t="s">
        <v>2659</v>
      </c>
      <c r="B2329">
        <v>44392</v>
      </c>
      <c r="C2329" t="s">
        <v>2660</v>
      </c>
      <c r="D2329">
        <v>44392</v>
      </c>
      <c r="E2329" t="s">
        <v>1365</v>
      </c>
      <c r="F2329" t="s">
        <v>901</v>
      </c>
      <c r="G2329" t="s">
        <v>1375</v>
      </c>
      <c r="H2329" t="s">
        <v>49</v>
      </c>
      <c r="I2329" t="s">
        <v>1311</v>
      </c>
      <c r="J2329">
        <v>10</v>
      </c>
      <c r="K2329">
        <v>9035</v>
      </c>
      <c r="L2329">
        <v>90350</v>
      </c>
      <c r="M2329">
        <v>21.511900000000001</v>
      </c>
      <c r="N2329">
        <v>215.119</v>
      </c>
      <c r="O2329">
        <v>0</v>
      </c>
      <c r="P2329">
        <v>0</v>
      </c>
      <c r="Q2329">
        <v>9056.5118999999995</v>
      </c>
      <c r="R2329">
        <v>90565.119000000006</v>
      </c>
      <c r="S2329" t="s">
        <v>1368</v>
      </c>
    </row>
    <row r="2330" spans="1:19">
      <c r="A2330" t="s">
        <v>2659</v>
      </c>
      <c r="B2330">
        <v>44392</v>
      </c>
      <c r="C2330" t="s">
        <v>2660</v>
      </c>
      <c r="D2330">
        <v>44392</v>
      </c>
      <c r="E2330" t="s">
        <v>1365</v>
      </c>
      <c r="F2330" t="s">
        <v>901</v>
      </c>
      <c r="G2330" t="s">
        <v>1375</v>
      </c>
      <c r="H2330" t="s">
        <v>49</v>
      </c>
      <c r="I2330" t="s">
        <v>1335</v>
      </c>
      <c r="J2330">
        <v>10</v>
      </c>
      <c r="K2330">
        <v>9950</v>
      </c>
      <c r="L2330">
        <v>99500</v>
      </c>
      <c r="M2330">
        <v>23.6905</v>
      </c>
      <c r="N2330">
        <v>236.905</v>
      </c>
      <c r="O2330">
        <v>0</v>
      </c>
      <c r="P2330">
        <v>0</v>
      </c>
      <c r="Q2330">
        <v>9973.6905000000006</v>
      </c>
      <c r="R2330">
        <v>99736.904999999999</v>
      </c>
      <c r="S2330" t="s">
        <v>1368</v>
      </c>
    </row>
    <row r="2331" spans="1:19">
      <c r="A2331" t="s">
        <v>2659</v>
      </c>
      <c r="B2331">
        <v>44392</v>
      </c>
      <c r="C2331" t="s">
        <v>2660</v>
      </c>
      <c r="D2331">
        <v>44392</v>
      </c>
      <c r="E2331" t="s">
        <v>1365</v>
      </c>
      <c r="F2331" t="s">
        <v>901</v>
      </c>
      <c r="G2331" t="s">
        <v>1375</v>
      </c>
      <c r="H2331" t="s">
        <v>49</v>
      </c>
      <c r="I2331" t="s">
        <v>1314</v>
      </c>
      <c r="J2331">
        <v>100</v>
      </c>
      <c r="K2331">
        <v>1176</v>
      </c>
      <c r="L2331">
        <v>117600</v>
      </c>
      <c r="M2331">
        <v>2.8</v>
      </c>
      <c r="N2331">
        <v>280</v>
      </c>
      <c r="O2331">
        <v>0</v>
      </c>
      <c r="P2331">
        <v>0</v>
      </c>
      <c r="Q2331">
        <v>1178.8</v>
      </c>
      <c r="R2331">
        <v>117880</v>
      </c>
      <c r="S2331" t="s">
        <v>1368</v>
      </c>
    </row>
    <row r="2332" spans="1:19">
      <c r="A2332" t="s">
        <v>2659</v>
      </c>
      <c r="B2332">
        <v>44392</v>
      </c>
      <c r="C2332" t="s">
        <v>2660</v>
      </c>
      <c r="D2332">
        <v>44392</v>
      </c>
      <c r="E2332" t="s">
        <v>1365</v>
      </c>
      <c r="F2332" t="s">
        <v>901</v>
      </c>
      <c r="G2332" t="s">
        <v>1375</v>
      </c>
      <c r="H2332" t="s">
        <v>49</v>
      </c>
      <c r="I2332" t="s">
        <v>1218</v>
      </c>
      <c r="J2332">
        <v>100</v>
      </c>
      <c r="K2332">
        <v>1244</v>
      </c>
      <c r="L2332">
        <v>124400</v>
      </c>
      <c r="M2332">
        <v>2.9619</v>
      </c>
      <c r="N2332">
        <v>296.19</v>
      </c>
      <c r="O2332">
        <v>0</v>
      </c>
      <c r="P2332">
        <v>0</v>
      </c>
      <c r="Q2332">
        <v>1246.9619</v>
      </c>
      <c r="R2332">
        <v>124696.19</v>
      </c>
      <c r="S2332" t="s">
        <v>1368</v>
      </c>
    </row>
    <row r="2333" spans="1:19">
      <c r="A2333" t="s">
        <v>2659</v>
      </c>
      <c r="B2333">
        <v>44392</v>
      </c>
      <c r="C2333" t="s">
        <v>2660</v>
      </c>
      <c r="D2333">
        <v>44392</v>
      </c>
      <c r="E2333" t="s">
        <v>1365</v>
      </c>
      <c r="F2333" t="s">
        <v>901</v>
      </c>
      <c r="G2333" t="s">
        <v>1375</v>
      </c>
      <c r="H2333" t="s">
        <v>49</v>
      </c>
      <c r="I2333" t="s">
        <v>1273</v>
      </c>
      <c r="J2333">
        <v>20</v>
      </c>
      <c r="K2333">
        <v>7225</v>
      </c>
      <c r="L2333">
        <v>144500</v>
      </c>
      <c r="M2333">
        <v>17.202400000000001</v>
      </c>
      <c r="N2333">
        <v>344.048</v>
      </c>
      <c r="O2333">
        <v>0</v>
      </c>
      <c r="P2333">
        <v>0</v>
      </c>
      <c r="Q2333">
        <v>7242.2024000000001</v>
      </c>
      <c r="R2333">
        <v>144844.04800000001</v>
      </c>
      <c r="S2333" t="s">
        <v>1368</v>
      </c>
    </row>
    <row r="2334" spans="1:19">
      <c r="A2334" t="s">
        <v>2659</v>
      </c>
      <c r="B2334">
        <v>44392</v>
      </c>
      <c r="C2334" t="s">
        <v>2660</v>
      </c>
      <c r="D2334">
        <v>44392</v>
      </c>
      <c r="E2334" t="s">
        <v>1365</v>
      </c>
      <c r="F2334" t="s">
        <v>901</v>
      </c>
      <c r="G2334" t="s">
        <v>1375</v>
      </c>
      <c r="H2334" t="s">
        <v>49</v>
      </c>
      <c r="I2334" t="s">
        <v>1075</v>
      </c>
      <c r="J2334">
        <v>15</v>
      </c>
      <c r="K2334">
        <v>9045</v>
      </c>
      <c r="L2334">
        <v>135675</v>
      </c>
      <c r="M2334">
        <v>21.535699999999999</v>
      </c>
      <c r="N2334">
        <v>323.03550000000001</v>
      </c>
      <c r="O2334">
        <v>0</v>
      </c>
      <c r="P2334">
        <v>0</v>
      </c>
      <c r="Q2334">
        <v>9066.5357000000004</v>
      </c>
      <c r="R2334">
        <v>135998.0355</v>
      </c>
      <c r="S2334" t="s">
        <v>1368</v>
      </c>
    </row>
    <row r="2335" spans="1:19">
      <c r="A2335" t="s">
        <v>2659</v>
      </c>
      <c r="B2335">
        <v>44392</v>
      </c>
      <c r="C2335" t="s">
        <v>2660</v>
      </c>
      <c r="D2335">
        <v>44392</v>
      </c>
      <c r="E2335" t="s">
        <v>1365</v>
      </c>
      <c r="F2335" t="s">
        <v>901</v>
      </c>
      <c r="G2335" t="s">
        <v>1375</v>
      </c>
      <c r="H2335" t="s">
        <v>49</v>
      </c>
      <c r="I2335" t="s">
        <v>1267</v>
      </c>
      <c r="J2335">
        <v>100</v>
      </c>
      <c r="K2335">
        <v>1400</v>
      </c>
      <c r="L2335">
        <v>140000</v>
      </c>
      <c r="M2335">
        <v>3.3332999999999999</v>
      </c>
      <c r="N2335">
        <v>333.33</v>
      </c>
      <c r="O2335">
        <v>0</v>
      </c>
      <c r="P2335">
        <v>0</v>
      </c>
      <c r="Q2335">
        <v>1403.3333</v>
      </c>
      <c r="R2335">
        <v>140333.32999999999</v>
      </c>
      <c r="S2335" t="s">
        <v>1368</v>
      </c>
    </row>
    <row r="2336" spans="1:19">
      <c r="A2336" t="s">
        <v>2661</v>
      </c>
      <c r="B2336">
        <v>44392</v>
      </c>
      <c r="C2336" t="s">
        <v>2662</v>
      </c>
      <c r="D2336">
        <v>44392</v>
      </c>
      <c r="E2336" t="s">
        <v>1365</v>
      </c>
      <c r="F2336" t="s">
        <v>51</v>
      </c>
      <c r="G2336" t="s">
        <v>52</v>
      </c>
      <c r="H2336" t="s">
        <v>49</v>
      </c>
      <c r="I2336" t="s">
        <v>1218</v>
      </c>
      <c r="J2336">
        <v>40</v>
      </c>
      <c r="K2336">
        <v>1244</v>
      </c>
      <c r="L2336">
        <v>49760</v>
      </c>
      <c r="M2336">
        <v>2.9619</v>
      </c>
      <c r="N2336">
        <v>118.476</v>
      </c>
      <c r="O2336">
        <v>0</v>
      </c>
      <c r="P2336">
        <v>0</v>
      </c>
      <c r="Q2336">
        <v>1246.9619</v>
      </c>
      <c r="R2336">
        <v>49878.476000000002</v>
      </c>
      <c r="S2336" t="s">
        <v>1368</v>
      </c>
    </row>
    <row r="2337" spans="1:19">
      <c r="A2337" t="s">
        <v>2661</v>
      </c>
      <c r="B2337">
        <v>44392</v>
      </c>
      <c r="C2337" t="s">
        <v>2662</v>
      </c>
      <c r="D2337">
        <v>44392</v>
      </c>
      <c r="E2337" t="s">
        <v>1365</v>
      </c>
      <c r="F2337" t="s">
        <v>51</v>
      </c>
      <c r="G2337" t="s">
        <v>52</v>
      </c>
      <c r="H2337" t="s">
        <v>49</v>
      </c>
      <c r="I2337" t="s">
        <v>1271</v>
      </c>
      <c r="J2337">
        <v>60</v>
      </c>
      <c r="K2337">
        <v>1186</v>
      </c>
      <c r="L2337">
        <v>71160</v>
      </c>
      <c r="M2337">
        <v>2.8237999999999999</v>
      </c>
      <c r="N2337">
        <v>169.428</v>
      </c>
      <c r="O2337">
        <v>0</v>
      </c>
      <c r="P2337">
        <v>0</v>
      </c>
      <c r="Q2337">
        <v>1188.8237999999999</v>
      </c>
      <c r="R2337">
        <v>71329.428</v>
      </c>
      <c r="S2337" t="s">
        <v>1368</v>
      </c>
    </row>
    <row r="2338" spans="1:19">
      <c r="A2338" t="s">
        <v>2661</v>
      </c>
      <c r="B2338">
        <v>44392</v>
      </c>
      <c r="C2338" t="s">
        <v>2662</v>
      </c>
      <c r="D2338">
        <v>44392</v>
      </c>
      <c r="E2338" t="s">
        <v>1365</v>
      </c>
      <c r="F2338" t="s">
        <v>51</v>
      </c>
      <c r="G2338" t="s">
        <v>52</v>
      </c>
      <c r="H2338" t="s">
        <v>49</v>
      </c>
      <c r="I2338" t="s">
        <v>1311</v>
      </c>
      <c r="J2338">
        <v>10</v>
      </c>
      <c r="K2338">
        <v>9035</v>
      </c>
      <c r="L2338">
        <v>90350</v>
      </c>
      <c r="M2338">
        <v>21.511900000000001</v>
      </c>
      <c r="N2338">
        <v>215.119</v>
      </c>
      <c r="O2338">
        <v>0</v>
      </c>
      <c r="P2338">
        <v>0</v>
      </c>
      <c r="Q2338">
        <v>9056.5118999999995</v>
      </c>
      <c r="R2338">
        <v>90565.119000000006</v>
      </c>
      <c r="S2338" t="s">
        <v>1368</v>
      </c>
    </row>
    <row r="2339" spans="1:19">
      <c r="A2339" t="s">
        <v>2661</v>
      </c>
      <c r="B2339">
        <v>44392</v>
      </c>
      <c r="C2339" t="s">
        <v>2662</v>
      </c>
      <c r="D2339">
        <v>44392</v>
      </c>
      <c r="E2339" t="s">
        <v>1365</v>
      </c>
      <c r="F2339" t="s">
        <v>51</v>
      </c>
      <c r="G2339" t="s">
        <v>52</v>
      </c>
      <c r="H2339" t="s">
        <v>49</v>
      </c>
      <c r="I2339" t="s">
        <v>1301</v>
      </c>
      <c r="J2339">
        <v>20</v>
      </c>
      <c r="K2339">
        <v>9035</v>
      </c>
      <c r="L2339">
        <v>180700</v>
      </c>
      <c r="M2339">
        <v>21.511900000000001</v>
      </c>
      <c r="N2339">
        <v>430.238</v>
      </c>
      <c r="O2339">
        <v>0</v>
      </c>
      <c r="P2339">
        <v>0</v>
      </c>
      <c r="Q2339">
        <v>9056.5118999999995</v>
      </c>
      <c r="R2339">
        <v>181130.23800000001</v>
      </c>
      <c r="S2339" t="s">
        <v>1368</v>
      </c>
    </row>
    <row r="2340" spans="1:19">
      <c r="A2340" t="s">
        <v>2661</v>
      </c>
      <c r="B2340">
        <v>44392</v>
      </c>
      <c r="C2340" t="s">
        <v>2662</v>
      </c>
      <c r="D2340">
        <v>44392</v>
      </c>
      <c r="E2340" t="s">
        <v>1365</v>
      </c>
      <c r="F2340" t="s">
        <v>51</v>
      </c>
      <c r="G2340" t="s">
        <v>52</v>
      </c>
      <c r="H2340" t="s">
        <v>49</v>
      </c>
      <c r="I2340" t="s">
        <v>1292</v>
      </c>
      <c r="J2340">
        <v>20</v>
      </c>
      <c r="K2340">
        <v>7760</v>
      </c>
      <c r="L2340">
        <v>155200</v>
      </c>
      <c r="M2340">
        <v>18.476199999999999</v>
      </c>
      <c r="N2340">
        <v>369.524</v>
      </c>
      <c r="O2340">
        <v>0</v>
      </c>
      <c r="P2340">
        <v>0</v>
      </c>
      <c r="Q2340">
        <v>7778.4762000000001</v>
      </c>
      <c r="R2340">
        <v>155569.524</v>
      </c>
      <c r="S2340" t="s">
        <v>1368</v>
      </c>
    </row>
    <row r="2341" spans="1:19">
      <c r="A2341" t="s">
        <v>2661</v>
      </c>
      <c r="B2341">
        <v>44392</v>
      </c>
      <c r="C2341" t="s">
        <v>2662</v>
      </c>
      <c r="D2341">
        <v>44392</v>
      </c>
      <c r="E2341" t="s">
        <v>1365</v>
      </c>
      <c r="F2341" t="s">
        <v>51</v>
      </c>
      <c r="G2341" t="s">
        <v>52</v>
      </c>
      <c r="H2341" t="s">
        <v>49</v>
      </c>
      <c r="I2341" t="s">
        <v>1242</v>
      </c>
      <c r="J2341">
        <v>10</v>
      </c>
      <c r="K2341">
        <v>9850</v>
      </c>
      <c r="L2341">
        <v>98500</v>
      </c>
      <c r="M2341">
        <v>23.452400000000001</v>
      </c>
      <c r="N2341">
        <v>234.524</v>
      </c>
      <c r="O2341">
        <v>0</v>
      </c>
      <c r="P2341">
        <v>0</v>
      </c>
      <c r="Q2341">
        <v>9873.4524000000001</v>
      </c>
      <c r="R2341">
        <v>98734.524000000005</v>
      </c>
      <c r="S2341" t="s">
        <v>1368</v>
      </c>
    </row>
    <row r="2342" spans="1:19">
      <c r="A2342" t="s">
        <v>2661</v>
      </c>
      <c r="B2342">
        <v>44392</v>
      </c>
      <c r="C2342" t="s">
        <v>2662</v>
      </c>
      <c r="D2342">
        <v>44392</v>
      </c>
      <c r="E2342" t="s">
        <v>1365</v>
      </c>
      <c r="F2342" t="s">
        <v>51</v>
      </c>
      <c r="G2342" t="s">
        <v>52</v>
      </c>
      <c r="H2342" t="s">
        <v>49</v>
      </c>
      <c r="I2342" t="s">
        <v>1335</v>
      </c>
      <c r="J2342">
        <v>10</v>
      </c>
      <c r="K2342">
        <v>9950</v>
      </c>
      <c r="L2342">
        <v>99500</v>
      </c>
      <c r="M2342">
        <v>23.6905</v>
      </c>
      <c r="N2342">
        <v>236.905</v>
      </c>
      <c r="O2342">
        <v>0</v>
      </c>
      <c r="P2342">
        <v>0</v>
      </c>
      <c r="Q2342">
        <v>9973.6905000000006</v>
      </c>
      <c r="R2342">
        <v>99736.904999999999</v>
      </c>
      <c r="S2342" t="s">
        <v>1368</v>
      </c>
    </row>
    <row r="2343" spans="1:19">
      <c r="A2343" t="s">
        <v>2661</v>
      </c>
      <c r="B2343">
        <v>44392</v>
      </c>
      <c r="C2343" t="s">
        <v>2662</v>
      </c>
      <c r="D2343">
        <v>44392</v>
      </c>
      <c r="E2343" t="s">
        <v>1365</v>
      </c>
      <c r="F2343" t="s">
        <v>51</v>
      </c>
      <c r="G2343" t="s">
        <v>52</v>
      </c>
      <c r="H2343" t="s">
        <v>49</v>
      </c>
      <c r="I2343" t="s">
        <v>1267</v>
      </c>
      <c r="J2343">
        <v>40</v>
      </c>
      <c r="K2343">
        <v>1400</v>
      </c>
      <c r="L2343">
        <v>56000</v>
      </c>
      <c r="M2343">
        <v>3.3332999999999999</v>
      </c>
      <c r="N2343">
        <v>133.33199999999999</v>
      </c>
      <c r="O2343">
        <v>0</v>
      </c>
      <c r="P2343">
        <v>0</v>
      </c>
      <c r="Q2343">
        <v>1403.3333</v>
      </c>
      <c r="R2343">
        <v>56133.332000000002</v>
      </c>
      <c r="S2343" t="s">
        <v>1368</v>
      </c>
    </row>
    <row r="2344" spans="1:19">
      <c r="A2344" t="s">
        <v>2661</v>
      </c>
      <c r="B2344">
        <v>44392</v>
      </c>
      <c r="C2344" t="s">
        <v>2662</v>
      </c>
      <c r="D2344">
        <v>44392</v>
      </c>
      <c r="E2344" t="s">
        <v>1365</v>
      </c>
      <c r="F2344" t="s">
        <v>51</v>
      </c>
      <c r="G2344" t="s">
        <v>52</v>
      </c>
      <c r="H2344" t="s">
        <v>49</v>
      </c>
      <c r="I2344" t="s">
        <v>1409</v>
      </c>
      <c r="J2344">
        <v>40</v>
      </c>
      <c r="K2344">
        <v>1128</v>
      </c>
      <c r="L2344">
        <v>45120</v>
      </c>
      <c r="M2344">
        <v>2.6857000000000002</v>
      </c>
      <c r="N2344">
        <v>107.428</v>
      </c>
      <c r="O2344">
        <v>0</v>
      </c>
      <c r="P2344">
        <v>0</v>
      </c>
      <c r="Q2344">
        <v>1130.6857</v>
      </c>
      <c r="R2344">
        <v>45227.428</v>
      </c>
      <c r="S2344" t="s">
        <v>1368</v>
      </c>
    </row>
    <row r="2345" spans="1:19">
      <c r="A2345" t="s">
        <v>2663</v>
      </c>
      <c r="B2345">
        <v>44392</v>
      </c>
      <c r="C2345" t="s">
        <v>2664</v>
      </c>
      <c r="D2345">
        <v>44392</v>
      </c>
      <c r="E2345" t="s">
        <v>1365</v>
      </c>
      <c r="F2345" t="s">
        <v>58</v>
      </c>
      <c r="G2345" t="s">
        <v>59</v>
      </c>
      <c r="H2345" t="s">
        <v>49</v>
      </c>
      <c r="I2345" t="s">
        <v>1221</v>
      </c>
      <c r="J2345">
        <v>40</v>
      </c>
      <c r="K2345">
        <v>1361</v>
      </c>
      <c r="L2345">
        <v>54440</v>
      </c>
      <c r="M2345">
        <v>3.2404999999999999</v>
      </c>
      <c r="N2345">
        <v>129.62</v>
      </c>
      <c r="O2345">
        <v>0</v>
      </c>
      <c r="P2345">
        <v>0</v>
      </c>
      <c r="Q2345">
        <v>1364.2405000000001</v>
      </c>
      <c r="R2345">
        <v>54569.62</v>
      </c>
      <c r="S2345" t="s">
        <v>1368</v>
      </c>
    </row>
    <row r="2346" spans="1:19">
      <c r="A2346" t="s">
        <v>2663</v>
      </c>
      <c r="B2346">
        <v>44392</v>
      </c>
      <c r="C2346" t="s">
        <v>2664</v>
      </c>
      <c r="D2346">
        <v>44392</v>
      </c>
      <c r="E2346" t="s">
        <v>1365</v>
      </c>
      <c r="F2346" t="s">
        <v>58</v>
      </c>
      <c r="G2346" t="s">
        <v>59</v>
      </c>
      <c r="H2346" t="s">
        <v>49</v>
      </c>
      <c r="I2346" t="s">
        <v>1271</v>
      </c>
      <c r="J2346">
        <v>200</v>
      </c>
      <c r="K2346">
        <v>1186</v>
      </c>
      <c r="L2346">
        <v>237200</v>
      </c>
      <c r="M2346">
        <v>2.8237999999999999</v>
      </c>
      <c r="N2346">
        <v>564.76</v>
      </c>
      <c r="O2346">
        <v>0</v>
      </c>
      <c r="P2346">
        <v>0</v>
      </c>
      <c r="Q2346">
        <v>1188.8237999999999</v>
      </c>
      <c r="R2346">
        <v>237764.76</v>
      </c>
      <c r="S2346" t="s">
        <v>1368</v>
      </c>
    </row>
    <row r="2347" spans="1:19">
      <c r="A2347" t="s">
        <v>2663</v>
      </c>
      <c r="B2347">
        <v>44392</v>
      </c>
      <c r="C2347" t="s">
        <v>2664</v>
      </c>
      <c r="D2347">
        <v>44392</v>
      </c>
      <c r="E2347" t="s">
        <v>1365</v>
      </c>
      <c r="F2347" t="s">
        <v>58</v>
      </c>
      <c r="G2347" t="s">
        <v>59</v>
      </c>
      <c r="H2347" t="s">
        <v>49</v>
      </c>
      <c r="I2347" t="s">
        <v>1242</v>
      </c>
      <c r="J2347">
        <v>10</v>
      </c>
      <c r="K2347">
        <v>9850</v>
      </c>
      <c r="L2347">
        <v>98500</v>
      </c>
      <c r="M2347">
        <v>23.452400000000001</v>
      </c>
      <c r="N2347">
        <v>234.524</v>
      </c>
      <c r="O2347">
        <v>0</v>
      </c>
      <c r="P2347">
        <v>0</v>
      </c>
      <c r="Q2347">
        <v>9873.4524000000001</v>
      </c>
      <c r="R2347">
        <v>98734.524000000005</v>
      </c>
      <c r="S2347" t="s">
        <v>1368</v>
      </c>
    </row>
    <row r="2348" spans="1:19">
      <c r="A2348" t="s">
        <v>2663</v>
      </c>
      <c r="B2348">
        <v>44392</v>
      </c>
      <c r="C2348" t="s">
        <v>2664</v>
      </c>
      <c r="D2348">
        <v>44392</v>
      </c>
      <c r="E2348" t="s">
        <v>1365</v>
      </c>
      <c r="F2348" t="s">
        <v>58</v>
      </c>
      <c r="G2348" t="s">
        <v>59</v>
      </c>
      <c r="H2348" t="s">
        <v>49</v>
      </c>
      <c r="I2348" t="s">
        <v>1314</v>
      </c>
      <c r="J2348">
        <v>120</v>
      </c>
      <c r="K2348">
        <v>1176</v>
      </c>
      <c r="L2348">
        <v>141120</v>
      </c>
      <c r="M2348">
        <v>2.8</v>
      </c>
      <c r="N2348">
        <v>336</v>
      </c>
      <c r="O2348">
        <v>0</v>
      </c>
      <c r="P2348">
        <v>0</v>
      </c>
      <c r="Q2348">
        <v>1178.8</v>
      </c>
      <c r="R2348">
        <v>141456</v>
      </c>
      <c r="S2348" t="s">
        <v>1368</v>
      </c>
    </row>
    <row r="2349" spans="1:19">
      <c r="A2349" t="s">
        <v>2663</v>
      </c>
      <c r="B2349">
        <v>44392</v>
      </c>
      <c r="C2349" t="s">
        <v>2664</v>
      </c>
      <c r="D2349">
        <v>44392</v>
      </c>
      <c r="E2349" t="s">
        <v>1365</v>
      </c>
      <c r="F2349" t="s">
        <v>58</v>
      </c>
      <c r="G2349" t="s">
        <v>59</v>
      </c>
      <c r="H2349" t="s">
        <v>49</v>
      </c>
      <c r="I2349" t="s">
        <v>1311</v>
      </c>
      <c r="J2349">
        <v>10</v>
      </c>
      <c r="K2349">
        <v>9035</v>
      </c>
      <c r="L2349">
        <v>90350</v>
      </c>
      <c r="M2349">
        <v>21.511900000000001</v>
      </c>
      <c r="N2349">
        <v>215.119</v>
      </c>
      <c r="O2349">
        <v>0</v>
      </c>
      <c r="P2349">
        <v>0</v>
      </c>
      <c r="Q2349">
        <v>9056.5118999999995</v>
      </c>
      <c r="R2349">
        <v>90565.119000000006</v>
      </c>
      <c r="S2349" t="s">
        <v>1368</v>
      </c>
    </row>
    <row r="2350" spans="1:19">
      <c r="A2350" t="s">
        <v>2663</v>
      </c>
      <c r="B2350">
        <v>44392</v>
      </c>
      <c r="C2350" t="s">
        <v>2664</v>
      </c>
      <c r="D2350">
        <v>44392</v>
      </c>
      <c r="E2350" t="s">
        <v>1365</v>
      </c>
      <c r="F2350" t="s">
        <v>58</v>
      </c>
      <c r="G2350" t="s">
        <v>59</v>
      </c>
      <c r="H2350" t="s">
        <v>49</v>
      </c>
      <c r="I2350" t="s">
        <v>1335</v>
      </c>
      <c r="J2350">
        <v>10</v>
      </c>
      <c r="K2350">
        <v>9950</v>
      </c>
      <c r="L2350">
        <v>99500</v>
      </c>
      <c r="M2350">
        <v>23.6905</v>
      </c>
      <c r="N2350">
        <v>236.905</v>
      </c>
      <c r="O2350">
        <v>0</v>
      </c>
      <c r="P2350">
        <v>0</v>
      </c>
      <c r="Q2350">
        <v>9973.6905000000006</v>
      </c>
      <c r="R2350">
        <v>99736.904999999999</v>
      </c>
      <c r="S2350" t="s">
        <v>1368</v>
      </c>
    </row>
    <row r="2351" spans="1:19">
      <c r="A2351" t="s">
        <v>2663</v>
      </c>
      <c r="B2351">
        <v>44392</v>
      </c>
      <c r="C2351" t="s">
        <v>2664</v>
      </c>
      <c r="D2351">
        <v>44392</v>
      </c>
      <c r="E2351" t="s">
        <v>1365</v>
      </c>
      <c r="F2351" t="s">
        <v>58</v>
      </c>
      <c r="G2351" t="s">
        <v>59</v>
      </c>
      <c r="H2351" t="s">
        <v>49</v>
      </c>
      <c r="I2351" t="s">
        <v>1273</v>
      </c>
      <c r="J2351">
        <v>10</v>
      </c>
      <c r="K2351">
        <v>7225</v>
      </c>
      <c r="L2351">
        <v>72250</v>
      </c>
      <c r="M2351">
        <v>17.202400000000001</v>
      </c>
      <c r="N2351">
        <v>172.024</v>
      </c>
      <c r="O2351">
        <v>0</v>
      </c>
      <c r="P2351">
        <v>0</v>
      </c>
      <c r="Q2351">
        <v>7242.2024000000001</v>
      </c>
      <c r="R2351">
        <v>72422.024000000005</v>
      </c>
      <c r="S2351" t="s">
        <v>1368</v>
      </c>
    </row>
    <row r="2352" spans="1:19">
      <c r="A2352" t="s">
        <v>2663</v>
      </c>
      <c r="B2352">
        <v>44392</v>
      </c>
      <c r="C2352" t="s">
        <v>2664</v>
      </c>
      <c r="D2352">
        <v>44392</v>
      </c>
      <c r="E2352" t="s">
        <v>1365</v>
      </c>
      <c r="F2352" t="s">
        <v>58</v>
      </c>
      <c r="G2352" t="s">
        <v>59</v>
      </c>
      <c r="H2352" t="s">
        <v>49</v>
      </c>
      <c r="I2352" t="s">
        <v>1409</v>
      </c>
      <c r="J2352">
        <v>60</v>
      </c>
      <c r="K2352">
        <v>1128</v>
      </c>
      <c r="L2352">
        <v>67680</v>
      </c>
      <c r="M2352">
        <v>2.6857000000000002</v>
      </c>
      <c r="N2352">
        <v>161.142</v>
      </c>
      <c r="O2352">
        <v>0</v>
      </c>
      <c r="P2352">
        <v>0</v>
      </c>
      <c r="Q2352">
        <v>1130.6857</v>
      </c>
      <c r="R2352">
        <v>67841.142000000007</v>
      </c>
      <c r="S2352" t="s">
        <v>1368</v>
      </c>
    </row>
    <row r="2353" spans="1:19">
      <c r="A2353" t="s">
        <v>2663</v>
      </c>
      <c r="B2353">
        <v>44392</v>
      </c>
      <c r="C2353" t="s">
        <v>2664</v>
      </c>
      <c r="D2353">
        <v>44392</v>
      </c>
      <c r="E2353" t="s">
        <v>1365</v>
      </c>
      <c r="F2353" t="s">
        <v>58</v>
      </c>
      <c r="G2353" t="s">
        <v>59</v>
      </c>
      <c r="H2353" t="s">
        <v>49</v>
      </c>
      <c r="I2353" t="s">
        <v>1076</v>
      </c>
      <c r="J2353">
        <v>160</v>
      </c>
      <c r="K2353">
        <v>1419</v>
      </c>
      <c r="L2353">
        <v>227040</v>
      </c>
      <c r="M2353">
        <v>3.3786</v>
      </c>
      <c r="N2353">
        <v>540.57600000000002</v>
      </c>
      <c r="O2353">
        <v>0</v>
      </c>
      <c r="P2353">
        <v>0</v>
      </c>
      <c r="Q2353">
        <v>1422.3786</v>
      </c>
      <c r="R2353">
        <v>227580.576</v>
      </c>
      <c r="S2353" t="s">
        <v>1368</v>
      </c>
    </row>
    <row r="2354" spans="1:19">
      <c r="A2354" t="s">
        <v>2663</v>
      </c>
      <c r="B2354">
        <v>44392</v>
      </c>
      <c r="C2354" t="s">
        <v>2664</v>
      </c>
      <c r="D2354">
        <v>44392</v>
      </c>
      <c r="E2354" t="s">
        <v>1365</v>
      </c>
      <c r="F2354" t="s">
        <v>58</v>
      </c>
      <c r="G2354" t="s">
        <v>59</v>
      </c>
      <c r="H2354" t="s">
        <v>49</v>
      </c>
      <c r="I2354" t="s">
        <v>1218</v>
      </c>
      <c r="J2354">
        <v>80</v>
      </c>
      <c r="K2354">
        <v>1244</v>
      </c>
      <c r="L2354">
        <v>99520</v>
      </c>
      <c r="M2354">
        <v>2.9619</v>
      </c>
      <c r="N2354">
        <v>236.952</v>
      </c>
      <c r="O2354">
        <v>0</v>
      </c>
      <c r="P2354">
        <v>0</v>
      </c>
      <c r="Q2354">
        <v>1246.9619</v>
      </c>
      <c r="R2354">
        <v>99756.952000000005</v>
      </c>
      <c r="S2354" t="s">
        <v>1368</v>
      </c>
    </row>
    <row r="2355" spans="1:19">
      <c r="A2355" t="s">
        <v>2663</v>
      </c>
      <c r="B2355">
        <v>44392</v>
      </c>
      <c r="C2355" t="s">
        <v>2664</v>
      </c>
      <c r="D2355">
        <v>44392</v>
      </c>
      <c r="E2355" t="s">
        <v>1365</v>
      </c>
      <c r="F2355" t="s">
        <v>58</v>
      </c>
      <c r="G2355" t="s">
        <v>59</v>
      </c>
      <c r="H2355" t="s">
        <v>49</v>
      </c>
      <c r="I2355" t="s">
        <v>1301</v>
      </c>
      <c r="J2355">
        <v>10</v>
      </c>
      <c r="K2355">
        <v>9035</v>
      </c>
      <c r="L2355">
        <v>90350</v>
      </c>
      <c r="M2355">
        <v>21.511900000000001</v>
      </c>
      <c r="N2355">
        <v>215.119</v>
      </c>
      <c r="O2355">
        <v>0</v>
      </c>
      <c r="P2355">
        <v>0</v>
      </c>
      <c r="Q2355">
        <v>9056.5118999999995</v>
      </c>
      <c r="R2355">
        <v>90565.119000000006</v>
      </c>
      <c r="S2355" t="s">
        <v>1368</v>
      </c>
    </row>
    <row r="2356" spans="1:19">
      <c r="A2356" t="s">
        <v>2663</v>
      </c>
      <c r="B2356">
        <v>44392</v>
      </c>
      <c r="C2356" t="s">
        <v>2664</v>
      </c>
      <c r="D2356">
        <v>44392</v>
      </c>
      <c r="E2356" t="s">
        <v>1365</v>
      </c>
      <c r="F2356" t="s">
        <v>58</v>
      </c>
      <c r="G2356" t="s">
        <v>59</v>
      </c>
      <c r="H2356" t="s">
        <v>49</v>
      </c>
      <c r="I2356" t="s">
        <v>1267</v>
      </c>
      <c r="J2356">
        <v>80</v>
      </c>
      <c r="K2356">
        <v>1400</v>
      </c>
      <c r="L2356">
        <v>112000</v>
      </c>
      <c r="M2356">
        <v>3.3332999999999999</v>
      </c>
      <c r="N2356">
        <v>266.66399999999999</v>
      </c>
      <c r="O2356">
        <v>0</v>
      </c>
      <c r="P2356">
        <v>0</v>
      </c>
      <c r="Q2356">
        <v>1403.3333</v>
      </c>
      <c r="R2356">
        <v>112266.664</v>
      </c>
      <c r="S2356" t="s">
        <v>1368</v>
      </c>
    </row>
    <row r="2357" spans="1:19">
      <c r="A2357" t="s">
        <v>2665</v>
      </c>
      <c r="B2357">
        <v>44392</v>
      </c>
      <c r="C2357" t="s">
        <v>2666</v>
      </c>
      <c r="D2357">
        <v>44392</v>
      </c>
      <c r="E2357" t="s">
        <v>1365</v>
      </c>
      <c r="F2357" t="s">
        <v>64</v>
      </c>
      <c r="G2357" t="s">
        <v>59</v>
      </c>
      <c r="H2357" t="s">
        <v>49</v>
      </c>
      <c r="I2357" t="s">
        <v>1301</v>
      </c>
      <c r="J2357">
        <v>10</v>
      </c>
      <c r="K2357">
        <v>9035</v>
      </c>
      <c r="L2357">
        <v>90350</v>
      </c>
      <c r="M2357">
        <v>21.511900000000001</v>
      </c>
      <c r="N2357">
        <v>215.119</v>
      </c>
      <c r="O2357">
        <v>0</v>
      </c>
      <c r="P2357">
        <v>0</v>
      </c>
      <c r="Q2357">
        <v>9056.5118999999995</v>
      </c>
      <c r="R2357">
        <v>90565.119000000006</v>
      </c>
      <c r="S2357" t="s">
        <v>1368</v>
      </c>
    </row>
    <row r="2358" spans="1:19">
      <c r="A2358" t="s">
        <v>2665</v>
      </c>
      <c r="B2358">
        <v>44392</v>
      </c>
      <c r="C2358" t="s">
        <v>2666</v>
      </c>
      <c r="D2358">
        <v>44392</v>
      </c>
      <c r="E2358" t="s">
        <v>1365</v>
      </c>
      <c r="F2358" t="s">
        <v>64</v>
      </c>
      <c r="G2358" t="s">
        <v>59</v>
      </c>
      <c r="H2358" t="s">
        <v>49</v>
      </c>
      <c r="I2358" t="s">
        <v>1076</v>
      </c>
      <c r="J2358">
        <v>140</v>
      </c>
      <c r="K2358">
        <v>1419</v>
      </c>
      <c r="L2358">
        <v>198660</v>
      </c>
      <c r="M2358">
        <v>3.3786</v>
      </c>
      <c r="N2358">
        <v>473.00400000000002</v>
      </c>
      <c r="O2358">
        <v>0</v>
      </c>
      <c r="P2358">
        <v>0</v>
      </c>
      <c r="Q2358">
        <v>1422.3786</v>
      </c>
      <c r="R2358">
        <v>199133.00399999999</v>
      </c>
      <c r="S2358" t="s">
        <v>1368</v>
      </c>
    </row>
    <row r="2359" spans="1:19">
      <c r="A2359" t="s">
        <v>2665</v>
      </c>
      <c r="B2359">
        <v>44392</v>
      </c>
      <c r="C2359" t="s">
        <v>2666</v>
      </c>
      <c r="D2359">
        <v>44392</v>
      </c>
      <c r="E2359" t="s">
        <v>1365</v>
      </c>
      <c r="F2359" t="s">
        <v>64</v>
      </c>
      <c r="G2359" t="s">
        <v>59</v>
      </c>
      <c r="H2359" t="s">
        <v>49</v>
      </c>
      <c r="I2359" t="s">
        <v>1242</v>
      </c>
      <c r="J2359">
        <v>10</v>
      </c>
      <c r="K2359">
        <v>9850</v>
      </c>
      <c r="L2359">
        <v>98500</v>
      </c>
      <c r="M2359">
        <v>23.452400000000001</v>
      </c>
      <c r="N2359">
        <v>234.524</v>
      </c>
      <c r="O2359">
        <v>0</v>
      </c>
      <c r="P2359">
        <v>0</v>
      </c>
      <c r="Q2359">
        <v>9873.4524000000001</v>
      </c>
      <c r="R2359">
        <v>98734.524000000005</v>
      </c>
      <c r="S2359" t="s">
        <v>1368</v>
      </c>
    </row>
    <row r="2360" spans="1:19">
      <c r="A2360" t="s">
        <v>2665</v>
      </c>
      <c r="B2360">
        <v>44392</v>
      </c>
      <c r="C2360" t="s">
        <v>2666</v>
      </c>
      <c r="D2360">
        <v>44392</v>
      </c>
      <c r="E2360" t="s">
        <v>1365</v>
      </c>
      <c r="F2360" t="s">
        <v>64</v>
      </c>
      <c r="G2360" t="s">
        <v>59</v>
      </c>
      <c r="H2360" t="s">
        <v>49</v>
      </c>
      <c r="I2360" t="s">
        <v>1267</v>
      </c>
      <c r="J2360">
        <v>120</v>
      </c>
      <c r="K2360">
        <v>1400</v>
      </c>
      <c r="L2360">
        <v>168000</v>
      </c>
      <c r="M2360">
        <v>3.3332999999999999</v>
      </c>
      <c r="N2360">
        <v>399.99599999999998</v>
      </c>
      <c r="O2360">
        <v>0</v>
      </c>
      <c r="P2360">
        <v>0</v>
      </c>
      <c r="Q2360">
        <v>1403.3333</v>
      </c>
      <c r="R2360">
        <v>168399.99600000001</v>
      </c>
      <c r="S2360" t="s">
        <v>1368</v>
      </c>
    </row>
    <row r="2361" spans="1:19">
      <c r="A2361" t="s">
        <v>2665</v>
      </c>
      <c r="B2361">
        <v>44392</v>
      </c>
      <c r="C2361" t="s">
        <v>2666</v>
      </c>
      <c r="D2361">
        <v>44392</v>
      </c>
      <c r="E2361" t="s">
        <v>1365</v>
      </c>
      <c r="F2361" t="s">
        <v>64</v>
      </c>
      <c r="G2361" t="s">
        <v>59</v>
      </c>
      <c r="H2361" t="s">
        <v>49</v>
      </c>
      <c r="I2361" t="s">
        <v>1075</v>
      </c>
      <c r="J2361">
        <v>5</v>
      </c>
      <c r="K2361">
        <v>9045</v>
      </c>
      <c r="L2361">
        <v>45225</v>
      </c>
      <c r="M2361">
        <v>21.535699999999999</v>
      </c>
      <c r="N2361">
        <v>107.6785</v>
      </c>
      <c r="O2361">
        <v>0</v>
      </c>
      <c r="P2361">
        <v>0</v>
      </c>
      <c r="Q2361">
        <v>9066.5357000000004</v>
      </c>
      <c r="R2361">
        <v>45332.678500000002</v>
      </c>
      <c r="S2361" t="s">
        <v>1368</v>
      </c>
    </row>
    <row r="2362" spans="1:19">
      <c r="A2362" t="s">
        <v>2665</v>
      </c>
      <c r="B2362">
        <v>44392</v>
      </c>
      <c r="C2362" t="s">
        <v>2666</v>
      </c>
      <c r="D2362">
        <v>44392</v>
      </c>
      <c r="E2362" t="s">
        <v>1365</v>
      </c>
      <c r="F2362" t="s">
        <v>64</v>
      </c>
      <c r="G2362" t="s">
        <v>59</v>
      </c>
      <c r="H2362" t="s">
        <v>49</v>
      </c>
      <c r="I2362" t="s">
        <v>1292</v>
      </c>
      <c r="J2362">
        <v>20</v>
      </c>
      <c r="K2362">
        <v>7760</v>
      </c>
      <c r="L2362">
        <v>155200</v>
      </c>
      <c r="M2362">
        <v>18.476199999999999</v>
      </c>
      <c r="N2362">
        <v>369.524</v>
      </c>
      <c r="O2362">
        <v>0</v>
      </c>
      <c r="P2362">
        <v>0</v>
      </c>
      <c r="Q2362">
        <v>7778.4762000000001</v>
      </c>
      <c r="R2362">
        <v>155569.524</v>
      </c>
      <c r="S2362" t="s">
        <v>1368</v>
      </c>
    </row>
    <row r="2363" spans="1:19">
      <c r="A2363" t="s">
        <v>2665</v>
      </c>
      <c r="B2363">
        <v>44392</v>
      </c>
      <c r="C2363" t="s">
        <v>2666</v>
      </c>
      <c r="D2363">
        <v>44392</v>
      </c>
      <c r="E2363" t="s">
        <v>1365</v>
      </c>
      <c r="F2363" t="s">
        <v>64</v>
      </c>
      <c r="G2363" t="s">
        <v>59</v>
      </c>
      <c r="H2363" t="s">
        <v>49</v>
      </c>
      <c r="I2363" t="s">
        <v>1335</v>
      </c>
      <c r="J2363">
        <v>5</v>
      </c>
      <c r="K2363">
        <v>9950</v>
      </c>
      <c r="L2363">
        <v>49750</v>
      </c>
      <c r="M2363">
        <v>23.6905</v>
      </c>
      <c r="N2363">
        <v>118.4525</v>
      </c>
      <c r="O2363">
        <v>0</v>
      </c>
      <c r="P2363">
        <v>0</v>
      </c>
      <c r="Q2363">
        <v>9973.6905000000006</v>
      </c>
      <c r="R2363">
        <v>49868.452499999999</v>
      </c>
      <c r="S2363" t="s">
        <v>1368</v>
      </c>
    </row>
    <row r="2364" spans="1:19">
      <c r="A2364" t="s">
        <v>2665</v>
      </c>
      <c r="B2364">
        <v>44392</v>
      </c>
      <c r="C2364" t="s">
        <v>2666</v>
      </c>
      <c r="D2364">
        <v>44392</v>
      </c>
      <c r="E2364" t="s">
        <v>1365</v>
      </c>
      <c r="F2364" t="s">
        <v>64</v>
      </c>
      <c r="G2364" t="s">
        <v>59</v>
      </c>
      <c r="H2364" t="s">
        <v>49</v>
      </c>
      <c r="I2364" t="s">
        <v>1273</v>
      </c>
      <c r="J2364">
        <v>20</v>
      </c>
      <c r="K2364">
        <v>7225</v>
      </c>
      <c r="L2364">
        <v>144500</v>
      </c>
      <c r="M2364">
        <v>17.202400000000001</v>
      </c>
      <c r="N2364">
        <v>344.048</v>
      </c>
      <c r="O2364">
        <v>0</v>
      </c>
      <c r="P2364">
        <v>0</v>
      </c>
      <c r="Q2364">
        <v>7242.2024000000001</v>
      </c>
      <c r="R2364">
        <v>144844.04800000001</v>
      </c>
      <c r="S2364" t="s">
        <v>1368</v>
      </c>
    </row>
    <row r="2365" spans="1:19">
      <c r="A2365" t="s">
        <v>2665</v>
      </c>
      <c r="B2365">
        <v>44392</v>
      </c>
      <c r="C2365" t="s">
        <v>2666</v>
      </c>
      <c r="D2365">
        <v>44392</v>
      </c>
      <c r="E2365" t="s">
        <v>1365</v>
      </c>
      <c r="F2365" t="s">
        <v>64</v>
      </c>
      <c r="G2365" t="s">
        <v>59</v>
      </c>
      <c r="H2365" t="s">
        <v>49</v>
      </c>
      <c r="I2365" t="s">
        <v>1311</v>
      </c>
      <c r="J2365">
        <v>5</v>
      </c>
      <c r="K2365">
        <v>9035</v>
      </c>
      <c r="L2365">
        <v>45175</v>
      </c>
      <c r="M2365">
        <v>21.511900000000001</v>
      </c>
      <c r="N2365">
        <v>107.5595</v>
      </c>
      <c r="O2365">
        <v>0</v>
      </c>
      <c r="P2365">
        <v>0</v>
      </c>
      <c r="Q2365">
        <v>9056.5118999999995</v>
      </c>
      <c r="R2365">
        <v>45282.559500000003</v>
      </c>
      <c r="S2365" t="s">
        <v>1368</v>
      </c>
    </row>
    <row r="2366" spans="1:19">
      <c r="A2366" t="s">
        <v>2667</v>
      </c>
      <c r="B2366">
        <v>44392</v>
      </c>
      <c r="C2366" t="s">
        <v>2668</v>
      </c>
      <c r="D2366">
        <v>44392</v>
      </c>
      <c r="E2366" t="s">
        <v>1365</v>
      </c>
      <c r="F2366" t="s">
        <v>64</v>
      </c>
      <c r="G2366" t="s">
        <v>59</v>
      </c>
      <c r="H2366" t="s">
        <v>49</v>
      </c>
      <c r="I2366" t="s">
        <v>1218</v>
      </c>
      <c r="J2366">
        <v>80</v>
      </c>
      <c r="K2366">
        <v>1244</v>
      </c>
      <c r="L2366">
        <v>99520</v>
      </c>
      <c r="M2366">
        <v>2.9619</v>
      </c>
      <c r="N2366">
        <v>236.952</v>
      </c>
      <c r="O2366">
        <v>0</v>
      </c>
      <c r="P2366">
        <v>0</v>
      </c>
      <c r="Q2366">
        <v>1246.9619</v>
      </c>
      <c r="R2366">
        <v>99756.952000000005</v>
      </c>
      <c r="S2366" t="s">
        <v>1368</v>
      </c>
    </row>
    <row r="2367" spans="1:19">
      <c r="A2367" t="s">
        <v>2667</v>
      </c>
      <c r="B2367">
        <v>44392</v>
      </c>
      <c r="C2367" t="s">
        <v>2668</v>
      </c>
      <c r="D2367">
        <v>44392</v>
      </c>
      <c r="E2367" t="s">
        <v>1365</v>
      </c>
      <c r="F2367" t="s">
        <v>64</v>
      </c>
      <c r="G2367" t="s">
        <v>59</v>
      </c>
      <c r="H2367" t="s">
        <v>49</v>
      </c>
      <c r="I2367" t="s">
        <v>1075</v>
      </c>
      <c r="J2367">
        <v>10</v>
      </c>
      <c r="K2367">
        <v>9045</v>
      </c>
      <c r="L2367">
        <v>90450</v>
      </c>
      <c r="M2367">
        <v>21.535699999999999</v>
      </c>
      <c r="N2367">
        <v>215.357</v>
      </c>
      <c r="O2367">
        <v>0</v>
      </c>
      <c r="P2367">
        <v>0</v>
      </c>
      <c r="Q2367">
        <v>9066.5357000000004</v>
      </c>
      <c r="R2367">
        <v>90665.357000000004</v>
      </c>
      <c r="S2367" t="s">
        <v>1368</v>
      </c>
    </row>
    <row r="2368" spans="1:19">
      <c r="A2368" t="s">
        <v>2667</v>
      </c>
      <c r="B2368">
        <v>44392</v>
      </c>
      <c r="C2368" t="s">
        <v>2668</v>
      </c>
      <c r="D2368">
        <v>44392</v>
      </c>
      <c r="E2368" t="s">
        <v>1365</v>
      </c>
      <c r="F2368" t="s">
        <v>64</v>
      </c>
      <c r="G2368" t="s">
        <v>59</v>
      </c>
      <c r="H2368" t="s">
        <v>49</v>
      </c>
      <c r="I2368" t="s">
        <v>1271</v>
      </c>
      <c r="J2368">
        <v>80</v>
      </c>
      <c r="K2368">
        <v>1186</v>
      </c>
      <c r="L2368">
        <v>94880</v>
      </c>
      <c r="M2368">
        <v>2.8237999999999999</v>
      </c>
      <c r="N2368">
        <v>225.904</v>
      </c>
      <c r="O2368">
        <v>0</v>
      </c>
      <c r="P2368">
        <v>0</v>
      </c>
      <c r="Q2368">
        <v>1188.8237999999999</v>
      </c>
      <c r="R2368">
        <v>95105.903999999995</v>
      </c>
      <c r="S2368" t="s">
        <v>1368</v>
      </c>
    </row>
    <row r="2369" spans="1:19">
      <c r="A2369" t="s">
        <v>2667</v>
      </c>
      <c r="B2369">
        <v>44392</v>
      </c>
      <c r="C2369" t="s">
        <v>2668</v>
      </c>
      <c r="D2369">
        <v>44392</v>
      </c>
      <c r="E2369" t="s">
        <v>1365</v>
      </c>
      <c r="F2369" t="s">
        <v>64</v>
      </c>
      <c r="G2369" t="s">
        <v>59</v>
      </c>
      <c r="H2369" t="s">
        <v>49</v>
      </c>
      <c r="I2369" t="s">
        <v>1301</v>
      </c>
      <c r="J2369">
        <v>10</v>
      </c>
      <c r="K2369">
        <v>9035</v>
      </c>
      <c r="L2369">
        <v>90350</v>
      </c>
      <c r="M2369">
        <v>21.511900000000001</v>
      </c>
      <c r="N2369">
        <v>215.119</v>
      </c>
      <c r="O2369">
        <v>0</v>
      </c>
      <c r="P2369">
        <v>0</v>
      </c>
      <c r="Q2369">
        <v>9056.5118999999995</v>
      </c>
      <c r="R2369">
        <v>90565.119000000006</v>
      </c>
      <c r="S2369" t="s">
        <v>1368</v>
      </c>
    </row>
    <row r="2370" spans="1:19">
      <c r="A2370" t="s">
        <v>2667</v>
      </c>
      <c r="B2370">
        <v>44392</v>
      </c>
      <c r="C2370" t="s">
        <v>2668</v>
      </c>
      <c r="D2370">
        <v>44392</v>
      </c>
      <c r="E2370" t="s">
        <v>1365</v>
      </c>
      <c r="F2370" t="s">
        <v>64</v>
      </c>
      <c r="G2370" t="s">
        <v>59</v>
      </c>
      <c r="H2370" t="s">
        <v>49</v>
      </c>
      <c r="I2370" t="s">
        <v>1242</v>
      </c>
      <c r="J2370">
        <v>10</v>
      </c>
      <c r="K2370">
        <v>9850</v>
      </c>
      <c r="L2370">
        <v>98500</v>
      </c>
      <c r="M2370">
        <v>23.452400000000001</v>
      </c>
      <c r="N2370">
        <v>234.524</v>
      </c>
      <c r="O2370">
        <v>0</v>
      </c>
      <c r="P2370">
        <v>0</v>
      </c>
      <c r="Q2370">
        <v>9873.4524000000001</v>
      </c>
      <c r="R2370">
        <v>98734.524000000005</v>
      </c>
      <c r="S2370" t="s">
        <v>1368</v>
      </c>
    </row>
    <row r="2371" spans="1:19">
      <c r="A2371" t="s">
        <v>2667</v>
      </c>
      <c r="B2371">
        <v>44392</v>
      </c>
      <c r="C2371" t="s">
        <v>2668</v>
      </c>
      <c r="D2371">
        <v>44392</v>
      </c>
      <c r="E2371" t="s">
        <v>1365</v>
      </c>
      <c r="F2371" t="s">
        <v>64</v>
      </c>
      <c r="G2371" t="s">
        <v>59</v>
      </c>
      <c r="H2371" t="s">
        <v>49</v>
      </c>
      <c r="I2371" t="s">
        <v>1314</v>
      </c>
      <c r="J2371">
        <v>40</v>
      </c>
      <c r="K2371">
        <v>1176</v>
      </c>
      <c r="L2371">
        <v>47040</v>
      </c>
      <c r="M2371">
        <v>2.8</v>
      </c>
      <c r="N2371">
        <v>112</v>
      </c>
      <c r="O2371">
        <v>0</v>
      </c>
      <c r="P2371">
        <v>0</v>
      </c>
      <c r="Q2371">
        <v>1178.8</v>
      </c>
      <c r="R2371">
        <v>47152</v>
      </c>
      <c r="S2371" t="s">
        <v>1368</v>
      </c>
    </row>
    <row r="2372" spans="1:19">
      <c r="A2372" t="s">
        <v>2667</v>
      </c>
      <c r="B2372">
        <v>44392</v>
      </c>
      <c r="C2372" t="s">
        <v>2668</v>
      </c>
      <c r="D2372">
        <v>44392</v>
      </c>
      <c r="E2372" t="s">
        <v>1365</v>
      </c>
      <c r="F2372" t="s">
        <v>64</v>
      </c>
      <c r="G2372" t="s">
        <v>59</v>
      </c>
      <c r="H2372" t="s">
        <v>49</v>
      </c>
      <c r="I2372" t="s">
        <v>1311</v>
      </c>
      <c r="J2372">
        <v>5</v>
      </c>
      <c r="K2372">
        <v>9035</v>
      </c>
      <c r="L2372">
        <v>45175</v>
      </c>
      <c r="M2372">
        <v>21.511900000000001</v>
      </c>
      <c r="N2372">
        <v>107.5595</v>
      </c>
      <c r="O2372">
        <v>0</v>
      </c>
      <c r="P2372">
        <v>0</v>
      </c>
      <c r="Q2372">
        <v>9056.5118999999995</v>
      </c>
      <c r="R2372">
        <v>45282.559500000003</v>
      </c>
      <c r="S2372" t="s">
        <v>1368</v>
      </c>
    </row>
    <row r="2373" spans="1:19">
      <c r="A2373" t="s">
        <v>2669</v>
      </c>
      <c r="B2373">
        <v>44392</v>
      </c>
      <c r="C2373" t="s">
        <v>2670</v>
      </c>
      <c r="D2373">
        <v>44392</v>
      </c>
      <c r="E2373" t="s">
        <v>1365</v>
      </c>
      <c r="F2373" t="s">
        <v>64</v>
      </c>
      <c r="G2373" t="s">
        <v>59</v>
      </c>
      <c r="H2373" t="s">
        <v>49</v>
      </c>
      <c r="I2373" t="s">
        <v>2459</v>
      </c>
      <c r="J2373">
        <v>95</v>
      </c>
      <c r="K2373">
        <v>1215</v>
      </c>
      <c r="L2373">
        <v>115425</v>
      </c>
      <c r="M2373">
        <v>2.8929</v>
      </c>
      <c r="N2373">
        <v>274.82549999999998</v>
      </c>
      <c r="O2373">
        <v>0</v>
      </c>
      <c r="P2373">
        <v>0</v>
      </c>
      <c r="Q2373">
        <v>1217.8929000000001</v>
      </c>
      <c r="R2373">
        <v>115699.82550000001</v>
      </c>
      <c r="S2373" t="s">
        <v>1368</v>
      </c>
    </row>
    <row r="2374" spans="1:19">
      <c r="A2374" t="s">
        <v>2669</v>
      </c>
      <c r="B2374">
        <v>44392</v>
      </c>
      <c r="C2374" t="s">
        <v>2670</v>
      </c>
      <c r="D2374">
        <v>44392</v>
      </c>
      <c r="E2374" t="s">
        <v>1365</v>
      </c>
      <c r="F2374" t="s">
        <v>64</v>
      </c>
      <c r="G2374" t="s">
        <v>59</v>
      </c>
      <c r="H2374" t="s">
        <v>49</v>
      </c>
      <c r="I2374" t="s">
        <v>2458</v>
      </c>
      <c r="J2374">
        <v>76</v>
      </c>
      <c r="K2374">
        <v>992</v>
      </c>
      <c r="L2374">
        <v>75392</v>
      </c>
      <c r="M2374">
        <v>2.3618999999999999</v>
      </c>
      <c r="N2374">
        <v>179.5044</v>
      </c>
      <c r="O2374">
        <v>0</v>
      </c>
      <c r="P2374">
        <v>0</v>
      </c>
      <c r="Q2374">
        <v>994.36189999999999</v>
      </c>
      <c r="R2374">
        <v>75571.504400000005</v>
      </c>
      <c r="S2374" t="s">
        <v>1368</v>
      </c>
    </row>
    <row r="2375" spans="1:19">
      <c r="A2375" t="s">
        <v>2671</v>
      </c>
      <c r="B2375">
        <v>44392</v>
      </c>
      <c r="C2375" t="s">
        <v>2672</v>
      </c>
      <c r="D2375">
        <v>44392</v>
      </c>
      <c r="E2375" t="s">
        <v>1365</v>
      </c>
      <c r="F2375" t="s">
        <v>58</v>
      </c>
      <c r="G2375" t="s">
        <v>59</v>
      </c>
      <c r="H2375" t="s">
        <v>49</v>
      </c>
      <c r="I2375" t="s">
        <v>2459</v>
      </c>
      <c r="J2375">
        <v>95</v>
      </c>
      <c r="K2375">
        <v>1215</v>
      </c>
      <c r="L2375">
        <v>115425</v>
      </c>
      <c r="M2375">
        <v>2.8929</v>
      </c>
      <c r="N2375">
        <v>274.82549999999998</v>
      </c>
      <c r="O2375">
        <v>0</v>
      </c>
      <c r="P2375">
        <v>0</v>
      </c>
      <c r="Q2375">
        <v>1217.8929000000001</v>
      </c>
      <c r="R2375">
        <v>115699.82550000001</v>
      </c>
      <c r="S2375" t="s">
        <v>1368</v>
      </c>
    </row>
    <row r="2376" spans="1:19">
      <c r="A2376" t="s">
        <v>2671</v>
      </c>
      <c r="B2376">
        <v>44392</v>
      </c>
      <c r="C2376" t="s">
        <v>2672</v>
      </c>
      <c r="D2376">
        <v>44392</v>
      </c>
      <c r="E2376" t="s">
        <v>1365</v>
      </c>
      <c r="F2376" t="s">
        <v>58</v>
      </c>
      <c r="G2376" t="s">
        <v>59</v>
      </c>
      <c r="H2376" t="s">
        <v>49</v>
      </c>
      <c r="I2376" t="s">
        <v>2458</v>
      </c>
      <c r="J2376">
        <v>32</v>
      </c>
      <c r="K2376">
        <v>992</v>
      </c>
      <c r="L2376">
        <v>31744</v>
      </c>
      <c r="M2376">
        <v>2.3618999999999999</v>
      </c>
      <c r="N2376">
        <v>75.580799999999996</v>
      </c>
      <c r="O2376">
        <v>0</v>
      </c>
      <c r="P2376">
        <v>0</v>
      </c>
      <c r="Q2376">
        <v>994.36189999999999</v>
      </c>
      <c r="R2376">
        <v>31819.5808</v>
      </c>
      <c r="S2376" t="s">
        <v>1368</v>
      </c>
    </row>
    <row r="2377" spans="1:19">
      <c r="A2377" t="s">
        <v>2673</v>
      </c>
      <c r="B2377">
        <v>44392</v>
      </c>
      <c r="C2377" t="s">
        <v>2674</v>
      </c>
      <c r="D2377">
        <v>44392</v>
      </c>
      <c r="E2377" t="s">
        <v>1365</v>
      </c>
      <c r="F2377" t="s">
        <v>57</v>
      </c>
      <c r="G2377" t="s">
        <v>954</v>
      </c>
      <c r="H2377" t="s">
        <v>49</v>
      </c>
      <c r="I2377" t="s">
        <v>2459</v>
      </c>
      <c r="J2377">
        <v>151</v>
      </c>
      <c r="K2377">
        <v>1215</v>
      </c>
      <c r="L2377">
        <v>183465</v>
      </c>
      <c r="M2377">
        <v>2.8929</v>
      </c>
      <c r="N2377">
        <v>436.8279</v>
      </c>
      <c r="O2377">
        <v>0</v>
      </c>
      <c r="P2377">
        <v>0</v>
      </c>
      <c r="Q2377">
        <v>1217.8929000000001</v>
      </c>
      <c r="R2377">
        <v>183901.8279</v>
      </c>
      <c r="S2377" t="s">
        <v>1368</v>
      </c>
    </row>
    <row r="2378" spans="1:19">
      <c r="A2378" t="s">
        <v>2673</v>
      </c>
      <c r="B2378">
        <v>44392</v>
      </c>
      <c r="C2378" t="s">
        <v>2674</v>
      </c>
      <c r="D2378">
        <v>44392</v>
      </c>
      <c r="E2378" t="s">
        <v>1365</v>
      </c>
      <c r="F2378" t="s">
        <v>57</v>
      </c>
      <c r="G2378" t="s">
        <v>954</v>
      </c>
      <c r="H2378" t="s">
        <v>49</v>
      </c>
      <c r="I2378" t="s">
        <v>2458</v>
      </c>
      <c r="J2378">
        <v>162</v>
      </c>
      <c r="K2378">
        <v>992</v>
      </c>
      <c r="L2378">
        <v>160704</v>
      </c>
      <c r="M2378">
        <v>2.3618999999999999</v>
      </c>
      <c r="N2378">
        <v>382.62779999999998</v>
      </c>
      <c r="O2378">
        <v>0</v>
      </c>
      <c r="P2378">
        <v>0</v>
      </c>
      <c r="Q2378">
        <v>994.36189999999999</v>
      </c>
      <c r="R2378">
        <v>161086.62779999999</v>
      </c>
      <c r="S2378" t="s">
        <v>1368</v>
      </c>
    </row>
    <row r="2379" spans="1:19">
      <c r="A2379" t="s">
        <v>2675</v>
      </c>
      <c r="B2379">
        <v>44392</v>
      </c>
      <c r="C2379" t="s">
        <v>2676</v>
      </c>
      <c r="D2379">
        <v>44392</v>
      </c>
      <c r="E2379" t="s">
        <v>1365</v>
      </c>
      <c r="F2379" t="s">
        <v>50</v>
      </c>
      <c r="G2379" t="s">
        <v>988</v>
      </c>
      <c r="H2379" t="s">
        <v>49</v>
      </c>
      <c r="I2379" t="s">
        <v>2458</v>
      </c>
      <c r="J2379">
        <v>32</v>
      </c>
      <c r="K2379">
        <v>992</v>
      </c>
      <c r="L2379">
        <v>31744</v>
      </c>
      <c r="M2379">
        <v>2.3618999999999999</v>
      </c>
      <c r="N2379">
        <v>75.580799999999996</v>
      </c>
      <c r="O2379">
        <v>0</v>
      </c>
      <c r="P2379">
        <v>0</v>
      </c>
      <c r="Q2379">
        <v>994.36189999999999</v>
      </c>
      <c r="R2379">
        <v>31819.5808</v>
      </c>
      <c r="S2379" t="s">
        <v>1368</v>
      </c>
    </row>
    <row r="2380" spans="1:19">
      <c r="A2380" t="s">
        <v>2675</v>
      </c>
      <c r="B2380">
        <v>44392</v>
      </c>
      <c r="C2380" t="s">
        <v>2676</v>
      </c>
      <c r="D2380">
        <v>44392</v>
      </c>
      <c r="E2380" t="s">
        <v>1365</v>
      </c>
      <c r="F2380" t="s">
        <v>50</v>
      </c>
      <c r="G2380" t="s">
        <v>988</v>
      </c>
      <c r="H2380" t="s">
        <v>49</v>
      </c>
      <c r="I2380" t="s">
        <v>2459</v>
      </c>
      <c r="J2380">
        <v>38</v>
      </c>
      <c r="K2380">
        <v>1215</v>
      </c>
      <c r="L2380">
        <v>46170</v>
      </c>
      <c r="M2380">
        <v>2.8929</v>
      </c>
      <c r="N2380">
        <v>109.9302</v>
      </c>
      <c r="O2380">
        <v>0</v>
      </c>
      <c r="P2380">
        <v>0</v>
      </c>
      <c r="Q2380">
        <v>1217.8929000000001</v>
      </c>
      <c r="R2380">
        <v>46279.930200000003</v>
      </c>
      <c r="S2380" t="s">
        <v>1368</v>
      </c>
    </row>
    <row r="2381" spans="1:19">
      <c r="A2381" t="s">
        <v>2677</v>
      </c>
      <c r="B2381">
        <v>44392</v>
      </c>
      <c r="C2381" t="s">
        <v>2678</v>
      </c>
      <c r="D2381">
        <v>44392</v>
      </c>
      <c r="E2381" t="s">
        <v>1365</v>
      </c>
      <c r="F2381" t="s">
        <v>106</v>
      </c>
      <c r="G2381" t="s">
        <v>954</v>
      </c>
      <c r="H2381" t="s">
        <v>49</v>
      </c>
      <c r="I2381" t="s">
        <v>2459</v>
      </c>
      <c r="J2381">
        <v>71</v>
      </c>
      <c r="K2381">
        <v>1215</v>
      </c>
      <c r="L2381">
        <v>86265</v>
      </c>
      <c r="M2381">
        <v>2.8929</v>
      </c>
      <c r="N2381">
        <v>205.39590000000001</v>
      </c>
      <c r="O2381">
        <v>0</v>
      </c>
      <c r="P2381">
        <v>0</v>
      </c>
      <c r="Q2381">
        <v>1217.8929000000001</v>
      </c>
      <c r="R2381">
        <v>86470.395900000003</v>
      </c>
      <c r="S2381" t="s">
        <v>1368</v>
      </c>
    </row>
    <row r="2382" spans="1:19">
      <c r="A2382" t="s">
        <v>2677</v>
      </c>
      <c r="B2382">
        <v>44392</v>
      </c>
      <c r="C2382" t="s">
        <v>2678</v>
      </c>
      <c r="D2382">
        <v>44392</v>
      </c>
      <c r="E2382" t="s">
        <v>1365</v>
      </c>
      <c r="F2382" t="s">
        <v>106</v>
      </c>
      <c r="G2382" t="s">
        <v>954</v>
      </c>
      <c r="H2382" t="s">
        <v>49</v>
      </c>
      <c r="I2382" t="s">
        <v>2458</v>
      </c>
      <c r="J2382">
        <v>70</v>
      </c>
      <c r="K2382">
        <v>992</v>
      </c>
      <c r="L2382">
        <v>69440</v>
      </c>
      <c r="M2382">
        <v>2.3618999999999999</v>
      </c>
      <c r="N2382">
        <v>165.333</v>
      </c>
      <c r="O2382">
        <v>0</v>
      </c>
      <c r="P2382">
        <v>0</v>
      </c>
      <c r="Q2382">
        <v>994.36189999999999</v>
      </c>
      <c r="R2382">
        <v>69605.332999999999</v>
      </c>
      <c r="S2382" t="s">
        <v>1368</v>
      </c>
    </row>
    <row r="2383" spans="1:19">
      <c r="A2383" t="s">
        <v>2679</v>
      </c>
      <c r="B2383">
        <v>44392</v>
      </c>
      <c r="C2383" t="s">
        <v>2680</v>
      </c>
      <c r="D2383">
        <v>44392</v>
      </c>
      <c r="E2383" t="s">
        <v>1365</v>
      </c>
      <c r="F2383" t="s">
        <v>48</v>
      </c>
      <c r="G2383" t="s">
        <v>988</v>
      </c>
      <c r="H2383" t="s">
        <v>49</v>
      </c>
      <c r="I2383" t="s">
        <v>2458</v>
      </c>
      <c r="J2383">
        <v>270</v>
      </c>
      <c r="K2383">
        <v>992</v>
      </c>
      <c r="L2383">
        <v>267840</v>
      </c>
      <c r="M2383">
        <v>2.3618999999999999</v>
      </c>
      <c r="N2383">
        <v>637.71299999999997</v>
      </c>
      <c r="O2383">
        <v>0</v>
      </c>
      <c r="P2383">
        <v>0</v>
      </c>
      <c r="Q2383">
        <v>994.36189999999999</v>
      </c>
      <c r="R2383">
        <v>268477.71299999999</v>
      </c>
      <c r="S2383" t="s">
        <v>1368</v>
      </c>
    </row>
    <row r="2384" spans="1:19">
      <c r="A2384" t="s">
        <v>2679</v>
      </c>
      <c r="B2384">
        <v>44392</v>
      </c>
      <c r="C2384" t="s">
        <v>2680</v>
      </c>
      <c r="D2384">
        <v>44392</v>
      </c>
      <c r="E2384" t="s">
        <v>1365</v>
      </c>
      <c r="F2384" t="s">
        <v>48</v>
      </c>
      <c r="G2384" t="s">
        <v>988</v>
      </c>
      <c r="H2384" t="s">
        <v>49</v>
      </c>
      <c r="I2384" t="s">
        <v>2459</v>
      </c>
      <c r="J2384">
        <v>95</v>
      </c>
      <c r="K2384">
        <v>1215</v>
      </c>
      <c r="L2384">
        <v>115425</v>
      </c>
      <c r="M2384">
        <v>2.8929</v>
      </c>
      <c r="N2384">
        <v>274.82549999999998</v>
      </c>
      <c r="O2384">
        <v>0</v>
      </c>
      <c r="P2384">
        <v>0</v>
      </c>
      <c r="Q2384">
        <v>1217.8929000000001</v>
      </c>
      <c r="R2384">
        <v>115699.82550000001</v>
      </c>
      <c r="S2384" t="s">
        <v>1368</v>
      </c>
    </row>
    <row r="2385" spans="1:19">
      <c r="A2385" t="s">
        <v>2681</v>
      </c>
      <c r="B2385">
        <v>44392</v>
      </c>
      <c r="C2385" t="s">
        <v>2682</v>
      </c>
      <c r="D2385">
        <v>44392</v>
      </c>
      <c r="E2385" t="s">
        <v>1365</v>
      </c>
      <c r="F2385" t="s">
        <v>54</v>
      </c>
      <c r="G2385" t="s">
        <v>49</v>
      </c>
      <c r="H2385" t="s">
        <v>49</v>
      </c>
      <c r="I2385" t="s">
        <v>2459</v>
      </c>
      <c r="J2385">
        <v>265</v>
      </c>
      <c r="K2385">
        <v>1215</v>
      </c>
      <c r="L2385">
        <v>321975</v>
      </c>
      <c r="M2385">
        <v>2.8929</v>
      </c>
      <c r="N2385">
        <v>766.61850000000004</v>
      </c>
      <c r="O2385">
        <v>0</v>
      </c>
      <c r="P2385">
        <v>0</v>
      </c>
      <c r="Q2385">
        <v>1217.8929000000001</v>
      </c>
      <c r="R2385">
        <v>322741.61849999998</v>
      </c>
      <c r="S2385" t="s">
        <v>1368</v>
      </c>
    </row>
    <row r="2386" spans="1:19">
      <c r="A2386" t="s">
        <v>2681</v>
      </c>
      <c r="B2386">
        <v>44392</v>
      </c>
      <c r="C2386" t="s">
        <v>2682</v>
      </c>
      <c r="D2386">
        <v>44392</v>
      </c>
      <c r="E2386" t="s">
        <v>1365</v>
      </c>
      <c r="F2386" t="s">
        <v>54</v>
      </c>
      <c r="G2386" t="s">
        <v>49</v>
      </c>
      <c r="H2386" t="s">
        <v>49</v>
      </c>
      <c r="I2386" t="s">
        <v>2458</v>
      </c>
      <c r="J2386">
        <v>410</v>
      </c>
      <c r="K2386">
        <v>992</v>
      </c>
      <c r="L2386">
        <v>406720</v>
      </c>
      <c r="M2386">
        <v>2.3618999999999999</v>
      </c>
      <c r="N2386">
        <v>968.37900000000002</v>
      </c>
      <c r="O2386">
        <v>0</v>
      </c>
      <c r="P2386">
        <v>0</v>
      </c>
      <c r="Q2386">
        <v>994.36189999999999</v>
      </c>
      <c r="R2386">
        <v>407688.37900000002</v>
      </c>
      <c r="S2386" t="s">
        <v>1368</v>
      </c>
    </row>
    <row r="2387" spans="1:19">
      <c r="A2387" t="s">
        <v>2683</v>
      </c>
      <c r="B2387">
        <v>44392</v>
      </c>
      <c r="C2387" t="s">
        <v>2684</v>
      </c>
      <c r="D2387">
        <v>44392</v>
      </c>
      <c r="E2387" t="s">
        <v>1365</v>
      </c>
      <c r="F2387" t="s">
        <v>51</v>
      </c>
      <c r="G2387" t="s">
        <v>52</v>
      </c>
      <c r="H2387" t="s">
        <v>49</v>
      </c>
      <c r="I2387" t="s">
        <v>2459</v>
      </c>
      <c r="J2387">
        <v>189</v>
      </c>
      <c r="K2387">
        <v>1215</v>
      </c>
      <c r="L2387">
        <v>229635</v>
      </c>
      <c r="M2387">
        <v>2.8929</v>
      </c>
      <c r="N2387">
        <v>546.75810000000001</v>
      </c>
      <c r="O2387">
        <v>0</v>
      </c>
      <c r="P2387">
        <v>0</v>
      </c>
      <c r="Q2387">
        <v>1217.8929000000001</v>
      </c>
      <c r="R2387">
        <v>230181.75810000001</v>
      </c>
      <c r="S2387" t="s">
        <v>1368</v>
      </c>
    </row>
    <row r="2388" spans="1:19">
      <c r="A2388" t="s">
        <v>2683</v>
      </c>
      <c r="B2388">
        <v>44392</v>
      </c>
      <c r="C2388" t="s">
        <v>2684</v>
      </c>
      <c r="D2388">
        <v>44392</v>
      </c>
      <c r="E2388" t="s">
        <v>1365</v>
      </c>
      <c r="F2388" t="s">
        <v>51</v>
      </c>
      <c r="G2388" t="s">
        <v>52</v>
      </c>
      <c r="H2388" t="s">
        <v>49</v>
      </c>
      <c r="I2388" t="s">
        <v>2458</v>
      </c>
      <c r="J2388">
        <v>86</v>
      </c>
      <c r="K2388">
        <v>992</v>
      </c>
      <c r="L2388">
        <v>85312</v>
      </c>
      <c r="M2388">
        <v>2.3618999999999999</v>
      </c>
      <c r="N2388">
        <v>203.1234</v>
      </c>
      <c r="O2388">
        <v>0</v>
      </c>
      <c r="P2388">
        <v>0</v>
      </c>
      <c r="Q2388">
        <v>994.36189999999999</v>
      </c>
      <c r="R2388">
        <v>85515.123399999997</v>
      </c>
      <c r="S2388" t="s">
        <v>1368</v>
      </c>
    </row>
    <row r="2389" spans="1:19">
      <c r="A2389" t="s">
        <v>2685</v>
      </c>
      <c r="B2389">
        <v>44392</v>
      </c>
      <c r="C2389" t="s">
        <v>2686</v>
      </c>
      <c r="D2389">
        <v>44392</v>
      </c>
      <c r="E2389" t="s">
        <v>1365</v>
      </c>
      <c r="F2389" t="s">
        <v>901</v>
      </c>
      <c r="G2389" t="s">
        <v>1375</v>
      </c>
      <c r="H2389" t="s">
        <v>49</v>
      </c>
      <c r="I2389" t="s">
        <v>2459</v>
      </c>
      <c r="J2389">
        <v>435</v>
      </c>
      <c r="K2389">
        <v>1215</v>
      </c>
      <c r="L2389">
        <v>528525</v>
      </c>
      <c r="M2389">
        <v>2.8929</v>
      </c>
      <c r="N2389">
        <v>1258.4114999999999</v>
      </c>
      <c r="O2389">
        <v>0</v>
      </c>
      <c r="P2389">
        <v>0</v>
      </c>
      <c r="Q2389">
        <v>1217.8929000000001</v>
      </c>
      <c r="R2389">
        <v>529783.41150000005</v>
      </c>
      <c r="S2389" t="s">
        <v>1368</v>
      </c>
    </row>
    <row r="2390" spans="1:19">
      <c r="A2390" t="s">
        <v>2685</v>
      </c>
      <c r="B2390">
        <v>44392</v>
      </c>
      <c r="C2390" t="s">
        <v>2686</v>
      </c>
      <c r="D2390">
        <v>44392</v>
      </c>
      <c r="E2390" t="s">
        <v>1365</v>
      </c>
      <c r="F2390" t="s">
        <v>901</v>
      </c>
      <c r="G2390" t="s">
        <v>1375</v>
      </c>
      <c r="H2390" t="s">
        <v>49</v>
      </c>
      <c r="I2390" t="s">
        <v>2458</v>
      </c>
      <c r="J2390">
        <v>162</v>
      </c>
      <c r="K2390">
        <v>992</v>
      </c>
      <c r="L2390">
        <v>160704</v>
      </c>
      <c r="M2390">
        <v>2.3618999999999999</v>
      </c>
      <c r="N2390">
        <v>382.62779999999998</v>
      </c>
      <c r="O2390">
        <v>0</v>
      </c>
      <c r="P2390">
        <v>0</v>
      </c>
      <c r="Q2390">
        <v>994.36189999999999</v>
      </c>
      <c r="R2390">
        <v>161086.62779999999</v>
      </c>
      <c r="S2390" t="s">
        <v>1368</v>
      </c>
    </row>
    <row r="2391" spans="1:19">
      <c r="A2391" t="s">
        <v>2687</v>
      </c>
      <c r="B2391">
        <v>44392</v>
      </c>
      <c r="C2391" t="s">
        <v>2688</v>
      </c>
      <c r="D2391">
        <v>44392</v>
      </c>
      <c r="E2391" t="s">
        <v>1365</v>
      </c>
      <c r="F2391" t="s">
        <v>1379</v>
      </c>
      <c r="G2391" t="s">
        <v>1380</v>
      </c>
      <c r="H2391" t="s">
        <v>49</v>
      </c>
      <c r="I2391" t="s">
        <v>2459</v>
      </c>
      <c r="J2391">
        <v>220</v>
      </c>
      <c r="K2391">
        <v>1215</v>
      </c>
      <c r="L2391">
        <v>267300</v>
      </c>
      <c r="M2391">
        <v>2.8929</v>
      </c>
      <c r="N2391">
        <v>636.43799999999999</v>
      </c>
      <c r="O2391">
        <v>0</v>
      </c>
      <c r="P2391">
        <v>0</v>
      </c>
      <c r="Q2391">
        <v>1217.8929000000001</v>
      </c>
      <c r="R2391">
        <v>267936.43800000002</v>
      </c>
      <c r="S2391" t="s">
        <v>1368</v>
      </c>
    </row>
    <row r="2392" spans="1:19">
      <c r="A2392" t="s">
        <v>2687</v>
      </c>
      <c r="B2392">
        <v>44392</v>
      </c>
      <c r="C2392" t="s">
        <v>2688</v>
      </c>
      <c r="D2392">
        <v>44392</v>
      </c>
      <c r="E2392" t="s">
        <v>1365</v>
      </c>
      <c r="F2392" t="s">
        <v>1379</v>
      </c>
      <c r="G2392" t="s">
        <v>1380</v>
      </c>
      <c r="H2392" t="s">
        <v>49</v>
      </c>
      <c r="I2392" t="s">
        <v>2458</v>
      </c>
      <c r="J2392">
        <v>159</v>
      </c>
      <c r="K2392">
        <v>992</v>
      </c>
      <c r="L2392">
        <v>157728</v>
      </c>
      <c r="M2392">
        <v>2.3618999999999999</v>
      </c>
      <c r="N2392">
        <v>375.5421</v>
      </c>
      <c r="O2392">
        <v>0</v>
      </c>
      <c r="P2392">
        <v>0</v>
      </c>
      <c r="Q2392">
        <v>994.36189999999999</v>
      </c>
      <c r="R2392">
        <v>158103.54209999999</v>
      </c>
      <c r="S2392" t="s">
        <v>1368</v>
      </c>
    </row>
    <row r="2393" spans="1:19">
      <c r="A2393" t="s">
        <v>2689</v>
      </c>
      <c r="B2393">
        <v>44392</v>
      </c>
      <c r="C2393" t="s">
        <v>2690</v>
      </c>
      <c r="D2393">
        <v>44392</v>
      </c>
      <c r="E2393" t="s">
        <v>1365</v>
      </c>
      <c r="F2393" t="s">
        <v>53</v>
      </c>
      <c r="G2393" t="s">
        <v>49</v>
      </c>
      <c r="H2393" t="s">
        <v>49</v>
      </c>
      <c r="I2393" t="s">
        <v>2458</v>
      </c>
      <c r="J2393">
        <v>108</v>
      </c>
      <c r="K2393">
        <v>992</v>
      </c>
      <c r="L2393">
        <v>107136</v>
      </c>
      <c r="M2393">
        <v>2.3618999999999999</v>
      </c>
      <c r="N2393">
        <v>255.08519999999999</v>
      </c>
      <c r="O2393">
        <v>0</v>
      </c>
      <c r="P2393">
        <v>0</v>
      </c>
      <c r="Q2393">
        <v>994.36189999999999</v>
      </c>
      <c r="R2393">
        <v>107391.0852</v>
      </c>
      <c r="S2393" t="s">
        <v>1368</v>
      </c>
    </row>
    <row r="2394" spans="1:19">
      <c r="A2394" t="s">
        <v>2689</v>
      </c>
      <c r="B2394">
        <v>44392</v>
      </c>
      <c r="C2394" t="s">
        <v>2690</v>
      </c>
      <c r="D2394">
        <v>44392</v>
      </c>
      <c r="E2394" t="s">
        <v>1365</v>
      </c>
      <c r="F2394" t="s">
        <v>53</v>
      </c>
      <c r="G2394" t="s">
        <v>49</v>
      </c>
      <c r="H2394" t="s">
        <v>49</v>
      </c>
      <c r="I2394" t="s">
        <v>2459</v>
      </c>
      <c r="J2394">
        <v>76</v>
      </c>
      <c r="K2394">
        <v>1215</v>
      </c>
      <c r="L2394">
        <v>92340</v>
      </c>
      <c r="M2394">
        <v>2.8929</v>
      </c>
      <c r="N2394">
        <v>219.8604</v>
      </c>
      <c r="O2394">
        <v>0</v>
      </c>
      <c r="P2394">
        <v>0</v>
      </c>
      <c r="Q2394">
        <v>1217.8929000000001</v>
      </c>
      <c r="R2394">
        <v>92559.860400000005</v>
      </c>
      <c r="S2394" t="s">
        <v>1368</v>
      </c>
    </row>
    <row r="2395" spans="1:19">
      <c r="A2395" t="s">
        <v>2691</v>
      </c>
      <c r="B2395">
        <v>44392</v>
      </c>
      <c r="C2395" t="s">
        <v>2692</v>
      </c>
      <c r="D2395">
        <v>44392</v>
      </c>
      <c r="E2395" t="s">
        <v>1365</v>
      </c>
      <c r="F2395" t="s">
        <v>1277</v>
      </c>
      <c r="G2395" t="s">
        <v>52</v>
      </c>
      <c r="H2395" t="s">
        <v>49</v>
      </c>
      <c r="I2395" t="s">
        <v>2459</v>
      </c>
      <c r="J2395">
        <v>95</v>
      </c>
      <c r="K2395">
        <v>1215</v>
      </c>
      <c r="L2395">
        <v>115425</v>
      </c>
      <c r="M2395">
        <v>2.8929</v>
      </c>
      <c r="N2395">
        <v>274.82549999999998</v>
      </c>
      <c r="O2395">
        <v>0</v>
      </c>
      <c r="P2395">
        <v>0</v>
      </c>
      <c r="Q2395">
        <v>1217.8929000000001</v>
      </c>
      <c r="R2395">
        <v>115699.82550000001</v>
      </c>
      <c r="S2395" t="s">
        <v>1368</v>
      </c>
    </row>
    <row r="2396" spans="1:19">
      <c r="A2396" t="s">
        <v>2693</v>
      </c>
      <c r="B2396">
        <v>44392</v>
      </c>
      <c r="C2396" t="s">
        <v>2694</v>
      </c>
      <c r="D2396">
        <v>44392</v>
      </c>
      <c r="E2396" t="s">
        <v>1365</v>
      </c>
      <c r="F2396" t="s">
        <v>55</v>
      </c>
      <c r="G2396" t="s">
        <v>49</v>
      </c>
      <c r="H2396" t="s">
        <v>49</v>
      </c>
      <c r="I2396" t="s">
        <v>2459</v>
      </c>
      <c r="J2396">
        <v>142</v>
      </c>
      <c r="K2396">
        <v>1215</v>
      </c>
      <c r="L2396">
        <v>172530</v>
      </c>
      <c r="M2396">
        <v>2.8929</v>
      </c>
      <c r="N2396">
        <v>410.79180000000002</v>
      </c>
      <c r="O2396">
        <v>0</v>
      </c>
      <c r="P2396">
        <v>0</v>
      </c>
      <c r="Q2396">
        <v>1217.8929000000001</v>
      </c>
      <c r="R2396">
        <v>172940.79180000001</v>
      </c>
      <c r="S2396" t="s">
        <v>1368</v>
      </c>
    </row>
    <row r="2397" spans="1:19">
      <c r="A2397" t="s">
        <v>2693</v>
      </c>
      <c r="B2397">
        <v>44392</v>
      </c>
      <c r="C2397" t="s">
        <v>2694</v>
      </c>
      <c r="D2397">
        <v>44392</v>
      </c>
      <c r="E2397" t="s">
        <v>1365</v>
      </c>
      <c r="F2397" t="s">
        <v>55</v>
      </c>
      <c r="G2397" t="s">
        <v>49</v>
      </c>
      <c r="H2397" t="s">
        <v>49</v>
      </c>
      <c r="I2397" t="s">
        <v>2458</v>
      </c>
      <c r="J2397">
        <v>38</v>
      </c>
      <c r="K2397">
        <v>992</v>
      </c>
      <c r="L2397">
        <v>37696</v>
      </c>
      <c r="M2397">
        <v>2.3618999999999999</v>
      </c>
      <c r="N2397">
        <v>89.752200000000002</v>
      </c>
      <c r="O2397">
        <v>0</v>
      </c>
      <c r="P2397">
        <v>0</v>
      </c>
      <c r="Q2397">
        <v>994.36189999999999</v>
      </c>
      <c r="R2397">
        <v>37785.752200000003</v>
      </c>
      <c r="S2397" t="s">
        <v>1368</v>
      </c>
    </row>
    <row r="2398" spans="1:19">
      <c r="A2398" t="s">
        <v>2695</v>
      </c>
      <c r="B2398">
        <v>44392</v>
      </c>
      <c r="C2398" t="s">
        <v>2696</v>
      </c>
      <c r="D2398">
        <v>44392</v>
      </c>
      <c r="E2398" t="s">
        <v>1365</v>
      </c>
      <c r="F2398" t="s">
        <v>60</v>
      </c>
      <c r="G2398" t="s">
        <v>59</v>
      </c>
      <c r="H2398" t="s">
        <v>49</v>
      </c>
      <c r="I2398" t="s">
        <v>2459</v>
      </c>
      <c r="J2398">
        <v>189</v>
      </c>
      <c r="K2398">
        <v>1215</v>
      </c>
      <c r="L2398">
        <v>229635</v>
      </c>
      <c r="M2398">
        <v>2.8929</v>
      </c>
      <c r="N2398">
        <v>546.75810000000001</v>
      </c>
      <c r="O2398">
        <v>0</v>
      </c>
      <c r="P2398">
        <v>0</v>
      </c>
      <c r="Q2398">
        <v>1217.8929000000001</v>
      </c>
      <c r="R2398">
        <v>230181.75810000001</v>
      </c>
      <c r="S2398" t="s">
        <v>1368</v>
      </c>
    </row>
    <row r="2399" spans="1:19">
      <c r="A2399" t="s">
        <v>2695</v>
      </c>
      <c r="B2399">
        <v>44392</v>
      </c>
      <c r="C2399" t="s">
        <v>2696</v>
      </c>
      <c r="D2399">
        <v>44392</v>
      </c>
      <c r="E2399" t="s">
        <v>1365</v>
      </c>
      <c r="F2399" t="s">
        <v>60</v>
      </c>
      <c r="G2399" t="s">
        <v>59</v>
      </c>
      <c r="H2399" t="s">
        <v>49</v>
      </c>
      <c r="I2399" t="s">
        <v>2458</v>
      </c>
      <c r="J2399">
        <v>162</v>
      </c>
      <c r="K2399">
        <v>992</v>
      </c>
      <c r="L2399">
        <v>160704</v>
      </c>
      <c r="M2399">
        <v>2.3618999999999999</v>
      </c>
      <c r="N2399">
        <v>382.62779999999998</v>
      </c>
      <c r="O2399">
        <v>0</v>
      </c>
      <c r="P2399">
        <v>0</v>
      </c>
      <c r="Q2399">
        <v>994.36189999999999</v>
      </c>
      <c r="R2399">
        <v>161086.62779999999</v>
      </c>
      <c r="S2399" t="s">
        <v>1368</v>
      </c>
    </row>
    <row r="2400" spans="1:19">
      <c r="A2400" t="s">
        <v>2697</v>
      </c>
      <c r="B2400">
        <v>44392</v>
      </c>
      <c r="C2400" t="s">
        <v>2698</v>
      </c>
      <c r="D2400">
        <v>44392</v>
      </c>
      <c r="E2400" t="s">
        <v>1365</v>
      </c>
      <c r="F2400" t="s">
        <v>1330</v>
      </c>
      <c r="G2400" t="s">
        <v>59</v>
      </c>
      <c r="H2400" t="s">
        <v>49</v>
      </c>
      <c r="I2400" t="s">
        <v>2459</v>
      </c>
      <c r="J2400">
        <v>133</v>
      </c>
      <c r="K2400">
        <v>1215</v>
      </c>
      <c r="L2400">
        <v>161595</v>
      </c>
      <c r="M2400">
        <v>2.8929</v>
      </c>
      <c r="N2400">
        <v>384.75569999999999</v>
      </c>
      <c r="O2400">
        <v>0</v>
      </c>
      <c r="P2400">
        <v>0</v>
      </c>
      <c r="Q2400">
        <v>1217.8929000000001</v>
      </c>
      <c r="R2400">
        <v>161979.75570000001</v>
      </c>
      <c r="S2400" t="s">
        <v>1368</v>
      </c>
    </row>
    <row r="2401" spans="1:19">
      <c r="A2401" t="s">
        <v>2697</v>
      </c>
      <c r="B2401">
        <v>44392</v>
      </c>
      <c r="C2401" t="s">
        <v>2698</v>
      </c>
      <c r="D2401">
        <v>44392</v>
      </c>
      <c r="E2401" t="s">
        <v>1365</v>
      </c>
      <c r="F2401" t="s">
        <v>1330</v>
      </c>
      <c r="G2401" t="s">
        <v>59</v>
      </c>
      <c r="H2401" t="s">
        <v>49</v>
      </c>
      <c r="I2401" t="s">
        <v>2458</v>
      </c>
      <c r="J2401">
        <v>81</v>
      </c>
      <c r="K2401">
        <v>992</v>
      </c>
      <c r="L2401">
        <v>80352</v>
      </c>
      <c r="M2401">
        <v>2.3618999999999999</v>
      </c>
      <c r="N2401">
        <v>191.31389999999999</v>
      </c>
      <c r="O2401">
        <v>0</v>
      </c>
      <c r="P2401">
        <v>0</v>
      </c>
      <c r="Q2401">
        <v>994.36189999999999</v>
      </c>
      <c r="R2401">
        <v>80543.313899999994</v>
      </c>
      <c r="S2401" t="s">
        <v>1368</v>
      </c>
    </row>
    <row r="2402" spans="1:19">
      <c r="A2402" t="s">
        <v>2699</v>
      </c>
      <c r="B2402">
        <v>44392</v>
      </c>
      <c r="C2402" t="s">
        <v>2700</v>
      </c>
      <c r="D2402">
        <v>44392</v>
      </c>
      <c r="E2402" t="s">
        <v>1365</v>
      </c>
      <c r="F2402" t="s">
        <v>956</v>
      </c>
      <c r="G2402" t="s">
        <v>1370</v>
      </c>
      <c r="H2402" t="s">
        <v>49</v>
      </c>
      <c r="I2402" t="s">
        <v>2459</v>
      </c>
      <c r="J2402">
        <v>196</v>
      </c>
      <c r="K2402">
        <v>1215</v>
      </c>
      <c r="L2402">
        <v>238140</v>
      </c>
      <c r="M2402">
        <v>2.8929</v>
      </c>
      <c r="N2402">
        <v>567.00840000000005</v>
      </c>
      <c r="O2402">
        <v>0</v>
      </c>
      <c r="P2402">
        <v>0</v>
      </c>
      <c r="Q2402">
        <v>1217.8929000000001</v>
      </c>
      <c r="R2402">
        <v>238707.00839999999</v>
      </c>
      <c r="S2402" t="s">
        <v>1368</v>
      </c>
    </row>
    <row r="2403" spans="1:19">
      <c r="A2403" t="s">
        <v>2699</v>
      </c>
      <c r="B2403">
        <v>44392</v>
      </c>
      <c r="C2403" t="s">
        <v>2700</v>
      </c>
      <c r="D2403">
        <v>44392</v>
      </c>
      <c r="E2403" t="s">
        <v>1365</v>
      </c>
      <c r="F2403" t="s">
        <v>956</v>
      </c>
      <c r="G2403" t="s">
        <v>1370</v>
      </c>
      <c r="H2403" t="s">
        <v>49</v>
      </c>
      <c r="I2403" t="s">
        <v>2458</v>
      </c>
      <c r="J2403">
        <v>157</v>
      </c>
      <c r="K2403">
        <v>992</v>
      </c>
      <c r="L2403">
        <v>155744</v>
      </c>
      <c r="M2403">
        <v>2.3618999999999999</v>
      </c>
      <c r="N2403">
        <v>370.81830000000002</v>
      </c>
      <c r="O2403">
        <v>0</v>
      </c>
      <c r="P2403">
        <v>0</v>
      </c>
      <c r="Q2403">
        <v>994.36189999999999</v>
      </c>
      <c r="R2403">
        <v>156114.81830000001</v>
      </c>
      <c r="S2403" t="s">
        <v>1368</v>
      </c>
    </row>
    <row r="2404" spans="1:19">
      <c r="A2404" t="s">
        <v>2701</v>
      </c>
      <c r="B2404">
        <v>44392</v>
      </c>
      <c r="C2404" t="s">
        <v>2702</v>
      </c>
      <c r="D2404">
        <v>44392</v>
      </c>
      <c r="E2404" t="s">
        <v>1365</v>
      </c>
      <c r="F2404" t="s">
        <v>61</v>
      </c>
      <c r="G2404" t="s">
        <v>1370</v>
      </c>
      <c r="H2404" t="s">
        <v>49</v>
      </c>
      <c r="I2404" t="s">
        <v>2459</v>
      </c>
      <c r="J2404">
        <v>298</v>
      </c>
      <c r="K2404">
        <v>1215</v>
      </c>
      <c r="L2404">
        <v>362070</v>
      </c>
      <c r="M2404">
        <v>2.8929</v>
      </c>
      <c r="N2404">
        <v>862.08420000000001</v>
      </c>
      <c r="O2404">
        <v>0</v>
      </c>
      <c r="P2404">
        <v>0</v>
      </c>
      <c r="Q2404">
        <v>1217.8929000000001</v>
      </c>
      <c r="R2404">
        <v>362932.08419999998</v>
      </c>
      <c r="S2404" t="s">
        <v>1368</v>
      </c>
    </row>
    <row r="2405" spans="1:19">
      <c r="A2405" t="s">
        <v>2701</v>
      </c>
      <c r="B2405">
        <v>44392</v>
      </c>
      <c r="C2405" t="s">
        <v>2702</v>
      </c>
      <c r="D2405">
        <v>44392</v>
      </c>
      <c r="E2405" t="s">
        <v>1365</v>
      </c>
      <c r="F2405" t="s">
        <v>61</v>
      </c>
      <c r="G2405" t="s">
        <v>1370</v>
      </c>
      <c r="H2405" t="s">
        <v>49</v>
      </c>
      <c r="I2405" t="s">
        <v>2458</v>
      </c>
      <c r="J2405">
        <v>76</v>
      </c>
      <c r="K2405">
        <v>992</v>
      </c>
      <c r="L2405">
        <v>75392</v>
      </c>
      <c r="M2405">
        <v>2.3618999999999999</v>
      </c>
      <c r="N2405">
        <v>179.5044</v>
      </c>
      <c r="O2405">
        <v>0</v>
      </c>
      <c r="P2405">
        <v>0</v>
      </c>
      <c r="Q2405">
        <v>994.36189999999999</v>
      </c>
      <c r="R2405">
        <v>75571.504400000005</v>
      </c>
      <c r="S2405" t="s">
        <v>1368</v>
      </c>
    </row>
    <row r="2406" spans="1:19">
      <c r="A2406" t="s">
        <v>2703</v>
      </c>
      <c r="B2406">
        <v>44392</v>
      </c>
      <c r="C2406" t="s">
        <v>2704</v>
      </c>
      <c r="D2406">
        <v>44392</v>
      </c>
      <c r="E2406" t="s">
        <v>1365</v>
      </c>
      <c r="F2406" t="s">
        <v>62</v>
      </c>
      <c r="G2406" t="s">
        <v>2506</v>
      </c>
      <c r="H2406" t="s">
        <v>49</v>
      </c>
      <c r="I2406" t="s">
        <v>2458</v>
      </c>
      <c r="J2406">
        <v>139</v>
      </c>
      <c r="K2406">
        <v>992</v>
      </c>
      <c r="L2406">
        <v>137888</v>
      </c>
      <c r="M2406">
        <v>2.3618999999999999</v>
      </c>
      <c r="N2406">
        <v>328.30410000000001</v>
      </c>
      <c r="O2406">
        <v>0</v>
      </c>
      <c r="P2406">
        <v>0</v>
      </c>
      <c r="Q2406">
        <v>994.36189999999999</v>
      </c>
      <c r="R2406">
        <v>138216.30410000001</v>
      </c>
      <c r="S2406" t="s">
        <v>1368</v>
      </c>
    </row>
    <row r="2407" spans="1:19">
      <c r="A2407" t="s">
        <v>2703</v>
      </c>
      <c r="B2407">
        <v>44392</v>
      </c>
      <c r="C2407" t="s">
        <v>2704</v>
      </c>
      <c r="D2407">
        <v>44392</v>
      </c>
      <c r="E2407" t="s">
        <v>1365</v>
      </c>
      <c r="F2407" t="s">
        <v>62</v>
      </c>
      <c r="G2407" t="s">
        <v>2506</v>
      </c>
      <c r="H2407" t="s">
        <v>49</v>
      </c>
      <c r="I2407" t="s">
        <v>2459</v>
      </c>
      <c r="J2407">
        <v>189</v>
      </c>
      <c r="K2407">
        <v>1215</v>
      </c>
      <c r="L2407">
        <v>229635</v>
      </c>
      <c r="M2407">
        <v>2.8929</v>
      </c>
      <c r="N2407">
        <v>546.75810000000001</v>
      </c>
      <c r="O2407">
        <v>0</v>
      </c>
      <c r="P2407">
        <v>0</v>
      </c>
      <c r="Q2407">
        <v>1217.8929000000001</v>
      </c>
      <c r="R2407">
        <v>230181.75810000001</v>
      </c>
      <c r="S2407" t="s">
        <v>1368</v>
      </c>
    </row>
    <row r="2408" spans="1:19">
      <c r="A2408" t="s">
        <v>2705</v>
      </c>
      <c r="B2408">
        <v>44392</v>
      </c>
      <c r="C2408" t="s">
        <v>2706</v>
      </c>
      <c r="D2408">
        <v>44392</v>
      </c>
      <c r="E2408" t="s">
        <v>1365</v>
      </c>
      <c r="F2408" t="s">
        <v>917</v>
      </c>
      <c r="G2408" t="s">
        <v>67</v>
      </c>
      <c r="H2408" t="s">
        <v>49</v>
      </c>
      <c r="I2408" t="s">
        <v>2458</v>
      </c>
      <c r="J2408">
        <v>162</v>
      </c>
      <c r="K2408">
        <v>992</v>
      </c>
      <c r="L2408">
        <v>160704</v>
      </c>
      <c r="M2408">
        <v>2.3618999999999999</v>
      </c>
      <c r="N2408">
        <v>382.62779999999998</v>
      </c>
      <c r="O2408">
        <v>0</v>
      </c>
      <c r="P2408">
        <v>0</v>
      </c>
      <c r="Q2408">
        <v>994.36189999999999</v>
      </c>
      <c r="R2408">
        <v>161086.62779999999</v>
      </c>
      <c r="S2408" t="s">
        <v>1368</v>
      </c>
    </row>
    <row r="2409" spans="1:19">
      <c r="A2409" t="s">
        <v>2705</v>
      </c>
      <c r="B2409">
        <v>44392</v>
      </c>
      <c r="C2409" t="s">
        <v>2706</v>
      </c>
      <c r="D2409">
        <v>44392</v>
      </c>
      <c r="E2409" t="s">
        <v>1365</v>
      </c>
      <c r="F2409" t="s">
        <v>917</v>
      </c>
      <c r="G2409" t="s">
        <v>67</v>
      </c>
      <c r="H2409" t="s">
        <v>49</v>
      </c>
      <c r="I2409" t="s">
        <v>2459</v>
      </c>
      <c r="J2409">
        <v>151</v>
      </c>
      <c r="K2409">
        <v>1215</v>
      </c>
      <c r="L2409">
        <v>183465</v>
      </c>
      <c r="M2409">
        <v>2.8929</v>
      </c>
      <c r="N2409">
        <v>436.8279</v>
      </c>
      <c r="O2409">
        <v>0</v>
      </c>
      <c r="P2409">
        <v>0</v>
      </c>
      <c r="Q2409">
        <v>1217.8929000000001</v>
      </c>
      <c r="R2409">
        <v>183901.8279</v>
      </c>
      <c r="S2409" t="s">
        <v>1368</v>
      </c>
    </row>
    <row r="2410" spans="1:19">
      <c r="A2410" t="s">
        <v>2707</v>
      </c>
      <c r="B2410">
        <v>44392</v>
      </c>
      <c r="C2410" t="s">
        <v>2708</v>
      </c>
      <c r="D2410">
        <v>44392</v>
      </c>
      <c r="E2410" t="s">
        <v>1365</v>
      </c>
      <c r="F2410" t="s">
        <v>66</v>
      </c>
      <c r="G2410" t="s">
        <v>67</v>
      </c>
      <c r="H2410" t="s">
        <v>49</v>
      </c>
      <c r="I2410" t="s">
        <v>2458</v>
      </c>
      <c r="J2410">
        <v>152</v>
      </c>
      <c r="K2410">
        <v>992</v>
      </c>
      <c r="L2410">
        <v>150784</v>
      </c>
      <c r="M2410">
        <v>2.3618999999999999</v>
      </c>
      <c r="N2410">
        <v>359.00880000000001</v>
      </c>
      <c r="O2410">
        <v>0</v>
      </c>
      <c r="P2410">
        <v>0</v>
      </c>
      <c r="Q2410">
        <v>994.36189999999999</v>
      </c>
      <c r="R2410">
        <v>151143.00880000001</v>
      </c>
      <c r="S2410" t="s">
        <v>1368</v>
      </c>
    </row>
    <row r="2411" spans="1:19">
      <c r="A2411" t="s">
        <v>2707</v>
      </c>
      <c r="B2411">
        <v>44392</v>
      </c>
      <c r="C2411" t="s">
        <v>2708</v>
      </c>
      <c r="D2411">
        <v>44392</v>
      </c>
      <c r="E2411" t="s">
        <v>1365</v>
      </c>
      <c r="F2411" t="s">
        <v>66</v>
      </c>
      <c r="G2411" t="s">
        <v>67</v>
      </c>
      <c r="H2411" t="s">
        <v>49</v>
      </c>
      <c r="I2411" t="s">
        <v>2459</v>
      </c>
      <c r="J2411">
        <v>167</v>
      </c>
      <c r="K2411">
        <v>1215</v>
      </c>
      <c r="L2411">
        <v>202905</v>
      </c>
      <c r="M2411">
        <v>2.8929</v>
      </c>
      <c r="N2411">
        <v>483.11430000000001</v>
      </c>
      <c r="O2411">
        <v>0</v>
      </c>
      <c r="P2411">
        <v>0</v>
      </c>
      <c r="Q2411">
        <v>1217.8929000000001</v>
      </c>
      <c r="R2411">
        <v>203388.11429999999</v>
      </c>
      <c r="S2411" t="s">
        <v>1368</v>
      </c>
    </row>
    <row r="2412" spans="1:19">
      <c r="A2412" t="s">
        <v>2709</v>
      </c>
      <c r="B2412">
        <v>44392</v>
      </c>
      <c r="C2412" t="s">
        <v>2710</v>
      </c>
      <c r="D2412">
        <v>44392</v>
      </c>
      <c r="E2412" t="s">
        <v>1365</v>
      </c>
      <c r="F2412" t="s">
        <v>65</v>
      </c>
      <c r="G2412" t="s">
        <v>989</v>
      </c>
      <c r="H2412" t="s">
        <v>49</v>
      </c>
      <c r="I2412" t="s">
        <v>2459</v>
      </c>
      <c r="J2412">
        <v>658</v>
      </c>
      <c r="K2412">
        <v>1215</v>
      </c>
      <c r="L2412">
        <v>799470</v>
      </c>
      <c r="M2412">
        <v>2.8929</v>
      </c>
      <c r="N2412">
        <v>1903.5282</v>
      </c>
      <c r="O2412">
        <v>0</v>
      </c>
      <c r="P2412">
        <v>0</v>
      </c>
      <c r="Q2412">
        <v>1217.8929000000001</v>
      </c>
      <c r="R2412">
        <v>801373.52819999994</v>
      </c>
      <c r="S2412" t="s">
        <v>1368</v>
      </c>
    </row>
    <row r="2413" spans="1:19">
      <c r="A2413" t="s">
        <v>2709</v>
      </c>
      <c r="B2413">
        <v>44392</v>
      </c>
      <c r="C2413" t="s">
        <v>2710</v>
      </c>
      <c r="D2413">
        <v>44392</v>
      </c>
      <c r="E2413" t="s">
        <v>1365</v>
      </c>
      <c r="F2413" t="s">
        <v>65</v>
      </c>
      <c r="G2413" t="s">
        <v>989</v>
      </c>
      <c r="H2413" t="s">
        <v>49</v>
      </c>
      <c r="I2413" t="s">
        <v>2458</v>
      </c>
      <c r="J2413">
        <v>173</v>
      </c>
      <c r="K2413">
        <v>992</v>
      </c>
      <c r="L2413">
        <v>171616</v>
      </c>
      <c r="M2413">
        <v>2.3618999999999999</v>
      </c>
      <c r="N2413">
        <v>408.6087</v>
      </c>
      <c r="O2413">
        <v>0</v>
      </c>
      <c r="P2413">
        <v>0</v>
      </c>
      <c r="Q2413">
        <v>994.36189999999999</v>
      </c>
      <c r="R2413">
        <v>172024.60870000001</v>
      </c>
      <c r="S2413" t="s">
        <v>1368</v>
      </c>
    </row>
    <row r="2414" spans="1:19">
      <c r="A2414" t="s">
        <v>2711</v>
      </c>
      <c r="B2414">
        <v>44392</v>
      </c>
      <c r="C2414" t="s">
        <v>2712</v>
      </c>
      <c r="D2414">
        <v>44392</v>
      </c>
      <c r="E2414" t="s">
        <v>1365</v>
      </c>
      <c r="F2414" t="s">
        <v>63</v>
      </c>
      <c r="G2414" t="s">
        <v>989</v>
      </c>
      <c r="H2414" t="s">
        <v>49</v>
      </c>
      <c r="I2414" t="s">
        <v>2458</v>
      </c>
      <c r="J2414">
        <v>184</v>
      </c>
      <c r="K2414">
        <v>992</v>
      </c>
      <c r="L2414">
        <v>182528</v>
      </c>
      <c r="M2414">
        <v>2.3618999999999999</v>
      </c>
      <c r="N2414">
        <v>434.58960000000002</v>
      </c>
      <c r="O2414">
        <v>0</v>
      </c>
      <c r="P2414">
        <v>0</v>
      </c>
      <c r="Q2414">
        <v>994.36189999999999</v>
      </c>
      <c r="R2414">
        <v>182962.58960000001</v>
      </c>
      <c r="S2414" t="s">
        <v>1368</v>
      </c>
    </row>
    <row r="2415" spans="1:19">
      <c r="A2415" t="s">
        <v>2711</v>
      </c>
      <c r="B2415">
        <v>44392</v>
      </c>
      <c r="C2415" t="s">
        <v>2712</v>
      </c>
      <c r="D2415">
        <v>44392</v>
      </c>
      <c r="E2415" t="s">
        <v>1365</v>
      </c>
      <c r="F2415" t="s">
        <v>63</v>
      </c>
      <c r="G2415" t="s">
        <v>989</v>
      </c>
      <c r="H2415" t="s">
        <v>49</v>
      </c>
      <c r="I2415" t="s">
        <v>2459</v>
      </c>
      <c r="J2415">
        <v>568</v>
      </c>
      <c r="K2415">
        <v>1215</v>
      </c>
      <c r="L2415">
        <v>690120</v>
      </c>
      <c r="M2415">
        <v>2.8929</v>
      </c>
      <c r="N2415">
        <v>1643.1672000000001</v>
      </c>
      <c r="O2415">
        <v>0</v>
      </c>
      <c r="P2415">
        <v>0</v>
      </c>
      <c r="Q2415">
        <v>1217.8929000000001</v>
      </c>
      <c r="R2415">
        <v>691763.16720000003</v>
      </c>
      <c r="S2415" t="s">
        <v>1368</v>
      </c>
    </row>
    <row r="2416" spans="1:19">
      <c r="A2416" t="s">
        <v>2713</v>
      </c>
      <c r="B2416">
        <v>44392</v>
      </c>
      <c r="C2416" t="s">
        <v>2714</v>
      </c>
      <c r="D2416">
        <v>44392</v>
      </c>
      <c r="E2416" t="s">
        <v>1365</v>
      </c>
      <c r="F2416" t="s">
        <v>103</v>
      </c>
      <c r="G2416" t="s">
        <v>949</v>
      </c>
      <c r="H2416" t="s">
        <v>107</v>
      </c>
      <c r="I2416" t="s">
        <v>2458</v>
      </c>
      <c r="J2416">
        <v>32</v>
      </c>
      <c r="K2416">
        <v>992</v>
      </c>
      <c r="L2416">
        <v>31744</v>
      </c>
      <c r="M2416">
        <v>2.3618999999999999</v>
      </c>
      <c r="N2416">
        <v>75.580799999999996</v>
      </c>
      <c r="O2416">
        <v>0</v>
      </c>
      <c r="P2416">
        <v>0</v>
      </c>
      <c r="Q2416">
        <v>994.36189999999999</v>
      </c>
      <c r="R2416">
        <v>31819.5808</v>
      </c>
      <c r="S2416" t="s">
        <v>1368</v>
      </c>
    </row>
    <row r="2417" spans="1:19">
      <c r="A2417" t="s">
        <v>2713</v>
      </c>
      <c r="B2417">
        <v>44392</v>
      </c>
      <c r="C2417" t="s">
        <v>2714</v>
      </c>
      <c r="D2417">
        <v>44392</v>
      </c>
      <c r="E2417" t="s">
        <v>1365</v>
      </c>
      <c r="F2417" t="s">
        <v>103</v>
      </c>
      <c r="G2417" t="s">
        <v>949</v>
      </c>
      <c r="H2417" t="s">
        <v>107</v>
      </c>
      <c r="I2417" t="s">
        <v>2459</v>
      </c>
      <c r="J2417">
        <v>47</v>
      </c>
      <c r="K2417">
        <v>1215</v>
      </c>
      <c r="L2417">
        <v>57105</v>
      </c>
      <c r="M2417">
        <v>2.8929</v>
      </c>
      <c r="N2417">
        <v>135.96629999999999</v>
      </c>
      <c r="O2417">
        <v>0</v>
      </c>
      <c r="P2417">
        <v>0</v>
      </c>
      <c r="Q2417">
        <v>1217.8929000000001</v>
      </c>
      <c r="R2417">
        <v>57240.9663</v>
      </c>
      <c r="S2417" t="s">
        <v>1368</v>
      </c>
    </row>
    <row r="2418" spans="1:19">
      <c r="A2418" t="s">
        <v>2715</v>
      </c>
      <c r="B2418">
        <v>44392</v>
      </c>
      <c r="C2418" t="s">
        <v>2716</v>
      </c>
      <c r="D2418">
        <v>44392</v>
      </c>
      <c r="E2418" t="s">
        <v>1365</v>
      </c>
      <c r="F2418" t="s">
        <v>102</v>
      </c>
      <c r="G2418" t="s">
        <v>949</v>
      </c>
      <c r="H2418" t="s">
        <v>107</v>
      </c>
      <c r="I2418" t="s">
        <v>2459</v>
      </c>
      <c r="J2418">
        <v>38</v>
      </c>
      <c r="K2418">
        <v>1215</v>
      </c>
      <c r="L2418">
        <v>46170</v>
      </c>
      <c r="M2418">
        <v>2.8929</v>
      </c>
      <c r="N2418">
        <v>109.9302</v>
      </c>
      <c r="O2418">
        <v>0</v>
      </c>
      <c r="P2418">
        <v>0</v>
      </c>
      <c r="Q2418">
        <v>1217.8929000000001</v>
      </c>
      <c r="R2418">
        <v>46279.930200000003</v>
      </c>
      <c r="S2418" t="s">
        <v>1368</v>
      </c>
    </row>
    <row r="2419" spans="1:19">
      <c r="A2419" t="s">
        <v>2715</v>
      </c>
      <c r="B2419">
        <v>44392</v>
      </c>
      <c r="C2419" t="s">
        <v>2716</v>
      </c>
      <c r="D2419">
        <v>44392</v>
      </c>
      <c r="E2419" t="s">
        <v>1365</v>
      </c>
      <c r="F2419" t="s">
        <v>102</v>
      </c>
      <c r="G2419" t="s">
        <v>949</v>
      </c>
      <c r="H2419" t="s">
        <v>107</v>
      </c>
      <c r="I2419" t="s">
        <v>2458</v>
      </c>
      <c r="J2419">
        <v>32</v>
      </c>
      <c r="K2419">
        <v>992</v>
      </c>
      <c r="L2419">
        <v>31744</v>
      </c>
      <c r="M2419">
        <v>2.3618999999999999</v>
      </c>
      <c r="N2419">
        <v>75.580799999999996</v>
      </c>
      <c r="O2419">
        <v>0</v>
      </c>
      <c r="P2419">
        <v>0</v>
      </c>
      <c r="Q2419">
        <v>994.36189999999999</v>
      </c>
      <c r="R2419">
        <v>31819.5808</v>
      </c>
      <c r="S2419" t="s">
        <v>1368</v>
      </c>
    </row>
    <row r="2420" spans="1:19">
      <c r="A2420" t="s">
        <v>2717</v>
      </c>
      <c r="B2420">
        <v>44392</v>
      </c>
      <c r="C2420" t="s">
        <v>2718</v>
      </c>
      <c r="D2420">
        <v>44392</v>
      </c>
      <c r="E2420" t="s">
        <v>1365</v>
      </c>
      <c r="F2420" t="s">
        <v>101</v>
      </c>
      <c r="G2420" t="s">
        <v>949</v>
      </c>
      <c r="H2420" t="s">
        <v>107</v>
      </c>
      <c r="I2420" t="s">
        <v>2458</v>
      </c>
      <c r="J2420">
        <v>92</v>
      </c>
      <c r="K2420">
        <v>992</v>
      </c>
      <c r="L2420">
        <v>91264</v>
      </c>
      <c r="M2420">
        <v>2.3618999999999999</v>
      </c>
      <c r="N2420">
        <v>217.29480000000001</v>
      </c>
      <c r="O2420">
        <v>0</v>
      </c>
      <c r="P2420">
        <v>0</v>
      </c>
      <c r="Q2420">
        <v>994.36189999999999</v>
      </c>
      <c r="R2420">
        <v>91481.294800000003</v>
      </c>
      <c r="S2420" t="s">
        <v>1368</v>
      </c>
    </row>
    <row r="2421" spans="1:19">
      <c r="A2421" t="s">
        <v>2717</v>
      </c>
      <c r="B2421">
        <v>44392</v>
      </c>
      <c r="C2421" t="s">
        <v>2718</v>
      </c>
      <c r="D2421">
        <v>44392</v>
      </c>
      <c r="E2421" t="s">
        <v>1365</v>
      </c>
      <c r="F2421" t="s">
        <v>101</v>
      </c>
      <c r="G2421" t="s">
        <v>949</v>
      </c>
      <c r="H2421" t="s">
        <v>107</v>
      </c>
      <c r="I2421" t="s">
        <v>2459</v>
      </c>
      <c r="J2421">
        <v>19</v>
      </c>
      <c r="K2421">
        <v>1215</v>
      </c>
      <c r="L2421">
        <v>23085</v>
      </c>
      <c r="M2421">
        <v>2.8929</v>
      </c>
      <c r="N2421">
        <v>54.9651</v>
      </c>
      <c r="O2421">
        <v>0</v>
      </c>
      <c r="P2421">
        <v>0</v>
      </c>
      <c r="Q2421">
        <v>1217.8929000000001</v>
      </c>
      <c r="R2421">
        <v>23139.965100000001</v>
      </c>
      <c r="S2421" t="s">
        <v>1368</v>
      </c>
    </row>
    <row r="2422" spans="1:19">
      <c r="A2422" t="s">
        <v>2719</v>
      </c>
      <c r="B2422">
        <v>44392</v>
      </c>
      <c r="C2422" t="s">
        <v>2720</v>
      </c>
      <c r="D2422">
        <v>44392</v>
      </c>
      <c r="E2422" t="s">
        <v>1365</v>
      </c>
      <c r="F2422" t="s">
        <v>7</v>
      </c>
      <c r="G2422" t="s">
        <v>1383</v>
      </c>
      <c r="H2422" t="s">
        <v>107</v>
      </c>
      <c r="I2422" t="s">
        <v>2458</v>
      </c>
      <c r="J2422">
        <v>130</v>
      </c>
      <c r="K2422">
        <v>992</v>
      </c>
      <c r="L2422">
        <v>128960</v>
      </c>
      <c r="M2422">
        <v>2.3618999999999999</v>
      </c>
      <c r="N2422">
        <v>307.04700000000003</v>
      </c>
      <c r="O2422">
        <v>0</v>
      </c>
      <c r="P2422">
        <v>0</v>
      </c>
      <c r="Q2422">
        <v>994.36189999999999</v>
      </c>
      <c r="R2422">
        <v>129267.04700000001</v>
      </c>
      <c r="S2422" t="s">
        <v>1368</v>
      </c>
    </row>
    <row r="2423" spans="1:19">
      <c r="A2423" t="s">
        <v>2719</v>
      </c>
      <c r="B2423">
        <v>44392</v>
      </c>
      <c r="C2423" t="s">
        <v>2720</v>
      </c>
      <c r="D2423">
        <v>44392</v>
      </c>
      <c r="E2423" t="s">
        <v>1365</v>
      </c>
      <c r="F2423" t="s">
        <v>7</v>
      </c>
      <c r="G2423" t="s">
        <v>1383</v>
      </c>
      <c r="H2423" t="s">
        <v>107</v>
      </c>
      <c r="I2423" t="s">
        <v>2459</v>
      </c>
      <c r="J2423">
        <v>189</v>
      </c>
      <c r="K2423">
        <v>1215</v>
      </c>
      <c r="L2423">
        <v>229635</v>
      </c>
      <c r="M2423">
        <v>2.8929</v>
      </c>
      <c r="N2423">
        <v>546.75810000000001</v>
      </c>
      <c r="O2423">
        <v>0</v>
      </c>
      <c r="P2423">
        <v>0</v>
      </c>
      <c r="Q2423">
        <v>1217.8929000000001</v>
      </c>
      <c r="R2423">
        <v>230181.75810000001</v>
      </c>
      <c r="S2423" t="s">
        <v>1368</v>
      </c>
    </row>
    <row r="2424" spans="1:19">
      <c r="A2424" t="s">
        <v>2721</v>
      </c>
      <c r="B2424">
        <v>44392</v>
      </c>
      <c r="C2424" t="s">
        <v>2722</v>
      </c>
      <c r="D2424">
        <v>44392</v>
      </c>
      <c r="E2424" t="s">
        <v>1365</v>
      </c>
      <c r="F2424" t="s">
        <v>105</v>
      </c>
      <c r="G2424" t="s">
        <v>1376</v>
      </c>
      <c r="H2424" t="s">
        <v>107</v>
      </c>
      <c r="I2424" t="s">
        <v>2458</v>
      </c>
      <c r="J2424">
        <v>83</v>
      </c>
      <c r="K2424">
        <v>992</v>
      </c>
      <c r="L2424">
        <v>82336</v>
      </c>
      <c r="M2424">
        <v>2.3618999999999999</v>
      </c>
      <c r="N2424">
        <v>196.0377</v>
      </c>
      <c r="O2424">
        <v>0</v>
      </c>
      <c r="P2424">
        <v>0</v>
      </c>
      <c r="Q2424">
        <v>994.36189999999999</v>
      </c>
      <c r="R2424">
        <v>82532.037700000001</v>
      </c>
      <c r="S2424" t="s">
        <v>1368</v>
      </c>
    </row>
    <row r="2425" spans="1:19">
      <c r="A2425" t="s">
        <v>2721</v>
      </c>
      <c r="B2425">
        <v>44392</v>
      </c>
      <c r="C2425" t="s">
        <v>2722</v>
      </c>
      <c r="D2425">
        <v>44392</v>
      </c>
      <c r="E2425" t="s">
        <v>1365</v>
      </c>
      <c r="F2425" t="s">
        <v>105</v>
      </c>
      <c r="G2425" t="s">
        <v>1376</v>
      </c>
      <c r="H2425" t="s">
        <v>107</v>
      </c>
      <c r="I2425" t="s">
        <v>2459</v>
      </c>
      <c r="J2425">
        <v>136</v>
      </c>
      <c r="K2425">
        <v>1215</v>
      </c>
      <c r="L2425">
        <v>165240</v>
      </c>
      <c r="M2425">
        <v>2.8929</v>
      </c>
      <c r="N2425">
        <v>393.43439999999998</v>
      </c>
      <c r="O2425">
        <v>0</v>
      </c>
      <c r="P2425">
        <v>0</v>
      </c>
      <c r="Q2425">
        <v>1217.8929000000001</v>
      </c>
      <c r="R2425">
        <v>165633.4344</v>
      </c>
      <c r="S2425" t="s">
        <v>1368</v>
      </c>
    </row>
    <row r="2426" spans="1:19">
      <c r="A2426" t="s">
        <v>2723</v>
      </c>
      <c r="B2426">
        <v>44392</v>
      </c>
      <c r="C2426" t="s">
        <v>2724</v>
      </c>
      <c r="D2426">
        <v>44392</v>
      </c>
      <c r="E2426" t="s">
        <v>1365</v>
      </c>
      <c r="F2426" t="s">
        <v>98</v>
      </c>
      <c r="G2426" t="s">
        <v>1028</v>
      </c>
      <c r="H2426" t="s">
        <v>107</v>
      </c>
      <c r="I2426" t="s">
        <v>2459</v>
      </c>
      <c r="J2426">
        <v>133</v>
      </c>
      <c r="K2426">
        <v>1215</v>
      </c>
      <c r="L2426">
        <v>161595</v>
      </c>
      <c r="M2426">
        <v>2.8929</v>
      </c>
      <c r="N2426">
        <v>384.75569999999999</v>
      </c>
      <c r="O2426">
        <v>0</v>
      </c>
      <c r="P2426">
        <v>0</v>
      </c>
      <c r="Q2426">
        <v>1217.8929000000001</v>
      </c>
      <c r="R2426">
        <v>161979.75570000001</v>
      </c>
      <c r="S2426" t="s">
        <v>1368</v>
      </c>
    </row>
    <row r="2427" spans="1:19">
      <c r="A2427" t="s">
        <v>2723</v>
      </c>
      <c r="B2427">
        <v>44392</v>
      </c>
      <c r="C2427" t="s">
        <v>2724</v>
      </c>
      <c r="D2427">
        <v>44392</v>
      </c>
      <c r="E2427" t="s">
        <v>1365</v>
      </c>
      <c r="F2427" t="s">
        <v>98</v>
      </c>
      <c r="G2427" t="s">
        <v>1028</v>
      </c>
      <c r="H2427" t="s">
        <v>107</v>
      </c>
      <c r="I2427" t="s">
        <v>2458</v>
      </c>
      <c r="J2427">
        <v>105</v>
      </c>
      <c r="K2427">
        <v>992</v>
      </c>
      <c r="L2427">
        <v>104160</v>
      </c>
      <c r="M2427">
        <v>2.3618999999999999</v>
      </c>
      <c r="N2427">
        <v>247.99950000000001</v>
      </c>
      <c r="O2427">
        <v>0</v>
      </c>
      <c r="P2427">
        <v>0</v>
      </c>
      <c r="Q2427">
        <v>994.36189999999999</v>
      </c>
      <c r="R2427">
        <v>104407.99950000001</v>
      </c>
      <c r="S2427" t="s">
        <v>1368</v>
      </c>
    </row>
    <row r="2428" spans="1:19">
      <c r="A2428" t="s">
        <v>2725</v>
      </c>
      <c r="B2428">
        <v>44392</v>
      </c>
      <c r="C2428" t="s">
        <v>2726</v>
      </c>
      <c r="D2428">
        <v>44392</v>
      </c>
      <c r="E2428" t="s">
        <v>1365</v>
      </c>
      <c r="F2428" t="s">
        <v>8</v>
      </c>
      <c r="G2428" t="s">
        <v>982</v>
      </c>
      <c r="H2428" t="s">
        <v>107</v>
      </c>
      <c r="I2428" t="s">
        <v>2459</v>
      </c>
      <c r="J2428">
        <v>331</v>
      </c>
      <c r="K2428">
        <v>1215</v>
      </c>
      <c r="L2428">
        <v>402165</v>
      </c>
      <c r="M2428">
        <v>2.8929</v>
      </c>
      <c r="N2428">
        <v>957.54989999999998</v>
      </c>
      <c r="O2428">
        <v>0</v>
      </c>
      <c r="P2428">
        <v>0</v>
      </c>
      <c r="Q2428">
        <v>1217.8929000000001</v>
      </c>
      <c r="R2428">
        <v>403122.54989999998</v>
      </c>
      <c r="S2428" t="s">
        <v>1368</v>
      </c>
    </row>
    <row r="2429" spans="1:19">
      <c r="A2429" t="s">
        <v>2725</v>
      </c>
      <c r="B2429">
        <v>44392</v>
      </c>
      <c r="C2429" t="s">
        <v>2726</v>
      </c>
      <c r="D2429">
        <v>44392</v>
      </c>
      <c r="E2429" t="s">
        <v>1365</v>
      </c>
      <c r="F2429" t="s">
        <v>8</v>
      </c>
      <c r="G2429" t="s">
        <v>982</v>
      </c>
      <c r="H2429" t="s">
        <v>107</v>
      </c>
      <c r="I2429" t="s">
        <v>2458</v>
      </c>
      <c r="J2429">
        <v>189</v>
      </c>
      <c r="K2429">
        <v>992</v>
      </c>
      <c r="L2429">
        <v>187488</v>
      </c>
      <c r="M2429">
        <v>2.3618999999999999</v>
      </c>
      <c r="N2429">
        <v>446.39909999999998</v>
      </c>
      <c r="O2429">
        <v>0</v>
      </c>
      <c r="P2429">
        <v>0</v>
      </c>
      <c r="Q2429">
        <v>994.36189999999999</v>
      </c>
      <c r="R2429">
        <v>187934.39910000001</v>
      </c>
      <c r="S2429" t="s">
        <v>1368</v>
      </c>
    </row>
    <row r="2430" spans="1:19">
      <c r="A2430" t="s">
        <v>2727</v>
      </c>
      <c r="B2430">
        <v>44392</v>
      </c>
      <c r="C2430" t="s">
        <v>2728</v>
      </c>
      <c r="D2430">
        <v>44392</v>
      </c>
      <c r="E2430" t="s">
        <v>1365</v>
      </c>
      <c r="F2430" t="s">
        <v>1</v>
      </c>
      <c r="G2430" t="s">
        <v>982</v>
      </c>
      <c r="H2430" t="s">
        <v>107</v>
      </c>
      <c r="I2430" t="s">
        <v>2458</v>
      </c>
      <c r="J2430">
        <v>140</v>
      </c>
      <c r="K2430">
        <v>992</v>
      </c>
      <c r="L2430">
        <v>138880</v>
      </c>
      <c r="M2430">
        <v>2.3618999999999999</v>
      </c>
      <c r="N2430">
        <v>330.666</v>
      </c>
      <c r="O2430">
        <v>0</v>
      </c>
      <c r="P2430">
        <v>0</v>
      </c>
      <c r="Q2430">
        <v>994.36189999999999</v>
      </c>
      <c r="R2430">
        <v>139210.666</v>
      </c>
      <c r="S2430" t="s">
        <v>1368</v>
      </c>
    </row>
    <row r="2431" spans="1:19">
      <c r="A2431" t="s">
        <v>2727</v>
      </c>
      <c r="B2431">
        <v>44392</v>
      </c>
      <c r="C2431" t="s">
        <v>2728</v>
      </c>
      <c r="D2431">
        <v>44392</v>
      </c>
      <c r="E2431" t="s">
        <v>1365</v>
      </c>
      <c r="F2431" t="s">
        <v>1</v>
      </c>
      <c r="G2431" t="s">
        <v>982</v>
      </c>
      <c r="H2431" t="s">
        <v>107</v>
      </c>
      <c r="I2431" t="s">
        <v>2459</v>
      </c>
      <c r="J2431">
        <v>326</v>
      </c>
      <c r="K2431">
        <v>1215</v>
      </c>
      <c r="L2431">
        <v>396090</v>
      </c>
      <c r="M2431">
        <v>2.8929</v>
      </c>
      <c r="N2431">
        <v>943.08540000000005</v>
      </c>
      <c r="O2431">
        <v>0</v>
      </c>
      <c r="P2431">
        <v>0</v>
      </c>
      <c r="Q2431">
        <v>1217.8929000000001</v>
      </c>
      <c r="R2431">
        <v>397033.08539999998</v>
      </c>
      <c r="S2431" t="s">
        <v>1368</v>
      </c>
    </row>
    <row r="2432" spans="1:19">
      <c r="A2432" t="s">
        <v>2729</v>
      </c>
      <c r="B2432">
        <v>44392</v>
      </c>
      <c r="C2432" t="s">
        <v>2730</v>
      </c>
      <c r="D2432">
        <v>44392</v>
      </c>
      <c r="E2432" t="s">
        <v>1365</v>
      </c>
      <c r="F2432" t="s">
        <v>6</v>
      </c>
      <c r="G2432" t="s">
        <v>1383</v>
      </c>
      <c r="H2432" t="s">
        <v>107</v>
      </c>
      <c r="I2432" t="s">
        <v>2459</v>
      </c>
      <c r="J2432">
        <v>104</v>
      </c>
      <c r="K2432">
        <v>1215</v>
      </c>
      <c r="L2432">
        <v>126360</v>
      </c>
      <c r="M2432">
        <v>2.8929</v>
      </c>
      <c r="N2432">
        <v>300.86160000000001</v>
      </c>
      <c r="O2432">
        <v>0</v>
      </c>
      <c r="P2432">
        <v>0</v>
      </c>
      <c r="Q2432">
        <v>1217.8929000000001</v>
      </c>
      <c r="R2432">
        <v>126660.8616</v>
      </c>
      <c r="S2432" t="s">
        <v>1368</v>
      </c>
    </row>
    <row r="2433" spans="1:19">
      <c r="A2433" t="s">
        <v>2729</v>
      </c>
      <c r="B2433">
        <v>44392</v>
      </c>
      <c r="C2433" t="s">
        <v>2730</v>
      </c>
      <c r="D2433">
        <v>44392</v>
      </c>
      <c r="E2433" t="s">
        <v>1365</v>
      </c>
      <c r="F2433" t="s">
        <v>6</v>
      </c>
      <c r="G2433" t="s">
        <v>1383</v>
      </c>
      <c r="H2433" t="s">
        <v>107</v>
      </c>
      <c r="I2433" t="s">
        <v>2458</v>
      </c>
      <c r="J2433">
        <v>70</v>
      </c>
      <c r="K2433">
        <v>992</v>
      </c>
      <c r="L2433">
        <v>69440</v>
      </c>
      <c r="M2433">
        <v>2.3618999999999999</v>
      </c>
      <c r="N2433">
        <v>165.333</v>
      </c>
      <c r="O2433">
        <v>0</v>
      </c>
      <c r="P2433">
        <v>0</v>
      </c>
      <c r="Q2433">
        <v>994.36189999999999</v>
      </c>
      <c r="R2433">
        <v>69605.332999999999</v>
      </c>
      <c r="S2433" t="s">
        <v>1368</v>
      </c>
    </row>
    <row r="2434" spans="1:19">
      <c r="A2434" t="s">
        <v>2731</v>
      </c>
      <c r="B2434">
        <v>44392</v>
      </c>
      <c r="C2434" t="s">
        <v>2732</v>
      </c>
      <c r="D2434">
        <v>44392</v>
      </c>
      <c r="E2434" t="s">
        <v>1365</v>
      </c>
      <c r="F2434" t="s">
        <v>100</v>
      </c>
      <c r="G2434" t="s">
        <v>1029</v>
      </c>
      <c r="H2434" t="s">
        <v>107</v>
      </c>
      <c r="I2434" t="s">
        <v>2459</v>
      </c>
      <c r="J2434">
        <v>314</v>
      </c>
      <c r="K2434">
        <v>1215</v>
      </c>
      <c r="L2434">
        <v>381510</v>
      </c>
      <c r="M2434">
        <v>2.8929</v>
      </c>
      <c r="N2434">
        <v>908.37059999999997</v>
      </c>
      <c r="O2434">
        <v>0</v>
      </c>
      <c r="P2434">
        <v>0</v>
      </c>
      <c r="Q2434">
        <v>1217.8929000000001</v>
      </c>
      <c r="R2434">
        <v>382418.37060000002</v>
      </c>
      <c r="S2434" t="s">
        <v>1368</v>
      </c>
    </row>
    <row r="2435" spans="1:19">
      <c r="A2435" t="s">
        <v>2731</v>
      </c>
      <c r="B2435">
        <v>44392</v>
      </c>
      <c r="C2435" t="s">
        <v>2732</v>
      </c>
      <c r="D2435">
        <v>44392</v>
      </c>
      <c r="E2435" t="s">
        <v>1365</v>
      </c>
      <c r="F2435" t="s">
        <v>100</v>
      </c>
      <c r="G2435" t="s">
        <v>1029</v>
      </c>
      <c r="H2435" t="s">
        <v>107</v>
      </c>
      <c r="I2435" t="s">
        <v>2458</v>
      </c>
      <c r="J2435">
        <v>150</v>
      </c>
      <c r="K2435">
        <v>992</v>
      </c>
      <c r="L2435">
        <v>148800</v>
      </c>
      <c r="M2435">
        <v>2.3618999999999999</v>
      </c>
      <c r="N2435">
        <v>354.28500000000003</v>
      </c>
      <c r="O2435">
        <v>0</v>
      </c>
      <c r="P2435">
        <v>0</v>
      </c>
      <c r="Q2435">
        <v>994.36189999999999</v>
      </c>
      <c r="R2435">
        <v>149154.285</v>
      </c>
      <c r="S2435" t="s">
        <v>1368</v>
      </c>
    </row>
    <row r="2436" spans="1:19">
      <c r="A2436" t="s">
        <v>2733</v>
      </c>
      <c r="B2436">
        <v>44392</v>
      </c>
      <c r="C2436" t="s">
        <v>2734</v>
      </c>
      <c r="D2436">
        <v>44392</v>
      </c>
      <c r="E2436" t="s">
        <v>1365</v>
      </c>
      <c r="F2436" t="s">
        <v>99</v>
      </c>
      <c r="G2436" t="s">
        <v>107</v>
      </c>
      <c r="H2436" t="s">
        <v>107</v>
      </c>
      <c r="I2436" t="s">
        <v>2459</v>
      </c>
      <c r="J2436">
        <v>468</v>
      </c>
      <c r="K2436">
        <v>1215</v>
      </c>
      <c r="L2436">
        <v>568620</v>
      </c>
      <c r="M2436">
        <v>2.8929</v>
      </c>
      <c r="N2436">
        <v>1353.8771999999999</v>
      </c>
      <c r="O2436">
        <v>0</v>
      </c>
      <c r="P2436">
        <v>0</v>
      </c>
      <c r="Q2436">
        <v>1217.8929000000001</v>
      </c>
      <c r="R2436">
        <v>569973.87719999999</v>
      </c>
      <c r="S2436" t="s">
        <v>1368</v>
      </c>
    </row>
    <row r="2437" spans="1:19">
      <c r="A2437" t="s">
        <v>2733</v>
      </c>
      <c r="B2437">
        <v>44392</v>
      </c>
      <c r="C2437" t="s">
        <v>2734</v>
      </c>
      <c r="D2437">
        <v>44392</v>
      </c>
      <c r="E2437" t="s">
        <v>1365</v>
      </c>
      <c r="F2437" t="s">
        <v>99</v>
      </c>
      <c r="G2437" t="s">
        <v>107</v>
      </c>
      <c r="H2437" t="s">
        <v>107</v>
      </c>
      <c r="I2437" t="s">
        <v>2458</v>
      </c>
      <c r="J2437">
        <v>208</v>
      </c>
      <c r="K2437">
        <v>992</v>
      </c>
      <c r="L2437">
        <v>206336</v>
      </c>
      <c r="M2437">
        <v>2.3618999999999999</v>
      </c>
      <c r="N2437">
        <v>491.27519999999998</v>
      </c>
      <c r="O2437">
        <v>0</v>
      </c>
      <c r="P2437">
        <v>0</v>
      </c>
      <c r="Q2437">
        <v>994.36189999999999</v>
      </c>
      <c r="R2437">
        <v>206827.2752</v>
      </c>
      <c r="S2437" t="s">
        <v>1368</v>
      </c>
    </row>
    <row r="2438" spans="1:19">
      <c r="A2438" t="s">
        <v>2735</v>
      </c>
      <c r="B2438">
        <v>44392</v>
      </c>
      <c r="C2438" t="s">
        <v>2736</v>
      </c>
      <c r="D2438">
        <v>44392</v>
      </c>
      <c r="E2438" t="s">
        <v>1365</v>
      </c>
      <c r="F2438" t="s">
        <v>104</v>
      </c>
      <c r="G2438" t="s">
        <v>1376</v>
      </c>
      <c r="H2438" t="s">
        <v>107</v>
      </c>
      <c r="I2438" t="s">
        <v>2458</v>
      </c>
      <c r="J2438">
        <v>83</v>
      </c>
      <c r="K2438">
        <v>992</v>
      </c>
      <c r="L2438">
        <v>82336</v>
      </c>
      <c r="M2438">
        <v>2.3618999999999999</v>
      </c>
      <c r="N2438">
        <v>196.0377</v>
      </c>
      <c r="O2438">
        <v>0</v>
      </c>
      <c r="P2438">
        <v>0</v>
      </c>
      <c r="Q2438">
        <v>994.36189999999999</v>
      </c>
      <c r="R2438">
        <v>82532.037700000001</v>
      </c>
      <c r="S2438" t="s">
        <v>1368</v>
      </c>
    </row>
    <row r="2439" spans="1:19">
      <c r="A2439" t="s">
        <v>2735</v>
      </c>
      <c r="B2439">
        <v>44392</v>
      </c>
      <c r="C2439" t="s">
        <v>2736</v>
      </c>
      <c r="D2439">
        <v>44392</v>
      </c>
      <c r="E2439" t="s">
        <v>1365</v>
      </c>
      <c r="F2439" t="s">
        <v>104</v>
      </c>
      <c r="G2439" t="s">
        <v>1376</v>
      </c>
      <c r="H2439" t="s">
        <v>107</v>
      </c>
      <c r="I2439" t="s">
        <v>2459</v>
      </c>
      <c r="J2439">
        <v>178</v>
      </c>
      <c r="K2439">
        <v>1215</v>
      </c>
      <c r="L2439">
        <v>216270</v>
      </c>
      <c r="M2439">
        <v>2.8929</v>
      </c>
      <c r="N2439">
        <v>514.93619999999999</v>
      </c>
      <c r="O2439">
        <v>0</v>
      </c>
      <c r="P2439">
        <v>0</v>
      </c>
      <c r="Q2439">
        <v>1217.8929000000001</v>
      </c>
      <c r="R2439">
        <v>216784.9362</v>
      </c>
      <c r="S2439" t="s">
        <v>1368</v>
      </c>
    </row>
    <row r="2440" spans="1:19">
      <c r="A2440" t="s">
        <v>2737</v>
      </c>
      <c r="B2440">
        <v>44392</v>
      </c>
      <c r="C2440" t="s">
        <v>2738</v>
      </c>
      <c r="D2440">
        <v>44392</v>
      </c>
      <c r="E2440" t="s">
        <v>1365</v>
      </c>
      <c r="F2440" t="s">
        <v>980</v>
      </c>
      <c r="G2440" t="s">
        <v>982</v>
      </c>
      <c r="H2440" t="s">
        <v>107</v>
      </c>
      <c r="I2440" t="s">
        <v>2459</v>
      </c>
      <c r="J2440">
        <v>139</v>
      </c>
      <c r="K2440">
        <v>1215</v>
      </c>
      <c r="L2440">
        <v>168885</v>
      </c>
      <c r="M2440">
        <v>2.8929</v>
      </c>
      <c r="N2440">
        <v>402.11309999999997</v>
      </c>
      <c r="O2440">
        <v>0</v>
      </c>
      <c r="P2440">
        <v>0</v>
      </c>
      <c r="Q2440">
        <v>1217.8929000000001</v>
      </c>
      <c r="R2440">
        <v>169287.11309999999</v>
      </c>
      <c r="S2440" t="s">
        <v>1368</v>
      </c>
    </row>
    <row r="2441" spans="1:19">
      <c r="A2441" t="s">
        <v>2737</v>
      </c>
      <c r="B2441">
        <v>44392</v>
      </c>
      <c r="C2441" t="s">
        <v>2738</v>
      </c>
      <c r="D2441">
        <v>44392</v>
      </c>
      <c r="E2441" t="s">
        <v>1365</v>
      </c>
      <c r="F2441" t="s">
        <v>980</v>
      </c>
      <c r="G2441" t="s">
        <v>982</v>
      </c>
      <c r="H2441" t="s">
        <v>107</v>
      </c>
      <c r="I2441" t="s">
        <v>2458</v>
      </c>
      <c r="J2441">
        <v>70</v>
      </c>
      <c r="K2441">
        <v>992</v>
      </c>
      <c r="L2441">
        <v>69440</v>
      </c>
      <c r="M2441">
        <v>2.3618999999999999</v>
      </c>
      <c r="N2441">
        <v>165.333</v>
      </c>
      <c r="O2441">
        <v>0</v>
      </c>
      <c r="P2441">
        <v>0</v>
      </c>
      <c r="Q2441">
        <v>994.36189999999999</v>
      </c>
      <c r="R2441">
        <v>69605.332999999999</v>
      </c>
      <c r="S2441" t="s">
        <v>1368</v>
      </c>
    </row>
    <row r="2442" spans="1:19">
      <c r="A2442" t="s">
        <v>2739</v>
      </c>
      <c r="B2442">
        <v>44392</v>
      </c>
      <c r="C2442" t="s">
        <v>2740</v>
      </c>
      <c r="D2442">
        <v>44392</v>
      </c>
      <c r="E2442" t="s">
        <v>1365</v>
      </c>
      <c r="F2442" t="s">
        <v>1332</v>
      </c>
      <c r="G2442" t="s">
        <v>107</v>
      </c>
      <c r="H2442" t="s">
        <v>107</v>
      </c>
      <c r="I2442" t="s">
        <v>2458</v>
      </c>
      <c r="J2442">
        <v>65</v>
      </c>
      <c r="K2442">
        <v>992</v>
      </c>
      <c r="L2442">
        <v>64480</v>
      </c>
      <c r="M2442">
        <v>2.3618999999999999</v>
      </c>
      <c r="N2442">
        <v>153.52350000000001</v>
      </c>
      <c r="O2442">
        <v>0</v>
      </c>
      <c r="P2442">
        <v>0</v>
      </c>
      <c r="Q2442">
        <v>994.36189999999999</v>
      </c>
      <c r="R2442">
        <v>64633.523500000003</v>
      </c>
      <c r="S2442" t="s">
        <v>1368</v>
      </c>
    </row>
    <row r="2443" spans="1:19">
      <c r="A2443" t="s">
        <v>2739</v>
      </c>
      <c r="B2443">
        <v>44392</v>
      </c>
      <c r="C2443" t="s">
        <v>2740</v>
      </c>
      <c r="D2443">
        <v>44392</v>
      </c>
      <c r="E2443" t="s">
        <v>1365</v>
      </c>
      <c r="F2443" t="s">
        <v>1332</v>
      </c>
      <c r="G2443" t="s">
        <v>107</v>
      </c>
      <c r="H2443" t="s">
        <v>107</v>
      </c>
      <c r="I2443" t="s">
        <v>2459</v>
      </c>
      <c r="J2443">
        <v>114</v>
      </c>
      <c r="K2443">
        <v>1215</v>
      </c>
      <c r="L2443">
        <v>138510</v>
      </c>
      <c r="M2443">
        <v>2.8929</v>
      </c>
      <c r="N2443">
        <v>329.79059999999998</v>
      </c>
      <c r="O2443">
        <v>0</v>
      </c>
      <c r="P2443">
        <v>0</v>
      </c>
      <c r="Q2443">
        <v>1217.8929000000001</v>
      </c>
      <c r="R2443">
        <v>138839.79060000001</v>
      </c>
      <c r="S2443" t="s">
        <v>1368</v>
      </c>
    </row>
    <row r="2444" spans="1:19">
      <c r="A2444" t="s">
        <v>2741</v>
      </c>
      <c r="B2444">
        <v>44392</v>
      </c>
      <c r="C2444" t="s">
        <v>2742</v>
      </c>
      <c r="D2444">
        <v>44392</v>
      </c>
      <c r="E2444" t="s">
        <v>1365</v>
      </c>
      <c r="F2444" t="s">
        <v>5</v>
      </c>
      <c r="G2444" t="s">
        <v>1383</v>
      </c>
      <c r="H2444" t="s">
        <v>107</v>
      </c>
      <c r="I2444" t="s">
        <v>2458</v>
      </c>
      <c r="J2444">
        <v>50</v>
      </c>
      <c r="K2444">
        <v>992</v>
      </c>
      <c r="L2444">
        <v>49600</v>
      </c>
      <c r="M2444">
        <v>2.3618999999999999</v>
      </c>
      <c r="N2444">
        <v>118.095</v>
      </c>
      <c r="O2444">
        <v>0</v>
      </c>
      <c r="P2444">
        <v>0</v>
      </c>
      <c r="Q2444">
        <v>994.36189999999999</v>
      </c>
      <c r="R2444">
        <v>49718.095000000001</v>
      </c>
      <c r="S2444" t="s">
        <v>1368</v>
      </c>
    </row>
    <row r="2445" spans="1:19">
      <c r="A2445" t="s">
        <v>2741</v>
      </c>
      <c r="B2445">
        <v>44392</v>
      </c>
      <c r="C2445" t="s">
        <v>2742</v>
      </c>
      <c r="D2445">
        <v>44392</v>
      </c>
      <c r="E2445" t="s">
        <v>1365</v>
      </c>
      <c r="F2445" t="s">
        <v>5</v>
      </c>
      <c r="G2445" t="s">
        <v>1383</v>
      </c>
      <c r="H2445" t="s">
        <v>107</v>
      </c>
      <c r="I2445" t="s">
        <v>2459</v>
      </c>
      <c r="J2445">
        <v>47</v>
      </c>
      <c r="K2445">
        <v>1215</v>
      </c>
      <c r="L2445">
        <v>57105</v>
      </c>
      <c r="M2445">
        <v>2.8929</v>
      </c>
      <c r="N2445">
        <v>135.96629999999999</v>
      </c>
      <c r="O2445">
        <v>0</v>
      </c>
      <c r="P2445">
        <v>0</v>
      </c>
      <c r="Q2445">
        <v>1217.8929000000001</v>
      </c>
      <c r="R2445">
        <v>57240.9663</v>
      </c>
      <c r="S2445" t="s">
        <v>1368</v>
      </c>
    </row>
    <row r="2446" spans="1:19">
      <c r="A2446" t="s">
        <v>2743</v>
      </c>
      <c r="B2446">
        <v>44392</v>
      </c>
      <c r="C2446" t="s">
        <v>2744</v>
      </c>
      <c r="D2446">
        <v>44392</v>
      </c>
      <c r="E2446" t="s">
        <v>1365</v>
      </c>
      <c r="F2446" t="s">
        <v>97</v>
      </c>
      <c r="G2446" t="s">
        <v>1028</v>
      </c>
      <c r="H2446" t="s">
        <v>107</v>
      </c>
      <c r="I2446" t="s">
        <v>2459</v>
      </c>
      <c r="J2446">
        <v>353</v>
      </c>
      <c r="K2446">
        <v>1215</v>
      </c>
      <c r="L2446">
        <v>428895</v>
      </c>
      <c r="M2446">
        <v>2.8929</v>
      </c>
      <c r="N2446">
        <v>1021.1937</v>
      </c>
      <c r="O2446">
        <v>0</v>
      </c>
      <c r="P2446">
        <v>0</v>
      </c>
      <c r="Q2446">
        <v>1217.8929000000001</v>
      </c>
      <c r="R2446">
        <v>429916.1937</v>
      </c>
      <c r="S2446" t="s">
        <v>1368</v>
      </c>
    </row>
    <row r="2447" spans="1:19">
      <c r="A2447" t="s">
        <v>2743</v>
      </c>
      <c r="B2447">
        <v>44392</v>
      </c>
      <c r="C2447" t="s">
        <v>2744</v>
      </c>
      <c r="D2447">
        <v>44392</v>
      </c>
      <c r="E2447" t="s">
        <v>1365</v>
      </c>
      <c r="F2447" t="s">
        <v>97</v>
      </c>
      <c r="G2447" t="s">
        <v>1028</v>
      </c>
      <c r="H2447" t="s">
        <v>107</v>
      </c>
      <c r="I2447" t="s">
        <v>2458</v>
      </c>
      <c r="J2447">
        <v>121</v>
      </c>
      <c r="K2447">
        <v>992</v>
      </c>
      <c r="L2447">
        <v>120032</v>
      </c>
      <c r="M2447">
        <v>2.3618999999999999</v>
      </c>
      <c r="N2447">
        <v>285.78989999999999</v>
      </c>
      <c r="O2447">
        <v>0</v>
      </c>
      <c r="P2447">
        <v>0</v>
      </c>
      <c r="Q2447">
        <v>994.36189999999999</v>
      </c>
      <c r="R2447">
        <v>120317.7899</v>
      </c>
      <c r="S2447" t="s">
        <v>1368</v>
      </c>
    </row>
    <row r="2448" spans="1:19">
      <c r="A2448" t="s">
        <v>2745</v>
      </c>
      <c r="B2448">
        <v>44392</v>
      </c>
      <c r="C2448" t="s">
        <v>2746</v>
      </c>
      <c r="D2448">
        <v>44392</v>
      </c>
      <c r="E2448" t="s">
        <v>1365</v>
      </c>
      <c r="F2448" t="s">
        <v>96</v>
      </c>
      <c r="G2448" t="s">
        <v>1371</v>
      </c>
      <c r="H2448" t="s">
        <v>107</v>
      </c>
      <c r="I2448" t="s">
        <v>2459</v>
      </c>
      <c r="J2448">
        <v>284</v>
      </c>
      <c r="K2448">
        <v>1215</v>
      </c>
      <c r="L2448">
        <v>345060</v>
      </c>
      <c r="M2448">
        <v>2.8929</v>
      </c>
      <c r="N2448">
        <v>821.58360000000005</v>
      </c>
      <c r="O2448">
        <v>0</v>
      </c>
      <c r="P2448">
        <v>0</v>
      </c>
      <c r="Q2448">
        <v>1217.8929000000001</v>
      </c>
      <c r="R2448">
        <v>345881.58360000001</v>
      </c>
      <c r="S2448" t="s">
        <v>1368</v>
      </c>
    </row>
    <row r="2449" spans="1:19">
      <c r="A2449" t="s">
        <v>2745</v>
      </c>
      <c r="B2449">
        <v>44392</v>
      </c>
      <c r="C2449" t="s">
        <v>2746</v>
      </c>
      <c r="D2449">
        <v>44392</v>
      </c>
      <c r="E2449" t="s">
        <v>1365</v>
      </c>
      <c r="F2449" t="s">
        <v>96</v>
      </c>
      <c r="G2449" t="s">
        <v>1371</v>
      </c>
      <c r="H2449" t="s">
        <v>107</v>
      </c>
      <c r="I2449" t="s">
        <v>2458</v>
      </c>
      <c r="J2449">
        <v>254</v>
      </c>
      <c r="K2449">
        <v>992</v>
      </c>
      <c r="L2449">
        <v>251968</v>
      </c>
      <c r="M2449">
        <v>2.3618999999999999</v>
      </c>
      <c r="N2449">
        <v>599.92259999999999</v>
      </c>
      <c r="O2449">
        <v>0</v>
      </c>
      <c r="P2449">
        <v>0</v>
      </c>
      <c r="Q2449">
        <v>994.36189999999999</v>
      </c>
      <c r="R2449">
        <v>252567.92259999999</v>
      </c>
      <c r="S2449" t="s">
        <v>1368</v>
      </c>
    </row>
    <row r="2450" spans="1:19">
      <c r="A2450" t="s">
        <v>2747</v>
      </c>
      <c r="B2450">
        <v>44392</v>
      </c>
      <c r="C2450" t="s">
        <v>2748</v>
      </c>
      <c r="D2450">
        <v>44392</v>
      </c>
      <c r="E2450" t="s">
        <v>1365</v>
      </c>
      <c r="F2450" t="s">
        <v>95</v>
      </c>
      <c r="G2450" t="s">
        <v>1371</v>
      </c>
      <c r="H2450" t="s">
        <v>107</v>
      </c>
      <c r="I2450" t="s">
        <v>2459</v>
      </c>
      <c r="J2450">
        <v>76</v>
      </c>
      <c r="K2450">
        <v>1215</v>
      </c>
      <c r="L2450">
        <v>92340</v>
      </c>
      <c r="M2450">
        <v>2.8929</v>
      </c>
      <c r="N2450">
        <v>219.8604</v>
      </c>
      <c r="O2450">
        <v>0</v>
      </c>
      <c r="P2450">
        <v>0</v>
      </c>
      <c r="Q2450">
        <v>1217.8929000000001</v>
      </c>
      <c r="R2450">
        <v>92559.860400000005</v>
      </c>
      <c r="S2450" t="s">
        <v>1368</v>
      </c>
    </row>
    <row r="2451" spans="1:19">
      <c r="A2451" t="s">
        <v>2747</v>
      </c>
      <c r="B2451">
        <v>44392</v>
      </c>
      <c r="C2451" t="s">
        <v>2748</v>
      </c>
      <c r="D2451">
        <v>44392</v>
      </c>
      <c r="E2451" t="s">
        <v>1365</v>
      </c>
      <c r="F2451" t="s">
        <v>95</v>
      </c>
      <c r="G2451" t="s">
        <v>1371</v>
      </c>
      <c r="H2451" t="s">
        <v>107</v>
      </c>
      <c r="I2451" t="s">
        <v>2458</v>
      </c>
      <c r="J2451">
        <v>54</v>
      </c>
      <c r="K2451">
        <v>992</v>
      </c>
      <c r="L2451">
        <v>53568</v>
      </c>
      <c r="M2451">
        <v>2.3618999999999999</v>
      </c>
      <c r="N2451">
        <v>127.54259999999999</v>
      </c>
      <c r="O2451">
        <v>0</v>
      </c>
      <c r="P2451">
        <v>0</v>
      </c>
      <c r="Q2451">
        <v>994.36189999999999</v>
      </c>
      <c r="R2451">
        <v>53695.542600000001</v>
      </c>
      <c r="S2451" t="s">
        <v>1368</v>
      </c>
    </row>
    <row r="2452" spans="1:19">
      <c r="A2452" t="s">
        <v>2749</v>
      </c>
      <c r="B2452">
        <v>44392</v>
      </c>
      <c r="C2452" t="s">
        <v>2750</v>
      </c>
      <c r="D2452">
        <v>44392</v>
      </c>
      <c r="E2452" t="s">
        <v>1365</v>
      </c>
      <c r="F2452" t="s">
        <v>848</v>
      </c>
      <c r="G2452" t="s">
        <v>1377</v>
      </c>
      <c r="H2452" t="s">
        <v>107</v>
      </c>
      <c r="I2452" t="s">
        <v>2458</v>
      </c>
      <c r="J2452">
        <v>11</v>
      </c>
      <c r="K2452">
        <v>992</v>
      </c>
      <c r="L2452">
        <v>10912</v>
      </c>
      <c r="M2452">
        <v>2.3618999999999999</v>
      </c>
      <c r="N2452">
        <v>25.980899999999998</v>
      </c>
      <c r="O2452">
        <v>0</v>
      </c>
      <c r="P2452">
        <v>0</v>
      </c>
      <c r="Q2452">
        <v>994.36189999999999</v>
      </c>
      <c r="R2452">
        <v>10937.9809</v>
      </c>
      <c r="S2452" t="s">
        <v>1368</v>
      </c>
    </row>
    <row r="2453" spans="1:19">
      <c r="A2453" t="s">
        <v>2749</v>
      </c>
      <c r="B2453">
        <v>44392</v>
      </c>
      <c r="C2453" t="s">
        <v>2750</v>
      </c>
      <c r="D2453">
        <v>44392</v>
      </c>
      <c r="E2453" t="s">
        <v>1365</v>
      </c>
      <c r="F2453" t="s">
        <v>848</v>
      </c>
      <c r="G2453" t="s">
        <v>1377</v>
      </c>
      <c r="H2453" t="s">
        <v>107</v>
      </c>
      <c r="I2453" t="s">
        <v>2459</v>
      </c>
      <c r="J2453">
        <v>19</v>
      </c>
      <c r="K2453">
        <v>1215</v>
      </c>
      <c r="L2453">
        <v>23085</v>
      </c>
      <c r="M2453">
        <v>2.8929</v>
      </c>
      <c r="N2453">
        <v>54.9651</v>
      </c>
      <c r="O2453">
        <v>0</v>
      </c>
      <c r="P2453">
        <v>0</v>
      </c>
      <c r="Q2453">
        <v>1217.8929000000001</v>
      </c>
      <c r="R2453">
        <v>23139.965100000001</v>
      </c>
      <c r="S2453" t="s">
        <v>1368</v>
      </c>
    </row>
    <row r="2454" spans="1:19">
      <c r="A2454" t="s">
        <v>2751</v>
      </c>
      <c r="B2454">
        <v>44392</v>
      </c>
      <c r="C2454" t="s">
        <v>2752</v>
      </c>
      <c r="D2454">
        <v>44392</v>
      </c>
      <c r="E2454" t="s">
        <v>1365</v>
      </c>
      <c r="F2454" t="s">
        <v>1300</v>
      </c>
      <c r="G2454" t="s">
        <v>107</v>
      </c>
      <c r="H2454" t="s">
        <v>107</v>
      </c>
      <c r="I2454" t="s">
        <v>2458</v>
      </c>
      <c r="J2454">
        <v>44</v>
      </c>
      <c r="K2454">
        <v>992</v>
      </c>
      <c r="L2454">
        <v>43648</v>
      </c>
      <c r="M2454">
        <v>2.3618999999999999</v>
      </c>
      <c r="N2454">
        <v>103.92359999999999</v>
      </c>
      <c r="O2454">
        <v>0</v>
      </c>
      <c r="P2454">
        <v>0</v>
      </c>
      <c r="Q2454">
        <v>994.36189999999999</v>
      </c>
      <c r="R2454">
        <v>43751.923600000002</v>
      </c>
      <c r="S2454" t="s">
        <v>1368</v>
      </c>
    </row>
    <row r="2455" spans="1:19">
      <c r="A2455" t="s">
        <v>2751</v>
      </c>
      <c r="B2455">
        <v>44392</v>
      </c>
      <c r="C2455" t="s">
        <v>2752</v>
      </c>
      <c r="D2455">
        <v>44392</v>
      </c>
      <c r="E2455" t="s">
        <v>1365</v>
      </c>
      <c r="F2455" t="s">
        <v>1300</v>
      </c>
      <c r="G2455" t="s">
        <v>107</v>
      </c>
      <c r="H2455" t="s">
        <v>107</v>
      </c>
      <c r="I2455" t="s">
        <v>2459</v>
      </c>
      <c r="J2455">
        <v>73</v>
      </c>
      <c r="K2455">
        <v>1215</v>
      </c>
      <c r="L2455">
        <v>88695</v>
      </c>
      <c r="M2455">
        <v>2.8929</v>
      </c>
      <c r="N2455">
        <v>211.18170000000001</v>
      </c>
      <c r="O2455">
        <v>0</v>
      </c>
      <c r="P2455">
        <v>0</v>
      </c>
      <c r="Q2455">
        <v>1217.8929000000001</v>
      </c>
      <c r="R2455">
        <v>88906.181700000001</v>
      </c>
      <c r="S2455" t="s">
        <v>1368</v>
      </c>
    </row>
    <row r="2456" spans="1:19">
      <c r="A2456" t="s">
        <v>2753</v>
      </c>
      <c r="B2456">
        <v>44392</v>
      </c>
      <c r="C2456" t="s">
        <v>2754</v>
      </c>
      <c r="D2456">
        <v>44392</v>
      </c>
      <c r="E2456" t="s">
        <v>1365</v>
      </c>
      <c r="F2456" t="s">
        <v>10</v>
      </c>
      <c r="G2456" t="s">
        <v>1377</v>
      </c>
      <c r="H2456" t="s">
        <v>107</v>
      </c>
      <c r="I2456" t="s">
        <v>2458</v>
      </c>
      <c r="J2456">
        <v>162</v>
      </c>
      <c r="K2456">
        <v>992</v>
      </c>
      <c r="L2456">
        <v>160704</v>
      </c>
      <c r="M2456">
        <v>2.3618999999999999</v>
      </c>
      <c r="N2456">
        <v>382.62779999999998</v>
      </c>
      <c r="O2456">
        <v>0</v>
      </c>
      <c r="P2456">
        <v>0</v>
      </c>
      <c r="Q2456">
        <v>994.36189999999999</v>
      </c>
      <c r="R2456">
        <v>161086.62779999999</v>
      </c>
      <c r="S2456" t="s">
        <v>1368</v>
      </c>
    </row>
    <row r="2457" spans="1:19">
      <c r="A2457" t="s">
        <v>2753</v>
      </c>
      <c r="B2457">
        <v>44392</v>
      </c>
      <c r="C2457" t="s">
        <v>2754</v>
      </c>
      <c r="D2457">
        <v>44392</v>
      </c>
      <c r="E2457" t="s">
        <v>1365</v>
      </c>
      <c r="F2457" t="s">
        <v>10</v>
      </c>
      <c r="G2457" t="s">
        <v>1377</v>
      </c>
      <c r="H2457" t="s">
        <v>107</v>
      </c>
      <c r="I2457" t="s">
        <v>2459</v>
      </c>
      <c r="J2457">
        <v>284</v>
      </c>
      <c r="K2457">
        <v>1215</v>
      </c>
      <c r="L2457">
        <v>345060</v>
      </c>
      <c r="M2457">
        <v>2.8929</v>
      </c>
      <c r="N2457">
        <v>821.58360000000005</v>
      </c>
      <c r="O2457">
        <v>0</v>
      </c>
      <c r="P2457">
        <v>0</v>
      </c>
      <c r="Q2457">
        <v>1217.8929000000001</v>
      </c>
      <c r="R2457">
        <v>345881.58360000001</v>
      </c>
      <c r="S2457" t="s">
        <v>1368</v>
      </c>
    </row>
    <row r="2458" spans="1:19">
      <c r="A2458" t="s">
        <v>2755</v>
      </c>
      <c r="B2458">
        <v>44392</v>
      </c>
      <c r="C2458" t="s">
        <v>2756</v>
      </c>
      <c r="D2458">
        <v>44392</v>
      </c>
      <c r="E2458" t="s">
        <v>1365</v>
      </c>
      <c r="F2458" t="s">
        <v>95</v>
      </c>
      <c r="G2458" t="s">
        <v>1371</v>
      </c>
      <c r="H2458" t="s">
        <v>107</v>
      </c>
      <c r="I2458" t="s">
        <v>1311</v>
      </c>
      <c r="J2458">
        <v>5</v>
      </c>
      <c r="K2458">
        <v>9035</v>
      </c>
      <c r="L2458">
        <v>45175</v>
      </c>
      <c r="M2458">
        <v>21.511900000000001</v>
      </c>
      <c r="N2458">
        <v>107.5595</v>
      </c>
      <c r="O2458">
        <v>0</v>
      </c>
      <c r="P2458">
        <v>0</v>
      </c>
      <c r="Q2458">
        <v>9056.5118999999995</v>
      </c>
      <c r="R2458">
        <v>45282.559500000003</v>
      </c>
      <c r="S2458" t="s">
        <v>1368</v>
      </c>
    </row>
    <row r="2459" spans="1:19">
      <c r="A2459" t="s">
        <v>2755</v>
      </c>
      <c r="B2459">
        <v>44392</v>
      </c>
      <c r="C2459" t="s">
        <v>2756</v>
      </c>
      <c r="D2459">
        <v>44392</v>
      </c>
      <c r="E2459" t="s">
        <v>1365</v>
      </c>
      <c r="F2459" t="s">
        <v>95</v>
      </c>
      <c r="G2459" t="s">
        <v>1371</v>
      </c>
      <c r="H2459" t="s">
        <v>107</v>
      </c>
      <c r="I2459" t="s">
        <v>1301</v>
      </c>
      <c r="J2459">
        <v>5</v>
      </c>
      <c r="K2459">
        <v>9035</v>
      </c>
      <c r="L2459">
        <v>45175</v>
      </c>
      <c r="M2459">
        <v>21.511900000000001</v>
      </c>
      <c r="N2459">
        <v>107.5595</v>
      </c>
      <c r="O2459">
        <v>0</v>
      </c>
      <c r="P2459">
        <v>0</v>
      </c>
      <c r="Q2459">
        <v>9056.5118999999995</v>
      </c>
      <c r="R2459">
        <v>45282.559500000003</v>
      </c>
      <c r="S2459" t="s">
        <v>1368</v>
      </c>
    </row>
    <row r="2460" spans="1:19">
      <c r="A2460" t="s">
        <v>2755</v>
      </c>
      <c r="B2460">
        <v>44392</v>
      </c>
      <c r="C2460" t="s">
        <v>2756</v>
      </c>
      <c r="D2460">
        <v>44392</v>
      </c>
      <c r="E2460" t="s">
        <v>1365</v>
      </c>
      <c r="F2460" t="s">
        <v>95</v>
      </c>
      <c r="G2460" t="s">
        <v>1371</v>
      </c>
      <c r="H2460" t="s">
        <v>107</v>
      </c>
      <c r="I2460" t="s">
        <v>1218</v>
      </c>
      <c r="J2460">
        <v>60</v>
      </c>
      <c r="K2460">
        <v>1244</v>
      </c>
      <c r="L2460">
        <v>74640</v>
      </c>
      <c r="M2460">
        <v>2.9619</v>
      </c>
      <c r="N2460">
        <v>177.714</v>
      </c>
      <c r="O2460">
        <v>0</v>
      </c>
      <c r="P2460">
        <v>0</v>
      </c>
      <c r="Q2460">
        <v>1246.9619</v>
      </c>
      <c r="R2460">
        <v>74817.714000000007</v>
      </c>
      <c r="S2460" t="s">
        <v>1368</v>
      </c>
    </row>
    <row r="2461" spans="1:19">
      <c r="A2461" t="s">
        <v>2755</v>
      </c>
      <c r="B2461">
        <v>44392</v>
      </c>
      <c r="C2461" t="s">
        <v>2756</v>
      </c>
      <c r="D2461">
        <v>44392</v>
      </c>
      <c r="E2461" t="s">
        <v>1365</v>
      </c>
      <c r="F2461" t="s">
        <v>95</v>
      </c>
      <c r="G2461" t="s">
        <v>1371</v>
      </c>
      <c r="H2461" t="s">
        <v>107</v>
      </c>
      <c r="I2461" t="s">
        <v>1292</v>
      </c>
      <c r="J2461">
        <v>25</v>
      </c>
      <c r="K2461">
        <v>7760</v>
      </c>
      <c r="L2461">
        <v>194000</v>
      </c>
      <c r="M2461">
        <v>18.476199999999999</v>
      </c>
      <c r="N2461">
        <v>461.90499999999997</v>
      </c>
      <c r="O2461">
        <v>0</v>
      </c>
      <c r="P2461">
        <v>0</v>
      </c>
      <c r="Q2461">
        <v>7778.4762000000001</v>
      </c>
      <c r="R2461">
        <v>194461.905</v>
      </c>
      <c r="S2461" t="s">
        <v>1368</v>
      </c>
    </row>
    <row r="2462" spans="1:19">
      <c r="A2462" t="s">
        <v>2755</v>
      </c>
      <c r="B2462">
        <v>44392</v>
      </c>
      <c r="C2462" t="s">
        <v>2756</v>
      </c>
      <c r="D2462">
        <v>44392</v>
      </c>
      <c r="E2462" t="s">
        <v>1365</v>
      </c>
      <c r="F2462" t="s">
        <v>95</v>
      </c>
      <c r="G2462" t="s">
        <v>1371</v>
      </c>
      <c r="H2462" t="s">
        <v>107</v>
      </c>
      <c r="I2462" t="s">
        <v>1314</v>
      </c>
      <c r="J2462">
        <v>60</v>
      </c>
      <c r="K2462">
        <v>1176</v>
      </c>
      <c r="L2462">
        <v>70560</v>
      </c>
      <c r="M2462">
        <v>2.8</v>
      </c>
      <c r="N2462">
        <v>168</v>
      </c>
      <c r="O2462">
        <v>0</v>
      </c>
      <c r="P2462">
        <v>0</v>
      </c>
      <c r="Q2462">
        <v>1178.8</v>
      </c>
      <c r="R2462">
        <v>70728</v>
      </c>
      <c r="S2462" t="s">
        <v>1368</v>
      </c>
    </row>
    <row r="2463" spans="1:19">
      <c r="A2463" t="s">
        <v>2755</v>
      </c>
      <c r="B2463">
        <v>44392</v>
      </c>
      <c r="C2463" t="s">
        <v>2756</v>
      </c>
      <c r="D2463">
        <v>44392</v>
      </c>
      <c r="E2463" t="s">
        <v>1365</v>
      </c>
      <c r="F2463" t="s">
        <v>95</v>
      </c>
      <c r="G2463" t="s">
        <v>1371</v>
      </c>
      <c r="H2463" t="s">
        <v>107</v>
      </c>
      <c r="I2463" t="s">
        <v>1242</v>
      </c>
      <c r="J2463">
        <v>5</v>
      </c>
      <c r="K2463">
        <v>9850</v>
      </c>
      <c r="L2463">
        <v>49250</v>
      </c>
      <c r="M2463">
        <v>23.452400000000001</v>
      </c>
      <c r="N2463">
        <v>117.262</v>
      </c>
      <c r="O2463">
        <v>0</v>
      </c>
      <c r="P2463">
        <v>0</v>
      </c>
      <c r="Q2463">
        <v>9873.4524000000001</v>
      </c>
      <c r="R2463">
        <v>49367.262000000002</v>
      </c>
      <c r="S2463" t="s">
        <v>1368</v>
      </c>
    </row>
    <row r="2464" spans="1:19">
      <c r="A2464" t="s">
        <v>2755</v>
      </c>
      <c r="B2464">
        <v>44392</v>
      </c>
      <c r="C2464" t="s">
        <v>2756</v>
      </c>
      <c r="D2464">
        <v>44392</v>
      </c>
      <c r="E2464" t="s">
        <v>1365</v>
      </c>
      <c r="F2464" t="s">
        <v>95</v>
      </c>
      <c r="G2464" t="s">
        <v>1371</v>
      </c>
      <c r="H2464" t="s">
        <v>107</v>
      </c>
      <c r="I2464" t="s">
        <v>1271</v>
      </c>
      <c r="J2464">
        <v>80</v>
      </c>
      <c r="K2464">
        <v>1186</v>
      </c>
      <c r="L2464">
        <v>94880</v>
      </c>
      <c r="M2464">
        <v>2.8237999999999999</v>
      </c>
      <c r="N2464">
        <v>225.904</v>
      </c>
      <c r="O2464">
        <v>0</v>
      </c>
      <c r="P2464">
        <v>0</v>
      </c>
      <c r="Q2464">
        <v>1188.8237999999999</v>
      </c>
      <c r="R2464">
        <v>95105.903999999995</v>
      </c>
      <c r="S2464" t="s">
        <v>1368</v>
      </c>
    </row>
    <row r="2465" spans="1:19">
      <c r="A2465" t="s">
        <v>2755</v>
      </c>
      <c r="B2465">
        <v>44392</v>
      </c>
      <c r="C2465" t="s">
        <v>2756</v>
      </c>
      <c r="D2465">
        <v>44392</v>
      </c>
      <c r="E2465" t="s">
        <v>1365</v>
      </c>
      <c r="F2465" t="s">
        <v>95</v>
      </c>
      <c r="G2465" t="s">
        <v>1371</v>
      </c>
      <c r="H2465" t="s">
        <v>107</v>
      </c>
      <c r="I2465" t="s">
        <v>1075</v>
      </c>
      <c r="J2465">
        <v>5</v>
      </c>
      <c r="K2465">
        <v>9045</v>
      </c>
      <c r="L2465">
        <v>45225</v>
      </c>
      <c r="M2465">
        <v>21.535699999999999</v>
      </c>
      <c r="N2465">
        <v>107.6785</v>
      </c>
      <c r="O2465">
        <v>0</v>
      </c>
      <c r="P2465">
        <v>0</v>
      </c>
      <c r="Q2465">
        <v>9066.5357000000004</v>
      </c>
      <c r="R2465">
        <v>45332.678500000002</v>
      </c>
      <c r="S2465" t="s">
        <v>1368</v>
      </c>
    </row>
    <row r="2466" spans="1:19">
      <c r="A2466" t="s">
        <v>2755</v>
      </c>
      <c r="B2466">
        <v>44392</v>
      </c>
      <c r="C2466" t="s">
        <v>2756</v>
      </c>
      <c r="D2466">
        <v>44392</v>
      </c>
      <c r="E2466" t="s">
        <v>1365</v>
      </c>
      <c r="F2466" t="s">
        <v>95</v>
      </c>
      <c r="G2466" t="s">
        <v>1371</v>
      </c>
      <c r="H2466" t="s">
        <v>107</v>
      </c>
      <c r="I2466" t="s">
        <v>1273</v>
      </c>
      <c r="J2466">
        <v>5</v>
      </c>
      <c r="K2466">
        <v>7225</v>
      </c>
      <c r="L2466">
        <v>36125</v>
      </c>
      <c r="M2466">
        <v>17.202400000000001</v>
      </c>
      <c r="N2466">
        <v>86.012</v>
      </c>
      <c r="O2466">
        <v>0</v>
      </c>
      <c r="P2466">
        <v>0</v>
      </c>
      <c r="Q2466">
        <v>7242.2024000000001</v>
      </c>
      <c r="R2466">
        <v>36211.012000000002</v>
      </c>
      <c r="S2466" t="s">
        <v>1368</v>
      </c>
    </row>
    <row r="2467" spans="1:19">
      <c r="A2467" t="s">
        <v>2757</v>
      </c>
      <c r="B2467">
        <v>44392</v>
      </c>
      <c r="C2467" t="s">
        <v>2758</v>
      </c>
      <c r="D2467">
        <v>44392</v>
      </c>
      <c r="E2467" t="s">
        <v>1365</v>
      </c>
      <c r="F2467" t="s">
        <v>104</v>
      </c>
      <c r="G2467" t="s">
        <v>1376</v>
      </c>
      <c r="H2467" t="s">
        <v>107</v>
      </c>
      <c r="I2467" t="s">
        <v>1311</v>
      </c>
      <c r="J2467">
        <v>5</v>
      </c>
      <c r="K2467">
        <v>9035</v>
      </c>
      <c r="L2467">
        <v>45175</v>
      </c>
      <c r="M2467">
        <v>21.511900000000001</v>
      </c>
      <c r="N2467">
        <v>107.5595</v>
      </c>
      <c r="O2467">
        <v>0</v>
      </c>
      <c r="P2467">
        <v>0</v>
      </c>
      <c r="Q2467">
        <v>9056.5118999999995</v>
      </c>
      <c r="R2467">
        <v>45282.559500000003</v>
      </c>
      <c r="S2467" t="s">
        <v>1368</v>
      </c>
    </row>
    <row r="2468" spans="1:19">
      <c r="A2468" t="s">
        <v>2757</v>
      </c>
      <c r="B2468">
        <v>44392</v>
      </c>
      <c r="C2468" t="s">
        <v>2758</v>
      </c>
      <c r="D2468">
        <v>44392</v>
      </c>
      <c r="E2468" t="s">
        <v>1365</v>
      </c>
      <c r="F2468" t="s">
        <v>104</v>
      </c>
      <c r="G2468" t="s">
        <v>1376</v>
      </c>
      <c r="H2468" t="s">
        <v>107</v>
      </c>
      <c r="I2468" t="s">
        <v>1335</v>
      </c>
      <c r="J2468">
        <v>5</v>
      </c>
      <c r="K2468">
        <v>9950</v>
      </c>
      <c r="L2468">
        <v>49750</v>
      </c>
      <c r="M2468">
        <v>23.6905</v>
      </c>
      <c r="N2468">
        <v>118.4525</v>
      </c>
      <c r="O2468">
        <v>0</v>
      </c>
      <c r="P2468">
        <v>0</v>
      </c>
      <c r="Q2468">
        <v>9973.6905000000006</v>
      </c>
      <c r="R2468">
        <v>49868.452499999999</v>
      </c>
      <c r="S2468" t="s">
        <v>1368</v>
      </c>
    </row>
    <row r="2469" spans="1:19">
      <c r="A2469" t="s">
        <v>2757</v>
      </c>
      <c r="B2469">
        <v>44392</v>
      </c>
      <c r="C2469" t="s">
        <v>2758</v>
      </c>
      <c r="D2469">
        <v>44392</v>
      </c>
      <c r="E2469" t="s">
        <v>1365</v>
      </c>
      <c r="F2469" t="s">
        <v>104</v>
      </c>
      <c r="G2469" t="s">
        <v>1376</v>
      </c>
      <c r="H2469" t="s">
        <v>107</v>
      </c>
      <c r="I2469" t="s">
        <v>1271</v>
      </c>
      <c r="J2469">
        <v>60</v>
      </c>
      <c r="K2469">
        <v>1186</v>
      </c>
      <c r="L2469">
        <v>71160</v>
      </c>
      <c r="M2469">
        <v>2.8237999999999999</v>
      </c>
      <c r="N2469">
        <v>169.428</v>
      </c>
      <c r="O2469">
        <v>0</v>
      </c>
      <c r="P2469">
        <v>0</v>
      </c>
      <c r="Q2469">
        <v>1188.8237999999999</v>
      </c>
      <c r="R2469">
        <v>71329.428</v>
      </c>
      <c r="S2469" t="s">
        <v>1368</v>
      </c>
    </row>
    <row r="2470" spans="1:19">
      <c r="A2470" t="s">
        <v>2757</v>
      </c>
      <c r="B2470">
        <v>44392</v>
      </c>
      <c r="C2470" t="s">
        <v>2758</v>
      </c>
      <c r="D2470">
        <v>44392</v>
      </c>
      <c r="E2470" t="s">
        <v>1365</v>
      </c>
      <c r="F2470" t="s">
        <v>104</v>
      </c>
      <c r="G2470" t="s">
        <v>1376</v>
      </c>
      <c r="H2470" t="s">
        <v>107</v>
      </c>
      <c r="I2470" t="s">
        <v>1242</v>
      </c>
      <c r="J2470">
        <v>10</v>
      </c>
      <c r="K2470">
        <v>9850</v>
      </c>
      <c r="L2470">
        <v>98500</v>
      </c>
      <c r="M2470">
        <v>23.452400000000001</v>
      </c>
      <c r="N2470">
        <v>234.524</v>
      </c>
      <c r="O2470">
        <v>0</v>
      </c>
      <c r="P2470">
        <v>0</v>
      </c>
      <c r="Q2470">
        <v>9873.4524000000001</v>
      </c>
      <c r="R2470">
        <v>98734.524000000005</v>
      </c>
      <c r="S2470" t="s">
        <v>1368</v>
      </c>
    </row>
    <row r="2471" spans="1:19">
      <c r="A2471" t="s">
        <v>2757</v>
      </c>
      <c r="B2471">
        <v>44392</v>
      </c>
      <c r="C2471" t="s">
        <v>2758</v>
      </c>
      <c r="D2471">
        <v>44392</v>
      </c>
      <c r="E2471" t="s">
        <v>1365</v>
      </c>
      <c r="F2471" t="s">
        <v>104</v>
      </c>
      <c r="G2471" t="s">
        <v>1376</v>
      </c>
      <c r="H2471" t="s">
        <v>107</v>
      </c>
      <c r="I2471" t="s">
        <v>1301</v>
      </c>
      <c r="J2471">
        <v>10</v>
      </c>
      <c r="K2471">
        <v>9035</v>
      </c>
      <c r="L2471">
        <v>90350</v>
      </c>
      <c r="M2471">
        <v>21.511900000000001</v>
      </c>
      <c r="N2471">
        <v>215.119</v>
      </c>
      <c r="O2471">
        <v>0</v>
      </c>
      <c r="P2471">
        <v>0</v>
      </c>
      <c r="Q2471">
        <v>9056.5118999999995</v>
      </c>
      <c r="R2471">
        <v>90565.119000000006</v>
      </c>
      <c r="S2471" t="s">
        <v>1368</v>
      </c>
    </row>
    <row r="2472" spans="1:19">
      <c r="A2472" t="s">
        <v>2757</v>
      </c>
      <c r="B2472">
        <v>44392</v>
      </c>
      <c r="C2472" t="s">
        <v>2758</v>
      </c>
      <c r="D2472">
        <v>44392</v>
      </c>
      <c r="E2472" t="s">
        <v>1365</v>
      </c>
      <c r="F2472" t="s">
        <v>104</v>
      </c>
      <c r="G2472" t="s">
        <v>1376</v>
      </c>
      <c r="H2472" t="s">
        <v>107</v>
      </c>
      <c r="I2472" t="s">
        <v>1075</v>
      </c>
      <c r="J2472">
        <v>5</v>
      </c>
      <c r="K2472">
        <v>9045</v>
      </c>
      <c r="L2472">
        <v>45225</v>
      </c>
      <c r="M2472">
        <v>21.535699999999999</v>
      </c>
      <c r="N2472">
        <v>107.6785</v>
      </c>
      <c r="O2472">
        <v>0</v>
      </c>
      <c r="P2472">
        <v>0</v>
      </c>
      <c r="Q2472">
        <v>9066.5357000000004</v>
      </c>
      <c r="R2472">
        <v>45332.678500000002</v>
      </c>
      <c r="S2472" t="s">
        <v>1368</v>
      </c>
    </row>
    <row r="2473" spans="1:19">
      <c r="A2473" t="s">
        <v>2757</v>
      </c>
      <c r="B2473">
        <v>44392</v>
      </c>
      <c r="C2473" t="s">
        <v>2758</v>
      </c>
      <c r="D2473">
        <v>44392</v>
      </c>
      <c r="E2473" t="s">
        <v>1365</v>
      </c>
      <c r="F2473" t="s">
        <v>104</v>
      </c>
      <c r="G2473" t="s">
        <v>1376</v>
      </c>
      <c r="H2473" t="s">
        <v>107</v>
      </c>
      <c r="I2473" t="s">
        <v>1292</v>
      </c>
      <c r="J2473">
        <v>40</v>
      </c>
      <c r="K2473">
        <v>7760</v>
      </c>
      <c r="L2473">
        <v>310400</v>
      </c>
      <c r="M2473">
        <v>18.476199999999999</v>
      </c>
      <c r="N2473">
        <v>739.048</v>
      </c>
      <c r="O2473">
        <v>0</v>
      </c>
      <c r="P2473">
        <v>0</v>
      </c>
      <c r="Q2473">
        <v>7778.4762000000001</v>
      </c>
      <c r="R2473">
        <v>311139.04800000001</v>
      </c>
      <c r="S2473" t="s">
        <v>1368</v>
      </c>
    </row>
    <row r="2474" spans="1:19">
      <c r="A2474" t="s">
        <v>2759</v>
      </c>
      <c r="B2474">
        <v>44392</v>
      </c>
      <c r="C2474" t="s">
        <v>2760</v>
      </c>
      <c r="D2474">
        <v>44392</v>
      </c>
      <c r="E2474" t="s">
        <v>1365</v>
      </c>
      <c r="F2474" t="s">
        <v>105</v>
      </c>
      <c r="G2474" t="s">
        <v>1376</v>
      </c>
      <c r="H2474" t="s">
        <v>107</v>
      </c>
      <c r="I2474" t="s">
        <v>1221</v>
      </c>
      <c r="J2474">
        <v>60</v>
      </c>
      <c r="K2474">
        <v>1361</v>
      </c>
      <c r="L2474">
        <v>81660</v>
      </c>
      <c r="M2474">
        <v>3.2404999999999999</v>
      </c>
      <c r="N2474">
        <v>194.43</v>
      </c>
      <c r="O2474">
        <v>0</v>
      </c>
      <c r="P2474">
        <v>0</v>
      </c>
      <c r="Q2474">
        <v>1364.2405000000001</v>
      </c>
      <c r="R2474">
        <v>81854.429999999993</v>
      </c>
      <c r="S2474" t="s">
        <v>1368</v>
      </c>
    </row>
    <row r="2475" spans="1:19">
      <c r="A2475" t="s">
        <v>2759</v>
      </c>
      <c r="B2475">
        <v>44392</v>
      </c>
      <c r="C2475" t="s">
        <v>2760</v>
      </c>
      <c r="D2475">
        <v>44392</v>
      </c>
      <c r="E2475" t="s">
        <v>1365</v>
      </c>
      <c r="F2475" t="s">
        <v>105</v>
      </c>
      <c r="G2475" t="s">
        <v>1376</v>
      </c>
      <c r="H2475" t="s">
        <v>107</v>
      </c>
      <c r="I2475" t="s">
        <v>1267</v>
      </c>
      <c r="J2475">
        <v>100</v>
      </c>
      <c r="K2475">
        <v>1400</v>
      </c>
      <c r="L2475">
        <v>140000</v>
      </c>
      <c r="M2475">
        <v>3.3332999999999999</v>
      </c>
      <c r="N2475">
        <v>333.33</v>
      </c>
      <c r="O2475">
        <v>0</v>
      </c>
      <c r="P2475">
        <v>0</v>
      </c>
      <c r="Q2475">
        <v>1403.3333</v>
      </c>
      <c r="R2475">
        <v>140333.32999999999</v>
      </c>
      <c r="S2475" t="s">
        <v>1368</v>
      </c>
    </row>
    <row r="2476" spans="1:19">
      <c r="A2476" t="s">
        <v>2759</v>
      </c>
      <c r="B2476">
        <v>44392</v>
      </c>
      <c r="C2476" t="s">
        <v>2760</v>
      </c>
      <c r="D2476">
        <v>44392</v>
      </c>
      <c r="E2476" t="s">
        <v>1365</v>
      </c>
      <c r="F2476" t="s">
        <v>105</v>
      </c>
      <c r="G2476" t="s">
        <v>1376</v>
      </c>
      <c r="H2476" t="s">
        <v>107</v>
      </c>
      <c r="I2476" t="s">
        <v>1292</v>
      </c>
      <c r="J2476">
        <v>20</v>
      </c>
      <c r="K2476">
        <v>7760</v>
      </c>
      <c r="L2476">
        <v>155200</v>
      </c>
      <c r="M2476">
        <v>18.476199999999999</v>
      </c>
      <c r="N2476">
        <v>369.524</v>
      </c>
      <c r="O2476">
        <v>0</v>
      </c>
      <c r="P2476">
        <v>0</v>
      </c>
      <c r="Q2476">
        <v>7778.4762000000001</v>
      </c>
      <c r="R2476">
        <v>155569.524</v>
      </c>
      <c r="S2476" t="s">
        <v>1368</v>
      </c>
    </row>
    <row r="2477" spans="1:19">
      <c r="A2477" t="s">
        <v>2759</v>
      </c>
      <c r="B2477">
        <v>44392</v>
      </c>
      <c r="C2477" t="s">
        <v>2760</v>
      </c>
      <c r="D2477">
        <v>44392</v>
      </c>
      <c r="E2477" t="s">
        <v>1365</v>
      </c>
      <c r="F2477" t="s">
        <v>105</v>
      </c>
      <c r="G2477" t="s">
        <v>1376</v>
      </c>
      <c r="H2477" t="s">
        <v>107</v>
      </c>
      <c r="I2477" t="s">
        <v>1271</v>
      </c>
      <c r="J2477">
        <v>140</v>
      </c>
      <c r="K2477">
        <v>1186</v>
      </c>
      <c r="L2477">
        <v>166040</v>
      </c>
      <c r="M2477">
        <v>2.8237999999999999</v>
      </c>
      <c r="N2477">
        <v>395.33199999999999</v>
      </c>
      <c r="O2477">
        <v>0</v>
      </c>
      <c r="P2477">
        <v>0</v>
      </c>
      <c r="Q2477">
        <v>1188.8237999999999</v>
      </c>
      <c r="R2477">
        <v>166435.33199999999</v>
      </c>
      <c r="S2477" t="s">
        <v>1368</v>
      </c>
    </row>
    <row r="2478" spans="1:19">
      <c r="A2478" t="s">
        <v>2759</v>
      </c>
      <c r="B2478">
        <v>44392</v>
      </c>
      <c r="C2478" t="s">
        <v>2760</v>
      </c>
      <c r="D2478">
        <v>44392</v>
      </c>
      <c r="E2478" t="s">
        <v>1365</v>
      </c>
      <c r="F2478" t="s">
        <v>105</v>
      </c>
      <c r="G2478" t="s">
        <v>1376</v>
      </c>
      <c r="H2478" t="s">
        <v>107</v>
      </c>
      <c r="I2478" t="s">
        <v>1273</v>
      </c>
      <c r="J2478">
        <v>10</v>
      </c>
      <c r="K2478">
        <v>7225</v>
      </c>
      <c r="L2478">
        <v>72250</v>
      </c>
      <c r="M2478">
        <v>17.202400000000001</v>
      </c>
      <c r="N2478">
        <v>172.024</v>
      </c>
      <c r="O2478">
        <v>0</v>
      </c>
      <c r="P2478">
        <v>0</v>
      </c>
      <c r="Q2478">
        <v>7242.2024000000001</v>
      </c>
      <c r="R2478">
        <v>72422.024000000005</v>
      </c>
      <c r="S2478" t="s">
        <v>1368</v>
      </c>
    </row>
    <row r="2479" spans="1:19">
      <c r="A2479" t="s">
        <v>2759</v>
      </c>
      <c r="B2479">
        <v>44392</v>
      </c>
      <c r="C2479" t="s">
        <v>2760</v>
      </c>
      <c r="D2479">
        <v>44392</v>
      </c>
      <c r="E2479" t="s">
        <v>1365</v>
      </c>
      <c r="F2479" t="s">
        <v>105</v>
      </c>
      <c r="G2479" t="s">
        <v>1376</v>
      </c>
      <c r="H2479" t="s">
        <v>107</v>
      </c>
      <c r="I2479" t="s">
        <v>1076</v>
      </c>
      <c r="J2479">
        <v>60</v>
      </c>
      <c r="K2479">
        <v>1419</v>
      </c>
      <c r="L2479">
        <v>85140</v>
      </c>
      <c r="M2479">
        <v>3.3786</v>
      </c>
      <c r="N2479">
        <v>202.71600000000001</v>
      </c>
      <c r="O2479">
        <v>0</v>
      </c>
      <c r="P2479">
        <v>0</v>
      </c>
      <c r="Q2479">
        <v>1422.3786</v>
      </c>
      <c r="R2479">
        <v>85342.716</v>
      </c>
      <c r="S2479" t="s">
        <v>1368</v>
      </c>
    </row>
    <row r="2480" spans="1:19">
      <c r="A2480" t="s">
        <v>2761</v>
      </c>
      <c r="B2480">
        <v>44392</v>
      </c>
      <c r="C2480" t="s">
        <v>2762</v>
      </c>
      <c r="D2480">
        <v>44392</v>
      </c>
      <c r="E2480" t="s">
        <v>1365</v>
      </c>
      <c r="F2480" t="s">
        <v>99</v>
      </c>
      <c r="G2480" t="s">
        <v>107</v>
      </c>
      <c r="H2480" t="s">
        <v>107</v>
      </c>
      <c r="I2480" t="s">
        <v>1271</v>
      </c>
      <c r="J2480">
        <v>200</v>
      </c>
      <c r="K2480">
        <v>1186</v>
      </c>
      <c r="L2480">
        <v>237200</v>
      </c>
      <c r="M2480">
        <v>2.8237999999999999</v>
      </c>
      <c r="N2480">
        <v>564.76</v>
      </c>
      <c r="O2480">
        <v>0</v>
      </c>
      <c r="P2480">
        <v>0</v>
      </c>
      <c r="Q2480">
        <v>1188.8237999999999</v>
      </c>
      <c r="R2480">
        <v>237764.76</v>
      </c>
      <c r="S2480" t="s">
        <v>1368</v>
      </c>
    </row>
    <row r="2481" spans="1:19">
      <c r="A2481" t="s">
        <v>2761</v>
      </c>
      <c r="B2481">
        <v>44392</v>
      </c>
      <c r="C2481" t="s">
        <v>2762</v>
      </c>
      <c r="D2481">
        <v>44392</v>
      </c>
      <c r="E2481" t="s">
        <v>1365</v>
      </c>
      <c r="F2481" t="s">
        <v>99</v>
      </c>
      <c r="G2481" t="s">
        <v>107</v>
      </c>
      <c r="H2481" t="s">
        <v>107</v>
      </c>
      <c r="I2481" t="s">
        <v>1311</v>
      </c>
      <c r="J2481">
        <v>10</v>
      </c>
      <c r="K2481">
        <v>9035</v>
      </c>
      <c r="L2481">
        <v>90350</v>
      </c>
      <c r="M2481">
        <v>21.511900000000001</v>
      </c>
      <c r="N2481">
        <v>215.119</v>
      </c>
      <c r="O2481">
        <v>0</v>
      </c>
      <c r="P2481">
        <v>0</v>
      </c>
      <c r="Q2481">
        <v>9056.5118999999995</v>
      </c>
      <c r="R2481">
        <v>90565.119000000006</v>
      </c>
      <c r="S2481" t="s">
        <v>1368</v>
      </c>
    </row>
    <row r="2482" spans="1:19">
      <c r="A2482" t="s">
        <v>2761</v>
      </c>
      <c r="B2482">
        <v>44392</v>
      </c>
      <c r="C2482" t="s">
        <v>2762</v>
      </c>
      <c r="D2482">
        <v>44392</v>
      </c>
      <c r="E2482" t="s">
        <v>1365</v>
      </c>
      <c r="F2482" t="s">
        <v>99</v>
      </c>
      <c r="G2482" t="s">
        <v>107</v>
      </c>
      <c r="H2482" t="s">
        <v>107</v>
      </c>
      <c r="I2482" t="s">
        <v>1335</v>
      </c>
      <c r="J2482">
        <v>10</v>
      </c>
      <c r="K2482">
        <v>9950</v>
      </c>
      <c r="L2482">
        <v>99500</v>
      </c>
      <c r="M2482">
        <v>23.6905</v>
      </c>
      <c r="N2482">
        <v>236.905</v>
      </c>
      <c r="O2482">
        <v>0</v>
      </c>
      <c r="P2482">
        <v>0</v>
      </c>
      <c r="Q2482">
        <v>9973.6905000000006</v>
      </c>
      <c r="R2482">
        <v>99736.904999999999</v>
      </c>
      <c r="S2482" t="s">
        <v>1368</v>
      </c>
    </row>
    <row r="2483" spans="1:19">
      <c r="A2483" t="s">
        <v>2761</v>
      </c>
      <c r="B2483">
        <v>44392</v>
      </c>
      <c r="C2483" t="s">
        <v>2762</v>
      </c>
      <c r="D2483">
        <v>44392</v>
      </c>
      <c r="E2483" t="s">
        <v>1365</v>
      </c>
      <c r="F2483" t="s">
        <v>99</v>
      </c>
      <c r="G2483" t="s">
        <v>107</v>
      </c>
      <c r="H2483" t="s">
        <v>107</v>
      </c>
      <c r="I2483" t="s">
        <v>1242</v>
      </c>
      <c r="J2483">
        <v>10</v>
      </c>
      <c r="K2483">
        <v>9850</v>
      </c>
      <c r="L2483">
        <v>98500</v>
      </c>
      <c r="M2483">
        <v>23.452400000000001</v>
      </c>
      <c r="N2483">
        <v>234.524</v>
      </c>
      <c r="O2483">
        <v>0</v>
      </c>
      <c r="P2483">
        <v>0</v>
      </c>
      <c r="Q2483">
        <v>9873.4524000000001</v>
      </c>
      <c r="R2483">
        <v>98734.524000000005</v>
      </c>
      <c r="S2483" t="s">
        <v>1368</v>
      </c>
    </row>
    <row r="2484" spans="1:19">
      <c r="A2484" t="s">
        <v>2761</v>
      </c>
      <c r="B2484">
        <v>44392</v>
      </c>
      <c r="C2484" t="s">
        <v>2762</v>
      </c>
      <c r="D2484">
        <v>44392</v>
      </c>
      <c r="E2484" t="s">
        <v>1365</v>
      </c>
      <c r="F2484" t="s">
        <v>99</v>
      </c>
      <c r="G2484" t="s">
        <v>107</v>
      </c>
      <c r="H2484" t="s">
        <v>107</v>
      </c>
      <c r="I2484" t="s">
        <v>1075</v>
      </c>
      <c r="J2484">
        <v>20</v>
      </c>
      <c r="K2484">
        <v>9045</v>
      </c>
      <c r="L2484">
        <v>180900</v>
      </c>
      <c r="M2484">
        <v>21.535699999999999</v>
      </c>
      <c r="N2484">
        <v>430.714</v>
      </c>
      <c r="O2484">
        <v>0</v>
      </c>
      <c r="P2484">
        <v>0</v>
      </c>
      <c r="Q2484">
        <v>9066.5357000000004</v>
      </c>
      <c r="R2484">
        <v>181330.71400000001</v>
      </c>
      <c r="S2484" t="s">
        <v>1368</v>
      </c>
    </row>
    <row r="2485" spans="1:19">
      <c r="A2485" t="s">
        <v>2761</v>
      </c>
      <c r="B2485">
        <v>44392</v>
      </c>
      <c r="C2485" t="s">
        <v>2762</v>
      </c>
      <c r="D2485">
        <v>44392</v>
      </c>
      <c r="E2485" t="s">
        <v>1365</v>
      </c>
      <c r="F2485" t="s">
        <v>99</v>
      </c>
      <c r="G2485" t="s">
        <v>107</v>
      </c>
      <c r="H2485" t="s">
        <v>107</v>
      </c>
      <c r="I2485" t="s">
        <v>1076</v>
      </c>
      <c r="J2485">
        <v>40</v>
      </c>
      <c r="K2485">
        <v>1419</v>
      </c>
      <c r="L2485">
        <v>56760</v>
      </c>
      <c r="M2485">
        <v>3.3786</v>
      </c>
      <c r="N2485">
        <v>135.14400000000001</v>
      </c>
      <c r="O2485">
        <v>0</v>
      </c>
      <c r="P2485">
        <v>0</v>
      </c>
      <c r="Q2485">
        <v>1422.3786</v>
      </c>
      <c r="R2485">
        <v>56895.144</v>
      </c>
      <c r="S2485" t="s">
        <v>1368</v>
      </c>
    </row>
    <row r="2486" spans="1:19">
      <c r="A2486" t="s">
        <v>2763</v>
      </c>
      <c r="B2486">
        <v>44392</v>
      </c>
      <c r="C2486" t="s">
        <v>2764</v>
      </c>
      <c r="D2486">
        <v>44392</v>
      </c>
      <c r="E2486" t="s">
        <v>1365</v>
      </c>
      <c r="F2486" t="s">
        <v>100</v>
      </c>
      <c r="G2486" t="s">
        <v>1029</v>
      </c>
      <c r="H2486" t="s">
        <v>107</v>
      </c>
      <c r="I2486" t="s">
        <v>1076</v>
      </c>
      <c r="J2486">
        <v>100</v>
      </c>
      <c r="K2486">
        <v>1419</v>
      </c>
      <c r="L2486">
        <v>141900</v>
      </c>
      <c r="M2486">
        <v>3.3786</v>
      </c>
      <c r="N2486">
        <v>337.86</v>
      </c>
      <c r="O2486">
        <v>0</v>
      </c>
      <c r="P2486">
        <v>0</v>
      </c>
      <c r="Q2486">
        <v>1422.3786</v>
      </c>
      <c r="R2486">
        <v>142237.85999999999</v>
      </c>
      <c r="S2486" t="s">
        <v>1368</v>
      </c>
    </row>
    <row r="2487" spans="1:19">
      <c r="A2487" t="s">
        <v>2763</v>
      </c>
      <c r="B2487">
        <v>44392</v>
      </c>
      <c r="C2487" t="s">
        <v>2764</v>
      </c>
      <c r="D2487">
        <v>44392</v>
      </c>
      <c r="E2487" t="s">
        <v>1365</v>
      </c>
      <c r="F2487" t="s">
        <v>100</v>
      </c>
      <c r="G2487" t="s">
        <v>1029</v>
      </c>
      <c r="H2487" t="s">
        <v>107</v>
      </c>
      <c r="I2487" t="s">
        <v>1292</v>
      </c>
      <c r="J2487">
        <v>30</v>
      </c>
      <c r="K2487">
        <v>7760</v>
      </c>
      <c r="L2487">
        <v>232800</v>
      </c>
      <c r="M2487">
        <v>18.476199999999999</v>
      </c>
      <c r="N2487">
        <v>554.28599999999994</v>
      </c>
      <c r="O2487">
        <v>0</v>
      </c>
      <c r="P2487">
        <v>0</v>
      </c>
      <c r="Q2487">
        <v>7778.4762000000001</v>
      </c>
      <c r="R2487">
        <v>233354.28599999999</v>
      </c>
      <c r="S2487" t="s">
        <v>1368</v>
      </c>
    </row>
    <row r="2488" spans="1:19">
      <c r="A2488" t="s">
        <v>2763</v>
      </c>
      <c r="B2488">
        <v>44392</v>
      </c>
      <c r="C2488" t="s">
        <v>2764</v>
      </c>
      <c r="D2488">
        <v>44392</v>
      </c>
      <c r="E2488" t="s">
        <v>1365</v>
      </c>
      <c r="F2488" t="s">
        <v>100</v>
      </c>
      <c r="G2488" t="s">
        <v>1029</v>
      </c>
      <c r="H2488" t="s">
        <v>107</v>
      </c>
      <c r="I2488" t="s">
        <v>1335</v>
      </c>
      <c r="J2488">
        <v>10</v>
      </c>
      <c r="K2488">
        <v>9950</v>
      </c>
      <c r="L2488">
        <v>99500</v>
      </c>
      <c r="M2488">
        <v>23.6905</v>
      </c>
      <c r="N2488">
        <v>236.905</v>
      </c>
      <c r="O2488">
        <v>0</v>
      </c>
      <c r="P2488">
        <v>0</v>
      </c>
      <c r="Q2488">
        <v>9973.6905000000006</v>
      </c>
      <c r="R2488">
        <v>99736.904999999999</v>
      </c>
      <c r="S2488" t="s">
        <v>1368</v>
      </c>
    </row>
    <row r="2489" spans="1:19">
      <c r="A2489" t="s">
        <v>2763</v>
      </c>
      <c r="B2489">
        <v>44392</v>
      </c>
      <c r="C2489" t="s">
        <v>2764</v>
      </c>
      <c r="D2489">
        <v>44392</v>
      </c>
      <c r="E2489" t="s">
        <v>1365</v>
      </c>
      <c r="F2489" t="s">
        <v>100</v>
      </c>
      <c r="G2489" t="s">
        <v>1029</v>
      </c>
      <c r="H2489" t="s">
        <v>107</v>
      </c>
      <c r="I2489" t="s">
        <v>1409</v>
      </c>
      <c r="J2489">
        <v>100</v>
      </c>
      <c r="K2489">
        <v>1128</v>
      </c>
      <c r="L2489">
        <v>112800</v>
      </c>
      <c r="M2489">
        <v>2.6857000000000002</v>
      </c>
      <c r="N2489">
        <v>268.57</v>
      </c>
      <c r="O2489">
        <v>0</v>
      </c>
      <c r="P2489">
        <v>0</v>
      </c>
      <c r="Q2489">
        <v>1130.6857</v>
      </c>
      <c r="R2489">
        <v>113068.57</v>
      </c>
      <c r="S2489" t="s">
        <v>1368</v>
      </c>
    </row>
    <row r="2490" spans="1:19">
      <c r="A2490" t="s">
        <v>2763</v>
      </c>
      <c r="B2490">
        <v>44392</v>
      </c>
      <c r="C2490" t="s">
        <v>2764</v>
      </c>
      <c r="D2490">
        <v>44392</v>
      </c>
      <c r="E2490" t="s">
        <v>1365</v>
      </c>
      <c r="F2490" t="s">
        <v>100</v>
      </c>
      <c r="G2490" t="s">
        <v>1029</v>
      </c>
      <c r="H2490" t="s">
        <v>107</v>
      </c>
      <c r="I2490" t="s">
        <v>1242</v>
      </c>
      <c r="J2490">
        <v>50</v>
      </c>
      <c r="K2490">
        <v>9850</v>
      </c>
      <c r="L2490">
        <v>492500</v>
      </c>
      <c r="M2490">
        <v>23.452400000000001</v>
      </c>
      <c r="N2490">
        <v>1172.6199999999999</v>
      </c>
      <c r="O2490">
        <v>0</v>
      </c>
      <c r="P2490">
        <v>0</v>
      </c>
      <c r="Q2490">
        <v>9873.4524000000001</v>
      </c>
      <c r="R2490">
        <v>493672.62</v>
      </c>
      <c r="S2490" t="s">
        <v>1368</v>
      </c>
    </row>
    <row r="2491" spans="1:19">
      <c r="A2491" t="s">
        <v>2763</v>
      </c>
      <c r="B2491">
        <v>44392</v>
      </c>
      <c r="C2491" t="s">
        <v>2764</v>
      </c>
      <c r="D2491">
        <v>44392</v>
      </c>
      <c r="E2491" t="s">
        <v>1365</v>
      </c>
      <c r="F2491" t="s">
        <v>100</v>
      </c>
      <c r="G2491" t="s">
        <v>1029</v>
      </c>
      <c r="H2491" t="s">
        <v>107</v>
      </c>
      <c r="I2491" t="s">
        <v>1075</v>
      </c>
      <c r="J2491">
        <v>20</v>
      </c>
      <c r="K2491">
        <v>9045</v>
      </c>
      <c r="L2491">
        <v>180900</v>
      </c>
      <c r="M2491">
        <v>21.535699999999999</v>
      </c>
      <c r="N2491">
        <v>430.714</v>
      </c>
      <c r="O2491">
        <v>0</v>
      </c>
      <c r="P2491">
        <v>0</v>
      </c>
      <c r="Q2491">
        <v>9066.5357000000004</v>
      </c>
      <c r="R2491">
        <v>181330.71400000001</v>
      </c>
      <c r="S2491" t="s">
        <v>1368</v>
      </c>
    </row>
    <row r="2492" spans="1:19">
      <c r="A2492" t="s">
        <v>2763</v>
      </c>
      <c r="B2492">
        <v>44392</v>
      </c>
      <c r="C2492" t="s">
        <v>2764</v>
      </c>
      <c r="D2492">
        <v>44392</v>
      </c>
      <c r="E2492" t="s">
        <v>1365</v>
      </c>
      <c r="F2492" t="s">
        <v>100</v>
      </c>
      <c r="G2492" t="s">
        <v>1029</v>
      </c>
      <c r="H2492" t="s">
        <v>107</v>
      </c>
      <c r="I2492" t="s">
        <v>1311</v>
      </c>
      <c r="J2492">
        <v>10</v>
      </c>
      <c r="K2492">
        <v>9035</v>
      </c>
      <c r="L2492">
        <v>90350</v>
      </c>
      <c r="M2492">
        <v>21.511900000000001</v>
      </c>
      <c r="N2492">
        <v>215.119</v>
      </c>
      <c r="O2492">
        <v>0</v>
      </c>
      <c r="P2492">
        <v>0</v>
      </c>
      <c r="Q2492">
        <v>9056.5118999999995</v>
      </c>
      <c r="R2492">
        <v>90565.119000000006</v>
      </c>
      <c r="S2492" t="s">
        <v>1368</v>
      </c>
    </row>
    <row r="2493" spans="1:19">
      <c r="A2493" t="s">
        <v>2763</v>
      </c>
      <c r="B2493">
        <v>44392</v>
      </c>
      <c r="C2493" t="s">
        <v>2764</v>
      </c>
      <c r="D2493">
        <v>44392</v>
      </c>
      <c r="E2493" t="s">
        <v>1365</v>
      </c>
      <c r="F2493" t="s">
        <v>100</v>
      </c>
      <c r="G2493" t="s">
        <v>1029</v>
      </c>
      <c r="H2493" t="s">
        <v>107</v>
      </c>
      <c r="I2493" t="s">
        <v>1301</v>
      </c>
      <c r="J2493">
        <v>20</v>
      </c>
      <c r="K2493">
        <v>9035</v>
      </c>
      <c r="L2493">
        <v>180700</v>
      </c>
      <c r="M2493">
        <v>21.511900000000001</v>
      </c>
      <c r="N2493">
        <v>430.238</v>
      </c>
      <c r="O2493">
        <v>0</v>
      </c>
      <c r="P2493">
        <v>0</v>
      </c>
      <c r="Q2493">
        <v>9056.5118999999995</v>
      </c>
      <c r="R2493">
        <v>181130.23800000001</v>
      </c>
      <c r="S2493" t="s">
        <v>1368</v>
      </c>
    </row>
    <row r="2494" spans="1:19">
      <c r="A2494" t="s">
        <v>2765</v>
      </c>
      <c r="B2494">
        <v>44392</v>
      </c>
      <c r="C2494" t="s">
        <v>2766</v>
      </c>
      <c r="D2494">
        <v>44392</v>
      </c>
      <c r="E2494" t="s">
        <v>1365</v>
      </c>
      <c r="F2494" t="s">
        <v>1379</v>
      </c>
      <c r="G2494" t="s">
        <v>1380</v>
      </c>
      <c r="H2494" t="s">
        <v>49</v>
      </c>
      <c r="I2494" t="s">
        <v>1292</v>
      </c>
      <c r="J2494">
        <v>12</v>
      </c>
      <c r="K2494">
        <v>7760</v>
      </c>
      <c r="L2494">
        <v>93120</v>
      </c>
      <c r="M2494">
        <v>18.476199999999999</v>
      </c>
      <c r="N2494">
        <v>221.71440000000001</v>
      </c>
      <c r="O2494">
        <v>0</v>
      </c>
      <c r="P2494">
        <v>0</v>
      </c>
      <c r="Q2494">
        <v>7778.4762000000001</v>
      </c>
      <c r="R2494">
        <v>93341.714399999997</v>
      </c>
      <c r="S2494" t="s">
        <v>1368</v>
      </c>
    </row>
    <row r="2495" spans="1:19">
      <c r="A2495" t="s">
        <v>2767</v>
      </c>
      <c r="B2495">
        <v>44392</v>
      </c>
      <c r="C2495" t="s">
        <v>2768</v>
      </c>
      <c r="D2495">
        <v>44392</v>
      </c>
      <c r="E2495" t="s">
        <v>1365</v>
      </c>
      <c r="F2495" t="s">
        <v>96</v>
      </c>
      <c r="G2495" t="s">
        <v>1371</v>
      </c>
      <c r="H2495" t="s">
        <v>107</v>
      </c>
      <c r="I2495" t="s">
        <v>1242</v>
      </c>
      <c r="J2495">
        <v>52</v>
      </c>
      <c r="K2495">
        <v>9850</v>
      </c>
      <c r="L2495">
        <v>512200</v>
      </c>
      <c r="M2495">
        <v>23.452400000000001</v>
      </c>
      <c r="N2495">
        <v>1219.5247999999999</v>
      </c>
      <c r="O2495">
        <v>0</v>
      </c>
      <c r="P2495">
        <v>0</v>
      </c>
      <c r="Q2495">
        <v>9873.4524000000001</v>
      </c>
      <c r="R2495">
        <v>513419.52480000001</v>
      </c>
      <c r="S2495" t="s">
        <v>1368</v>
      </c>
    </row>
    <row r="2496" spans="1:19">
      <c r="A2496" t="s">
        <v>2767</v>
      </c>
      <c r="B2496">
        <v>44392</v>
      </c>
      <c r="C2496" t="s">
        <v>2768</v>
      </c>
      <c r="D2496">
        <v>44392</v>
      </c>
      <c r="E2496" t="s">
        <v>1365</v>
      </c>
      <c r="F2496" t="s">
        <v>96</v>
      </c>
      <c r="G2496" t="s">
        <v>1371</v>
      </c>
      <c r="H2496" t="s">
        <v>107</v>
      </c>
      <c r="I2496" t="s">
        <v>1221</v>
      </c>
      <c r="J2496">
        <v>100</v>
      </c>
      <c r="K2496">
        <v>1361</v>
      </c>
      <c r="L2496">
        <v>136100</v>
      </c>
      <c r="M2496">
        <v>3.2404999999999999</v>
      </c>
      <c r="N2496">
        <v>324.05</v>
      </c>
      <c r="O2496">
        <v>0</v>
      </c>
      <c r="P2496">
        <v>0</v>
      </c>
      <c r="Q2496">
        <v>1364.2405000000001</v>
      </c>
      <c r="R2496">
        <v>136424.04999999999</v>
      </c>
      <c r="S2496" t="s">
        <v>1368</v>
      </c>
    </row>
    <row r="2497" spans="1:19">
      <c r="A2497" t="s">
        <v>2767</v>
      </c>
      <c r="B2497">
        <v>44392</v>
      </c>
      <c r="C2497" t="s">
        <v>2768</v>
      </c>
      <c r="D2497">
        <v>44392</v>
      </c>
      <c r="E2497" t="s">
        <v>1365</v>
      </c>
      <c r="F2497" t="s">
        <v>96</v>
      </c>
      <c r="G2497" t="s">
        <v>1371</v>
      </c>
      <c r="H2497" t="s">
        <v>107</v>
      </c>
      <c r="I2497" t="s">
        <v>1218</v>
      </c>
      <c r="J2497">
        <v>240</v>
      </c>
      <c r="K2497">
        <v>1244</v>
      </c>
      <c r="L2497">
        <v>298560</v>
      </c>
      <c r="M2497">
        <v>2.9619</v>
      </c>
      <c r="N2497">
        <v>710.85599999999999</v>
      </c>
      <c r="O2497">
        <v>0</v>
      </c>
      <c r="P2497">
        <v>0</v>
      </c>
      <c r="Q2497">
        <v>1246.9619</v>
      </c>
      <c r="R2497">
        <v>299270.85600000003</v>
      </c>
      <c r="S2497" t="s">
        <v>1368</v>
      </c>
    </row>
    <row r="2498" spans="1:19">
      <c r="A2498" t="s">
        <v>2767</v>
      </c>
      <c r="B2498">
        <v>44392</v>
      </c>
      <c r="C2498" t="s">
        <v>2768</v>
      </c>
      <c r="D2498">
        <v>44392</v>
      </c>
      <c r="E2498" t="s">
        <v>1365</v>
      </c>
      <c r="F2498" t="s">
        <v>96</v>
      </c>
      <c r="G2498" t="s">
        <v>1371</v>
      </c>
      <c r="H2498" t="s">
        <v>107</v>
      </c>
      <c r="I2498" t="s">
        <v>1075</v>
      </c>
      <c r="J2498">
        <v>40</v>
      </c>
      <c r="K2498">
        <v>9045</v>
      </c>
      <c r="L2498">
        <v>361800</v>
      </c>
      <c r="M2498">
        <v>21.535699999999999</v>
      </c>
      <c r="N2498">
        <v>861.428</v>
      </c>
      <c r="O2498">
        <v>0</v>
      </c>
      <c r="P2498">
        <v>0</v>
      </c>
      <c r="Q2498">
        <v>9066.5357000000004</v>
      </c>
      <c r="R2498">
        <v>362661.42800000001</v>
      </c>
      <c r="S2498" t="s">
        <v>1368</v>
      </c>
    </row>
    <row r="2499" spans="1:19">
      <c r="A2499" t="s">
        <v>2767</v>
      </c>
      <c r="B2499">
        <v>44392</v>
      </c>
      <c r="C2499" t="s">
        <v>2768</v>
      </c>
      <c r="D2499">
        <v>44392</v>
      </c>
      <c r="E2499" t="s">
        <v>1365</v>
      </c>
      <c r="F2499" t="s">
        <v>96</v>
      </c>
      <c r="G2499" t="s">
        <v>1371</v>
      </c>
      <c r="H2499" t="s">
        <v>107</v>
      </c>
      <c r="I2499" t="s">
        <v>1335</v>
      </c>
      <c r="J2499">
        <v>50</v>
      </c>
      <c r="K2499">
        <v>9950</v>
      </c>
      <c r="L2499">
        <v>497500</v>
      </c>
      <c r="M2499">
        <v>23.6905</v>
      </c>
      <c r="N2499">
        <v>1184.5250000000001</v>
      </c>
      <c r="O2499">
        <v>0</v>
      </c>
      <c r="P2499">
        <v>0</v>
      </c>
      <c r="Q2499">
        <v>9973.6905000000006</v>
      </c>
      <c r="R2499">
        <v>498684.52500000002</v>
      </c>
      <c r="S2499" t="s">
        <v>1368</v>
      </c>
    </row>
    <row r="2500" spans="1:19">
      <c r="A2500" t="s">
        <v>2767</v>
      </c>
      <c r="B2500">
        <v>44392</v>
      </c>
      <c r="C2500" t="s">
        <v>2768</v>
      </c>
      <c r="D2500">
        <v>44392</v>
      </c>
      <c r="E2500" t="s">
        <v>1365</v>
      </c>
      <c r="F2500" t="s">
        <v>96</v>
      </c>
      <c r="G2500" t="s">
        <v>1371</v>
      </c>
      <c r="H2500" t="s">
        <v>107</v>
      </c>
      <c r="I2500" t="s">
        <v>1301</v>
      </c>
      <c r="J2500">
        <v>20</v>
      </c>
      <c r="K2500">
        <v>9035</v>
      </c>
      <c r="L2500">
        <v>180700</v>
      </c>
      <c r="M2500">
        <v>21.511900000000001</v>
      </c>
      <c r="N2500">
        <v>430.238</v>
      </c>
      <c r="O2500">
        <v>0</v>
      </c>
      <c r="P2500">
        <v>0</v>
      </c>
      <c r="Q2500">
        <v>9056.5118999999995</v>
      </c>
      <c r="R2500">
        <v>181130.23800000001</v>
      </c>
      <c r="S2500" t="s">
        <v>1368</v>
      </c>
    </row>
    <row r="2501" spans="1:19">
      <c r="A2501" t="s">
        <v>2767</v>
      </c>
      <c r="B2501">
        <v>44392</v>
      </c>
      <c r="C2501" t="s">
        <v>2768</v>
      </c>
      <c r="D2501">
        <v>44392</v>
      </c>
      <c r="E2501" t="s">
        <v>1365</v>
      </c>
      <c r="F2501" t="s">
        <v>96</v>
      </c>
      <c r="G2501" t="s">
        <v>1371</v>
      </c>
      <c r="H2501" t="s">
        <v>107</v>
      </c>
      <c r="I2501" t="s">
        <v>1076</v>
      </c>
      <c r="J2501">
        <v>80</v>
      </c>
      <c r="K2501">
        <v>1419</v>
      </c>
      <c r="L2501">
        <v>113520</v>
      </c>
      <c r="M2501">
        <v>3.3786</v>
      </c>
      <c r="N2501">
        <v>270.28800000000001</v>
      </c>
      <c r="O2501">
        <v>0</v>
      </c>
      <c r="P2501">
        <v>0</v>
      </c>
      <c r="Q2501">
        <v>1422.3786</v>
      </c>
      <c r="R2501">
        <v>113790.288</v>
      </c>
      <c r="S2501" t="s">
        <v>1368</v>
      </c>
    </row>
    <row r="2502" spans="1:19">
      <c r="A2502" t="s">
        <v>2769</v>
      </c>
      <c r="B2502">
        <v>44392</v>
      </c>
      <c r="C2502" t="s">
        <v>2770</v>
      </c>
      <c r="D2502">
        <v>44392</v>
      </c>
      <c r="E2502" t="s">
        <v>1365</v>
      </c>
      <c r="F2502" t="s">
        <v>10</v>
      </c>
      <c r="G2502" t="s">
        <v>1377</v>
      </c>
      <c r="H2502" t="s">
        <v>107</v>
      </c>
      <c r="I2502" t="s">
        <v>1271</v>
      </c>
      <c r="J2502">
        <v>100</v>
      </c>
      <c r="K2502">
        <v>1186</v>
      </c>
      <c r="L2502">
        <v>118600</v>
      </c>
      <c r="M2502">
        <v>2.8237999999999999</v>
      </c>
      <c r="N2502">
        <v>282.38</v>
      </c>
      <c r="O2502">
        <v>0</v>
      </c>
      <c r="P2502">
        <v>0</v>
      </c>
      <c r="Q2502">
        <v>1188.8237999999999</v>
      </c>
      <c r="R2502">
        <v>118882.38</v>
      </c>
      <c r="S2502" t="s">
        <v>1368</v>
      </c>
    </row>
    <row r="2503" spans="1:19">
      <c r="A2503" t="s">
        <v>2769</v>
      </c>
      <c r="B2503">
        <v>44392</v>
      </c>
      <c r="C2503" t="s">
        <v>2770</v>
      </c>
      <c r="D2503">
        <v>44392</v>
      </c>
      <c r="E2503" t="s">
        <v>1365</v>
      </c>
      <c r="F2503" t="s">
        <v>10</v>
      </c>
      <c r="G2503" t="s">
        <v>1377</v>
      </c>
      <c r="H2503" t="s">
        <v>107</v>
      </c>
      <c r="I2503" t="s">
        <v>1075</v>
      </c>
      <c r="J2503">
        <v>30</v>
      </c>
      <c r="K2503">
        <v>9045</v>
      </c>
      <c r="L2503">
        <v>271350</v>
      </c>
      <c r="M2503">
        <v>21.535699999999999</v>
      </c>
      <c r="N2503">
        <v>646.07100000000003</v>
      </c>
      <c r="O2503">
        <v>0</v>
      </c>
      <c r="P2503">
        <v>0</v>
      </c>
      <c r="Q2503">
        <v>9066.5357000000004</v>
      </c>
      <c r="R2503">
        <v>271996.071</v>
      </c>
      <c r="S2503" t="s">
        <v>1368</v>
      </c>
    </row>
    <row r="2504" spans="1:19">
      <c r="A2504" t="s">
        <v>2769</v>
      </c>
      <c r="B2504">
        <v>44392</v>
      </c>
      <c r="C2504" t="s">
        <v>2770</v>
      </c>
      <c r="D2504">
        <v>44392</v>
      </c>
      <c r="E2504" t="s">
        <v>1365</v>
      </c>
      <c r="F2504" t="s">
        <v>10</v>
      </c>
      <c r="G2504" t="s">
        <v>1377</v>
      </c>
      <c r="H2504" t="s">
        <v>107</v>
      </c>
      <c r="I2504" t="s">
        <v>1267</v>
      </c>
      <c r="J2504">
        <v>200</v>
      </c>
      <c r="K2504">
        <v>1400</v>
      </c>
      <c r="L2504">
        <v>280000</v>
      </c>
      <c r="M2504">
        <v>3.3332999999999999</v>
      </c>
      <c r="N2504">
        <v>666.66</v>
      </c>
      <c r="O2504">
        <v>0</v>
      </c>
      <c r="P2504">
        <v>0</v>
      </c>
      <c r="Q2504">
        <v>1403.3333</v>
      </c>
      <c r="R2504">
        <v>280666.65999999997</v>
      </c>
      <c r="S2504" t="s">
        <v>1368</v>
      </c>
    </row>
    <row r="2505" spans="1:19">
      <c r="A2505" t="s">
        <v>2769</v>
      </c>
      <c r="B2505">
        <v>44392</v>
      </c>
      <c r="C2505" t="s">
        <v>2770</v>
      </c>
      <c r="D2505">
        <v>44392</v>
      </c>
      <c r="E2505" t="s">
        <v>1365</v>
      </c>
      <c r="F2505" t="s">
        <v>10</v>
      </c>
      <c r="G2505" t="s">
        <v>1377</v>
      </c>
      <c r="H2505" t="s">
        <v>107</v>
      </c>
      <c r="I2505" t="s">
        <v>1218</v>
      </c>
      <c r="J2505">
        <v>42</v>
      </c>
      <c r="K2505">
        <v>1244</v>
      </c>
      <c r="L2505">
        <v>52248</v>
      </c>
      <c r="M2505">
        <v>2.9619</v>
      </c>
      <c r="N2505">
        <v>124.3998</v>
      </c>
      <c r="O2505">
        <v>0</v>
      </c>
      <c r="P2505">
        <v>0</v>
      </c>
      <c r="Q2505">
        <v>1246.9619</v>
      </c>
      <c r="R2505">
        <v>52372.399799999999</v>
      </c>
      <c r="S2505" t="s">
        <v>1368</v>
      </c>
    </row>
    <row r="2506" spans="1:19">
      <c r="A2506" t="s">
        <v>2769</v>
      </c>
      <c r="B2506">
        <v>44392</v>
      </c>
      <c r="C2506" t="s">
        <v>2770</v>
      </c>
      <c r="D2506">
        <v>44392</v>
      </c>
      <c r="E2506" t="s">
        <v>1365</v>
      </c>
      <c r="F2506" t="s">
        <v>10</v>
      </c>
      <c r="G2506" t="s">
        <v>1377</v>
      </c>
      <c r="H2506" t="s">
        <v>107</v>
      </c>
      <c r="I2506" t="s">
        <v>1292</v>
      </c>
      <c r="J2506">
        <v>20</v>
      </c>
      <c r="K2506">
        <v>7760</v>
      </c>
      <c r="L2506">
        <v>155200</v>
      </c>
      <c r="M2506">
        <v>18.476199999999999</v>
      </c>
      <c r="N2506">
        <v>369.524</v>
      </c>
      <c r="O2506">
        <v>0</v>
      </c>
      <c r="P2506">
        <v>0</v>
      </c>
      <c r="Q2506">
        <v>7778.4762000000001</v>
      </c>
      <c r="R2506">
        <v>155569.524</v>
      </c>
      <c r="S2506" t="s">
        <v>1368</v>
      </c>
    </row>
    <row r="2507" spans="1:19">
      <c r="A2507" t="s">
        <v>2769</v>
      </c>
      <c r="B2507">
        <v>44392</v>
      </c>
      <c r="C2507" t="s">
        <v>2770</v>
      </c>
      <c r="D2507">
        <v>44392</v>
      </c>
      <c r="E2507" t="s">
        <v>1365</v>
      </c>
      <c r="F2507" t="s">
        <v>10</v>
      </c>
      <c r="G2507" t="s">
        <v>1377</v>
      </c>
      <c r="H2507" t="s">
        <v>107</v>
      </c>
      <c r="I2507" t="s">
        <v>1273</v>
      </c>
      <c r="J2507">
        <v>20</v>
      </c>
      <c r="K2507">
        <v>7225</v>
      </c>
      <c r="L2507">
        <v>144500</v>
      </c>
      <c r="M2507">
        <v>17.202400000000001</v>
      </c>
      <c r="N2507">
        <v>344.048</v>
      </c>
      <c r="O2507">
        <v>0</v>
      </c>
      <c r="P2507">
        <v>0</v>
      </c>
      <c r="Q2507">
        <v>7242.2024000000001</v>
      </c>
      <c r="R2507">
        <v>144844.04800000001</v>
      </c>
      <c r="S2507" t="s">
        <v>1368</v>
      </c>
    </row>
    <row r="2508" spans="1:19">
      <c r="A2508" t="s">
        <v>2769</v>
      </c>
      <c r="B2508">
        <v>44392</v>
      </c>
      <c r="C2508" t="s">
        <v>2770</v>
      </c>
      <c r="D2508">
        <v>44392</v>
      </c>
      <c r="E2508" t="s">
        <v>1365</v>
      </c>
      <c r="F2508" t="s">
        <v>10</v>
      </c>
      <c r="G2508" t="s">
        <v>1377</v>
      </c>
      <c r="H2508" t="s">
        <v>107</v>
      </c>
      <c r="I2508" t="s">
        <v>1301</v>
      </c>
      <c r="J2508">
        <v>20</v>
      </c>
      <c r="K2508">
        <v>9035</v>
      </c>
      <c r="L2508">
        <v>180700</v>
      </c>
      <c r="M2508">
        <v>21.511900000000001</v>
      </c>
      <c r="N2508">
        <v>430.238</v>
      </c>
      <c r="O2508">
        <v>0</v>
      </c>
      <c r="P2508">
        <v>0</v>
      </c>
      <c r="Q2508">
        <v>9056.5118999999995</v>
      </c>
      <c r="R2508">
        <v>181130.23800000001</v>
      </c>
      <c r="S2508" t="s">
        <v>1368</v>
      </c>
    </row>
    <row r="2509" spans="1:19">
      <c r="A2509" t="s">
        <v>2769</v>
      </c>
      <c r="B2509">
        <v>44392</v>
      </c>
      <c r="C2509" t="s">
        <v>2770</v>
      </c>
      <c r="D2509">
        <v>44392</v>
      </c>
      <c r="E2509" t="s">
        <v>1365</v>
      </c>
      <c r="F2509" t="s">
        <v>10</v>
      </c>
      <c r="G2509" t="s">
        <v>1377</v>
      </c>
      <c r="H2509" t="s">
        <v>107</v>
      </c>
      <c r="I2509" t="s">
        <v>1242</v>
      </c>
      <c r="J2509">
        <v>20</v>
      </c>
      <c r="K2509">
        <v>9850</v>
      </c>
      <c r="L2509">
        <v>197000</v>
      </c>
      <c r="M2509">
        <v>23.452400000000001</v>
      </c>
      <c r="N2509">
        <v>469.048</v>
      </c>
      <c r="O2509">
        <v>0</v>
      </c>
      <c r="P2509">
        <v>0</v>
      </c>
      <c r="Q2509">
        <v>9873.4524000000001</v>
      </c>
      <c r="R2509">
        <v>197469.04800000001</v>
      </c>
      <c r="S2509" t="s">
        <v>1368</v>
      </c>
    </row>
    <row r="2510" spans="1:19">
      <c r="A2510" t="s">
        <v>2771</v>
      </c>
      <c r="B2510">
        <v>44392</v>
      </c>
      <c r="C2510" t="s">
        <v>2772</v>
      </c>
      <c r="D2510">
        <v>44392</v>
      </c>
      <c r="E2510" t="s">
        <v>1365</v>
      </c>
      <c r="F2510" t="s">
        <v>848</v>
      </c>
      <c r="G2510" t="s">
        <v>1377</v>
      </c>
      <c r="H2510" t="s">
        <v>107</v>
      </c>
      <c r="I2510" t="s">
        <v>1314</v>
      </c>
      <c r="J2510">
        <v>40</v>
      </c>
      <c r="K2510">
        <v>1176</v>
      </c>
      <c r="L2510">
        <v>47040</v>
      </c>
      <c r="M2510">
        <v>2.8</v>
      </c>
      <c r="N2510">
        <v>112</v>
      </c>
      <c r="O2510">
        <v>0</v>
      </c>
      <c r="P2510">
        <v>0</v>
      </c>
      <c r="Q2510">
        <v>1178.8</v>
      </c>
      <c r="R2510">
        <v>47152</v>
      </c>
      <c r="S2510" t="s">
        <v>1368</v>
      </c>
    </row>
    <row r="2511" spans="1:19">
      <c r="A2511" t="s">
        <v>2771</v>
      </c>
      <c r="B2511">
        <v>44392</v>
      </c>
      <c r="C2511" t="s">
        <v>2772</v>
      </c>
      <c r="D2511">
        <v>44392</v>
      </c>
      <c r="E2511" t="s">
        <v>1365</v>
      </c>
      <c r="F2511" t="s">
        <v>848</v>
      </c>
      <c r="G2511" t="s">
        <v>1377</v>
      </c>
      <c r="H2511" t="s">
        <v>107</v>
      </c>
      <c r="I2511" t="s">
        <v>1242</v>
      </c>
      <c r="J2511">
        <v>5</v>
      </c>
      <c r="K2511">
        <v>9850</v>
      </c>
      <c r="L2511">
        <v>49250</v>
      </c>
      <c r="M2511">
        <v>23.452400000000001</v>
      </c>
      <c r="N2511">
        <v>117.262</v>
      </c>
      <c r="O2511">
        <v>0</v>
      </c>
      <c r="P2511">
        <v>0</v>
      </c>
      <c r="Q2511">
        <v>9873.4524000000001</v>
      </c>
      <c r="R2511">
        <v>49367.262000000002</v>
      </c>
      <c r="S2511" t="s">
        <v>1368</v>
      </c>
    </row>
    <row r="2512" spans="1:19">
      <c r="A2512" t="s">
        <v>2771</v>
      </c>
      <c r="B2512">
        <v>44392</v>
      </c>
      <c r="C2512" t="s">
        <v>2772</v>
      </c>
      <c r="D2512">
        <v>44392</v>
      </c>
      <c r="E2512" t="s">
        <v>1365</v>
      </c>
      <c r="F2512" t="s">
        <v>848</v>
      </c>
      <c r="G2512" t="s">
        <v>1377</v>
      </c>
      <c r="H2512" t="s">
        <v>107</v>
      </c>
      <c r="I2512" t="s">
        <v>1273</v>
      </c>
      <c r="J2512">
        <v>17</v>
      </c>
      <c r="K2512">
        <v>7225</v>
      </c>
      <c r="L2512">
        <v>122825</v>
      </c>
      <c r="M2512">
        <v>17.202400000000001</v>
      </c>
      <c r="N2512">
        <v>292.44080000000002</v>
      </c>
      <c r="O2512">
        <v>0</v>
      </c>
      <c r="P2512">
        <v>0</v>
      </c>
      <c r="Q2512">
        <v>7242.2024000000001</v>
      </c>
      <c r="R2512">
        <v>123117.4408</v>
      </c>
      <c r="S2512" t="s">
        <v>1368</v>
      </c>
    </row>
    <row r="2513" spans="1:19">
      <c r="A2513" t="s">
        <v>2771</v>
      </c>
      <c r="B2513">
        <v>44392</v>
      </c>
      <c r="C2513" t="s">
        <v>2772</v>
      </c>
      <c r="D2513">
        <v>44392</v>
      </c>
      <c r="E2513" t="s">
        <v>1365</v>
      </c>
      <c r="F2513" t="s">
        <v>848</v>
      </c>
      <c r="G2513" t="s">
        <v>1377</v>
      </c>
      <c r="H2513" t="s">
        <v>107</v>
      </c>
      <c r="I2513" t="s">
        <v>1221</v>
      </c>
      <c r="J2513">
        <v>40</v>
      </c>
      <c r="K2513">
        <v>1361</v>
      </c>
      <c r="L2513">
        <v>54440</v>
      </c>
      <c r="M2513">
        <v>3.2404999999999999</v>
      </c>
      <c r="N2513">
        <v>129.62</v>
      </c>
      <c r="O2513">
        <v>0</v>
      </c>
      <c r="P2513">
        <v>0</v>
      </c>
      <c r="Q2513">
        <v>1364.2405000000001</v>
      </c>
      <c r="R2513">
        <v>54569.62</v>
      </c>
      <c r="S2513" t="s">
        <v>1368</v>
      </c>
    </row>
    <row r="2514" spans="1:19">
      <c r="A2514" t="s">
        <v>2771</v>
      </c>
      <c r="B2514">
        <v>44392</v>
      </c>
      <c r="C2514" t="s">
        <v>2772</v>
      </c>
      <c r="D2514">
        <v>44392</v>
      </c>
      <c r="E2514" t="s">
        <v>1365</v>
      </c>
      <c r="F2514" t="s">
        <v>848</v>
      </c>
      <c r="G2514" t="s">
        <v>1377</v>
      </c>
      <c r="H2514" t="s">
        <v>107</v>
      </c>
      <c r="I2514" t="s">
        <v>1301</v>
      </c>
      <c r="J2514">
        <v>2</v>
      </c>
      <c r="K2514">
        <v>9035</v>
      </c>
      <c r="L2514">
        <v>18070</v>
      </c>
      <c r="M2514">
        <v>21.511900000000001</v>
      </c>
      <c r="N2514">
        <v>43.023800000000001</v>
      </c>
      <c r="O2514">
        <v>0</v>
      </c>
      <c r="P2514">
        <v>0</v>
      </c>
      <c r="Q2514">
        <v>9056.5118999999995</v>
      </c>
      <c r="R2514">
        <v>18113.023799999999</v>
      </c>
      <c r="S2514" t="s">
        <v>1368</v>
      </c>
    </row>
    <row r="2515" spans="1:19">
      <c r="A2515" t="s">
        <v>2771</v>
      </c>
      <c r="B2515">
        <v>44392</v>
      </c>
      <c r="C2515" t="s">
        <v>2772</v>
      </c>
      <c r="D2515">
        <v>44392</v>
      </c>
      <c r="E2515" t="s">
        <v>1365</v>
      </c>
      <c r="F2515" t="s">
        <v>848</v>
      </c>
      <c r="G2515" t="s">
        <v>1377</v>
      </c>
      <c r="H2515" t="s">
        <v>107</v>
      </c>
      <c r="I2515" t="s">
        <v>1075</v>
      </c>
      <c r="J2515">
        <v>5</v>
      </c>
      <c r="K2515">
        <v>9045</v>
      </c>
      <c r="L2515">
        <v>45225</v>
      </c>
      <c r="M2515">
        <v>21.535699999999999</v>
      </c>
      <c r="N2515">
        <v>107.6785</v>
      </c>
      <c r="O2515">
        <v>0</v>
      </c>
      <c r="P2515">
        <v>0</v>
      </c>
      <c r="Q2515">
        <v>9066.5357000000004</v>
      </c>
      <c r="R2515">
        <v>45332.678500000002</v>
      </c>
      <c r="S2515" t="s">
        <v>1368</v>
      </c>
    </row>
    <row r="2516" spans="1:19">
      <c r="A2516" t="s">
        <v>2773</v>
      </c>
      <c r="B2516">
        <v>44392</v>
      </c>
      <c r="C2516" t="s">
        <v>2774</v>
      </c>
      <c r="D2516">
        <v>44392</v>
      </c>
      <c r="E2516" t="s">
        <v>1365</v>
      </c>
      <c r="F2516" t="s">
        <v>1300</v>
      </c>
      <c r="G2516" t="s">
        <v>107</v>
      </c>
      <c r="H2516" t="s">
        <v>107</v>
      </c>
      <c r="I2516" t="s">
        <v>1075</v>
      </c>
      <c r="J2516">
        <v>2</v>
      </c>
      <c r="K2516">
        <v>9045</v>
      </c>
      <c r="L2516">
        <v>18090</v>
      </c>
      <c r="M2516">
        <v>21.535699999999999</v>
      </c>
      <c r="N2516">
        <v>43.071399999999997</v>
      </c>
      <c r="O2516">
        <v>0</v>
      </c>
      <c r="P2516">
        <v>0</v>
      </c>
      <c r="Q2516">
        <v>9066.5357000000004</v>
      </c>
      <c r="R2516">
        <v>18133.071400000001</v>
      </c>
      <c r="S2516" t="s">
        <v>1368</v>
      </c>
    </row>
    <row r="2517" spans="1:19">
      <c r="A2517" t="s">
        <v>2773</v>
      </c>
      <c r="B2517">
        <v>44392</v>
      </c>
      <c r="C2517" t="s">
        <v>2774</v>
      </c>
      <c r="D2517">
        <v>44392</v>
      </c>
      <c r="E2517" t="s">
        <v>1365</v>
      </c>
      <c r="F2517" t="s">
        <v>1300</v>
      </c>
      <c r="G2517" t="s">
        <v>107</v>
      </c>
      <c r="H2517" t="s">
        <v>107</v>
      </c>
      <c r="I2517" t="s">
        <v>1242</v>
      </c>
      <c r="J2517">
        <v>3</v>
      </c>
      <c r="K2517">
        <v>9850</v>
      </c>
      <c r="L2517">
        <v>29550</v>
      </c>
      <c r="M2517">
        <v>23.452400000000001</v>
      </c>
      <c r="N2517">
        <v>70.357200000000006</v>
      </c>
      <c r="O2517">
        <v>0</v>
      </c>
      <c r="P2517">
        <v>0</v>
      </c>
      <c r="Q2517">
        <v>9873.4524000000001</v>
      </c>
      <c r="R2517">
        <v>29620.357199999999</v>
      </c>
      <c r="S2517" t="s">
        <v>1368</v>
      </c>
    </row>
    <row r="2518" spans="1:19">
      <c r="A2518" t="s">
        <v>2773</v>
      </c>
      <c r="B2518">
        <v>44392</v>
      </c>
      <c r="C2518" t="s">
        <v>2774</v>
      </c>
      <c r="D2518">
        <v>44392</v>
      </c>
      <c r="E2518" t="s">
        <v>1365</v>
      </c>
      <c r="F2518" t="s">
        <v>1300</v>
      </c>
      <c r="G2518" t="s">
        <v>107</v>
      </c>
      <c r="H2518" t="s">
        <v>107</v>
      </c>
      <c r="I2518" t="s">
        <v>1301</v>
      </c>
      <c r="J2518">
        <v>4</v>
      </c>
      <c r="K2518">
        <v>9035</v>
      </c>
      <c r="L2518">
        <v>36140</v>
      </c>
      <c r="M2518">
        <v>21.511900000000001</v>
      </c>
      <c r="N2518">
        <v>86.047600000000003</v>
      </c>
      <c r="O2518">
        <v>0</v>
      </c>
      <c r="P2518">
        <v>0</v>
      </c>
      <c r="Q2518">
        <v>9056.5118999999995</v>
      </c>
      <c r="R2518">
        <v>36226.047599999998</v>
      </c>
      <c r="S2518" t="s">
        <v>1368</v>
      </c>
    </row>
    <row r="2519" spans="1:19">
      <c r="A2519" t="s">
        <v>2773</v>
      </c>
      <c r="B2519">
        <v>44392</v>
      </c>
      <c r="C2519" t="s">
        <v>2774</v>
      </c>
      <c r="D2519">
        <v>44392</v>
      </c>
      <c r="E2519" t="s">
        <v>1365</v>
      </c>
      <c r="F2519" t="s">
        <v>1300</v>
      </c>
      <c r="G2519" t="s">
        <v>107</v>
      </c>
      <c r="H2519" t="s">
        <v>107</v>
      </c>
      <c r="I2519" t="s">
        <v>1221</v>
      </c>
      <c r="J2519">
        <v>40</v>
      </c>
      <c r="K2519">
        <v>1361</v>
      </c>
      <c r="L2519">
        <v>54440</v>
      </c>
      <c r="M2519">
        <v>3.2404999999999999</v>
      </c>
      <c r="N2519">
        <v>129.62</v>
      </c>
      <c r="O2519">
        <v>0</v>
      </c>
      <c r="P2519">
        <v>0</v>
      </c>
      <c r="Q2519">
        <v>1364.2405000000001</v>
      </c>
      <c r="R2519">
        <v>54569.62</v>
      </c>
      <c r="S2519" t="s">
        <v>1368</v>
      </c>
    </row>
    <row r="2520" spans="1:19">
      <c r="A2520" t="s">
        <v>2775</v>
      </c>
      <c r="B2520">
        <v>44392</v>
      </c>
      <c r="C2520" t="s">
        <v>2776</v>
      </c>
      <c r="D2520">
        <v>44392</v>
      </c>
      <c r="E2520" t="s">
        <v>1365</v>
      </c>
      <c r="F2520" t="s">
        <v>1</v>
      </c>
      <c r="G2520" t="s">
        <v>982</v>
      </c>
      <c r="H2520" t="s">
        <v>107</v>
      </c>
      <c r="I2520" t="s">
        <v>1314</v>
      </c>
      <c r="J2520">
        <v>100</v>
      </c>
      <c r="K2520">
        <v>1176</v>
      </c>
      <c r="L2520">
        <v>117600</v>
      </c>
      <c r="M2520">
        <v>2.8</v>
      </c>
      <c r="N2520">
        <v>280</v>
      </c>
      <c r="O2520">
        <v>0</v>
      </c>
      <c r="P2520">
        <v>0</v>
      </c>
      <c r="Q2520">
        <v>1178.8</v>
      </c>
      <c r="R2520">
        <v>117880</v>
      </c>
      <c r="S2520" t="s">
        <v>1368</v>
      </c>
    </row>
    <row r="2521" spans="1:19">
      <c r="A2521" t="s">
        <v>2775</v>
      </c>
      <c r="B2521">
        <v>44392</v>
      </c>
      <c r="C2521" t="s">
        <v>2776</v>
      </c>
      <c r="D2521">
        <v>44392</v>
      </c>
      <c r="E2521" t="s">
        <v>1365</v>
      </c>
      <c r="F2521" t="s">
        <v>1</v>
      </c>
      <c r="G2521" t="s">
        <v>982</v>
      </c>
      <c r="H2521" t="s">
        <v>107</v>
      </c>
      <c r="I2521" t="s">
        <v>1409</v>
      </c>
      <c r="J2521">
        <v>20</v>
      </c>
      <c r="K2521">
        <v>1128</v>
      </c>
      <c r="L2521">
        <v>22560</v>
      </c>
      <c r="M2521">
        <v>2.6857000000000002</v>
      </c>
      <c r="N2521">
        <v>53.713999999999999</v>
      </c>
      <c r="O2521">
        <v>0</v>
      </c>
      <c r="P2521">
        <v>0</v>
      </c>
      <c r="Q2521">
        <v>1130.6857</v>
      </c>
      <c r="R2521">
        <v>22613.714</v>
      </c>
      <c r="S2521" t="s">
        <v>1368</v>
      </c>
    </row>
    <row r="2522" spans="1:19">
      <c r="A2522" t="s">
        <v>2775</v>
      </c>
      <c r="B2522">
        <v>44392</v>
      </c>
      <c r="C2522" t="s">
        <v>2776</v>
      </c>
      <c r="D2522">
        <v>44392</v>
      </c>
      <c r="E2522" t="s">
        <v>1365</v>
      </c>
      <c r="F2522" t="s">
        <v>1</v>
      </c>
      <c r="G2522" t="s">
        <v>982</v>
      </c>
      <c r="H2522" t="s">
        <v>107</v>
      </c>
      <c r="I2522" t="s">
        <v>1292</v>
      </c>
      <c r="J2522">
        <v>20</v>
      </c>
      <c r="K2522">
        <v>7760</v>
      </c>
      <c r="L2522">
        <v>155200</v>
      </c>
      <c r="M2522">
        <v>18.476199999999999</v>
      </c>
      <c r="N2522">
        <v>369.524</v>
      </c>
      <c r="O2522">
        <v>0</v>
      </c>
      <c r="P2522">
        <v>0</v>
      </c>
      <c r="Q2522">
        <v>7778.4762000000001</v>
      </c>
      <c r="R2522">
        <v>155569.524</v>
      </c>
      <c r="S2522" t="s">
        <v>1368</v>
      </c>
    </row>
    <row r="2523" spans="1:19">
      <c r="A2523" t="s">
        <v>2775</v>
      </c>
      <c r="B2523">
        <v>44392</v>
      </c>
      <c r="C2523" t="s">
        <v>2776</v>
      </c>
      <c r="D2523">
        <v>44392</v>
      </c>
      <c r="E2523" t="s">
        <v>1365</v>
      </c>
      <c r="F2523" t="s">
        <v>1</v>
      </c>
      <c r="G2523" t="s">
        <v>982</v>
      </c>
      <c r="H2523" t="s">
        <v>107</v>
      </c>
      <c r="I2523" t="s">
        <v>1242</v>
      </c>
      <c r="J2523">
        <v>20</v>
      </c>
      <c r="K2523">
        <v>9850</v>
      </c>
      <c r="L2523">
        <v>197000</v>
      </c>
      <c r="M2523">
        <v>23.452400000000001</v>
      </c>
      <c r="N2523">
        <v>469.048</v>
      </c>
      <c r="O2523">
        <v>0</v>
      </c>
      <c r="P2523">
        <v>0</v>
      </c>
      <c r="Q2523">
        <v>9873.4524000000001</v>
      </c>
      <c r="R2523">
        <v>197469.04800000001</v>
      </c>
      <c r="S2523" t="s">
        <v>1368</v>
      </c>
    </row>
    <row r="2524" spans="1:19">
      <c r="A2524" t="s">
        <v>2775</v>
      </c>
      <c r="B2524">
        <v>44392</v>
      </c>
      <c r="C2524" t="s">
        <v>2776</v>
      </c>
      <c r="D2524">
        <v>44392</v>
      </c>
      <c r="E2524" t="s">
        <v>1365</v>
      </c>
      <c r="F2524" t="s">
        <v>1</v>
      </c>
      <c r="G2524" t="s">
        <v>982</v>
      </c>
      <c r="H2524" t="s">
        <v>107</v>
      </c>
      <c r="I2524" t="s">
        <v>1311</v>
      </c>
      <c r="J2524">
        <v>10</v>
      </c>
      <c r="K2524">
        <v>9035</v>
      </c>
      <c r="L2524">
        <v>90350</v>
      </c>
      <c r="M2524">
        <v>21.511900000000001</v>
      </c>
      <c r="N2524">
        <v>215.119</v>
      </c>
      <c r="O2524">
        <v>0</v>
      </c>
      <c r="P2524">
        <v>0</v>
      </c>
      <c r="Q2524">
        <v>9056.5118999999995</v>
      </c>
      <c r="R2524">
        <v>90565.119000000006</v>
      </c>
      <c r="S2524" t="s">
        <v>1368</v>
      </c>
    </row>
    <row r="2525" spans="1:19">
      <c r="A2525" t="s">
        <v>2775</v>
      </c>
      <c r="B2525">
        <v>44392</v>
      </c>
      <c r="C2525" t="s">
        <v>2776</v>
      </c>
      <c r="D2525">
        <v>44392</v>
      </c>
      <c r="E2525" t="s">
        <v>1365</v>
      </c>
      <c r="F2525" t="s">
        <v>1</v>
      </c>
      <c r="G2525" t="s">
        <v>982</v>
      </c>
      <c r="H2525" t="s">
        <v>107</v>
      </c>
      <c r="I2525" t="s">
        <v>1076</v>
      </c>
      <c r="J2525">
        <v>100</v>
      </c>
      <c r="K2525">
        <v>1419</v>
      </c>
      <c r="L2525">
        <v>141900</v>
      </c>
      <c r="M2525">
        <v>3.3786</v>
      </c>
      <c r="N2525">
        <v>337.86</v>
      </c>
      <c r="O2525">
        <v>0</v>
      </c>
      <c r="P2525">
        <v>0</v>
      </c>
      <c r="Q2525">
        <v>1422.3786</v>
      </c>
      <c r="R2525">
        <v>142237.85999999999</v>
      </c>
      <c r="S2525" t="s">
        <v>1368</v>
      </c>
    </row>
    <row r="2526" spans="1:19">
      <c r="A2526" t="s">
        <v>2775</v>
      </c>
      <c r="B2526">
        <v>44392</v>
      </c>
      <c r="C2526" t="s">
        <v>2776</v>
      </c>
      <c r="D2526">
        <v>44392</v>
      </c>
      <c r="E2526" t="s">
        <v>1365</v>
      </c>
      <c r="F2526" t="s">
        <v>1</v>
      </c>
      <c r="G2526" t="s">
        <v>982</v>
      </c>
      <c r="H2526" t="s">
        <v>107</v>
      </c>
      <c r="I2526" t="s">
        <v>1271</v>
      </c>
      <c r="J2526">
        <v>200</v>
      </c>
      <c r="K2526">
        <v>1186</v>
      </c>
      <c r="L2526">
        <v>237200</v>
      </c>
      <c r="M2526">
        <v>2.8237999999999999</v>
      </c>
      <c r="N2526">
        <v>564.76</v>
      </c>
      <c r="O2526">
        <v>0</v>
      </c>
      <c r="P2526">
        <v>0</v>
      </c>
      <c r="Q2526">
        <v>1188.8237999999999</v>
      </c>
      <c r="R2526">
        <v>237764.76</v>
      </c>
      <c r="S2526" t="s">
        <v>1368</v>
      </c>
    </row>
    <row r="2527" spans="1:19">
      <c r="A2527" t="s">
        <v>2775</v>
      </c>
      <c r="B2527">
        <v>44392</v>
      </c>
      <c r="C2527" t="s">
        <v>2776</v>
      </c>
      <c r="D2527">
        <v>44392</v>
      </c>
      <c r="E2527" t="s">
        <v>1365</v>
      </c>
      <c r="F2527" t="s">
        <v>1</v>
      </c>
      <c r="G2527" t="s">
        <v>982</v>
      </c>
      <c r="H2527" t="s">
        <v>107</v>
      </c>
      <c r="I2527" t="s">
        <v>1335</v>
      </c>
      <c r="J2527">
        <v>10</v>
      </c>
      <c r="K2527">
        <v>9950</v>
      </c>
      <c r="L2527">
        <v>99500</v>
      </c>
      <c r="M2527">
        <v>23.6905</v>
      </c>
      <c r="N2527">
        <v>236.905</v>
      </c>
      <c r="O2527">
        <v>0</v>
      </c>
      <c r="P2527">
        <v>0</v>
      </c>
      <c r="Q2527">
        <v>9973.6905000000006</v>
      </c>
      <c r="R2527">
        <v>99736.904999999999</v>
      </c>
      <c r="S2527" t="s">
        <v>1368</v>
      </c>
    </row>
    <row r="2528" spans="1:19">
      <c r="A2528" t="s">
        <v>2775</v>
      </c>
      <c r="B2528">
        <v>44392</v>
      </c>
      <c r="C2528" t="s">
        <v>2776</v>
      </c>
      <c r="D2528">
        <v>44392</v>
      </c>
      <c r="E2528" t="s">
        <v>1365</v>
      </c>
      <c r="F2528" t="s">
        <v>1</v>
      </c>
      <c r="G2528" t="s">
        <v>982</v>
      </c>
      <c r="H2528" t="s">
        <v>107</v>
      </c>
      <c r="I2528" t="s">
        <v>1218</v>
      </c>
      <c r="J2528">
        <v>200</v>
      </c>
      <c r="K2528">
        <v>1244</v>
      </c>
      <c r="L2528">
        <v>248800</v>
      </c>
      <c r="M2528">
        <v>2.9619</v>
      </c>
      <c r="N2528">
        <v>592.38</v>
      </c>
      <c r="O2528">
        <v>0</v>
      </c>
      <c r="P2528">
        <v>0</v>
      </c>
      <c r="Q2528">
        <v>1246.9619</v>
      </c>
      <c r="R2528">
        <v>249392.38</v>
      </c>
      <c r="S2528" t="s">
        <v>1368</v>
      </c>
    </row>
    <row r="2529" spans="1:19">
      <c r="A2529" t="s">
        <v>2775</v>
      </c>
      <c r="B2529">
        <v>44392</v>
      </c>
      <c r="C2529" t="s">
        <v>2776</v>
      </c>
      <c r="D2529">
        <v>44392</v>
      </c>
      <c r="E2529" t="s">
        <v>1365</v>
      </c>
      <c r="F2529" t="s">
        <v>1</v>
      </c>
      <c r="G2529" t="s">
        <v>982</v>
      </c>
      <c r="H2529" t="s">
        <v>107</v>
      </c>
      <c r="I2529" t="s">
        <v>1075</v>
      </c>
      <c r="J2529">
        <v>25</v>
      </c>
      <c r="K2529">
        <v>9045</v>
      </c>
      <c r="L2529">
        <v>226125</v>
      </c>
      <c r="M2529">
        <v>21.535699999999999</v>
      </c>
      <c r="N2529">
        <v>538.39250000000004</v>
      </c>
      <c r="O2529">
        <v>0</v>
      </c>
      <c r="P2529">
        <v>0</v>
      </c>
      <c r="Q2529">
        <v>9066.5357000000004</v>
      </c>
      <c r="R2529">
        <v>226663.39249999999</v>
      </c>
      <c r="S2529" t="s">
        <v>1368</v>
      </c>
    </row>
    <row r="2530" spans="1:19">
      <c r="A2530" t="s">
        <v>2775</v>
      </c>
      <c r="B2530">
        <v>44392</v>
      </c>
      <c r="C2530" t="s">
        <v>2776</v>
      </c>
      <c r="D2530">
        <v>44392</v>
      </c>
      <c r="E2530" t="s">
        <v>1365</v>
      </c>
      <c r="F2530" t="s">
        <v>1</v>
      </c>
      <c r="G2530" t="s">
        <v>982</v>
      </c>
      <c r="H2530" t="s">
        <v>107</v>
      </c>
      <c r="I2530" t="s">
        <v>1273</v>
      </c>
      <c r="J2530">
        <v>10</v>
      </c>
      <c r="K2530">
        <v>7225</v>
      </c>
      <c r="L2530">
        <v>72250</v>
      </c>
      <c r="M2530">
        <v>17.202400000000001</v>
      </c>
      <c r="N2530">
        <v>172.024</v>
      </c>
      <c r="O2530">
        <v>0</v>
      </c>
      <c r="P2530">
        <v>0</v>
      </c>
      <c r="Q2530">
        <v>7242.2024000000001</v>
      </c>
      <c r="R2530">
        <v>72422.024000000005</v>
      </c>
      <c r="S2530" t="s">
        <v>1368</v>
      </c>
    </row>
    <row r="2531" spans="1:19">
      <c r="A2531" t="s">
        <v>2775</v>
      </c>
      <c r="B2531">
        <v>44392</v>
      </c>
      <c r="C2531" t="s">
        <v>2776</v>
      </c>
      <c r="D2531">
        <v>44392</v>
      </c>
      <c r="E2531" t="s">
        <v>1365</v>
      </c>
      <c r="F2531" t="s">
        <v>1</v>
      </c>
      <c r="G2531" t="s">
        <v>982</v>
      </c>
      <c r="H2531" t="s">
        <v>107</v>
      </c>
      <c r="I2531" t="s">
        <v>1301</v>
      </c>
      <c r="J2531">
        <v>10</v>
      </c>
      <c r="K2531">
        <v>9035</v>
      </c>
      <c r="L2531">
        <v>90350</v>
      </c>
      <c r="M2531">
        <v>21.511900000000001</v>
      </c>
      <c r="N2531">
        <v>215.119</v>
      </c>
      <c r="O2531">
        <v>0</v>
      </c>
      <c r="P2531">
        <v>0</v>
      </c>
      <c r="Q2531">
        <v>9056.5118999999995</v>
      </c>
      <c r="R2531">
        <v>90565.119000000006</v>
      </c>
      <c r="S2531" t="s">
        <v>1368</v>
      </c>
    </row>
    <row r="2532" spans="1:19">
      <c r="A2532" t="s">
        <v>2777</v>
      </c>
      <c r="B2532">
        <v>44392</v>
      </c>
      <c r="C2532" t="s">
        <v>2778</v>
      </c>
      <c r="D2532">
        <v>44392</v>
      </c>
      <c r="E2532" t="s">
        <v>1365</v>
      </c>
      <c r="F2532" t="s">
        <v>8</v>
      </c>
      <c r="G2532" t="s">
        <v>982</v>
      </c>
      <c r="H2532" t="s">
        <v>107</v>
      </c>
      <c r="I2532" t="s">
        <v>1075</v>
      </c>
      <c r="J2532">
        <v>10</v>
      </c>
      <c r="K2532">
        <v>9045</v>
      </c>
      <c r="L2532">
        <v>90450</v>
      </c>
      <c r="M2532">
        <v>21.535699999999999</v>
      </c>
      <c r="N2532">
        <v>215.357</v>
      </c>
      <c r="O2532">
        <v>0</v>
      </c>
      <c r="P2532">
        <v>0</v>
      </c>
      <c r="Q2532">
        <v>9066.5357000000004</v>
      </c>
      <c r="R2532">
        <v>90665.357000000004</v>
      </c>
      <c r="S2532" t="s">
        <v>1368</v>
      </c>
    </row>
    <row r="2533" spans="1:19">
      <c r="A2533" t="s">
        <v>2777</v>
      </c>
      <c r="B2533">
        <v>44392</v>
      </c>
      <c r="C2533" t="s">
        <v>2778</v>
      </c>
      <c r="D2533">
        <v>44392</v>
      </c>
      <c r="E2533" t="s">
        <v>1365</v>
      </c>
      <c r="F2533" t="s">
        <v>8</v>
      </c>
      <c r="G2533" t="s">
        <v>982</v>
      </c>
      <c r="H2533" t="s">
        <v>107</v>
      </c>
      <c r="I2533" t="s">
        <v>1271</v>
      </c>
      <c r="J2533">
        <v>100</v>
      </c>
      <c r="K2533">
        <v>1186</v>
      </c>
      <c r="L2533">
        <v>118600</v>
      </c>
      <c r="M2533">
        <v>2.8237999999999999</v>
      </c>
      <c r="N2533">
        <v>282.38</v>
      </c>
      <c r="O2533">
        <v>0</v>
      </c>
      <c r="P2533">
        <v>0</v>
      </c>
      <c r="Q2533">
        <v>1188.8237999999999</v>
      </c>
      <c r="R2533">
        <v>118882.38</v>
      </c>
      <c r="S2533" t="s">
        <v>1368</v>
      </c>
    </row>
    <row r="2534" spans="1:19">
      <c r="A2534" t="s">
        <v>2777</v>
      </c>
      <c r="B2534">
        <v>44392</v>
      </c>
      <c r="C2534" t="s">
        <v>2778</v>
      </c>
      <c r="D2534">
        <v>44392</v>
      </c>
      <c r="E2534" t="s">
        <v>1365</v>
      </c>
      <c r="F2534" t="s">
        <v>8</v>
      </c>
      <c r="G2534" t="s">
        <v>982</v>
      </c>
      <c r="H2534" t="s">
        <v>107</v>
      </c>
      <c r="I2534" t="s">
        <v>1301</v>
      </c>
      <c r="J2534">
        <v>10</v>
      </c>
      <c r="K2534">
        <v>9035</v>
      </c>
      <c r="L2534">
        <v>90350</v>
      </c>
      <c r="M2534">
        <v>21.511900000000001</v>
      </c>
      <c r="N2534">
        <v>215.119</v>
      </c>
      <c r="O2534">
        <v>0</v>
      </c>
      <c r="P2534">
        <v>0</v>
      </c>
      <c r="Q2534">
        <v>9056.5118999999995</v>
      </c>
      <c r="R2534">
        <v>90565.119000000006</v>
      </c>
      <c r="S2534" t="s">
        <v>1368</v>
      </c>
    </row>
    <row r="2535" spans="1:19">
      <c r="A2535" t="s">
        <v>2777</v>
      </c>
      <c r="B2535">
        <v>44392</v>
      </c>
      <c r="C2535" t="s">
        <v>2778</v>
      </c>
      <c r="D2535">
        <v>44392</v>
      </c>
      <c r="E2535" t="s">
        <v>1365</v>
      </c>
      <c r="F2535" t="s">
        <v>8</v>
      </c>
      <c r="G2535" t="s">
        <v>982</v>
      </c>
      <c r="H2535" t="s">
        <v>107</v>
      </c>
      <c r="I2535" t="s">
        <v>1076</v>
      </c>
      <c r="J2535">
        <v>100</v>
      </c>
      <c r="K2535">
        <v>1419</v>
      </c>
      <c r="L2535">
        <v>141900</v>
      </c>
      <c r="M2535">
        <v>3.3786</v>
      </c>
      <c r="N2535">
        <v>337.86</v>
      </c>
      <c r="O2535">
        <v>0</v>
      </c>
      <c r="P2535">
        <v>0</v>
      </c>
      <c r="Q2535">
        <v>1422.3786</v>
      </c>
      <c r="R2535">
        <v>142237.85999999999</v>
      </c>
      <c r="S2535" t="s">
        <v>1368</v>
      </c>
    </row>
    <row r="2536" spans="1:19">
      <c r="A2536" t="s">
        <v>2777</v>
      </c>
      <c r="B2536">
        <v>44392</v>
      </c>
      <c r="C2536" t="s">
        <v>2778</v>
      </c>
      <c r="D2536">
        <v>44392</v>
      </c>
      <c r="E2536" t="s">
        <v>1365</v>
      </c>
      <c r="F2536" t="s">
        <v>8</v>
      </c>
      <c r="G2536" t="s">
        <v>982</v>
      </c>
      <c r="H2536" t="s">
        <v>107</v>
      </c>
      <c r="I2536" t="s">
        <v>1242</v>
      </c>
      <c r="J2536">
        <v>10</v>
      </c>
      <c r="K2536">
        <v>9850</v>
      </c>
      <c r="L2536">
        <v>98500</v>
      </c>
      <c r="M2536">
        <v>23.452400000000001</v>
      </c>
      <c r="N2536">
        <v>234.524</v>
      </c>
      <c r="O2536">
        <v>0</v>
      </c>
      <c r="P2536">
        <v>0</v>
      </c>
      <c r="Q2536">
        <v>9873.4524000000001</v>
      </c>
      <c r="R2536">
        <v>98734.524000000005</v>
      </c>
      <c r="S2536" t="s">
        <v>1368</v>
      </c>
    </row>
    <row r="2537" spans="1:19">
      <c r="A2537" t="s">
        <v>2779</v>
      </c>
      <c r="B2537">
        <v>44392</v>
      </c>
      <c r="C2537" t="s">
        <v>2780</v>
      </c>
      <c r="D2537">
        <v>44392</v>
      </c>
      <c r="E2537" t="s">
        <v>1365</v>
      </c>
      <c r="F2537" t="s">
        <v>980</v>
      </c>
      <c r="G2537" t="s">
        <v>982</v>
      </c>
      <c r="H2537" t="s">
        <v>107</v>
      </c>
      <c r="I2537" t="s">
        <v>1311</v>
      </c>
      <c r="J2537">
        <v>5</v>
      </c>
      <c r="K2537">
        <v>9035</v>
      </c>
      <c r="L2537">
        <v>45175</v>
      </c>
      <c r="M2537">
        <v>21.511900000000001</v>
      </c>
      <c r="N2537">
        <v>107.5595</v>
      </c>
      <c r="O2537">
        <v>0</v>
      </c>
      <c r="P2537">
        <v>0</v>
      </c>
      <c r="Q2537">
        <v>9056.5118999999995</v>
      </c>
      <c r="R2537">
        <v>45282.559500000003</v>
      </c>
      <c r="S2537" t="s">
        <v>1368</v>
      </c>
    </row>
    <row r="2538" spans="1:19">
      <c r="A2538" t="s">
        <v>2779</v>
      </c>
      <c r="B2538">
        <v>44392</v>
      </c>
      <c r="C2538" t="s">
        <v>2780</v>
      </c>
      <c r="D2538">
        <v>44392</v>
      </c>
      <c r="E2538" t="s">
        <v>1365</v>
      </c>
      <c r="F2538" t="s">
        <v>980</v>
      </c>
      <c r="G2538" t="s">
        <v>982</v>
      </c>
      <c r="H2538" t="s">
        <v>107</v>
      </c>
      <c r="I2538" t="s">
        <v>1314</v>
      </c>
      <c r="J2538">
        <v>80</v>
      </c>
      <c r="K2538">
        <v>1176</v>
      </c>
      <c r="L2538">
        <v>94080</v>
      </c>
      <c r="M2538">
        <v>2.8</v>
      </c>
      <c r="N2538">
        <v>224</v>
      </c>
      <c r="O2538">
        <v>0</v>
      </c>
      <c r="P2538">
        <v>0</v>
      </c>
      <c r="Q2538">
        <v>1178.8</v>
      </c>
      <c r="R2538">
        <v>94304</v>
      </c>
      <c r="S2538" t="s">
        <v>1368</v>
      </c>
    </row>
    <row r="2539" spans="1:19">
      <c r="A2539" t="s">
        <v>2779</v>
      </c>
      <c r="B2539">
        <v>44392</v>
      </c>
      <c r="C2539" t="s">
        <v>2780</v>
      </c>
      <c r="D2539">
        <v>44392</v>
      </c>
      <c r="E2539" t="s">
        <v>1365</v>
      </c>
      <c r="F2539" t="s">
        <v>980</v>
      </c>
      <c r="G2539" t="s">
        <v>982</v>
      </c>
      <c r="H2539" t="s">
        <v>107</v>
      </c>
      <c r="I2539" t="s">
        <v>1075</v>
      </c>
      <c r="J2539">
        <v>5</v>
      </c>
      <c r="K2539">
        <v>9045</v>
      </c>
      <c r="L2539">
        <v>45225</v>
      </c>
      <c r="M2539">
        <v>21.535699999999999</v>
      </c>
      <c r="N2539">
        <v>107.6785</v>
      </c>
      <c r="O2539">
        <v>0</v>
      </c>
      <c r="P2539">
        <v>0</v>
      </c>
      <c r="Q2539">
        <v>9066.5357000000004</v>
      </c>
      <c r="R2539">
        <v>45332.678500000002</v>
      </c>
      <c r="S2539" t="s">
        <v>1368</v>
      </c>
    </row>
    <row r="2540" spans="1:19">
      <c r="A2540" t="s">
        <v>2779</v>
      </c>
      <c r="B2540">
        <v>44392</v>
      </c>
      <c r="C2540" t="s">
        <v>2780</v>
      </c>
      <c r="D2540">
        <v>44392</v>
      </c>
      <c r="E2540" t="s">
        <v>1365</v>
      </c>
      <c r="F2540" t="s">
        <v>980</v>
      </c>
      <c r="G2540" t="s">
        <v>982</v>
      </c>
      <c r="H2540" t="s">
        <v>107</v>
      </c>
      <c r="I2540" t="s">
        <v>1076</v>
      </c>
      <c r="J2540">
        <v>60</v>
      </c>
      <c r="K2540">
        <v>1419</v>
      </c>
      <c r="L2540">
        <v>85140</v>
      </c>
      <c r="M2540">
        <v>3.3786</v>
      </c>
      <c r="N2540">
        <v>202.71600000000001</v>
      </c>
      <c r="O2540">
        <v>0</v>
      </c>
      <c r="P2540">
        <v>0</v>
      </c>
      <c r="Q2540">
        <v>1422.3786</v>
      </c>
      <c r="R2540">
        <v>85342.716</v>
      </c>
      <c r="S2540" t="s">
        <v>1368</v>
      </c>
    </row>
    <row r="2541" spans="1:19">
      <c r="A2541" t="s">
        <v>2779</v>
      </c>
      <c r="B2541">
        <v>44392</v>
      </c>
      <c r="C2541" t="s">
        <v>2780</v>
      </c>
      <c r="D2541">
        <v>44392</v>
      </c>
      <c r="E2541" t="s">
        <v>1365</v>
      </c>
      <c r="F2541" t="s">
        <v>980</v>
      </c>
      <c r="G2541" t="s">
        <v>982</v>
      </c>
      <c r="H2541" t="s">
        <v>107</v>
      </c>
      <c r="I2541" t="s">
        <v>1271</v>
      </c>
      <c r="J2541">
        <v>40</v>
      </c>
      <c r="K2541">
        <v>1186</v>
      </c>
      <c r="L2541">
        <v>47440</v>
      </c>
      <c r="M2541">
        <v>2.8237999999999999</v>
      </c>
      <c r="N2541">
        <v>112.952</v>
      </c>
      <c r="O2541">
        <v>0</v>
      </c>
      <c r="P2541">
        <v>0</v>
      </c>
      <c r="Q2541">
        <v>1188.8237999999999</v>
      </c>
      <c r="R2541">
        <v>47552.951999999997</v>
      </c>
      <c r="S2541" t="s">
        <v>1368</v>
      </c>
    </row>
    <row r="2542" spans="1:19">
      <c r="A2542" t="s">
        <v>2779</v>
      </c>
      <c r="B2542">
        <v>44392</v>
      </c>
      <c r="C2542" t="s">
        <v>2780</v>
      </c>
      <c r="D2542">
        <v>44392</v>
      </c>
      <c r="E2542" t="s">
        <v>1365</v>
      </c>
      <c r="F2542" t="s">
        <v>980</v>
      </c>
      <c r="G2542" t="s">
        <v>982</v>
      </c>
      <c r="H2542" t="s">
        <v>107</v>
      </c>
      <c r="I2542" t="s">
        <v>1335</v>
      </c>
      <c r="J2542">
        <v>5</v>
      </c>
      <c r="K2542">
        <v>9950</v>
      </c>
      <c r="L2542">
        <v>49750</v>
      </c>
      <c r="M2542">
        <v>23.6905</v>
      </c>
      <c r="N2542">
        <v>118.4525</v>
      </c>
      <c r="O2542">
        <v>0</v>
      </c>
      <c r="P2542">
        <v>0</v>
      </c>
      <c r="Q2542">
        <v>9973.6905000000006</v>
      </c>
      <c r="R2542">
        <v>49868.452499999999</v>
      </c>
      <c r="S2542" t="s">
        <v>1368</v>
      </c>
    </row>
    <row r="2543" spans="1:19">
      <c r="A2543" t="s">
        <v>2779</v>
      </c>
      <c r="B2543">
        <v>44392</v>
      </c>
      <c r="C2543" t="s">
        <v>2780</v>
      </c>
      <c r="D2543">
        <v>44392</v>
      </c>
      <c r="E2543" t="s">
        <v>1365</v>
      </c>
      <c r="F2543" t="s">
        <v>980</v>
      </c>
      <c r="G2543" t="s">
        <v>982</v>
      </c>
      <c r="H2543" t="s">
        <v>107</v>
      </c>
      <c r="I2543" t="s">
        <v>1242</v>
      </c>
      <c r="J2543">
        <v>2</v>
      </c>
      <c r="K2543">
        <v>9850</v>
      </c>
      <c r="L2543">
        <v>19700</v>
      </c>
      <c r="M2543">
        <v>23.452400000000001</v>
      </c>
      <c r="N2543">
        <v>46.904800000000002</v>
      </c>
      <c r="O2543">
        <v>0</v>
      </c>
      <c r="P2543">
        <v>0</v>
      </c>
      <c r="Q2543">
        <v>9873.4524000000001</v>
      </c>
      <c r="R2543">
        <v>19746.9048</v>
      </c>
      <c r="S2543" t="s">
        <v>1368</v>
      </c>
    </row>
    <row r="2544" spans="1:19">
      <c r="A2544" t="s">
        <v>2779</v>
      </c>
      <c r="B2544">
        <v>44392</v>
      </c>
      <c r="C2544" t="s">
        <v>2780</v>
      </c>
      <c r="D2544">
        <v>44392</v>
      </c>
      <c r="E2544" t="s">
        <v>1365</v>
      </c>
      <c r="F2544" t="s">
        <v>980</v>
      </c>
      <c r="G2544" t="s">
        <v>982</v>
      </c>
      <c r="H2544" t="s">
        <v>107</v>
      </c>
      <c r="I2544" t="s">
        <v>1267</v>
      </c>
      <c r="J2544">
        <v>50</v>
      </c>
      <c r="K2544">
        <v>1400</v>
      </c>
      <c r="L2544">
        <v>70000</v>
      </c>
      <c r="M2544">
        <v>3.3332999999999999</v>
      </c>
      <c r="N2544">
        <v>166.66499999999999</v>
      </c>
      <c r="O2544">
        <v>0</v>
      </c>
      <c r="P2544">
        <v>0</v>
      </c>
      <c r="Q2544">
        <v>1403.3333</v>
      </c>
      <c r="R2544">
        <v>70166.664999999994</v>
      </c>
      <c r="S2544" t="s">
        <v>1368</v>
      </c>
    </row>
    <row r="2545" spans="1:19">
      <c r="A2545" t="s">
        <v>2779</v>
      </c>
      <c r="B2545">
        <v>44392</v>
      </c>
      <c r="C2545" t="s">
        <v>2780</v>
      </c>
      <c r="D2545">
        <v>44392</v>
      </c>
      <c r="E2545" t="s">
        <v>1365</v>
      </c>
      <c r="F2545" t="s">
        <v>980</v>
      </c>
      <c r="G2545" t="s">
        <v>982</v>
      </c>
      <c r="H2545" t="s">
        <v>107</v>
      </c>
      <c r="I2545" t="s">
        <v>1221</v>
      </c>
      <c r="J2545">
        <v>80</v>
      </c>
      <c r="K2545">
        <v>1361</v>
      </c>
      <c r="L2545">
        <v>108880</v>
      </c>
      <c r="M2545">
        <v>3.2404999999999999</v>
      </c>
      <c r="N2545">
        <v>259.24</v>
      </c>
      <c r="O2545">
        <v>0</v>
      </c>
      <c r="P2545">
        <v>0</v>
      </c>
      <c r="Q2545">
        <v>1364.2405000000001</v>
      </c>
      <c r="R2545">
        <v>109139.24</v>
      </c>
      <c r="S2545" t="s">
        <v>1368</v>
      </c>
    </row>
    <row r="2546" spans="1:19">
      <c r="A2546" t="s">
        <v>2779</v>
      </c>
      <c r="B2546">
        <v>44392</v>
      </c>
      <c r="C2546" t="s">
        <v>2780</v>
      </c>
      <c r="D2546">
        <v>44392</v>
      </c>
      <c r="E2546" t="s">
        <v>1365</v>
      </c>
      <c r="F2546" t="s">
        <v>980</v>
      </c>
      <c r="G2546" t="s">
        <v>982</v>
      </c>
      <c r="H2546" t="s">
        <v>107</v>
      </c>
      <c r="I2546" t="s">
        <v>1301</v>
      </c>
      <c r="J2546">
        <v>3</v>
      </c>
      <c r="K2546">
        <v>9035</v>
      </c>
      <c r="L2546">
        <v>27105</v>
      </c>
      <c r="M2546">
        <v>21.511900000000001</v>
      </c>
      <c r="N2546">
        <v>64.535700000000006</v>
      </c>
      <c r="O2546">
        <v>0</v>
      </c>
      <c r="P2546">
        <v>0</v>
      </c>
      <c r="Q2546">
        <v>9056.5118999999995</v>
      </c>
      <c r="R2546">
        <v>27169.5357</v>
      </c>
      <c r="S2546" t="s">
        <v>1368</v>
      </c>
    </row>
    <row r="2547" spans="1:19">
      <c r="A2547" t="s">
        <v>2779</v>
      </c>
      <c r="B2547">
        <v>44392</v>
      </c>
      <c r="C2547" t="s">
        <v>2780</v>
      </c>
      <c r="D2547">
        <v>44392</v>
      </c>
      <c r="E2547" t="s">
        <v>1365</v>
      </c>
      <c r="F2547" t="s">
        <v>980</v>
      </c>
      <c r="G2547" t="s">
        <v>982</v>
      </c>
      <c r="H2547" t="s">
        <v>107</v>
      </c>
      <c r="I2547" t="s">
        <v>1273</v>
      </c>
      <c r="J2547">
        <v>10</v>
      </c>
      <c r="K2547">
        <v>7225</v>
      </c>
      <c r="L2547">
        <v>72250</v>
      </c>
      <c r="M2547">
        <v>17.202400000000001</v>
      </c>
      <c r="N2547">
        <v>172.024</v>
      </c>
      <c r="O2547">
        <v>0</v>
      </c>
      <c r="P2547">
        <v>0</v>
      </c>
      <c r="Q2547">
        <v>7242.2024000000001</v>
      </c>
      <c r="R2547">
        <v>72422.024000000005</v>
      </c>
      <c r="S2547" t="s">
        <v>1368</v>
      </c>
    </row>
    <row r="2548" spans="1:19">
      <c r="A2548" t="s">
        <v>2779</v>
      </c>
      <c r="B2548">
        <v>44392</v>
      </c>
      <c r="C2548" t="s">
        <v>2780</v>
      </c>
      <c r="D2548">
        <v>44392</v>
      </c>
      <c r="E2548" t="s">
        <v>1365</v>
      </c>
      <c r="F2548" t="s">
        <v>980</v>
      </c>
      <c r="G2548" t="s">
        <v>982</v>
      </c>
      <c r="H2548" t="s">
        <v>107</v>
      </c>
      <c r="I2548" t="s">
        <v>1292</v>
      </c>
      <c r="J2548">
        <v>20</v>
      </c>
      <c r="K2548">
        <v>7760</v>
      </c>
      <c r="L2548">
        <v>155200</v>
      </c>
      <c r="M2548">
        <v>18.476199999999999</v>
      </c>
      <c r="N2548">
        <v>369.524</v>
      </c>
      <c r="O2548">
        <v>0</v>
      </c>
      <c r="P2548">
        <v>0</v>
      </c>
      <c r="Q2548">
        <v>7778.4762000000001</v>
      </c>
      <c r="R2548">
        <v>155569.524</v>
      </c>
      <c r="S2548" t="s">
        <v>1368</v>
      </c>
    </row>
    <row r="2549" spans="1:19">
      <c r="A2549" t="s">
        <v>2781</v>
      </c>
      <c r="B2549">
        <v>44392</v>
      </c>
      <c r="C2549" t="s">
        <v>2782</v>
      </c>
      <c r="D2549">
        <v>44392</v>
      </c>
      <c r="E2549" t="s">
        <v>1365</v>
      </c>
      <c r="F2549" t="s">
        <v>1332</v>
      </c>
      <c r="G2549" t="s">
        <v>107</v>
      </c>
      <c r="H2549" t="s">
        <v>107</v>
      </c>
      <c r="I2549" t="s">
        <v>1218</v>
      </c>
      <c r="J2549">
        <v>20</v>
      </c>
      <c r="K2549">
        <v>1244</v>
      </c>
      <c r="L2549">
        <v>24880</v>
      </c>
      <c r="M2549">
        <v>2.9619</v>
      </c>
      <c r="N2549">
        <v>59.238</v>
      </c>
      <c r="O2549">
        <v>0</v>
      </c>
      <c r="P2549">
        <v>0</v>
      </c>
      <c r="Q2549">
        <v>1246.9619</v>
      </c>
      <c r="R2549">
        <v>24939.238000000001</v>
      </c>
      <c r="S2549" t="s">
        <v>1368</v>
      </c>
    </row>
    <row r="2550" spans="1:19">
      <c r="A2550" t="s">
        <v>2781</v>
      </c>
      <c r="B2550">
        <v>44392</v>
      </c>
      <c r="C2550" t="s">
        <v>2782</v>
      </c>
      <c r="D2550">
        <v>44392</v>
      </c>
      <c r="E2550" t="s">
        <v>1365</v>
      </c>
      <c r="F2550" t="s">
        <v>1332</v>
      </c>
      <c r="G2550" t="s">
        <v>107</v>
      </c>
      <c r="H2550" t="s">
        <v>107</v>
      </c>
      <c r="I2550" t="s">
        <v>1242</v>
      </c>
      <c r="J2550">
        <v>2</v>
      </c>
      <c r="K2550">
        <v>9850</v>
      </c>
      <c r="L2550">
        <v>19700</v>
      </c>
      <c r="M2550">
        <v>23.452400000000001</v>
      </c>
      <c r="N2550">
        <v>46.904800000000002</v>
      </c>
      <c r="O2550">
        <v>0</v>
      </c>
      <c r="P2550">
        <v>0</v>
      </c>
      <c r="Q2550">
        <v>9873.4524000000001</v>
      </c>
      <c r="R2550">
        <v>19746.9048</v>
      </c>
      <c r="S2550" t="s">
        <v>1368</v>
      </c>
    </row>
    <row r="2551" spans="1:19">
      <c r="A2551" t="s">
        <v>2781</v>
      </c>
      <c r="B2551">
        <v>44392</v>
      </c>
      <c r="C2551" t="s">
        <v>2782</v>
      </c>
      <c r="D2551">
        <v>44392</v>
      </c>
      <c r="E2551" t="s">
        <v>1365</v>
      </c>
      <c r="F2551" t="s">
        <v>1332</v>
      </c>
      <c r="G2551" t="s">
        <v>107</v>
      </c>
      <c r="H2551" t="s">
        <v>107</v>
      </c>
      <c r="I2551" t="s">
        <v>1314</v>
      </c>
      <c r="J2551">
        <v>60</v>
      </c>
      <c r="K2551">
        <v>1176</v>
      </c>
      <c r="L2551">
        <v>70560</v>
      </c>
      <c r="M2551">
        <v>2.8</v>
      </c>
      <c r="N2551">
        <v>168</v>
      </c>
      <c r="O2551">
        <v>0</v>
      </c>
      <c r="P2551">
        <v>0</v>
      </c>
      <c r="Q2551">
        <v>1178.8</v>
      </c>
      <c r="R2551">
        <v>70728</v>
      </c>
      <c r="S2551" t="s">
        <v>1368</v>
      </c>
    </row>
    <row r="2552" spans="1:19">
      <c r="A2552" t="s">
        <v>2781</v>
      </c>
      <c r="B2552">
        <v>44392</v>
      </c>
      <c r="C2552" t="s">
        <v>2782</v>
      </c>
      <c r="D2552">
        <v>44392</v>
      </c>
      <c r="E2552" t="s">
        <v>1365</v>
      </c>
      <c r="F2552" t="s">
        <v>1332</v>
      </c>
      <c r="G2552" t="s">
        <v>107</v>
      </c>
      <c r="H2552" t="s">
        <v>107</v>
      </c>
      <c r="I2552" t="s">
        <v>1311</v>
      </c>
      <c r="J2552">
        <v>2</v>
      </c>
      <c r="K2552">
        <v>9035</v>
      </c>
      <c r="L2552">
        <v>18070</v>
      </c>
      <c r="M2552">
        <v>21.511900000000001</v>
      </c>
      <c r="N2552">
        <v>43.023800000000001</v>
      </c>
      <c r="O2552">
        <v>0</v>
      </c>
      <c r="P2552">
        <v>0</v>
      </c>
      <c r="Q2552">
        <v>9056.5118999999995</v>
      </c>
      <c r="R2552">
        <v>18113.023799999999</v>
      </c>
      <c r="S2552" t="s">
        <v>1368</v>
      </c>
    </row>
    <row r="2553" spans="1:19">
      <c r="A2553" t="s">
        <v>2781</v>
      </c>
      <c r="B2553">
        <v>44392</v>
      </c>
      <c r="C2553" t="s">
        <v>2782</v>
      </c>
      <c r="D2553">
        <v>44392</v>
      </c>
      <c r="E2553" t="s">
        <v>1365</v>
      </c>
      <c r="F2553" t="s">
        <v>1332</v>
      </c>
      <c r="G2553" t="s">
        <v>107</v>
      </c>
      <c r="H2553" t="s">
        <v>107</v>
      </c>
      <c r="I2553" t="s">
        <v>1075</v>
      </c>
      <c r="J2553">
        <v>2</v>
      </c>
      <c r="K2553">
        <v>9045</v>
      </c>
      <c r="L2553">
        <v>18090</v>
      </c>
      <c r="M2553">
        <v>21.535699999999999</v>
      </c>
      <c r="N2553">
        <v>43.071399999999997</v>
      </c>
      <c r="O2553">
        <v>0</v>
      </c>
      <c r="P2553">
        <v>0</v>
      </c>
      <c r="Q2553">
        <v>9066.5357000000004</v>
      </c>
      <c r="R2553">
        <v>18133.071400000001</v>
      </c>
      <c r="S2553" t="s">
        <v>1368</v>
      </c>
    </row>
    <row r="2554" spans="1:19">
      <c r="A2554" t="s">
        <v>2781</v>
      </c>
      <c r="B2554">
        <v>44392</v>
      </c>
      <c r="C2554" t="s">
        <v>2782</v>
      </c>
      <c r="D2554">
        <v>44392</v>
      </c>
      <c r="E2554" t="s">
        <v>1365</v>
      </c>
      <c r="F2554" t="s">
        <v>1332</v>
      </c>
      <c r="G2554" t="s">
        <v>107</v>
      </c>
      <c r="H2554" t="s">
        <v>107</v>
      </c>
      <c r="I2554" t="s">
        <v>1271</v>
      </c>
      <c r="J2554">
        <v>40</v>
      </c>
      <c r="K2554">
        <v>1186</v>
      </c>
      <c r="L2554">
        <v>47440</v>
      </c>
      <c r="M2554">
        <v>2.8237999999999999</v>
      </c>
      <c r="N2554">
        <v>112.952</v>
      </c>
      <c r="O2554">
        <v>0</v>
      </c>
      <c r="P2554">
        <v>0</v>
      </c>
      <c r="Q2554">
        <v>1188.8237999999999</v>
      </c>
      <c r="R2554">
        <v>47552.951999999997</v>
      </c>
      <c r="S2554" t="s">
        <v>1368</v>
      </c>
    </row>
    <row r="2555" spans="1:19">
      <c r="A2555" t="s">
        <v>2783</v>
      </c>
      <c r="B2555">
        <v>44392</v>
      </c>
      <c r="C2555" t="s">
        <v>2784</v>
      </c>
      <c r="D2555">
        <v>44392</v>
      </c>
      <c r="E2555" t="s">
        <v>1365</v>
      </c>
      <c r="F2555" t="s">
        <v>7</v>
      </c>
      <c r="G2555" t="s">
        <v>1383</v>
      </c>
      <c r="H2555" t="s">
        <v>107</v>
      </c>
      <c r="I2555" t="s">
        <v>1242</v>
      </c>
      <c r="J2555">
        <v>20</v>
      </c>
      <c r="K2555">
        <v>9850</v>
      </c>
      <c r="L2555">
        <v>197000</v>
      </c>
      <c r="M2555">
        <v>23.452400000000001</v>
      </c>
      <c r="N2555">
        <v>469.048</v>
      </c>
      <c r="O2555">
        <v>0</v>
      </c>
      <c r="P2555">
        <v>0</v>
      </c>
      <c r="Q2555">
        <v>9873.4524000000001</v>
      </c>
      <c r="R2555">
        <v>197469.04800000001</v>
      </c>
      <c r="S2555" t="s">
        <v>1368</v>
      </c>
    </row>
    <row r="2556" spans="1:19">
      <c r="A2556" t="s">
        <v>2783</v>
      </c>
      <c r="B2556">
        <v>44392</v>
      </c>
      <c r="C2556" t="s">
        <v>2784</v>
      </c>
      <c r="D2556">
        <v>44392</v>
      </c>
      <c r="E2556" t="s">
        <v>1365</v>
      </c>
      <c r="F2556" t="s">
        <v>7</v>
      </c>
      <c r="G2556" t="s">
        <v>1383</v>
      </c>
      <c r="H2556" t="s">
        <v>107</v>
      </c>
      <c r="I2556" t="s">
        <v>1273</v>
      </c>
      <c r="J2556">
        <v>5</v>
      </c>
      <c r="K2556">
        <v>7225</v>
      </c>
      <c r="L2556">
        <v>36125</v>
      </c>
      <c r="M2556">
        <v>17.202400000000001</v>
      </c>
      <c r="N2556">
        <v>86.012</v>
      </c>
      <c r="O2556">
        <v>0</v>
      </c>
      <c r="P2556">
        <v>0</v>
      </c>
      <c r="Q2556">
        <v>7242.2024000000001</v>
      </c>
      <c r="R2556">
        <v>36211.012000000002</v>
      </c>
      <c r="S2556" t="s">
        <v>1368</v>
      </c>
    </row>
    <row r="2557" spans="1:19">
      <c r="A2557" t="s">
        <v>2783</v>
      </c>
      <c r="B2557">
        <v>44392</v>
      </c>
      <c r="C2557" t="s">
        <v>2784</v>
      </c>
      <c r="D2557">
        <v>44392</v>
      </c>
      <c r="E2557" t="s">
        <v>1365</v>
      </c>
      <c r="F2557" t="s">
        <v>7</v>
      </c>
      <c r="G2557" t="s">
        <v>1383</v>
      </c>
      <c r="H2557" t="s">
        <v>107</v>
      </c>
      <c r="I2557" t="s">
        <v>1301</v>
      </c>
      <c r="J2557">
        <v>15</v>
      </c>
      <c r="K2557">
        <v>9035</v>
      </c>
      <c r="L2557">
        <v>135525</v>
      </c>
      <c r="M2557">
        <v>21.511900000000001</v>
      </c>
      <c r="N2557">
        <v>322.67849999999999</v>
      </c>
      <c r="O2557">
        <v>0</v>
      </c>
      <c r="P2557">
        <v>0</v>
      </c>
      <c r="Q2557">
        <v>9056.5118999999995</v>
      </c>
      <c r="R2557">
        <v>135847.67850000001</v>
      </c>
      <c r="S2557" t="s">
        <v>1368</v>
      </c>
    </row>
    <row r="2558" spans="1:19">
      <c r="A2558" t="s">
        <v>2783</v>
      </c>
      <c r="B2558">
        <v>44392</v>
      </c>
      <c r="C2558" t="s">
        <v>2784</v>
      </c>
      <c r="D2558">
        <v>44392</v>
      </c>
      <c r="E2558" t="s">
        <v>1365</v>
      </c>
      <c r="F2558" t="s">
        <v>7</v>
      </c>
      <c r="G2558" t="s">
        <v>1383</v>
      </c>
      <c r="H2558" t="s">
        <v>107</v>
      </c>
      <c r="I2558" t="s">
        <v>1311</v>
      </c>
      <c r="J2558">
        <v>15</v>
      </c>
      <c r="K2558">
        <v>9035</v>
      </c>
      <c r="L2558">
        <v>135525</v>
      </c>
      <c r="M2558">
        <v>21.511900000000001</v>
      </c>
      <c r="N2558">
        <v>322.67849999999999</v>
      </c>
      <c r="O2558">
        <v>0</v>
      </c>
      <c r="P2558">
        <v>0</v>
      </c>
      <c r="Q2558">
        <v>9056.5118999999995</v>
      </c>
      <c r="R2558">
        <v>135847.67850000001</v>
      </c>
      <c r="S2558" t="s">
        <v>1368</v>
      </c>
    </row>
    <row r="2559" spans="1:19">
      <c r="A2559" t="s">
        <v>2783</v>
      </c>
      <c r="B2559">
        <v>44392</v>
      </c>
      <c r="C2559" t="s">
        <v>2784</v>
      </c>
      <c r="D2559">
        <v>44392</v>
      </c>
      <c r="E2559" t="s">
        <v>1365</v>
      </c>
      <c r="F2559" t="s">
        <v>7</v>
      </c>
      <c r="G2559" t="s">
        <v>1383</v>
      </c>
      <c r="H2559" t="s">
        <v>107</v>
      </c>
      <c r="I2559" t="s">
        <v>1075</v>
      </c>
      <c r="J2559">
        <v>20</v>
      </c>
      <c r="K2559">
        <v>9045</v>
      </c>
      <c r="L2559">
        <v>180900</v>
      </c>
      <c r="M2559">
        <v>21.535699999999999</v>
      </c>
      <c r="N2559">
        <v>430.714</v>
      </c>
      <c r="O2559">
        <v>0</v>
      </c>
      <c r="P2559">
        <v>0</v>
      </c>
      <c r="Q2559">
        <v>9066.5357000000004</v>
      </c>
      <c r="R2559">
        <v>181330.71400000001</v>
      </c>
      <c r="S2559" t="s">
        <v>1368</v>
      </c>
    </row>
    <row r="2560" spans="1:19">
      <c r="A2560" t="s">
        <v>2783</v>
      </c>
      <c r="B2560">
        <v>44392</v>
      </c>
      <c r="C2560" t="s">
        <v>2784</v>
      </c>
      <c r="D2560">
        <v>44392</v>
      </c>
      <c r="E2560" t="s">
        <v>1365</v>
      </c>
      <c r="F2560" t="s">
        <v>7</v>
      </c>
      <c r="G2560" t="s">
        <v>1383</v>
      </c>
      <c r="H2560" t="s">
        <v>107</v>
      </c>
      <c r="I2560" t="s">
        <v>1335</v>
      </c>
      <c r="J2560">
        <v>20</v>
      </c>
      <c r="K2560">
        <v>9950</v>
      </c>
      <c r="L2560">
        <v>199000</v>
      </c>
      <c r="M2560">
        <v>23.6905</v>
      </c>
      <c r="N2560">
        <v>473.81</v>
      </c>
      <c r="O2560">
        <v>0</v>
      </c>
      <c r="P2560">
        <v>0</v>
      </c>
      <c r="Q2560">
        <v>9973.6905000000006</v>
      </c>
      <c r="R2560">
        <v>199473.81</v>
      </c>
      <c r="S2560" t="s">
        <v>1368</v>
      </c>
    </row>
    <row r="2561" spans="1:19">
      <c r="A2561" t="s">
        <v>2783</v>
      </c>
      <c r="B2561">
        <v>44392</v>
      </c>
      <c r="C2561" t="s">
        <v>2784</v>
      </c>
      <c r="D2561">
        <v>44392</v>
      </c>
      <c r="E2561" t="s">
        <v>1365</v>
      </c>
      <c r="F2561" t="s">
        <v>7</v>
      </c>
      <c r="G2561" t="s">
        <v>1383</v>
      </c>
      <c r="H2561" t="s">
        <v>107</v>
      </c>
      <c r="I2561" t="s">
        <v>1292</v>
      </c>
      <c r="J2561">
        <v>9</v>
      </c>
      <c r="K2561">
        <v>7760</v>
      </c>
      <c r="L2561">
        <v>69840</v>
      </c>
      <c r="M2561">
        <v>18.476199999999999</v>
      </c>
      <c r="N2561">
        <v>166.28579999999999</v>
      </c>
      <c r="O2561">
        <v>0</v>
      </c>
      <c r="P2561">
        <v>0</v>
      </c>
      <c r="Q2561">
        <v>7778.4762000000001</v>
      </c>
      <c r="R2561">
        <v>70006.285799999998</v>
      </c>
      <c r="S2561" t="s">
        <v>1368</v>
      </c>
    </row>
    <row r="2562" spans="1:19">
      <c r="A2562" t="s">
        <v>2785</v>
      </c>
      <c r="B2562">
        <v>44392</v>
      </c>
      <c r="C2562" t="s">
        <v>2786</v>
      </c>
      <c r="D2562">
        <v>44392</v>
      </c>
      <c r="E2562" t="s">
        <v>1365</v>
      </c>
      <c r="F2562" t="s">
        <v>6</v>
      </c>
      <c r="G2562" t="s">
        <v>1383</v>
      </c>
      <c r="H2562" t="s">
        <v>107</v>
      </c>
      <c r="I2562" t="s">
        <v>1242</v>
      </c>
      <c r="J2562">
        <v>18</v>
      </c>
      <c r="K2562">
        <v>9850</v>
      </c>
      <c r="L2562">
        <v>177300</v>
      </c>
      <c r="M2562">
        <v>23.452400000000001</v>
      </c>
      <c r="N2562">
        <v>422.14319999999998</v>
      </c>
      <c r="O2562">
        <v>0</v>
      </c>
      <c r="P2562">
        <v>0</v>
      </c>
      <c r="Q2562">
        <v>9873.4524000000001</v>
      </c>
      <c r="R2562">
        <v>177722.14319999999</v>
      </c>
      <c r="S2562" t="s">
        <v>1368</v>
      </c>
    </row>
    <row r="2563" spans="1:19">
      <c r="A2563" t="s">
        <v>2785</v>
      </c>
      <c r="B2563">
        <v>44392</v>
      </c>
      <c r="C2563" t="s">
        <v>2786</v>
      </c>
      <c r="D2563">
        <v>44392</v>
      </c>
      <c r="E2563" t="s">
        <v>1365</v>
      </c>
      <c r="F2563" t="s">
        <v>6</v>
      </c>
      <c r="G2563" t="s">
        <v>1383</v>
      </c>
      <c r="H2563" t="s">
        <v>107</v>
      </c>
      <c r="I2563" t="s">
        <v>1249</v>
      </c>
      <c r="J2563">
        <v>5</v>
      </c>
      <c r="K2563">
        <v>7227</v>
      </c>
      <c r="L2563">
        <v>36135</v>
      </c>
      <c r="M2563">
        <v>17.207100000000001</v>
      </c>
      <c r="N2563">
        <v>86.035499999999999</v>
      </c>
      <c r="O2563">
        <v>0</v>
      </c>
      <c r="P2563">
        <v>0</v>
      </c>
      <c r="Q2563">
        <v>7244.2070999999996</v>
      </c>
      <c r="R2563">
        <v>36221.035499999998</v>
      </c>
      <c r="S2563" t="s">
        <v>1368</v>
      </c>
    </row>
    <row r="2564" spans="1:19">
      <c r="A2564" t="s">
        <v>2785</v>
      </c>
      <c r="B2564">
        <v>44392</v>
      </c>
      <c r="C2564" t="s">
        <v>2786</v>
      </c>
      <c r="D2564">
        <v>44392</v>
      </c>
      <c r="E2564" t="s">
        <v>1365</v>
      </c>
      <c r="F2564" t="s">
        <v>6</v>
      </c>
      <c r="G2564" t="s">
        <v>1383</v>
      </c>
      <c r="H2564" t="s">
        <v>107</v>
      </c>
      <c r="I2564" t="s">
        <v>1273</v>
      </c>
      <c r="J2564">
        <v>20</v>
      </c>
      <c r="K2564">
        <v>7225</v>
      </c>
      <c r="L2564">
        <v>144500</v>
      </c>
      <c r="M2564">
        <v>17.202400000000001</v>
      </c>
      <c r="N2564">
        <v>344.048</v>
      </c>
      <c r="O2564">
        <v>0</v>
      </c>
      <c r="P2564">
        <v>0</v>
      </c>
      <c r="Q2564">
        <v>7242.2024000000001</v>
      </c>
      <c r="R2564">
        <v>144844.04800000001</v>
      </c>
      <c r="S2564" t="s">
        <v>1368</v>
      </c>
    </row>
    <row r="2565" spans="1:19">
      <c r="A2565" t="s">
        <v>2785</v>
      </c>
      <c r="B2565">
        <v>44392</v>
      </c>
      <c r="C2565" t="s">
        <v>2786</v>
      </c>
      <c r="D2565">
        <v>44392</v>
      </c>
      <c r="E2565" t="s">
        <v>1365</v>
      </c>
      <c r="F2565" t="s">
        <v>6</v>
      </c>
      <c r="G2565" t="s">
        <v>1383</v>
      </c>
      <c r="H2565" t="s">
        <v>107</v>
      </c>
      <c r="I2565" t="s">
        <v>1075</v>
      </c>
      <c r="J2565">
        <v>15</v>
      </c>
      <c r="K2565">
        <v>9045</v>
      </c>
      <c r="L2565">
        <v>135675</v>
      </c>
      <c r="M2565">
        <v>21.535699999999999</v>
      </c>
      <c r="N2565">
        <v>323.03550000000001</v>
      </c>
      <c r="O2565">
        <v>0</v>
      </c>
      <c r="P2565">
        <v>0</v>
      </c>
      <c r="Q2565">
        <v>9066.5357000000004</v>
      </c>
      <c r="R2565">
        <v>135998.0355</v>
      </c>
      <c r="S2565" t="s">
        <v>1368</v>
      </c>
    </row>
    <row r="2566" spans="1:19">
      <c r="A2566" t="s">
        <v>2785</v>
      </c>
      <c r="B2566">
        <v>44392</v>
      </c>
      <c r="C2566" t="s">
        <v>2786</v>
      </c>
      <c r="D2566">
        <v>44392</v>
      </c>
      <c r="E2566" t="s">
        <v>1365</v>
      </c>
      <c r="F2566" t="s">
        <v>6</v>
      </c>
      <c r="G2566" t="s">
        <v>1383</v>
      </c>
      <c r="H2566" t="s">
        <v>107</v>
      </c>
      <c r="I2566" t="s">
        <v>1311</v>
      </c>
      <c r="J2566">
        <v>5</v>
      </c>
      <c r="K2566">
        <v>9035</v>
      </c>
      <c r="L2566">
        <v>45175</v>
      </c>
      <c r="M2566">
        <v>21.511900000000001</v>
      </c>
      <c r="N2566">
        <v>107.5595</v>
      </c>
      <c r="O2566">
        <v>0</v>
      </c>
      <c r="P2566">
        <v>0</v>
      </c>
      <c r="Q2566">
        <v>9056.5118999999995</v>
      </c>
      <c r="R2566">
        <v>45282.559500000003</v>
      </c>
      <c r="S2566" t="s">
        <v>1368</v>
      </c>
    </row>
    <row r="2567" spans="1:19">
      <c r="A2567" t="s">
        <v>2785</v>
      </c>
      <c r="B2567">
        <v>44392</v>
      </c>
      <c r="C2567" t="s">
        <v>2786</v>
      </c>
      <c r="D2567">
        <v>44392</v>
      </c>
      <c r="E2567" t="s">
        <v>1365</v>
      </c>
      <c r="F2567" t="s">
        <v>6</v>
      </c>
      <c r="G2567" t="s">
        <v>1383</v>
      </c>
      <c r="H2567" t="s">
        <v>107</v>
      </c>
      <c r="I2567" t="s">
        <v>1301</v>
      </c>
      <c r="J2567">
        <v>5</v>
      </c>
      <c r="K2567">
        <v>9035</v>
      </c>
      <c r="L2567">
        <v>45175</v>
      </c>
      <c r="M2567">
        <v>21.511900000000001</v>
      </c>
      <c r="N2567">
        <v>107.5595</v>
      </c>
      <c r="O2567">
        <v>0</v>
      </c>
      <c r="P2567">
        <v>0</v>
      </c>
      <c r="Q2567">
        <v>9056.5118999999995</v>
      </c>
      <c r="R2567">
        <v>45282.559500000003</v>
      </c>
      <c r="S2567" t="s">
        <v>1368</v>
      </c>
    </row>
    <row r="2568" spans="1:19">
      <c r="A2568" t="s">
        <v>2785</v>
      </c>
      <c r="B2568">
        <v>44392</v>
      </c>
      <c r="C2568" t="s">
        <v>2786</v>
      </c>
      <c r="D2568">
        <v>44392</v>
      </c>
      <c r="E2568" t="s">
        <v>1365</v>
      </c>
      <c r="F2568" t="s">
        <v>6</v>
      </c>
      <c r="G2568" t="s">
        <v>1383</v>
      </c>
      <c r="H2568" t="s">
        <v>107</v>
      </c>
      <c r="I2568" t="s">
        <v>1335</v>
      </c>
      <c r="J2568">
        <v>5</v>
      </c>
      <c r="K2568">
        <v>9950</v>
      </c>
      <c r="L2568">
        <v>49750</v>
      </c>
      <c r="M2568">
        <v>23.6905</v>
      </c>
      <c r="N2568">
        <v>118.4525</v>
      </c>
      <c r="O2568">
        <v>0</v>
      </c>
      <c r="P2568">
        <v>0</v>
      </c>
      <c r="Q2568">
        <v>9973.6905000000006</v>
      </c>
      <c r="R2568">
        <v>49868.452499999999</v>
      </c>
      <c r="S2568" t="s">
        <v>1368</v>
      </c>
    </row>
    <row r="2569" spans="1:19">
      <c r="A2569" t="s">
        <v>2787</v>
      </c>
      <c r="B2569">
        <v>44392</v>
      </c>
      <c r="C2569" t="s">
        <v>2788</v>
      </c>
      <c r="D2569">
        <v>44392</v>
      </c>
      <c r="E2569" t="s">
        <v>1365</v>
      </c>
      <c r="F2569" t="s">
        <v>5</v>
      </c>
      <c r="G2569" t="s">
        <v>1383</v>
      </c>
      <c r="H2569" t="s">
        <v>107</v>
      </c>
      <c r="I2569" t="s">
        <v>1292</v>
      </c>
      <c r="J2569">
        <v>5</v>
      </c>
      <c r="K2569">
        <v>7760</v>
      </c>
      <c r="L2569">
        <v>38800</v>
      </c>
      <c r="M2569">
        <v>18.476199999999999</v>
      </c>
      <c r="N2569">
        <v>92.381</v>
      </c>
      <c r="O2569">
        <v>0</v>
      </c>
      <c r="P2569">
        <v>0</v>
      </c>
      <c r="Q2569">
        <v>7778.4762000000001</v>
      </c>
      <c r="R2569">
        <v>38892.381000000001</v>
      </c>
      <c r="S2569" t="s">
        <v>1368</v>
      </c>
    </row>
    <row r="2570" spans="1:19">
      <c r="A2570" t="s">
        <v>2787</v>
      </c>
      <c r="B2570">
        <v>44392</v>
      </c>
      <c r="C2570" t="s">
        <v>2788</v>
      </c>
      <c r="D2570">
        <v>44392</v>
      </c>
      <c r="E2570" t="s">
        <v>1365</v>
      </c>
      <c r="F2570" t="s">
        <v>5</v>
      </c>
      <c r="G2570" t="s">
        <v>1383</v>
      </c>
      <c r="H2570" t="s">
        <v>107</v>
      </c>
      <c r="I2570" t="s">
        <v>1409</v>
      </c>
      <c r="J2570">
        <v>10</v>
      </c>
      <c r="K2570">
        <v>1128</v>
      </c>
      <c r="L2570">
        <v>11280</v>
      </c>
      <c r="M2570">
        <v>2.6857000000000002</v>
      </c>
      <c r="N2570">
        <v>26.856999999999999</v>
      </c>
      <c r="O2570">
        <v>0</v>
      </c>
      <c r="P2570">
        <v>0</v>
      </c>
      <c r="Q2570">
        <v>1130.6857</v>
      </c>
      <c r="R2570">
        <v>11306.857</v>
      </c>
      <c r="S2570" t="s">
        <v>1368</v>
      </c>
    </row>
    <row r="2571" spans="1:19">
      <c r="A2571" t="s">
        <v>2787</v>
      </c>
      <c r="B2571">
        <v>44392</v>
      </c>
      <c r="C2571" t="s">
        <v>2788</v>
      </c>
      <c r="D2571">
        <v>44392</v>
      </c>
      <c r="E2571" t="s">
        <v>1365</v>
      </c>
      <c r="F2571" t="s">
        <v>5</v>
      </c>
      <c r="G2571" t="s">
        <v>1383</v>
      </c>
      <c r="H2571" t="s">
        <v>107</v>
      </c>
      <c r="I2571" t="s">
        <v>1301</v>
      </c>
      <c r="J2571">
        <v>5</v>
      </c>
      <c r="K2571">
        <v>9035</v>
      </c>
      <c r="L2571">
        <v>45175</v>
      </c>
      <c r="M2571">
        <v>21.511900000000001</v>
      </c>
      <c r="N2571">
        <v>107.5595</v>
      </c>
      <c r="O2571">
        <v>0</v>
      </c>
      <c r="P2571">
        <v>0</v>
      </c>
      <c r="Q2571">
        <v>9056.5118999999995</v>
      </c>
      <c r="R2571">
        <v>45282.559500000003</v>
      </c>
      <c r="S2571" t="s">
        <v>1368</v>
      </c>
    </row>
    <row r="2572" spans="1:19">
      <c r="A2572" t="s">
        <v>2787</v>
      </c>
      <c r="B2572">
        <v>44392</v>
      </c>
      <c r="C2572" t="s">
        <v>2788</v>
      </c>
      <c r="D2572">
        <v>44392</v>
      </c>
      <c r="E2572" t="s">
        <v>1365</v>
      </c>
      <c r="F2572" t="s">
        <v>5</v>
      </c>
      <c r="G2572" t="s">
        <v>1383</v>
      </c>
      <c r="H2572" t="s">
        <v>107</v>
      </c>
      <c r="I2572" t="s">
        <v>1311</v>
      </c>
      <c r="J2572">
        <v>5</v>
      </c>
      <c r="K2572">
        <v>9035</v>
      </c>
      <c r="L2572">
        <v>45175</v>
      </c>
      <c r="M2572">
        <v>21.511900000000001</v>
      </c>
      <c r="N2572">
        <v>107.5595</v>
      </c>
      <c r="O2572">
        <v>0</v>
      </c>
      <c r="P2572">
        <v>0</v>
      </c>
      <c r="Q2572">
        <v>9056.5118999999995</v>
      </c>
      <c r="R2572">
        <v>45282.559500000003</v>
      </c>
      <c r="S2572" t="s">
        <v>1368</v>
      </c>
    </row>
    <row r="2573" spans="1:19">
      <c r="A2573" t="s">
        <v>2787</v>
      </c>
      <c r="B2573">
        <v>44392</v>
      </c>
      <c r="C2573" t="s">
        <v>2788</v>
      </c>
      <c r="D2573">
        <v>44392</v>
      </c>
      <c r="E2573" t="s">
        <v>1365</v>
      </c>
      <c r="F2573" t="s">
        <v>5</v>
      </c>
      <c r="G2573" t="s">
        <v>1383</v>
      </c>
      <c r="H2573" t="s">
        <v>107</v>
      </c>
      <c r="I2573" t="s">
        <v>1335</v>
      </c>
      <c r="J2573">
        <v>5</v>
      </c>
      <c r="K2573">
        <v>9950</v>
      </c>
      <c r="L2573">
        <v>49750</v>
      </c>
      <c r="M2573">
        <v>23.6905</v>
      </c>
      <c r="N2573">
        <v>118.4525</v>
      </c>
      <c r="O2573">
        <v>0</v>
      </c>
      <c r="P2573">
        <v>0</v>
      </c>
      <c r="Q2573">
        <v>9973.6905000000006</v>
      </c>
      <c r="R2573">
        <v>49868.452499999999</v>
      </c>
      <c r="S2573" t="s">
        <v>1368</v>
      </c>
    </row>
    <row r="2574" spans="1:19">
      <c r="A2574" t="s">
        <v>2787</v>
      </c>
      <c r="B2574">
        <v>44392</v>
      </c>
      <c r="C2574" t="s">
        <v>2788</v>
      </c>
      <c r="D2574">
        <v>44392</v>
      </c>
      <c r="E2574" t="s">
        <v>1365</v>
      </c>
      <c r="F2574" t="s">
        <v>5</v>
      </c>
      <c r="G2574" t="s">
        <v>1383</v>
      </c>
      <c r="H2574" t="s">
        <v>107</v>
      </c>
      <c r="I2574" t="s">
        <v>1075</v>
      </c>
      <c r="J2574">
        <v>5</v>
      </c>
      <c r="K2574">
        <v>9045</v>
      </c>
      <c r="L2574">
        <v>45225</v>
      </c>
      <c r="M2574">
        <v>21.535699999999999</v>
      </c>
      <c r="N2574">
        <v>107.6785</v>
      </c>
      <c r="O2574">
        <v>0</v>
      </c>
      <c r="P2574">
        <v>0</v>
      </c>
      <c r="Q2574">
        <v>9066.5357000000004</v>
      </c>
      <c r="R2574">
        <v>45332.678500000002</v>
      </c>
      <c r="S2574" t="s">
        <v>1368</v>
      </c>
    </row>
    <row r="2575" spans="1:19">
      <c r="A2575" t="s">
        <v>2787</v>
      </c>
      <c r="B2575">
        <v>44392</v>
      </c>
      <c r="C2575" t="s">
        <v>2788</v>
      </c>
      <c r="D2575">
        <v>44392</v>
      </c>
      <c r="E2575" t="s">
        <v>1365</v>
      </c>
      <c r="F2575" t="s">
        <v>5</v>
      </c>
      <c r="G2575" t="s">
        <v>1383</v>
      </c>
      <c r="H2575" t="s">
        <v>107</v>
      </c>
      <c r="I2575" t="s">
        <v>1242</v>
      </c>
      <c r="J2575">
        <v>5</v>
      </c>
      <c r="K2575">
        <v>9850</v>
      </c>
      <c r="L2575">
        <v>49250</v>
      </c>
      <c r="M2575">
        <v>23.452400000000001</v>
      </c>
      <c r="N2575">
        <v>117.262</v>
      </c>
      <c r="O2575">
        <v>0</v>
      </c>
      <c r="P2575">
        <v>0</v>
      </c>
      <c r="Q2575">
        <v>9873.4524000000001</v>
      </c>
      <c r="R2575">
        <v>49367.262000000002</v>
      </c>
      <c r="S2575" t="s">
        <v>1368</v>
      </c>
    </row>
    <row r="2576" spans="1:19">
      <c r="A2576" t="s">
        <v>2787</v>
      </c>
      <c r="B2576">
        <v>44392</v>
      </c>
      <c r="C2576" t="s">
        <v>2788</v>
      </c>
      <c r="D2576">
        <v>44392</v>
      </c>
      <c r="E2576" t="s">
        <v>1365</v>
      </c>
      <c r="F2576" t="s">
        <v>5</v>
      </c>
      <c r="G2576" t="s">
        <v>1383</v>
      </c>
      <c r="H2576" t="s">
        <v>107</v>
      </c>
      <c r="I2576" t="s">
        <v>1271</v>
      </c>
      <c r="J2576">
        <v>20</v>
      </c>
      <c r="K2576">
        <v>1186</v>
      </c>
      <c r="L2576">
        <v>23720</v>
      </c>
      <c r="M2576">
        <v>2.8237999999999999</v>
      </c>
      <c r="N2576">
        <v>56.475999999999999</v>
      </c>
      <c r="O2576">
        <v>0</v>
      </c>
      <c r="P2576">
        <v>0</v>
      </c>
      <c r="Q2576">
        <v>1188.8237999999999</v>
      </c>
      <c r="R2576">
        <v>23776.475999999999</v>
      </c>
      <c r="S2576" t="s">
        <v>1368</v>
      </c>
    </row>
    <row r="2577" spans="1:19">
      <c r="A2577" t="s">
        <v>2789</v>
      </c>
      <c r="B2577">
        <v>44392</v>
      </c>
      <c r="C2577" t="s">
        <v>2790</v>
      </c>
      <c r="D2577">
        <v>44392</v>
      </c>
      <c r="E2577" t="s">
        <v>1365</v>
      </c>
      <c r="F2577" t="s">
        <v>97</v>
      </c>
      <c r="G2577" t="s">
        <v>1028</v>
      </c>
      <c r="H2577" t="s">
        <v>107</v>
      </c>
      <c r="I2577" t="s">
        <v>1273</v>
      </c>
      <c r="J2577">
        <v>100</v>
      </c>
      <c r="K2577">
        <v>7225</v>
      </c>
      <c r="L2577">
        <v>722500</v>
      </c>
      <c r="M2577">
        <v>17.202400000000001</v>
      </c>
      <c r="N2577">
        <v>1720.24</v>
      </c>
      <c r="O2577">
        <v>0</v>
      </c>
      <c r="P2577">
        <v>0</v>
      </c>
      <c r="Q2577">
        <v>7242.2024000000001</v>
      </c>
      <c r="R2577">
        <v>724220.24</v>
      </c>
      <c r="S2577" t="s">
        <v>1368</v>
      </c>
    </row>
    <row r="2578" spans="1:19">
      <c r="A2578" t="s">
        <v>2789</v>
      </c>
      <c r="B2578">
        <v>44392</v>
      </c>
      <c r="C2578" t="s">
        <v>2790</v>
      </c>
      <c r="D2578">
        <v>44392</v>
      </c>
      <c r="E2578" t="s">
        <v>1365</v>
      </c>
      <c r="F2578" t="s">
        <v>97</v>
      </c>
      <c r="G2578" t="s">
        <v>1028</v>
      </c>
      <c r="H2578" t="s">
        <v>107</v>
      </c>
      <c r="I2578" t="s">
        <v>1075</v>
      </c>
      <c r="J2578">
        <v>20</v>
      </c>
      <c r="K2578">
        <v>9045</v>
      </c>
      <c r="L2578">
        <v>180900</v>
      </c>
      <c r="M2578">
        <v>21.535699999999999</v>
      </c>
      <c r="N2578">
        <v>430.714</v>
      </c>
      <c r="O2578">
        <v>0</v>
      </c>
      <c r="P2578">
        <v>0</v>
      </c>
      <c r="Q2578">
        <v>9066.5357000000004</v>
      </c>
      <c r="R2578">
        <v>181330.71400000001</v>
      </c>
      <c r="S2578" t="s">
        <v>1368</v>
      </c>
    </row>
    <row r="2579" spans="1:19">
      <c r="A2579" t="s">
        <v>2789</v>
      </c>
      <c r="B2579">
        <v>44392</v>
      </c>
      <c r="C2579" t="s">
        <v>2790</v>
      </c>
      <c r="D2579">
        <v>44392</v>
      </c>
      <c r="E2579" t="s">
        <v>1365</v>
      </c>
      <c r="F2579" t="s">
        <v>97</v>
      </c>
      <c r="G2579" t="s">
        <v>1028</v>
      </c>
      <c r="H2579" t="s">
        <v>107</v>
      </c>
      <c r="I2579" t="s">
        <v>1335</v>
      </c>
      <c r="J2579">
        <v>20</v>
      </c>
      <c r="K2579">
        <v>9950</v>
      </c>
      <c r="L2579">
        <v>199000</v>
      </c>
      <c r="M2579">
        <v>23.6905</v>
      </c>
      <c r="N2579">
        <v>473.81</v>
      </c>
      <c r="O2579">
        <v>0</v>
      </c>
      <c r="P2579">
        <v>0</v>
      </c>
      <c r="Q2579">
        <v>9973.6905000000006</v>
      </c>
      <c r="R2579">
        <v>199473.81</v>
      </c>
      <c r="S2579" t="s">
        <v>1368</v>
      </c>
    </row>
    <row r="2580" spans="1:19">
      <c r="A2580" t="s">
        <v>2789</v>
      </c>
      <c r="B2580">
        <v>44392</v>
      </c>
      <c r="C2580" t="s">
        <v>2790</v>
      </c>
      <c r="D2580">
        <v>44392</v>
      </c>
      <c r="E2580" t="s">
        <v>1365</v>
      </c>
      <c r="F2580" t="s">
        <v>97</v>
      </c>
      <c r="G2580" t="s">
        <v>1028</v>
      </c>
      <c r="H2580" t="s">
        <v>107</v>
      </c>
      <c r="I2580" t="s">
        <v>1242</v>
      </c>
      <c r="J2580">
        <v>40</v>
      </c>
      <c r="K2580">
        <v>9850</v>
      </c>
      <c r="L2580">
        <v>394000</v>
      </c>
      <c r="M2580">
        <v>23.452400000000001</v>
      </c>
      <c r="N2580">
        <v>938.096</v>
      </c>
      <c r="O2580">
        <v>0</v>
      </c>
      <c r="P2580">
        <v>0</v>
      </c>
      <c r="Q2580">
        <v>9873.4524000000001</v>
      </c>
      <c r="R2580">
        <v>394938.09600000002</v>
      </c>
      <c r="S2580" t="s">
        <v>1368</v>
      </c>
    </row>
    <row r="2581" spans="1:19">
      <c r="A2581" t="s">
        <v>2789</v>
      </c>
      <c r="B2581">
        <v>44392</v>
      </c>
      <c r="C2581" t="s">
        <v>2790</v>
      </c>
      <c r="D2581">
        <v>44392</v>
      </c>
      <c r="E2581" t="s">
        <v>1365</v>
      </c>
      <c r="F2581" t="s">
        <v>97</v>
      </c>
      <c r="G2581" t="s">
        <v>1028</v>
      </c>
      <c r="H2581" t="s">
        <v>107</v>
      </c>
      <c r="I2581" t="s">
        <v>1301</v>
      </c>
      <c r="J2581">
        <v>20</v>
      </c>
      <c r="K2581">
        <v>9035</v>
      </c>
      <c r="L2581">
        <v>180700</v>
      </c>
      <c r="M2581">
        <v>21.511900000000001</v>
      </c>
      <c r="N2581">
        <v>430.238</v>
      </c>
      <c r="O2581">
        <v>0</v>
      </c>
      <c r="P2581">
        <v>0</v>
      </c>
      <c r="Q2581">
        <v>9056.5118999999995</v>
      </c>
      <c r="R2581">
        <v>181130.23800000001</v>
      </c>
      <c r="S2581" t="s">
        <v>1368</v>
      </c>
    </row>
    <row r="2582" spans="1:19">
      <c r="A2582" t="s">
        <v>2789</v>
      </c>
      <c r="B2582">
        <v>44392</v>
      </c>
      <c r="C2582" t="s">
        <v>2790</v>
      </c>
      <c r="D2582">
        <v>44392</v>
      </c>
      <c r="E2582" t="s">
        <v>1365</v>
      </c>
      <c r="F2582" t="s">
        <v>97</v>
      </c>
      <c r="G2582" t="s">
        <v>1028</v>
      </c>
      <c r="H2582" t="s">
        <v>107</v>
      </c>
      <c r="I2582" t="s">
        <v>1311</v>
      </c>
      <c r="J2582">
        <v>20</v>
      </c>
      <c r="K2582">
        <v>9035</v>
      </c>
      <c r="L2582">
        <v>180700</v>
      </c>
      <c r="M2582">
        <v>21.511900000000001</v>
      </c>
      <c r="N2582">
        <v>430.238</v>
      </c>
      <c r="O2582">
        <v>0</v>
      </c>
      <c r="P2582">
        <v>0</v>
      </c>
      <c r="Q2582">
        <v>9056.5118999999995</v>
      </c>
      <c r="R2582">
        <v>181130.23800000001</v>
      </c>
      <c r="S2582" t="s">
        <v>1368</v>
      </c>
    </row>
    <row r="2583" spans="1:19">
      <c r="A2583" t="s">
        <v>2791</v>
      </c>
      <c r="B2583">
        <v>44392</v>
      </c>
      <c r="C2583" t="s">
        <v>2792</v>
      </c>
      <c r="D2583">
        <v>44392</v>
      </c>
      <c r="E2583" t="s">
        <v>1365</v>
      </c>
      <c r="F2583" t="s">
        <v>98</v>
      </c>
      <c r="G2583" t="s">
        <v>1028</v>
      </c>
      <c r="H2583" t="s">
        <v>107</v>
      </c>
      <c r="I2583" t="s">
        <v>1221</v>
      </c>
      <c r="J2583">
        <v>40</v>
      </c>
      <c r="K2583">
        <v>1361</v>
      </c>
      <c r="L2583">
        <v>54440</v>
      </c>
      <c r="M2583">
        <v>3.2404999999999999</v>
      </c>
      <c r="N2583">
        <v>129.62</v>
      </c>
      <c r="O2583">
        <v>0</v>
      </c>
      <c r="P2583">
        <v>0</v>
      </c>
      <c r="Q2583">
        <v>1364.2405000000001</v>
      </c>
      <c r="R2583">
        <v>54569.62</v>
      </c>
      <c r="S2583" t="s">
        <v>1368</v>
      </c>
    </row>
    <row r="2584" spans="1:19">
      <c r="A2584" t="s">
        <v>2791</v>
      </c>
      <c r="B2584">
        <v>44392</v>
      </c>
      <c r="C2584" t="s">
        <v>2792</v>
      </c>
      <c r="D2584">
        <v>44392</v>
      </c>
      <c r="E2584" t="s">
        <v>1365</v>
      </c>
      <c r="F2584" t="s">
        <v>98</v>
      </c>
      <c r="G2584" t="s">
        <v>1028</v>
      </c>
      <c r="H2584" t="s">
        <v>107</v>
      </c>
      <c r="I2584" t="s">
        <v>1242</v>
      </c>
      <c r="J2584">
        <v>10</v>
      </c>
      <c r="K2584">
        <v>9850</v>
      </c>
      <c r="L2584">
        <v>98500</v>
      </c>
      <c r="M2584">
        <v>23.452400000000001</v>
      </c>
      <c r="N2584">
        <v>234.524</v>
      </c>
      <c r="O2584">
        <v>0</v>
      </c>
      <c r="P2584">
        <v>0</v>
      </c>
      <c r="Q2584">
        <v>9873.4524000000001</v>
      </c>
      <c r="R2584">
        <v>98734.524000000005</v>
      </c>
      <c r="S2584" t="s">
        <v>1368</v>
      </c>
    </row>
    <row r="2585" spans="1:19">
      <c r="A2585" t="s">
        <v>2791</v>
      </c>
      <c r="B2585">
        <v>44392</v>
      </c>
      <c r="C2585" t="s">
        <v>2792</v>
      </c>
      <c r="D2585">
        <v>44392</v>
      </c>
      <c r="E2585" t="s">
        <v>1365</v>
      </c>
      <c r="F2585" t="s">
        <v>98</v>
      </c>
      <c r="G2585" t="s">
        <v>1028</v>
      </c>
      <c r="H2585" t="s">
        <v>107</v>
      </c>
      <c r="I2585" t="s">
        <v>1218</v>
      </c>
      <c r="J2585">
        <v>80</v>
      </c>
      <c r="K2585">
        <v>1244</v>
      </c>
      <c r="L2585">
        <v>99520</v>
      </c>
      <c r="M2585">
        <v>2.9619</v>
      </c>
      <c r="N2585">
        <v>236.952</v>
      </c>
      <c r="O2585">
        <v>0</v>
      </c>
      <c r="P2585">
        <v>0</v>
      </c>
      <c r="Q2585">
        <v>1246.9619</v>
      </c>
      <c r="R2585">
        <v>99756.952000000005</v>
      </c>
      <c r="S2585" t="s">
        <v>1368</v>
      </c>
    </row>
    <row r="2586" spans="1:19">
      <c r="A2586" t="s">
        <v>2791</v>
      </c>
      <c r="B2586">
        <v>44392</v>
      </c>
      <c r="C2586" t="s">
        <v>2792</v>
      </c>
      <c r="D2586">
        <v>44392</v>
      </c>
      <c r="E2586" t="s">
        <v>1365</v>
      </c>
      <c r="F2586" t="s">
        <v>98</v>
      </c>
      <c r="G2586" t="s">
        <v>1028</v>
      </c>
      <c r="H2586" t="s">
        <v>107</v>
      </c>
      <c r="I2586" t="s">
        <v>1271</v>
      </c>
      <c r="J2586">
        <v>40</v>
      </c>
      <c r="K2586">
        <v>1186</v>
      </c>
      <c r="L2586">
        <v>47440</v>
      </c>
      <c r="M2586">
        <v>2.8237999999999999</v>
      </c>
      <c r="N2586">
        <v>112.952</v>
      </c>
      <c r="O2586">
        <v>0</v>
      </c>
      <c r="P2586">
        <v>0</v>
      </c>
      <c r="Q2586">
        <v>1188.8237999999999</v>
      </c>
      <c r="R2586">
        <v>47552.951999999997</v>
      </c>
      <c r="S2586" t="s">
        <v>1368</v>
      </c>
    </row>
    <row r="2587" spans="1:19">
      <c r="A2587" t="s">
        <v>2791</v>
      </c>
      <c r="B2587">
        <v>44392</v>
      </c>
      <c r="C2587" t="s">
        <v>2792</v>
      </c>
      <c r="D2587">
        <v>44392</v>
      </c>
      <c r="E2587" t="s">
        <v>1365</v>
      </c>
      <c r="F2587" t="s">
        <v>98</v>
      </c>
      <c r="G2587" t="s">
        <v>1028</v>
      </c>
      <c r="H2587" t="s">
        <v>107</v>
      </c>
      <c r="I2587" t="s">
        <v>1335</v>
      </c>
      <c r="J2587">
        <v>20</v>
      </c>
      <c r="K2587">
        <v>9950</v>
      </c>
      <c r="L2587">
        <v>199000</v>
      </c>
      <c r="M2587">
        <v>23.6905</v>
      </c>
      <c r="N2587">
        <v>473.81</v>
      </c>
      <c r="O2587">
        <v>0</v>
      </c>
      <c r="P2587">
        <v>0</v>
      </c>
      <c r="Q2587">
        <v>9973.6905000000006</v>
      </c>
      <c r="R2587">
        <v>199473.81</v>
      </c>
      <c r="S2587" t="s">
        <v>1368</v>
      </c>
    </row>
    <row r="2588" spans="1:19">
      <c r="A2588" t="s">
        <v>2791</v>
      </c>
      <c r="B2588">
        <v>44392</v>
      </c>
      <c r="C2588" t="s">
        <v>2792</v>
      </c>
      <c r="D2588">
        <v>44392</v>
      </c>
      <c r="E2588" t="s">
        <v>1365</v>
      </c>
      <c r="F2588" t="s">
        <v>98</v>
      </c>
      <c r="G2588" t="s">
        <v>1028</v>
      </c>
      <c r="H2588" t="s">
        <v>107</v>
      </c>
      <c r="I2588" t="s">
        <v>1267</v>
      </c>
      <c r="J2588">
        <v>40</v>
      </c>
      <c r="K2588">
        <v>1400</v>
      </c>
      <c r="L2588">
        <v>56000</v>
      </c>
      <c r="M2588">
        <v>3.3332999999999999</v>
      </c>
      <c r="N2588">
        <v>133.33199999999999</v>
      </c>
      <c r="O2588">
        <v>0</v>
      </c>
      <c r="P2588">
        <v>0</v>
      </c>
      <c r="Q2588">
        <v>1403.3333</v>
      </c>
      <c r="R2588">
        <v>56133.332000000002</v>
      </c>
      <c r="S2588" t="s">
        <v>1368</v>
      </c>
    </row>
    <row r="2589" spans="1:19">
      <c r="A2589" t="s">
        <v>2791</v>
      </c>
      <c r="B2589">
        <v>44392</v>
      </c>
      <c r="C2589" t="s">
        <v>2792</v>
      </c>
      <c r="D2589">
        <v>44392</v>
      </c>
      <c r="E2589" t="s">
        <v>1365</v>
      </c>
      <c r="F2589" t="s">
        <v>98</v>
      </c>
      <c r="G2589" t="s">
        <v>1028</v>
      </c>
      <c r="H2589" t="s">
        <v>107</v>
      </c>
      <c r="I2589" t="s">
        <v>1273</v>
      </c>
      <c r="J2589">
        <v>20</v>
      </c>
      <c r="K2589">
        <v>7225</v>
      </c>
      <c r="L2589">
        <v>144500</v>
      </c>
      <c r="M2589">
        <v>17.202400000000001</v>
      </c>
      <c r="N2589">
        <v>344.048</v>
      </c>
      <c r="O2589">
        <v>0</v>
      </c>
      <c r="P2589">
        <v>0</v>
      </c>
      <c r="Q2589">
        <v>7242.2024000000001</v>
      </c>
      <c r="R2589">
        <v>144844.04800000001</v>
      </c>
      <c r="S2589" t="s">
        <v>1368</v>
      </c>
    </row>
    <row r="2590" spans="1:19">
      <c r="A2590" t="s">
        <v>2791</v>
      </c>
      <c r="B2590">
        <v>44392</v>
      </c>
      <c r="C2590" t="s">
        <v>2792</v>
      </c>
      <c r="D2590">
        <v>44392</v>
      </c>
      <c r="E2590" t="s">
        <v>1365</v>
      </c>
      <c r="F2590" t="s">
        <v>98</v>
      </c>
      <c r="G2590" t="s">
        <v>1028</v>
      </c>
      <c r="H2590" t="s">
        <v>107</v>
      </c>
      <c r="I2590" t="s">
        <v>1301</v>
      </c>
      <c r="J2590">
        <v>30</v>
      </c>
      <c r="K2590">
        <v>9035</v>
      </c>
      <c r="L2590">
        <v>271050</v>
      </c>
      <c r="M2590">
        <v>21.511900000000001</v>
      </c>
      <c r="N2590">
        <v>645.35699999999997</v>
      </c>
      <c r="O2590">
        <v>0</v>
      </c>
      <c r="P2590">
        <v>0</v>
      </c>
      <c r="Q2590">
        <v>9056.5118999999995</v>
      </c>
      <c r="R2590">
        <v>271695.35700000002</v>
      </c>
      <c r="S2590" t="s">
        <v>1368</v>
      </c>
    </row>
    <row r="2591" spans="1:19">
      <c r="A2591" t="s">
        <v>2793</v>
      </c>
      <c r="B2591">
        <v>44392</v>
      </c>
      <c r="C2591" t="s">
        <v>2794</v>
      </c>
      <c r="D2591">
        <v>44392</v>
      </c>
      <c r="E2591" t="s">
        <v>1365</v>
      </c>
      <c r="F2591" t="s">
        <v>103</v>
      </c>
      <c r="G2591" t="s">
        <v>949</v>
      </c>
      <c r="H2591" t="s">
        <v>107</v>
      </c>
      <c r="I2591" t="s">
        <v>1335</v>
      </c>
      <c r="J2591">
        <v>10</v>
      </c>
      <c r="K2591">
        <v>9950</v>
      </c>
      <c r="L2591">
        <v>99500</v>
      </c>
      <c r="M2591">
        <v>23.6905</v>
      </c>
      <c r="N2591">
        <v>236.905</v>
      </c>
      <c r="O2591">
        <v>0</v>
      </c>
      <c r="P2591">
        <v>0</v>
      </c>
      <c r="Q2591">
        <v>9973.6905000000006</v>
      </c>
      <c r="R2591">
        <v>99736.904999999999</v>
      </c>
      <c r="S2591" t="s">
        <v>1368</v>
      </c>
    </row>
    <row r="2592" spans="1:19">
      <c r="A2592" t="s">
        <v>2793</v>
      </c>
      <c r="B2592">
        <v>44392</v>
      </c>
      <c r="C2592" t="s">
        <v>2794</v>
      </c>
      <c r="D2592">
        <v>44392</v>
      </c>
      <c r="E2592" t="s">
        <v>1365</v>
      </c>
      <c r="F2592" t="s">
        <v>103</v>
      </c>
      <c r="G2592" t="s">
        <v>949</v>
      </c>
      <c r="H2592" t="s">
        <v>107</v>
      </c>
      <c r="I2592" t="s">
        <v>1075</v>
      </c>
      <c r="J2592">
        <v>10</v>
      </c>
      <c r="K2592">
        <v>9045</v>
      </c>
      <c r="L2592">
        <v>90450</v>
      </c>
      <c r="M2592">
        <v>21.535699999999999</v>
      </c>
      <c r="N2592">
        <v>215.357</v>
      </c>
      <c r="O2592">
        <v>0</v>
      </c>
      <c r="P2592">
        <v>0</v>
      </c>
      <c r="Q2592">
        <v>9066.5357000000004</v>
      </c>
      <c r="R2592">
        <v>90665.357000000004</v>
      </c>
      <c r="S2592" t="s">
        <v>1368</v>
      </c>
    </row>
    <row r="2593" spans="1:19">
      <c r="A2593" t="s">
        <v>2793</v>
      </c>
      <c r="B2593">
        <v>44392</v>
      </c>
      <c r="C2593" t="s">
        <v>2794</v>
      </c>
      <c r="D2593">
        <v>44392</v>
      </c>
      <c r="E2593" t="s">
        <v>1365</v>
      </c>
      <c r="F2593" t="s">
        <v>103</v>
      </c>
      <c r="G2593" t="s">
        <v>949</v>
      </c>
      <c r="H2593" t="s">
        <v>107</v>
      </c>
      <c r="I2593" t="s">
        <v>1242</v>
      </c>
      <c r="J2593">
        <v>10</v>
      </c>
      <c r="K2593">
        <v>9850</v>
      </c>
      <c r="L2593">
        <v>98500</v>
      </c>
      <c r="M2593">
        <v>23.452400000000001</v>
      </c>
      <c r="N2593">
        <v>234.524</v>
      </c>
      <c r="O2593">
        <v>0</v>
      </c>
      <c r="P2593">
        <v>0</v>
      </c>
      <c r="Q2593">
        <v>9873.4524000000001</v>
      </c>
      <c r="R2593">
        <v>98734.524000000005</v>
      </c>
      <c r="S2593" t="s">
        <v>1368</v>
      </c>
    </row>
    <row r="2594" spans="1:19">
      <c r="A2594" t="s">
        <v>2793</v>
      </c>
      <c r="B2594">
        <v>44392</v>
      </c>
      <c r="C2594" t="s">
        <v>2794</v>
      </c>
      <c r="D2594">
        <v>44392</v>
      </c>
      <c r="E2594" t="s">
        <v>1365</v>
      </c>
      <c r="F2594" t="s">
        <v>103</v>
      </c>
      <c r="G2594" t="s">
        <v>949</v>
      </c>
      <c r="H2594" t="s">
        <v>107</v>
      </c>
      <c r="I2594" t="s">
        <v>1218</v>
      </c>
      <c r="J2594">
        <v>40</v>
      </c>
      <c r="K2594">
        <v>1244</v>
      </c>
      <c r="L2594">
        <v>49760</v>
      </c>
      <c r="M2594">
        <v>2.9619</v>
      </c>
      <c r="N2594">
        <v>118.476</v>
      </c>
      <c r="O2594">
        <v>0</v>
      </c>
      <c r="P2594">
        <v>0</v>
      </c>
      <c r="Q2594">
        <v>1246.9619</v>
      </c>
      <c r="R2594">
        <v>49878.476000000002</v>
      </c>
      <c r="S2594" t="s">
        <v>1368</v>
      </c>
    </row>
    <row r="2595" spans="1:19">
      <c r="A2595" t="s">
        <v>2793</v>
      </c>
      <c r="B2595">
        <v>44392</v>
      </c>
      <c r="C2595" t="s">
        <v>2794</v>
      </c>
      <c r="D2595">
        <v>44392</v>
      </c>
      <c r="E2595" t="s">
        <v>1365</v>
      </c>
      <c r="F2595" t="s">
        <v>103</v>
      </c>
      <c r="G2595" t="s">
        <v>949</v>
      </c>
      <c r="H2595" t="s">
        <v>107</v>
      </c>
      <c r="I2595" t="s">
        <v>1292</v>
      </c>
      <c r="J2595">
        <v>20</v>
      </c>
      <c r="K2595">
        <v>7760</v>
      </c>
      <c r="L2595">
        <v>155200</v>
      </c>
      <c r="M2595">
        <v>18.476199999999999</v>
      </c>
      <c r="N2595">
        <v>369.524</v>
      </c>
      <c r="O2595">
        <v>0</v>
      </c>
      <c r="P2595">
        <v>0</v>
      </c>
      <c r="Q2595">
        <v>7778.4762000000001</v>
      </c>
      <c r="R2595">
        <v>155569.524</v>
      </c>
      <c r="S2595" t="s">
        <v>1368</v>
      </c>
    </row>
    <row r="2596" spans="1:19">
      <c r="A2596" t="s">
        <v>2793</v>
      </c>
      <c r="B2596">
        <v>44392</v>
      </c>
      <c r="C2596" t="s">
        <v>2794</v>
      </c>
      <c r="D2596">
        <v>44392</v>
      </c>
      <c r="E2596" t="s">
        <v>1365</v>
      </c>
      <c r="F2596" t="s">
        <v>103</v>
      </c>
      <c r="G2596" t="s">
        <v>949</v>
      </c>
      <c r="H2596" t="s">
        <v>107</v>
      </c>
      <c r="I2596" t="s">
        <v>1311</v>
      </c>
      <c r="J2596">
        <v>10</v>
      </c>
      <c r="K2596">
        <v>9035</v>
      </c>
      <c r="L2596">
        <v>90350</v>
      </c>
      <c r="M2596">
        <v>21.511900000000001</v>
      </c>
      <c r="N2596">
        <v>215.119</v>
      </c>
      <c r="O2596">
        <v>0</v>
      </c>
      <c r="P2596">
        <v>0</v>
      </c>
      <c r="Q2596">
        <v>9056.5118999999995</v>
      </c>
      <c r="R2596">
        <v>90565.119000000006</v>
      </c>
      <c r="S2596" t="s">
        <v>1368</v>
      </c>
    </row>
    <row r="2597" spans="1:19">
      <c r="A2597" t="s">
        <v>2793</v>
      </c>
      <c r="B2597">
        <v>44392</v>
      </c>
      <c r="C2597" t="s">
        <v>2794</v>
      </c>
      <c r="D2597">
        <v>44392</v>
      </c>
      <c r="E2597" t="s">
        <v>1365</v>
      </c>
      <c r="F2597" t="s">
        <v>103</v>
      </c>
      <c r="G2597" t="s">
        <v>949</v>
      </c>
      <c r="H2597" t="s">
        <v>107</v>
      </c>
      <c r="I2597" t="s">
        <v>1273</v>
      </c>
      <c r="J2597">
        <v>20</v>
      </c>
      <c r="K2597">
        <v>7225</v>
      </c>
      <c r="L2597">
        <v>144500</v>
      </c>
      <c r="M2597">
        <v>17.202400000000001</v>
      </c>
      <c r="N2597">
        <v>344.048</v>
      </c>
      <c r="O2597">
        <v>0</v>
      </c>
      <c r="P2597">
        <v>0</v>
      </c>
      <c r="Q2597">
        <v>7242.2024000000001</v>
      </c>
      <c r="R2597">
        <v>144844.04800000001</v>
      </c>
      <c r="S2597" t="s">
        <v>1368</v>
      </c>
    </row>
    <row r="2598" spans="1:19">
      <c r="A2598" t="s">
        <v>2793</v>
      </c>
      <c r="B2598">
        <v>44392</v>
      </c>
      <c r="C2598" t="s">
        <v>2794</v>
      </c>
      <c r="D2598">
        <v>44392</v>
      </c>
      <c r="E2598" t="s">
        <v>1365</v>
      </c>
      <c r="F2598" t="s">
        <v>103</v>
      </c>
      <c r="G2598" t="s">
        <v>949</v>
      </c>
      <c r="H2598" t="s">
        <v>107</v>
      </c>
      <c r="I2598" t="s">
        <v>1221</v>
      </c>
      <c r="J2598">
        <v>40</v>
      </c>
      <c r="K2598">
        <v>1361</v>
      </c>
      <c r="L2598">
        <v>54440</v>
      </c>
      <c r="M2598">
        <v>3.2404999999999999</v>
      </c>
      <c r="N2598">
        <v>129.62</v>
      </c>
      <c r="O2598">
        <v>0</v>
      </c>
      <c r="P2598">
        <v>0</v>
      </c>
      <c r="Q2598">
        <v>1364.2405000000001</v>
      </c>
      <c r="R2598">
        <v>54569.62</v>
      </c>
      <c r="S2598" t="s">
        <v>1368</v>
      </c>
    </row>
    <row r="2599" spans="1:19">
      <c r="A2599" t="s">
        <v>2793</v>
      </c>
      <c r="B2599">
        <v>44392</v>
      </c>
      <c r="C2599" t="s">
        <v>2794</v>
      </c>
      <c r="D2599">
        <v>44392</v>
      </c>
      <c r="E2599" t="s">
        <v>1365</v>
      </c>
      <c r="F2599" t="s">
        <v>103</v>
      </c>
      <c r="G2599" t="s">
        <v>949</v>
      </c>
      <c r="H2599" t="s">
        <v>107</v>
      </c>
      <c r="I2599" t="s">
        <v>1301</v>
      </c>
      <c r="J2599">
        <v>20</v>
      </c>
      <c r="K2599">
        <v>9035</v>
      </c>
      <c r="L2599">
        <v>180700</v>
      </c>
      <c r="M2599">
        <v>21.511900000000001</v>
      </c>
      <c r="N2599">
        <v>430.238</v>
      </c>
      <c r="O2599">
        <v>0</v>
      </c>
      <c r="P2599">
        <v>0</v>
      </c>
      <c r="Q2599">
        <v>9056.5118999999995</v>
      </c>
      <c r="R2599">
        <v>181130.23800000001</v>
      </c>
      <c r="S2599" t="s">
        <v>1368</v>
      </c>
    </row>
    <row r="2600" spans="1:19">
      <c r="A2600" t="s">
        <v>2795</v>
      </c>
      <c r="B2600">
        <v>44392</v>
      </c>
      <c r="C2600" t="s">
        <v>2796</v>
      </c>
      <c r="D2600">
        <v>44392</v>
      </c>
      <c r="E2600" t="s">
        <v>1365</v>
      </c>
      <c r="F2600" t="s">
        <v>101</v>
      </c>
      <c r="G2600" t="s">
        <v>949</v>
      </c>
      <c r="H2600" t="s">
        <v>107</v>
      </c>
      <c r="I2600" t="s">
        <v>1075</v>
      </c>
      <c r="J2600">
        <v>15</v>
      </c>
      <c r="K2600">
        <v>9045</v>
      </c>
      <c r="L2600">
        <v>135675</v>
      </c>
      <c r="M2600">
        <v>21.535699999999999</v>
      </c>
      <c r="N2600">
        <v>323.03550000000001</v>
      </c>
      <c r="O2600">
        <v>0</v>
      </c>
      <c r="P2600">
        <v>0</v>
      </c>
      <c r="Q2600">
        <v>9066.5357000000004</v>
      </c>
      <c r="R2600">
        <v>135998.0355</v>
      </c>
      <c r="S2600" t="s">
        <v>1368</v>
      </c>
    </row>
    <row r="2601" spans="1:19">
      <c r="A2601" t="s">
        <v>2795</v>
      </c>
      <c r="B2601">
        <v>44392</v>
      </c>
      <c r="C2601" t="s">
        <v>2796</v>
      </c>
      <c r="D2601">
        <v>44392</v>
      </c>
      <c r="E2601" t="s">
        <v>1365</v>
      </c>
      <c r="F2601" t="s">
        <v>101</v>
      </c>
      <c r="G2601" t="s">
        <v>949</v>
      </c>
      <c r="H2601" t="s">
        <v>107</v>
      </c>
      <c r="I2601" t="s">
        <v>1242</v>
      </c>
      <c r="J2601">
        <v>10</v>
      </c>
      <c r="K2601">
        <v>9850</v>
      </c>
      <c r="L2601">
        <v>98500</v>
      </c>
      <c r="M2601">
        <v>23.452400000000001</v>
      </c>
      <c r="N2601">
        <v>234.524</v>
      </c>
      <c r="O2601">
        <v>0</v>
      </c>
      <c r="P2601">
        <v>0</v>
      </c>
      <c r="Q2601">
        <v>9873.4524000000001</v>
      </c>
      <c r="R2601">
        <v>98734.524000000005</v>
      </c>
      <c r="S2601" t="s">
        <v>1368</v>
      </c>
    </row>
    <row r="2602" spans="1:19">
      <c r="A2602" t="s">
        <v>2795</v>
      </c>
      <c r="B2602">
        <v>44392</v>
      </c>
      <c r="C2602" t="s">
        <v>2796</v>
      </c>
      <c r="D2602">
        <v>44392</v>
      </c>
      <c r="E2602" t="s">
        <v>1365</v>
      </c>
      <c r="F2602" t="s">
        <v>101</v>
      </c>
      <c r="G2602" t="s">
        <v>949</v>
      </c>
      <c r="H2602" t="s">
        <v>107</v>
      </c>
      <c r="I2602" t="s">
        <v>1301</v>
      </c>
      <c r="J2602">
        <v>10</v>
      </c>
      <c r="K2602">
        <v>9035</v>
      </c>
      <c r="L2602">
        <v>90350</v>
      </c>
      <c r="M2602">
        <v>21.511900000000001</v>
      </c>
      <c r="N2602">
        <v>215.119</v>
      </c>
      <c r="O2602">
        <v>0</v>
      </c>
      <c r="P2602">
        <v>0</v>
      </c>
      <c r="Q2602">
        <v>9056.5118999999995</v>
      </c>
      <c r="R2602">
        <v>90565.119000000006</v>
      </c>
      <c r="S2602" t="s">
        <v>1368</v>
      </c>
    </row>
    <row r="2603" spans="1:19">
      <c r="A2603" t="s">
        <v>2795</v>
      </c>
      <c r="B2603">
        <v>44392</v>
      </c>
      <c r="C2603" t="s">
        <v>2796</v>
      </c>
      <c r="D2603">
        <v>44392</v>
      </c>
      <c r="E2603" t="s">
        <v>1365</v>
      </c>
      <c r="F2603" t="s">
        <v>101</v>
      </c>
      <c r="G2603" t="s">
        <v>949</v>
      </c>
      <c r="H2603" t="s">
        <v>107</v>
      </c>
      <c r="I2603" t="s">
        <v>1221</v>
      </c>
      <c r="J2603">
        <v>40</v>
      </c>
      <c r="K2603">
        <v>1361</v>
      </c>
      <c r="L2603">
        <v>54440</v>
      </c>
      <c r="M2603">
        <v>3.2404999999999999</v>
      </c>
      <c r="N2603">
        <v>129.62</v>
      </c>
      <c r="O2603">
        <v>0</v>
      </c>
      <c r="P2603">
        <v>0</v>
      </c>
      <c r="Q2603">
        <v>1364.2405000000001</v>
      </c>
      <c r="R2603">
        <v>54569.62</v>
      </c>
      <c r="S2603" t="s">
        <v>1368</v>
      </c>
    </row>
    <row r="2604" spans="1:19">
      <c r="A2604" t="s">
        <v>2795</v>
      </c>
      <c r="B2604">
        <v>44392</v>
      </c>
      <c r="C2604" t="s">
        <v>2796</v>
      </c>
      <c r="D2604">
        <v>44392</v>
      </c>
      <c r="E2604" t="s">
        <v>1365</v>
      </c>
      <c r="F2604" t="s">
        <v>101</v>
      </c>
      <c r="G2604" t="s">
        <v>949</v>
      </c>
      <c r="H2604" t="s">
        <v>107</v>
      </c>
      <c r="I2604" t="s">
        <v>1311</v>
      </c>
      <c r="J2604">
        <v>5</v>
      </c>
      <c r="K2604">
        <v>9035</v>
      </c>
      <c r="L2604">
        <v>45175</v>
      </c>
      <c r="M2604">
        <v>21.511900000000001</v>
      </c>
      <c r="N2604">
        <v>107.5595</v>
      </c>
      <c r="O2604">
        <v>0</v>
      </c>
      <c r="P2604">
        <v>0</v>
      </c>
      <c r="Q2604">
        <v>9056.5118999999995</v>
      </c>
      <c r="R2604">
        <v>45282.559500000003</v>
      </c>
      <c r="S2604" t="s">
        <v>1368</v>
      </c>
    </row>
    <row r="2605" spans="1:19">
      <c r="A2605" t="s">
        <v>2795</v>
      </c>
      <c r="B2605">
        <v>44392</v>
      </c>
      <c r="C2605" t="s">
        <v>2796</v>
      </c>
      <c r="D2605">
        <v>44392</v>
      </c>
      <c r="E2605" t="s">
        <v>1365</v>
      </c>
      <c r="F2605" t="s">
        <v>101</v>
      </c>
      <c r="G2605" t="s">
        <v>949</v>
      </c>
      <c r="H2605" t="s">
        <v>107</v>
      </c>
      <c r="I2605" t="s">
        <v>1335</v>
      </c>
      <c r="J2605">
        <v>5</v>
      </c>
      <c r="K2605">
        <v>9950</v>
      </c>
      <c r="L2605">
        <v>49750</v>
      </c>
      <c r="M2605">
        <v>23.6905</v>
      </c>
      <c r="N2605">
        <v>118.4525</v>
      </c>
      <c r="O2605">
        <v>0</v>
      </c>
      <c r="P2605">
        <v>0</v>
      </c>
      <c r="Q2605">
        <v>9973.6905000000006</v>
      </c>
      <c r="R2605">
        <v>49868.452499999999</v>
      </c>
      <c r="S2605" t="s">
        <v>1368</v>
      </c>
    </row>
    <row r="2606" spans="1:19">
      <c r="A2606" t="s">
        <v>2795</v>
      </c>
      <c r="B2606">
        <v>44392</v>
      </c>
      <c r="C2606" t="s">
        <v>2796</v>
      </c>
      <c r="D2606">
        <v>44392</v>
      </c>
      <c r="E2606" t="s">
        <v>1365</v>
      </c>
      <c r="F2606" t="s">
        <v>101</v>
      </c>
      <c r="G2606" t="s">
        <v>949</v>
      </c>
      <c r="H2606" t="s">
        <v>107</v>
      </c>
      <c r="I2606" t="s">
        <v>1218</v>
      </c>
      <c r="J2606">
        <v>40</v>
      </c>
      <c r="K2606">
        <v>1244</v>
      </c>
      <c r="L2606">
        <v>49760</v>
      </c>
      <c r="M2606">
        <v>2.9619</v>
      </c>
      <c r="N2606">
        <v>118.476</v>
      </c>
      <c r="O2606">
        <v>0</v>
      </c>
      <c r="P2606">
        <v>0</v>
      </c>
      <c r="Q2606">
        <v>1246.9619</v>
      </c>
      <c r="R2606">
        <v>49878.476000000002</v>
      </c>
      <c r="S2606" t="s">
        <v>1368</v>
      </c>
    </row>
    <row r="2607" spans="1:19">
      <c r="A2607" t="s">
        <v>2795</v>
      </c>
      <c r="B2607">
        <v>44392</v>
      </c>
      <c r="C2607" t="s">
        <v>2796</v>
      </c>
      <c r="D2607">
        <v>44392</v>
      </c>
      <c r="E2607" t="s">
        <v>1365</v>
      </c>
      <c r="F2607" t="s">
        <v>101</v>
      </c>
      <c r="G2607" t="s">
        <v>949</v>
      </c>
      <c r="H2607" t="s">
        <v>107</v>
      </c>
      <c r="I2607" t="s">
        <v>1271</v>
      </c>
      <c r="J2607">
        <v>40</v>
      </c>
      <c r="K2607">
        <v>1186</v>
      </c>
      <c r="L2607">
        <v>47440</v>
      </c>
      <c r="M2607">
        <v>2.8237999999999999</v>
      </c>
      <c r="N2607">
        <v>112.952</v>
      </c>
      <c r="O2607">
        <v>0</v>
      </c>
      <c r="P2607">
        <v>0</v>
      </c>
      <c r="Q2607">
        <v>1188.8237999999999</v>
      </c>
      <c r="R2607">
        <v>47552.951999999997</v>
      </c>
      <c r="S2607" t="s">
        <v>1368</v>
      </c>
    </row>
    <row r="2608" spans="1:19">
      <c r="A2608" t="s">
        <v>2797</v>
      </c>
      <c r="B2608">
        <v>44392</v>
      </c>
      <c r="C2608" t="s">
        <v>2798</v>
      </c>
      <c r="D2608">
        <v>44392</v>
      </c>
      <c r="E2608" t="s">
        <v>1365</v>
      </c>
      <c r="F2608" t="s">
        <v>102</v>
      </c>
      <c r="G2608" t="s">
        <v>949</v>
      </c>
      <c r="H2608" t="s">
        <v>107</v>
      </c>
      <c r="I2608" t="s">
        <v>1335</v>
      </c>
      <c r="J2608">
        <v>20</v>
      </c>
      <c r="K2608">
        <v>9950</v>
      </c>
      <c r="L2608">
        <v>199000</v>
      </c>
      <c r="M2608">
        <v>23.6905</v>
      </c>
      <c r="N2608">
        <v>473.81</v>
      </c>
      <c r="O2608">
        <v>0</v>
      </c>
      <c r="P2608">
        <v>0</v>
      </c>
      <c r="Q2608">
        <v>9973.6905000000006</v>
      </c>
      <c r="R2608">
        <v>199473.81</v>
      </c>
      <c r="S2608" t="s">
        <v>1368</v>
      </c>
    </row>
    <row r="2609" spans="1:19">
      <c r="A2609" t="s">
        <v>2797</v>
      </c>
      <c r="B2609">
        <v>44392</v>
      </c>
      <c r="C2609" t="s">
        <v>2798</v>
      </c>
      <c r="D2609">
        <v>44392</v>
      </c>
      <c r="E2609" t="s">
        <v>1365</v>
      </c>
      <c r="F2609" t="s">
        <v>102</v>
      </c>
      <c r="G2609" t="s">
        <v>949</v>
      </c>
      <c r="H2609" t="s">
        <v>107</v>
      </c>
      <c r="I2609" t="s">
        <v>1075</v>
      </c>
      <c r="J2609">
        <v>20</v>
      </c>
      <c r="K2609">
        <v>9045</v>
      </c>
      <c r="L2609">
        <v>180900</v>
      </c>
      <c r="M2609">
        <v>21.535699999999999</v>
      </c>
      <c r="N2609">
        <v>430.714</v>
      </c>
      <c r="O2609">
        <v>0</v>
      </c>
      <c r="P2609">
        <v>0</v>
      </c>
      <c r="Q2609">
        <v>9066.5357000000004</v>
      </c>
      <c r="R2609">
        <v>181330.71400000001</v>
      </c>
      <c r="S2609" t="s">
        <v>1368</v>
      </c>
    </row>
    <row r="2610" spans="1:19">
      <c r="A2610" t="s">
        <v>2797</v>
      </c>
      <c r="B2610">
        <v>44392</v>
      </c>
      <c r="C2610" t="s">
        <v>2798</v>
      </c>
      <c r="D2610">
        <v>44392</v>
      </c>
      <c r="E2610" t="s">
        <v>1365</v>
      </c>
      <c r="F2610" t="s">
        <v>102</v>
      </c>
      <c r="G2610" t="s">
        <v>949</v>
      </c>
      <c r="H2610" t="s">
        <v>107</v>
      </c>
      <c r="I2610" t="s">
        <v>1311</v>
      </c>
      <c r="J2610">
        <v>20</v>
      </c>
      <c r="K2610">
        <v>9035</v>
      </c>
      <c r="L2610">
        <v>180700</v>
      </c>
      <c r="M2610">
        <v>21.511900000000001</v>
      </c>
      <c r="N2610">
        <v>430.238</v>
      </c>
      <c r="O2610">
        <v>0</v>
      </c>
      <c r="P2610">
        <v>0</v>
      </c>
      <c r="Q2610">
        <v>9056.5118999999995</v>
      </c>
      <c r="R2610">
        <v>181130.23800000001</v>
      </c>
      <c r="S2610" t="s">
        <v>1368</v>
      </c>
    </row>
    <row r="2611" spans="1:19">
      <c r="A2611" t="s">
        <v>2797</v>
      </c>
      <c r="B2611">
        <v>44392</v>
      </c>
      <c r="C2611" t="s">
        <v>2798</v>
      </c>
      <c r="D2611">
        <v>44392</v>
      </c>
      <c r="E2611" t="s">
        <v>1365</v>
      </c>
      <c r="F2611" t="s">
        <v>102</v>
      </c>
      <c r="G2611" t="s">
        <v>949</v>
      </c>
      <c r="H2611" t="s">
        <v>107</v>
      </c>
      <c r="I2611" t="s">
        <v>1242</v>
      </c>
      <c r="J2611">
        <v>20</v>
      </c>
      <c r="K2611">
        <v>9850</v>
      </c>
      <c r="L2611">
        <v>197000</v>
      </c>
      <c r="M2611">
        <v>23.452400000000001</v>
      </c>
      <c r="N2611">
        <v>469.048</v>
      </c>
      <c r="O2611">
        <v>0</v>
      </c>
      <c r="P2611">
        <v>0</v>
      </c>
      <c r="Q2611">
        <v>9873.4524000000001</v>
      </c>
      <c r="R2611">
        <v>197469.04800000001</v>
      </c>
      <c r="S2611" t="s">
        <v>1368</v>
      </c>
    </row>
    <row r="2612" spans="1:19">
      <c r="A2612" t="s">
        <v>2797</v>
      </c>
      <c r="B2612">
        <v>44392</v>
      </c>
      <c r="C2612" t="s">
        <v>2798</v>
      </c>
      <c r="D2612">
        <v>44392</v>
      </c>
      <c r="E2612" t="s">
        <v>1365</v>
      </c>
      <c r="F2612" t="s">
        <v>102</v>
      </c>
      <c r="G2612" t="s">
        <v>949</v>
      </c>
      <c r="H2612" t="s">
        <v>107</v>
      </c>
      <c r="I2612" t="s">
        <v>1301</v>
      </c>
      <c r="J2612">
        <v>20</v>
      </c>
      <c r="K2612">
        <v>9035</v>
      </c>
      <c r="L2612">
        <v>180700</v>
      </c>
      <c r="M2612">
        <v>21.511900000000001</v>
      </c>
      <c r="N2612">
        <v>430.238</v>
      </c>
      <c r="O2612">
        <v>0</v>
      </c>
      <c r="P2612">
        <v>0</v>
      </c>
      <c r="Q2612">
        <v>9056.5118999999995</v>
      </c>
      <c r="R2612">
        <v>181130.23800000001</v>
      </c>
      <c r="S2612" t="s">
        <v>1368</v>
      </c>
    </row>
    <row r="2613" spans="1:19">
      <c r="A2613" t="s">
        <v>2799</v>
      </c>
      <c r="B2613">
        <v>44392</v>
      </c>
      <c r="C2613" t="s">
        <v>2800</v>
      </c>
      <c r="D2613">
        <v>44392</v>
      </c>
      <c r="E2613" t="s">
        <v>1365</v>
      </c>
      <c r="F2613" t="s">
        <v>1330</v>
      </c>
      <c r="G2613" t="s">
        <v>59</v>
      </c>
      <c r="H2613" t="s">
        <v>49</v>
      </c>
      <c r="I2613" t="s">
        <v>1273</v>
      </c>
      <c r="J2613">
        <v>10</v>
      </c>
      <c r="K2613">
        <v>7225</v>
      </c>
      <c r="L2613">
        <v>72250</v>
      </c>
      <c r="M2613">
        <v>17.202400000000001</v>
      </c>
      <c r="N2613">
        <v>172.024</v>
      </c>
      <c r="O2613">
        <v>0</v>
      </c>
      <c r="P2613">
        <v>0</v>
      </c>
      <c r="Q2613">
        <v>7242.2024000000001</v>
      </c>
      <c r="R2613">
        <v>72422.024000000005</v>
      </c>
      <c r="S2613" t="s">
        <v>1368</v>
      </c>
    </row>
    <row r="2614" spans="1:19">
      <c r="A2614" t="s">
        <v>2799</v>
      </c>
      <c r="B2614">
        <v>44392</v>
      </c>
      <c r="C2614" t="s">
        <v>2800</v>
      </c>
      <c r="D2614">
        <v>44392</v>
      </c>
      <c r="E2614" t="s">
        <v>1365</v>
      </c>
      <c r="F2614" t="s">
        <v>1330</v>
      </c>
      <c r="G2614" t="s">
        <v>59</v>
      </c>
      <c r="H2614" t="s">
        <v>49</v>
      </c>
      <c r="I2614" t="s">
        <v>1271</v>
      </c>
      <c r="J2614">
        <v>40</v>
      </c>
      <c r="K2614">
        <v>1186</v>
      </c>
      <c r="L2614">
        <v>47440</v>
      </c>
      <c r="M2614">
        <v>2.8237999999999999</v>
      </c>
      <c r="N2614">
        <v>112.952</v>
      </c>
      <c r="O2614">
        <v>0</v>
      </c>
      <c r="P2614">
        <v>0</v>
      </c>
      <c r="Q2614">
        <v>1188.8237999999999</v>
      </c>
      <c r="R2614">
        <v>47552.951999999997</v>
      </c>
      <c r="S2614" t="s">
        <v>1368</v>
      </c>
    </row>
    <row r="2615" spans="1:19">
      <c r="A2615" t="s">
        <v>2799</v>
      </c>
      <c r="B2615">
        <v>44392</v>
      </c>
      <c r="C2615" t="s">
        <v>2800</v>
      </c>
      <c r="D2615">
        <v>44392</v>
      </c>
      <c r="E2615" t="s">
        <v>1365</v>
      </c>
      <c r="F2615" t="s">
        <v>1330</v>
      </c>
      <c r="G2615" t="s">
        <v>59</v>
      </c>
      <c r="H2615" t="s">
        <v>49</v>
      </c>
      <c r="I2615" t="s">
        <v>1292</v>
      </c>
      <c r="J2615">
        <v>20</v>
      </c>
      <c r="K2615">
        <v>7760</v>
      </c>
      <c r="L2615">
        <v>155200</v>
      </c>
      <c r="M2615">
        <v>18.476199999999999</v>
      </c>
      <c r="N2615">
        <v>369.524</v>
      </c>
      <c r="O2615">
        <v>0</v>
      </c>
      <c r="P2615">
        <v>0</v>
      </c>
      <c r="Q2615">
        <v>7778.4762000000001</v>
      </c>
      <c r="R2615">
        <v>155569.524</v>
      </c>
      <c r="S2615" t="s">
        <v>1368</v>
      </c>
    </row>
    <row r="2616" spans="1:19">
      <c r="A2616" t="s">
        <v>2799</v>
      </c>
      <c r="B2616">
        <v>44392</v>
      </c>
      <c r="C2616" t="s">
        <v>2800</v>
      </c>
      <c r="D2616">
        <v>44392</v>
      </c>
      <c r="E2616" t="s">
        <v>1365</v>
      </c>
      <c r="F2616" t="s">
        <v>1330</v>
      </c>
      <c r="G2616" t="s">
        <v>59</v>
      </c>
      <c r="H2616" t="s">
        <v>49</v>
      </c>
      <c r="I2616" t="s">
        <v>1267</v>
      </c>
      <c r="J2616">
        <v>20</v>
      </c>
      <c r="K2616">
        <v>1400</v>
      </c>
      <c r="L2616">
        <v>28000</v>
      </c>
      <c r="M2616">
        <v>3.3332999999999999</v>
      </c>
      <c r="N2616">
        <v>66.665999999999997</v>
      </c>
      <c r="O2616">
        <v>0</v>
      </c>
      <c r="P2616">
        <v>0</v>
      </c>
      <c r="Q2616">
        <v>1403.3333</v>
      </c>
      <c r="R2616">
        <v>28066.666000000001</v>
      </c>
      <c r="S2616" t="s">
        <v>1368</v>
      </c>
    </row>
    <row r="2617" spans="1:19">
      <c r="A2617" t="s">
        <v>2799</v>
      </c>
      <c r="B2617">
        <v>44392</v>
      </c>
      <c r="C2617" t="s">
        <v>2800</v>
      </c>
      <c r="D2617">
        <v>44392</v>
      </c>
      <c r="E2617" t="s">
        <v>1365</v>
      </c>
      <c r="F2617" t="s">
        <v>1330</v>
      </c>
      <c r="G2617" t="s">
        <v>59</v>
      </c>
      <c r="H2617" t="s">
        <v>49</v>
      </c>
      <c r="I2617" t="s">
        <v>1242</v>
      </c>
      <c r="J2617">
        <v>5</v>
      </c>
      <c r="K2617">
        <v>9850</v>
      </c>
      <c r="L2617">
        <v>49250</v>
      </c>
      <c r="M2617">
        <v>23.452400000000001</v>
      </c>
      <c r="N2617">
        <v>117.262</v>
      </c>
      <c r="O2617">
        <v>0</v>
      </c>
      <c r="P2617">
        <v>0</v>
      </c>
      <c r="Q2617">
        <v>9873.4524000000001</v>
      </c>
      <c r="R2617">
        <v>49367.262000000002</v>
      </c>
      <c r="S2617" t="s">
        <v>1368</v>
      </c>
    </row>
    <row r="2618" spans="1:19">
      <c r="A2618" t="s">
        <v>2799</v>
      </c>
      <c r="B2618">
        <v>44392</v>
      </c>
      <c r="C2618" t="s">
        <v>2800</v>
      </c>
      <c r="D2618">
        <v>44392</v>
      </c>
      <c r="E2618" t="s">
        <v>1365</v>
      </c>
      <c r="F2618" t="s">
        <v>1330</v>
      </c>
      <c r="G2618" t="s">
        <v>59</v>
      </c>
      <c r="H2618" t="s">
        <v>49</v>
      </c>
      <c r="I2618" t="s">
        <v>1335</v>
      </c>
      <c r="J2618">
        <v>5</v>
      </c>
      <c r="K2618">
        <v>9950</v>
      </c>
      <c r="L2618">
        <v>49750</v>
      </c>
      <c r="M2618">
        <v>23.6905</v>
      </c>
      <c r="N2618">
        <v>118.4525</v>
      </c>
      <c r="O2618">
        <v>0</v>
      </c>
      <c r="P2618">
        <v>0</v>
      </c>
      <c r="Q2618">
        <v>9973.6905000000006</v>
      </c>
      <c r="R2618">
        <v>49868.452499999999</v>
      </c>
      <c r="S2618" t="s">
        <v>1368</v>
      </c>
    </row>
    <row r="2619" spans="1:19">
      <c r="A2619" t="s">
        <v>2801</v>
      </c>
      <c r="B2619">
        <v>44392</v>
      </c>
      <c r="C2619" t="s">
        <v>2802</v>
      </c>
      <c r="D2619">
        <v>44392</v>
      </c>
      <c r="E2619" t="s">
        <v>1365</v>
      </c>
      <c r="F2619" t="s">
        <v>79</v>
      </c>
      <c r="G2619" t="s">
        <v>1396</v>
      </c>
      <c r="H2619" t="s">
        <v>1367</v>
      </c>
      <c r="I2619" t="s">
        <v>2458</v>
      </c>
      <c r="J2619">
        <v>22</v>
      </c>
      <c r="K2619">
        <v>992</v>
      </c>
      <c r="L2619">
        <v>21824</v>
      </c>
      <c r="M2619">
        <v>2.3618999999999999</v>
      </c>
      <c r="N2619">
        <v>51.961799999999997</v>
      </c>
      <c r="O2619">
        <v>0</v>
      </c>
      <c r="P2619">
        <v>0</v>
      </c>
      <c r="Q2619">
        <v>994.36189999999999</v>
      </c>
      <c r="R2619">
        <v>21875.961800000001</v>
      </c>
      <c r="S2619" t="s">
        <v>1368</v>
      </c>
    </row>
    <row r="2620" spans="1:19">
      <c r="A2620" t="s">
        <v>2801</v>
      </c>
      <c r="B2620">
        <v>44392</v>
      </c>
      <c r="C2620" t="s">
        <v>2802</v>
      </c>
      <c r="D2620">
        <v>44392</v>
      </c>
      <c r="E2620" t="s">
        <v>1365</v>
      </c>
      <c r="F2620" t="s">
        <v>79</v>
      </c>
      <c r="G2620" t="s">
        <v>1396</v>
      </c>
      <c r="H2620" t="s">
        <v>1367</v>
      </c>
      <c r="I2620" t="s">
        <v>2459</v>
      </c>
      <c r="J2620">
        <v>38</v>
      </c>
      <c r="K2620">
        <v>1215</v>
      </c>
      <c r="L2620">
        <v>46170</v>
      </c>
      <c r="M2620">
        <v>2.8929</v>
      </c>
      <c r="N2620">
        <v>109.9302</v>
      </c>
      <c r="O2620">
        <v>0</v>
      </c>
      <c r="P2620">
        <v>0</v>
      </c>
      <c r="Q2620">
        <v>1217.8929000000001</v>
      </c>
      <c r="R2620">
        <v>46279.930200000003</v>
      </c>
      <c r="S2620" t="s">
        <v>1368</v>
      </c>
    </row>
    <row r="2621" spans="1:19">
      <c r="A2621" t="s">
        <v>2803</v>
      </c>
      <c r="B2621">
        <v>44392</v>
      </c>
      <c r="C2621" t="s">
        <v>2804</v>
      </c>
      <c r="D2621">
        <v>44392</v>
      </c>
      <c r="E2621" t="s">
        <v>1365</v>
      </c>
      <c r="F2621" t="s">
        <v>76</v>
      </c>
      <c r="G2621" t="s">
        <v>69</v>
      </c>
      <c r="H2621" t="s">
        <v>1367</v>
      </c>
      <c r="I2621" t="s">
        <v>2459</v>
      </c>
      <c r="J2621">
        <v>38</v>
      </c>
      <c r="K2621">
        <v>1215</v>
      </c>
      <c r="L2621">
        <v>46170</v>
      </c>
      <c r="M2621">
        <v>2.8929</v>
      </c>
      <c r="N2621">
        <v>109.9302</v>
      </c>
      <c r="O2621">
        <v>0</v>
      </c>
      <c r="P2621">
        <v>0</v>
      </c>
      <c r="Q2621">
        <v>1217.8929000000001</v>
      </c>
      <c r="R2621">
        <v>46279.930200000003</v>
      </c>
      <c r="S2621" t="s">
        <v>1368</v>
      </c>
    </row>
    <row r="2622" spans="1:19">
      <c r="A2622" t="s">
        <v>2803</v>
      </c>
      <c r="B2622">
        <v>44392</v>
      </c>
      <c r="C2622" t="s">
        <v>2804</v>
      </c>
      <c r="D2622">
        <v>44392</v>
      </c>
      <c r="E2622" t="s">
        <v>1365</v>
      </c>
      <c r="F2622" t="s">
        <v>76</v>
      </c>
      <c r="G2622" t="s">
        <v>69</v>
      </c>
      <c r="H2622" t="s">
        <v>1367</v>
      </c>
      <c r="I2622" t="s">
        <v>2458</v>
      </c>
      <c r="J2622">
        <v>54</v>
      </c>
      <c r="K2622">
        <v>992</v>
      </c>
      <c r="L2622">
        <v>53568</v>
      </c>
      <c r="M2622">
        <v>2.3618999999999999</v>
      </c>
      <c r="N2622">
        <v>127.54259999999999</v>
      </c>
      <c r="O2622">
        <v>0</v>
      </c>
      <c r="P2622">
        <v>0</v>
      </c>
      <c r="Q2622">
        <v>994.36189999999999</v>
      </c>
      <c r="R2622">
        <v>53695.542600000001</v>
      </c>
      <c r="S2622" t="s">
        <v>1368</v>
      </c>
    </row>
    <row r="2623" spans="1:19">
      <c r="A2623" t="s">
        <v>2805</v>
      </c>
      <c r="B2623">
        <v>44392</v>
      </c>
      <c r="C2623" t="s">
        <v>2806</v>
      </c>
      <c r="D2623">
        <v>44392</v>
      </c>
      <c r="E2623" t="s">
        <v>1365</v>
      </c>
      <c r="F2623" t="s">
        <v>75</v>
      </c>
      <c r="G2623" t="s">
        <v>1396</v>
      </c>
      <c r="H2623" t="s">
        <v>1367</v>
      </c>
      <c r="I2623" t="s">
        <v>2458</v>
      </c>
      <c r="J2623">
        <v>11</v>
      </c>
      <c r="K2623">
        <v>992</v>
      </c>
      <c r="L2623">
        <v>10912</v>
      </c>
      <c r="M2623">
        <v>2.3618999999999999</v>
      </c>
      <c r="N2623">
        <v>25.980899999999998</v>
      </c>
      <c r="O2623">
        <v>0</v>
      </c>
      <c r="P2623">
        <v>0</v>
      </c>
      <c r="Q2623">
        <v>994.36189999999999</v>
      </c>
      <c r="R2623">
        <v>10937.9809</v>
      </c>
      <c r="S2623" t="s">
        <v>1368</v>
      </c>
    </row>
    <row r="2624" spans="1:19">
      <c r="A2624" t="s">
        <v>2805</v>
      </c>
      <c r="B2624">
        <v>44392</v>
      </c>
      <c r="C2624" t="s">
        <v>2806</v>
      </c>
      <c r="D2624">
        <v>44392</v>
      </c>
      <c r="E2624" t="s">
        <v>1365</v>
      </c>
      <c r="F2624" t="s">
        <v>75</v>
      </c>
      <c r="G2624" t="s">
        <v>1396</v>
      </c>
      <c r="H2624" t="s">
        <v>1367</v>
      </c>
      <c r="I2624" t="s">
        <v>2459</v>
      </c>
      <c r="J2624">
        <v>19</v>
      </c>
      <c r="K2624">
        <v>1215</v>
      </c>
      <c r="L2624">
        <v>23085</v>
      </c>
      <c r="M2624">
        <v>2.8929</v>
      </c>
      <c r="N2624">
        <v>54.9651</v>
      </c>
      <c r="O2624">
        <v>0</v>
      </c>
      <c r="P2624">
        <v>0</v>
      </c>
      <c r="Q2624">
        <v>1217.8929000000001</v>
      </c>
      <c r="R2624">
        <v>23139.965100000001</v>
      </c>
      <c r="S2624" t="s">
        <v>1368</v>
      </c>
    </row>
    <row r="2625" spans="1:19">
      <c r="A2625" t="s">
        <v>2807</v>
      </c>
      <c r="B2625">
        <v>44392</v>
      </c>
      <c r="C2625" t="s">
        <v>2808</v>
      </c>
      <c r="D2625">
        <v>44392</v>
      </c>
      <c r="E2625" t="s">
        <v>1365</v>
      </c>
      <c r="F2625" t="s">
        <v>94</v>
      </c>
      <c r="G2625" t="s">
        <v>1366</v>
      </c>
      <c r="H2625" t="s">
        <v>1367</v>
      </c>
      <c r="I2625" t="s">
        <v>2458</v>
      </c>
      <c r="J2625">
        <v>108</v>
      </c>
      <c r="K2625">
        <v>992</v>
      </c>
      <c r="L2625">
        <v>107136</v>
      </c>
      <c r="M2625">
        <v>2.3618999999999999</v>
      </c>
      <c r="N2625">
        <v>255.08519999999999</v>
      </c>
      <c r="O2625">
        <v>0</v>
      </c>
      <c r="P2625">
        <v>0</v>
      </c>
      <c r="Q2625">
        <v>994.36189999999999</v>
      </c>
      <c r="R2625">
        <v>107391.0852</v>
      </c>
      <c r="S2625" t="s">
        <v>1368</v>
      </c>
    </row>
    <row r="2626" spans="1:19">
      <c r="A2626" t="s">
        <v>2807</v>
      </c>
      <c r="B2626">
        <v>44392</v>
      </c>
      <c r="C2626" t="s">
        <v>2808</v>
      </c>
      <c r="D2626">
        <v>44392</v>
      </c>
      <c r="E2626" t="s">
        <v>1365</v>
      </c>
      <c r="F2626" t="s">
        <v>94</v>
      </c>
      <c r="G2626" t="s">
        <v>1366</v>
      </c>
      <c r="H2626" t="s">
        <v>1367</v>
      </c>
      <c r="I2626" t="s">
        <v>2459</v>
      </c>
      <c r="J2626">
        <v>38</v>
      </c>
      <c r="K2626">
        <v>1215</v>
      </c>
      <c r="L2626">
        <v>46170</v>
      </c>
      <c r="M2626">
        <v>2.8929</v>
      </c>
      <c r="N2626">
        <v>109.9302</v>
      </c>
      <c r="O2626">
        <v>0</v>
      </c>
      <c r="P2626">
        <v>0</v>
      </c>
      <c r="Q2626">
        <v>1217.8929000000001</v>
      </c>
      <c r="R2626">
        <v>46279.930200000003</v>
      </c>
      <c r="S2626" t="s">
        <v>1368</v>
      </c>
    </row>
    <row r="2627" spans="1:19">
      <c r="A2627" t="s">
        <v>2809</v>
      </c>
      <c r="B2627">
        <v>44392</v>
      </c>
      <c r="C2627" t="s">
        <v>2810</v>
      </c>
      <c r="D2627">
        <v>44392</v>
      </c>
      <c r="E2627" t="s">
        <v>1365</v>
      </c>
      <c r="F2627" t="s">
        <v>89</v>
      </c>
      <c r="G2627" t="s">
        <v>1388</v>
      </c>
      <c r="H2627" t="s">
        <v>1367</v>
      </c>
      <c r="I2627" t="s">
        <v>2458</v>
      </c>
      <c r="J2627">
        <v>162</v>
      </c>
      <c r="K2627">
        <v>992</v>
      </c>
      <c r="L2627">
        <v>160704</v>
      </c>
      <c r="M2627">
        <v>2.3618999999999999</v>
      </c>
      <c r="N2627">
        <v>382.62779999999998</v>
      </c>
      <c r="O2627">
        <v>0</v>
      </c>
      <c r="P2627">
        <v>0</v>
      </c>
      <c r="Q2627">
        <v>994.36189999999999</v>
      </c>
      <c r="R2627">
        <v>161086.62779999999</v>
      </c>
      <c r="S2627" t="s">
        <v>1368</v>
      </c>
    </row>
    <row r="2628" spans="1:19">
      <c r="A2628" t="s">
        <v>2809</v>
      </c>
      <c r="B2628">
        <v>44392</v>
      </c>
      <c r="C2628" t="s">
        <v>2810</v>
      </c>
      <c r="D2628">
        <v>44392</v>
      </c>
      <c r="E2628" t="s">
        <v>1365</v>
      </c>
      <c r="F2628" t="s">
        <v>89</v>
      </c>
      <c r="G2628" t="s">
        <v>1388</v>
      </c>
      <c r="H2628" t="s">
        <v>1367</v>
      </c>
      <c r="I2628" t="s">
        <v>2459</v>
      </c>
      <c r="J2628">
        <v>170</v>
      </c>
      <c r="K2628">
        <v>1215</v>
      </c>
      <c r="L2628">
        <v>206550</v>
      </c>
      <c r="M2628">
        <v>2.8929</v>
      </c>
      <c r="N2628">
        <v>491.79300000000001</v>
      </c>
      <c r="O2628">
        <v>0</v>
      </c>
      <c r="P2628">
        <v>0</v>
      </c>
      <c r="Q2628">
        <v>1217.8929000000001</v>
      </c>
      <c r="R2628">
        <v>207041.79300000001</v>
      </c>
      <c r="S2628" t="s">
        <v>1368</v>
      </c>
    </row>
    <row r="2629" spans="1:19">
      <c r="A2629" t="s">
        <v>2811</v>
      </c>
      <c r="B2629">
        <v>44392</v>
      </c>
      <c r="C2629" t="s">
        <v>2812</v>
      </c>
      <c r="D2629">
        <v>44392</v>
      </c>
      <c r="E2629" t="s">
        <v>1365</v>
      </c>
      <c r="F2629" t="s">
        <v>68</v>
      </c>
      <c r="G2629" t="s">
        <v>955</v>
      </c>
      <c r="H2629" t="s">
        <v>1367</v>
      </c>
      <c r="I2629" t="s">
        <v>2459</v>
      </c>
      <c r="J2629">
        <v>38</v>
      </c>
      <c r="K2629">
        <v>1215</v>
      </c>
      <c r="L2629">
        <v>46170</v>
      </c>
      <c r="M2629">
        <v>2.8929</v>
      </c>
      <c r="N2629">
        <v>109.9302</v>
      </c>
      <c r="O2629">
        <v>0</v>
      </c>
      <c r="P2629">
        <v>0</v>
      </c>
      <c r="Q2629">
        <v>1217.8929000000001</v>
      </c>
      <c r="R2629">
        <v>46279.930200000003</v>
      </c>
      <c r="S2629" t="s">
        <v>1368</v>
      </c>
    </row>
    <row r="2630" spans="1:19">
      <c r="A2630" t="s">
        <v>2811</v>
      </c>
      <c r="B2630">
        <v>44392</v>
      </c>
      <c r="C2630" t="s">
        <v>2812</v>
      </c>
      <c r="D2630">
        <v>44392</v>
      </c>
      <c r="E2630" t="s">
        <v>1365</v>
      </c>
      <c r="F2630" t="s">
        <v>68</v>
      </c>
      <c r="G2630" t="s">
        <v>955</v>
      </c>
      <c r="H2630" t="s">
        <v>1367</v>
      </c>
      <c r="I2630" t="s">
        <v>2458</v>
      </c>
      <c r="J2630">
        <v>36</v>
      </c>
      <c r="K2630">
        <v>992</v>
      </c>
      <c r="L2630">
        <v>35712</v>
      </c>
      <c r="M2630">
        <v>2.3618999999999999</v>
      </c>
      <c r="N2630">
        <v>85.028400000000005</v>
      </c>
      <c r="O2630">
        <v>0</v>
      </c>
      <c r="P2630">
        <v>0</v>
      </c>
      <c r="Q2630">
        <v>994.36189999999999</v>
      </c>
      <c r="R2630">
        <v>35797.028400000003</v>
      </c>
      <c r="S2630" t="s">
        <v>1368</v>
      </c>
    </row>
    <row r="2631" spans="1:19">
      <c r="A2631" t="s">
        <v>2813</v>
      </c>
      <c r="B2631">
        <v>44392</v>
      </c>
      <c r="C2631" t="s">
        <v>2814</v>
      </c>
      <c r="D2631">
        <v>44392</v>
      </c>
      <c r="E2631" t="s">
        <v>1365</v>
      </c>
      <c r="F2631" t="s">
        <v>87</v>
      </c>
      <c r="G2631" t="s">
        <v>950</v>
      </c>
      <c r="H2631" t="s">
        <v>1367</v>
      </c>
      <c r="I2631" t="s">
        <v>2458</v>
      </c>
      <c r="J2631">
        <v>108</v>
      </c>
      <c r="K2631">
        <v>992</v>
      </c>
      <c r="L2631">
        <v>107136</v>
      </c>
      <c r="M2631">
        <v>2.3618999999999999</v>
      </c>
      <c r="N2631">
        <v>255.08519999999999</v>
      </c>
      <c r="O2631">
        <v>0</v>
      </c>
      <c r="P2631">
        <v>0</v>
      </c>
      <c r="Q2631">
        <v>994.36189999999999</v>
      </c>
      <c r="R2631">
        <v>107391.0852</v>
      </c>
      <c r="S2631" t="s">
        <v>1368</v>
      </c>
    </row>
    <row r="2632" spans="1:19">
      <c r="A2632" t="s">
        <v>2813</v>
      </c>
      <c r="B2632">
        <v>44392</v>
      </c>
      <c r="C2632" t="s">
        <v>2814</v>
      </c>
      <c r="D2632">
        <v>44392</v>
      </c>
      <c r="E2632" t="s">
        <v>1365</v>
      </c>
      <c r="F2632" t="s">
        <v>87</v>
      </c>
      <c r="G2632" t="s">
        <v>950</v>
      </c>
      <c r="H2632" t="s">
        <v>1367</v>
      </c>
      <c r="I2632" t="s">
        <v>2459</v>
      </c>
      <c r="J2632">
        <v>149</v>
      </c>
      <c r="K2632">
        <v>1215</v>
      </c>
      <c r="L2632">
        <v>181035</v>
      </c>
      <c r="M2632">
        <v>2.8929</v>
      </c>
      <c r="N2632">
        <v>431.0421</v>
      </c>
      <c r="O2632">
        <v>0</v>
      </c>
      <c r="P2632">
        <v>0</v>
      </c>
      <c r="Q2632">
        <v>1217.8929000000001</v>
      </c>
      <c r="R2632">
        <v>181466.04209999999</v>
      </c>
      <c r="S2632" t="s">
        <v>1368</v>
      </c>
    </row>
    <row r="2633" spans="1:19">
      <c r="A2633" t="s">
        <v>2815</v>
      </c>
      <c r="B2633">
        <v>44392</v>
      </c>
      <c r="C2633" t="s">
        <v>2816</v>
      </c>
      <c r="D2633">
        <v>44392</v>
      </c>
      <c r="E2633" t="s">
        <v>1365</v>
      </c>
      <c r="F2633" t="s">
        <v>88</v>
      </c>
      <c r="G2633" t="s">
        <v>1388</v>
      </c>
      <c r="H2633" t="s">
        <v>1367</v>
      </c>
      <c r="I2633" t="s">
        <v>2459</v>
      </c>
      <c r="J2633">
        <v>76</v>
      </c>
      <c r="K2633">
        <v>1215</v>
      </c>
      <c r="L2633">
        <v>92340</v>
      </c>
      <c r="M2633">
        <v>2.8929</v>
      </c>
      <c r="N2633">
        <v>219.8604</v>
      </c>
      <c r="O2633">
        <v>0</v>
      </c>
      <c r="P2633">
        <v>0</v>
      </c>
      <c r="Q2633">
        <v>1217.8929000000001</v>
      </c>
      <c r="R2633">
        <v>92559.860400000005</v>
      </c>
      <c r="S2633" t="s">
        <v>1368</v>
      </c>
    </row>
    <row r="2634" spans="1:19">
      <c r="A2634" t="s">
        <v>2815</v>
      </c>
      <c r="B2634">
        <v>44392</v>
      </c>
      <c r="C2634" t="s">
        <v>2816</v>
      </c>
      <c r="D2634">
        <v>44392</v>
      </c>
      <c r="E2634" t="s">
        <v>1365</v>
      </c>
      <c r="F2634" t="s">
        <v>88</v>
      </c>
      <c r="G2634" t="s">
        <v>1388</v>
      </c>
      <c r="H2634" t="s">
        <v>1367</v>
      </c>
      <c r="I2634" t="s">
        <v>2458</v>
      </c>
      <c r="J2634">
        <v>76</v>
      </c>
      <c r="K2634">
        <v>992</v>
      </c>
      <c r="L2634">
        <v>75392</v>
      </c>
      <c r="M2634">
        <v>2.3618999999999999</v>
      </c>
      <c r="N2634">
        <v>179.5044</v>
      </c>
      <c r="O2634">
        <v>0</v>
      </c>
      <c r="P2634">
        <v>0</v>
      </c>
      <c r="Q2634">
        <v>994.36189999999999</v>
      </c>
      <c r="R2634">
        <v>75571.504400000005</v>
      </c>
      <c r="S2634" t="s">
        <v>1368</v>
      </c>
    </row>
    <row r="2635" spans="1:19">
      <c r="A2635" t="s">
        <v>2817</v>
      </c>
      <c r="B2635">
        <v>44392</v>
      </c>
      <c r="C2635" t="s">
        <v>2818</v>
      </c>
      <c r="D2635">
        <v>44392</v>
      </c>
      <c r="E2635" t="s">
        <v>1365</v>
      </c>
      <c r="F2635" t="s">
        <v>1374</v>
      </c>
      <c r="G2635" t="s">
        <v>1369</v>
      </c>
      <c r="H2635" t="s">
        <v>1367</v>
      </c>
      <c r="I2635" t="s">
        <v>2458</v>
      </c>
      <c r="J2635">
        <v>108</v>
      </c>
      <c r="K2635">
        <v>992</v>
      </c>
      <c r="L2635">
        <v>107136</v>
      </c>
      <c r="M2635">
        <v>2.3618999999999999</v>
      </c>
      <c r="N2635">
        <v>255.08519999999999</v>
      </c>
      <c r="O2635">
        <v>0</v>
      </c>
      <c r="P2635">
        <v>0</v>
      </c>
      <c r="Q2635">
        <v>994.36189999999999</v>
      </c>
      <c r="R2635">
        <v>107391.0852</v>
      </c>
      <c r="S2635" t="s">
        <v>1368</v>
      </c>
    </row>
    <row r="2636" spans="1:19">
      <c r="A2636" t="s">
        <v>2817</v>
      </c>
      <c r="B2636">
        <v>44392</v>
      </c>
      <c r="C2636" t="s">
        <v>2818</v>
      </c>
      <c r="D2636">
        <v>44392</v>
      </c>
      <c r="E2636" t="s">
        <v>1365</v>
      </c>
      <c r="F2636" t="s">
        <v>1374</v>
      </c>
      <c r="G2636" t="s">
        <v>1369</v>
      </c>
      <c r="H2636" t="s">
        <v>1367</v>
      </c>
      <c r="I2636" t="s">
        <v>2459</v>
      </c>
      <c r="J2636">
        <v>76</v>
      </c>
      <c r="K2636">
        <v>1215</v>
      </c>
      <c r="L2636">
        <v>92340</v>
      </c>
      <c r="M2636">
        <v>2.8929</v>
      </c>
      <c r="N2636">
        <v>219.8604</v>
      </c>
      <c r="O2636">
        <v>0</v>
      </c>
      <c r="P2636">
        <v>0</v>
      </c>
      <c r="Q2636">
        <v>1217.8929000000001</v>
      </c>
      <c r="R2636">
        <v>92559.860400000005</v>
      </c>
      <c r="S2636" t="s">
        <v>1368</v>
      </c>
    </row>
    <row r="2637" spans="1:19">
      <c r="A2637" t="s">
        <v>2819</v>
      </c>
      <c r="B2637">
        <v>44392</v>
      </c>
      <c r="C2637" t="s">
        <v>2820</v>
      </c>
      <c r="D2637">
        <v>44392</v>
      </c>
      <c r="E2637" t="s">
        <v>1365</v>
      </c>
      <c r="F2637" t="s">
        <v>91</v>
      </c>
      <c r="G2637" t="s">
        <v>952</v>
      </c>
      <c r="H2637" t="s">
        <v>1367</v>
      </c>
      <c r="I2637" t="s">
        <v>2458</v>
      </c>
      <c r="J2637">
        <v>27</v>
      </c>
      <c r="K2637">
        <v>992</v>
      </c>
      <c r="L2637">
        <v>26784</v>
      </c>
      <c r="M2637">
        <v>2.3618999999999999</v>
      </c>
      <c r="N2637">
        <v>63.771299999999997</v>
      </c>
      <c r="O2637">
        <v>0</v>
      </c>
      <c r="P2637">
        <v>0</v>
      </c>
      <c r="Q2637">
        <v>994.36189999999999</v>
      </c>
      <c r="R2637">
        <v>26847.7713</v>
      </c>
      <c r="S2637" t="s">
        <v>1368</v>
      </c>
    </row>
    <row r="2638" spans="1:19">
      <c r="A2638" t="s">
        <v>2819</v>
      </c>
      <c r="B2638">
        <v>44392</v>
      </c>
      <c r="C2638" t="s">
        <v>2820</v>
      </c>
      <c r="D2638">
        <v>44392</v>
      </c>
      <c r="E2638" t="s">
        <v>1365</v>
      </c>
      <c r="F2638" t="s">
        <v>91</v>
      </c>
      <c r="G2638" t="s">
        <v>952</v>
      </c>
      <c r="H2638" t="s">
        <v>1367</v>
      </c>
      <c r="I2638" t="s">
        <v>2459</v>
      </c>
      <c r="J2638">
        <v>19</v>
      </c>
      <c r="K2638">
        <v>1215</v>
      </c>
      <c r="L2638">
        <v>23085</v>
      </c>
      <c r="M2638">
        <v>2.8929</v>
      </c>
      <c r="N2638">
        <v>54.9651</v>
      </c>
      <c r="O2638">
        <v>0</v>
      </c>
      <c r="P2638">
        <v>0</v>
      </c>
      <c r="Q2638">
        <v>1217.8929000000001</v>
      </c>
      <c r="R2638">
        <v>23139.965100000001</v>
      </c>
      <c r="S2638" t="s">
        <v>1368</v>
      </c>
    </row>
    <row r="2639" spans="1:19">
      <c r="A2639" t="s">
        <v>2821</v>
      </c>
      <c r="B2639">
        <v>44392</v>
      </c>
      <c r="C2639" t="s">
        <v>2822</v>
      </c>
      <c r="D2639">
        <v>44392</v>
      </c>
      <c r="E2639" t="s">
        <v>1365</v>
      </c>
      <c r="F2639" t="s">
        <v>803</v>
      </c>
      <c r="G2639" t="s">
        <v>950</v>
      </c>
      <c r="H2639" t="s">
        <v>1367</v>
      </c>
      <c r="I2639" t="s">
        <v>2459</v>
      </c>
      <c r="J2639">
        <v>66</v>
      </c>
      <c r="K2639">
        <v>1215</v>
      </c>
      <c r="L2639">
        <v>80190</v>
      </c>
      <c r="M2639">
        <v>2.8929</v>
      </c>
      <c r="N2639">
        <v>190.9314</v>
      </c>
      <c r="O2639">
        <v>0</v>
      </c>
      <c r="P2639">
        <v>0</v>
      </c>
      <c r="Q2639">
        <v>1217.8929000000001</v>
      </c>
      <c r="R2639">
        <v>80380.931400000001</v>
      </c>
      <c r="S2639" t="s">
        <v>1368</v>
      </c>
    </row>
    <row r="2640" spans="1:19">
      <c r="A2640" t="s">
        <v>2821</v>
      </c>
      <c r="B2640">
        <v>44392</v>
      </c>
      <c r="C2640" t="s">
        <v>2822</v>
      </c>
      <c r="D2640">
        <v>44392</v>
      </c>
      <c r="E2640" t="s">
        <v>1365</v>
      </c>
      <c r="F2640" t="s">
        <v>803</v>
      </c>
      <c r="G2640" t="s">
        <v>950</v>
      </c>
      <c r="H2640" t="s">
        <v>1367</v>
      </c>
      <c r="I2640" t="s">
        <v>2458</v>
      </c>
      <c r="J2640">
        <v>97</v>
      </c>
      <c r="K2640">
        <v>992</v>
      </c>
      <c r="L2640">
        <v>96224</v>
      </c>
      <c r="M2640">
        <v>2.3618999999999999</v>
      </c>
      <c r="N2640">
        <v>229.10429999999999</v>
      </c>
      <c r="O2640">
        <v>0</v>
      </c>
      <c r="P2640">
        <v>0</v>
      </c>
      <c r="Q2640">
        <v>994.36189999999999</v>
      </c>
      <c r="R2640">
        <v>96453.104300000006</v>
      </c>
      <c r="S2640" t="s">
        <v>1368</v>
      </c>
    </row>
    <row r="2641" spans="1:19">
      <c r="A2641" t="s">
        <v>2823</v>
      </c>
      <c r="B2641">
        <v>44392</v>
      </c>
      <c r="C2641" t="s">
        <v>2824</v>
      </c>
      <c r="D2641">
        <v>44392</v>
      </c>
      <c r="E2641" t="s">
        <v>1365</v>
      </c>
      <c r="F2641" t="s">
        <v>92</v>
      </c>
      <c r="G2641" t="s">
        <v>950</v>
      </c>
      <c r="H2641" t="s">
        <v>1367</v>
      </c>
      <c r="I2641" t="s">
        <v>2458</v>
      </c>
      <c r="J2641">
        <v>80</v>
      </c>
      <c r="K2641">
        <v>992</v>
      </c>
      <c r="L2641">
        <v>79360</v>
      </c>
      <c r="M2641">
        <v>2.3618999999999999</v>
      </c>
      <c r="N2641">
        <v>188.952</v>
      </c>
      <c r="O2641">
        <v>0</v>
      </c>
      <c r="P2641">
        <v>0</v>
      </c>
      <c r="Q2641">
        <v>994.36189999999999</v>
      </c>
      <c r="R2641">
        <v>79548.952000000005</v>
      </c>
      <c r="S2641" t="s">
        <v>1368</v>
      </c>
    </row>
    <row r="2642" spans="1:19">
      <c r="A2642" t="s">
        <v>2823</v>
      </c>
      <c r="B2642">
        <v>44392</v>
      </c>
      <c r="C2642" t="s">
        <v>2824</v>
      </c>
      <c r="D2642">
        <v>44392</v>
      </c>
      <c r="E2642" t="s">
        <v>1365</v>
      </c>
      <c r="F2642" t="s">
        <v>92</v>
      </c>
      <c r="G2642" t="s">
        <v>950</v>
      </c>
      <c r="H2642" t="s">
        <v>1367</v>
      </c>
      <c r="I2642" t="s">
        <v>2459</v>
      </c>
      <c r="J2642">
        <v>131</v>
      </c>
      <c r="K2642">
        <v>1215</v>
      </c>
      <c r="L2642">
        <v>159165</v>
      </c>
      <c r="M2642">
        <v>2.8929</v>
      </c>
      <c r="N2642">
        <v>378.9699</v>
      </c>
      <c r="O2642">
        <v>0</v>
      </c>
      <c r="P2642">
        <v>0</v>
      </c>
      <c r="Q2642">
        <v>1217.8929000000001</v>
      </c>
      <c r="R2642">
        <v>159543.9699</v>
      </c>
      <c r="S2642" t="s">
        <v>1368</v>
      </c>
    </row>
    <row r="2643" spans="1:19">
      <c r="A2643" t="s">
        <v>2825</v>
      </c>
      <c r="B2643">
        <v>44392</v>
      </c>
      <c r="C2643" t="s">
        <v>2826</v>
      </c>
      <c r="D2643">
        <v>44392</v>
      </c>
      <c r="E2643" t="s">
        <v>1365</v>
      </c>
      <c r="F2643" t="s">
        <v>93</v>
      </c>
      <c r="G2643" t="s">
        <v>1369</v>
      </c>
      <c r="H2643" t="s">
        <v>1367</v>
      </c>
      <c r="I2643" t="s">
        <v>2458</v>
      </c>
      <c r="J2643">
        <v>270</v>
      </c>
      <c r="K2643">
        <v>992</v>
      </c>
      <c r="L2643">
        <v>267840</v>
      </c>
      <c r="M2643">
        <v>2.3618999999999999</v>
      </c>
      <c r="N2643">
        <v>637.71299999999997</v>
      </c>
      <c r="O2643">
        <v>0</v>
      </c>
      <c r="P2643">
        <v>0</v>
      </c>
      <c r="Q2643">
        <v>994.36189999999999</v>
      </c>
      <c r="R2643">
        <v>268477.71299999999</v>
      </c>
      <c r="S2643" t="s">
        <v>1368</v>
      </c>
    </row>
    <row r="2644" spans="1:19">
      <c r="A2644" t="s">
        <v>2825</v>
      </c>
      <c r="B2644">
        <v>44392</v>
      </c>
      <c r="C2644" t="s">
        <v>2826</v>
      </c>
      <c r="D2644">
        <v>44392</v>
      </c>
      <c r="E2644" t="s">
        <v>1365</v>
      </c>
      <c r="F2644" t="s">
        <v>93</v>
      </c>
      <c r="G2644" t="s">
        <v>1369</v>
      </c>
      <c r="H2644" t="s">
        <v>1367</v>
      </c>
      <c r="I2644" t="s">
        <v>2459</v>
      </c>
      <c r="J2644">
        <v>180</v>
      </c>
      <c r="K2644">
        <v>1215</v>
      </c>
      <c r="L2644">
        <v>218700</v>
      </c>
      <c r="M2644">
        <v>2.8929</v>
      </c>
      <c r="N2644">
        <v>520.72199999999998</v>
      </c>
      <c r="O2644">
        <v>0</v>
      </c>
      <c r="P2644">
        <v>0</v>
      </c>
      <c r="Q2644">
        <v>1217.8929000000001</v>
      </c>
      <c r="R2644">
        <v>219220.72200000001</v>
      </c>
      <c r="S2644" t="s">
        <v>1368</v>
      </c>
    </row>
    <row r="2645" spans="1:19">
      <c r="A2645" t="s">
        <v>2827</v>
      </c>
      <c r="B2645">
        <v>44392</v>
      </c>
      <c r="C2645" t="s">
        <v>2828</v>
      </c>
      <c r="D2645">
        <v>44392</v>
      </c>
      <c r="E2645" t="s">
        <v>1365</v>
      </c>
      <c r="F2645" t="s">
        <v>80</v>
      </c>
      <c r="G2645" t="s">
        <v>955</v>
      </c>
      <c r="H2645" t="s">
        <v>1367</v>
      </c>
      <c r="I2645" t="s">
        <v>2459</v>
      </c>
      <c r="J2645">
        <v>38</v>
      </c>
      <c r="K2645">
        <v>1215</v>
      </c>
      <c r="L2645">
        <v>46170</v>
      </c>
      <c r="M2645">
        <v>2.8929</v>
      </c>
      <c r="N2645">
        <v>109.9302</v>
      </c>
      <c r="O2645">
        <v>0</v>
      </c>
      <c r="P2645">
        <v>0</v>
      </c>
      <c r="Q2645">
        <v>1217.8929000000001</v>
      </c>
      <c r="R2645">
        <v>46279.930200000003</v>
      </c>
      <c r="S2645" t="s">
        <v>1368</v>
      </c>
    </row>
    <row r="2646" spans="1:19">
      <c r="A2646" t="s">
        <v>2827</v>
      </c>
      <c r="B2646">
        <v>44392</v>
      </c>
      <c r="C2646" t="s">
        <v>2828</v>
      </c>
      <c r="D2646">
        <v>44392</v>
      </c>
      <c r="E2646" t="s">
        <v>1365</v>
      </c>
      <c r="F2646" t="s">
        <v>80</v>
      </c>
      <c r="G2646" t="s">
        <v>955</v>
      </c>
      <c r="H2646" t="s">
        <v>1367</v>
      </c>
      <c r="I2646" t="s">
        <v>2458</v>
      </c>
      <c r="J2646">
        <v>108</v>
      </c>
      <c r="K2646">
        <v>992</v>
      </c>
      <c r="L2646">
        <v>107136</v>
      </c>
      <c r="M2646">
        <v>2.3618999999999999</v>
      </c>
      <c r="N2646">
        <v>255.08519999999999</v>
      </c>
      <c r="O2646">
        <v>0</v>
      </c>
      <c r="P2646">
        <v>0</v>
      </c>
      <c r="Q2646">
        <v>994.36189999999999</v>
      </c>
      <c r="R2646">
        <v>107391.0852</v>
      </c>
      <c r="S2646" t="s">
        <v>1368</v>
      </c>
    </row>
    <row r="2647" spans="1:19">
      <c r="A2647" t="s">
        <v>2829</v>
      </c>
      <c r="B2647">
        <v>44392</v>
      </c>
      <c r="C2647" t="s">
        <v>2830</v>
      </c>
      <c r="D2647">
        <v>44392</v>
      </c>
      <c r="E2647" t="s">
        <v>1365</v>
      </c>
      <c r="F2647" t="s">
        <v>761</v>
      </c>
      <c r="G2647" t="s">
        <v>951</v>
      </c>
      <c r="H2647" t="s">
        <v>1367</v>
      </c>
      <c r="I2647" t="s">
        <v>2459</v>
      </c>
      <c r="J2647">
        <v>19</v>
      </c>
      <c r="K2647">
        <v>1215</v>
      </c>
      <c r="L2647">
        <v>23085</v>
      </c>
      <c r="M2647">
        <v>2.8929</v>
      </c>
      <c r="N2647">
        <v>54.9651</v>
      </c>
      <c r="O2647">
        <v>0</v>
      </c>
      <c r="P2647">
        <v>0</v>
      </c>
      <c r="Q2647">
        <v>1217.8929000000001</v>
      </c>
      <c r="R2647">
        <v>23139.965100000001</v>
      </c>
      <c r="S2647" t="s">
        <v>1368</v>
      </c>
    </row>
    <row r="2648" spans="1:19">
      <c r="A2648" t="s">
        <v>2829</v>
      </c>
      <c r="B2648">
        <v>44392</v>
      </c>
      <c r="C2648" t="s">
        <v>2830</v>
      </c>
      <c r="D2648">
        <v>44392</v>
      </c>
      <c r="E2648" t="s">
        <v>1365</v>
      </c>
      <c r="F2648" t="s">
        <v>761</v>
      </c>
      <c r="G2648" t="s">
        <v>951</v>
      </c>
      <c r="H2648" t="s">
        <v>1367</v>
      </c>
      <c r="I2648" t="s">
        <v>2458</v>
      </c>
      <c r="J2648">
        <v>35</v>
      </c>
      <c r="K2648">
        <v>992</v>
      </c>
      <c r="L2648">
        <v>34720</v>
      </c>
      <c r="M2648">
        <v>2.3618999999999999</v>
      </c>
      <c r="N2648">
        <v>82.666499999999999</v>
      </c>
      <c r="O2648">
        <v>0</v>
      </c>
      <c r="P2648">
        <v>0</v>
      </c>
      <c r="Q2648">
        <v>994.36189999999999</v>
      </c>
      <c r="R2648">
        <v>34802.666499999999</v>
      </c>
      <c r="S2648" t="s">
        <v>1368</v>
      </c>
    </row>
    <row r="2649" spans="1:19">
      <c r="A2649" t="s">
        <v>2831</v>
      </c>
      <c r="B2649">
        <v>44392</v>
      </c>
      <c r="C2649" t="s">
        <v>2832</v>
      </c>
      <c r="D2649">
        <v>44392</v>
      </c>
      <c r="E2649" t="s">
        <v>1365</v>
      </c>
      <c r="F2649" t="s">
        <v>81</v>
      </c>
      <c r="G2649" t="s">
        <v>952</v>
      </c>
      <c r="H2649" t="s">
        <v>1367</v>
      </c>
      <c r="I2649" t="s">
        <v>2459</v>
      </c>
      <c r="J2649">
        <v>57</v>
      </c>
      <c r="K2649">
        <v>1215</v>
      </c>
      <c r="L2649">
        <v>69255</v>
      </c>
      <c r="M2649">
        <v>2.8929</v>
      </c>
      <c r="N2649">
        <v>164.89529999999999</v>
      </c>
      <c r="O2649">
        <v>0</v>
      </c>
      <c r="P2649">
        <v>0</v>
      </c>
      <c r="Q2649">
        <v>1217.8929000000001</v>
      </c>
      <c r="R2649">
        <v>69419.895300000004</v>
      </c>
      <c r="S2649" t="s">
        <v>1368</v>
      </c>
    </row>
    <row r="2650" spans="1:19">
      <c r="A2650" t="s">
        <v>2831</v>
      </c>
      <c r="B2650">
        <v>44392</v>
      </c>
      <c r="C2650" t="s">
        <v>2832</v>
      </c>
      <c r="D2650">
        <v>44392</v>
      </c>
      <c r="E2650" t="s">
        <v>1365</v>
      </c>
      <c r="F2650" t="s">
        <v>81</v>
      </c>
      <c r="G2650" t="s">
        <v>952</v>
      </c>
      <c r="H2650" t="s">
        <v>1367</v>
      </c>
      <c r="I2650" t="s">
        <v>2458</v>
      </c>
      <c r="J2650">
        <v>43</v>
      </c>
      <c r="K2650">
        <v>992</v>
      </c>
      <c r="L2650">
        <v>42656</v>
      </c>
      <c r="M2650">
        <v>2.3618999999999999</v>
      </c>
      <c r="N2650">
        <v>101.5617</v>
      </c>
      <c r="O2650">
        <v>0</v>
      </c>
      <c r="P2650">
        <v>0</v>
      </c>
      <c r="Q2650">
        <v>994.36189999999999</v>
      </c>
      <c r="R2650">
        <v>42757.561699999998</v>
      </c>
      <c r="S2650" t="s">
        <v>1368</v>
      </c>
    </row>
    <row r="2651" spans="1:19">
      <c r="A2651" t="s">
        <v>2833</v>
      </c>
      <c r="B2651">
        <v>44392</v>
      </c>
      <c r="C2651" t="s">
        <v>2834</v>
      </c>
      <c r="D2651">
        <v>44392</v>
      </c>
      <c r="E2651" t="s">
        <v>1365</v>
      </c>
      <c r="F2651" t="s">
        <v>1374</v>
      </c>
      <c r="G2651" t="s">
        <v>1369</v>
      </c>
      <c r="H2651" t="s">
        <v>1367</v>
      </c>
      <c r="I2651" t="s">
        <v>1292</v>
      </c>
      <c r="J2651">
        <v>10</v>
      </c>
      <c r="K2651">
        <v>7760</v>
      </c>
      <c r="L2651">
        <v>77600</v>
      </c>
      <c r="M2651">
        <v>18.476199999999999</v>
      </c>
      <c r="N2651">
        <v>184.762</v>
      </c>
      <c r="O2651">
        <v>0</v>
      </c>
      <c r="P2651">
        <v>0</v>
      </c>
      <c r="Q2651">
        <v>7778.4762000000001</v>
      </c>
      <c r="R2651">
        <v>77784.762000000002</v>
      </c>
      <c r="S2651" t="s">
        <v>1368</v>
      </c>
    </row>
    <row r="2652" spans="1:19">
      <c r="A2652" t="s">
        <v>2833</v>
      </c>
      <c r="B2652">
        <v>44392</v>
      </c>
      <c r="C2652" t="s">
        <v>2834</v>
      </c>
      <c r="D2652">
        <v>44392</v>
      </c>
      <c r="E2652" t="s">
        <v>1365</v>
      </c>
      <c r="F2652" t="s">
        <v>1374</v>
      </c>
      <c r="G2652" t="s">
        <v>1369</v>
      </c>
      <c r="H2652" t="s">
        <v>1367</v>
      </c>
      <c r="I2652" t="s">
        <v>1242</v>
      </c>
      <c r="J2652">
        <v>5</v>
      </c>
      <c r="K2652">
        <v>9850</v>
      </c>
      <c r="L2652">
        <v>49250</v>
      </c>
      <c r="M2652">
        <v>23.452400000000001</v>
      </c>
      <c r="N2652">
        <v>117.262</v>
      </c>
      <c r="O2652">
        <v>0</v>
      </c>
      <c r="P2652">
        <v>0</v>
      </c>
      <c r="Q2652">
        <v>9873.4524000000001</v>
      </c>
      <c r="R2652">
        <v>49367.262000000002</v>
      </c>
      <c r="S2652" t="s">
        <v>1368</v>
      </c>
    </row>
    <row r="2653" spans="1:19">
      <c r="A2653" t="s">
        <v>2833</v>
      </c>
      <c r="B2653">
        <v>44392</v>
      </c>
      <c r="C2653" t="s">
        <v>2834</v>
      </c>
      <c r="D2653">
        <v>44392</v>
      </c>
      <c r="E2653" t="s">
        <v>1365</v>
      </c>
      <c r="F2653" t="s">
        <v>1374</v>
      </c>
      <c r="G2653" t="s">
        <v>1369</v>
      </c>
      <c r="H2653" t="s">
        <v>1367</v>
      </c>
      <c r="I2653" t="s">
        <v>1218</v>
      </c>
      <c r="J2653">
        <v>10</v>
      </c>
      <c r="K2653">
        <v>1244</v>
      </c>
      <c r="L2653">
        <v>12440</v>
      </c>
      <c r="M2653">
        <v>2.9619</v>
      </c>
      <c r="N2653">
        <v>29.619</v>
      </c>
      <c r="O2653">
        <v>0</v>
      </c>
      <c r="P2653">
        <v>0</v>
      </c>
      <c r="Q2653">
        <v>1246.9619</v>
      </c>
      <c r="R2653">
        <v>12469.619000000001</v>
      </c>
      <c r="S2653" t="s">
        <v>1368</v>
      </c>
    </row>
    <row r="2654" spans="1:19">
      <c r="A2654" t="s">
        <v>2833</v>
      </c>
      <c r="B2654">
        <v>44392</v>
      </c>
      <c r="C2654" t="s">
        <v>2834</v>
      </c>
      <c r="D2654">
        <v>44392</v>
      </c>
      <c r="E2654" t="s">
        <v>1365</v>
      </c>
      <c r="F2654" t="s">
        <v>1374</v>
      </c>
      <c r="G2654" t="s">
        <v>1369</v>
      </c>
      <c r="H2654" t="s">
        <v>1367</v>
      </c>
      <c r="I2654" t="s">
        <v>1075</v>
      </c>
      <c r="J2654">
        <v>10</v>
      </c>
      <c r="K2654">
        <v>9045</v>
      </c>
      <c r="L2654">
        <v>90450</v>
      </c>
      <c r="M2654">
        <v>21.535699999999999</v>
      </c>
      <c r="N2654">
        <v>215.357</v>
      </c>
      <c r="O2654">
        <v>0</v>
      </c>
      <c r="P2654">
        <v>0</v>
      </c>
      <c r="Q2654">
        <v>9066.5357000000004</v>
      </c>
      <c r="R2654">
        <v>90665.357000000004</v>
      </c>
      <c r="S2654" t="s">
        <v>1368</v>
      </c>
    </row>
    <row r="2655" spans="1:19">
      <c r="A2655" t="s">
        <v>2833</v>
      </c>
      <c r="B2655">
        <v>44392</v>
      </c>
      <c r="C2655" t="s">
        <v>2834</v>
      </c>
      <c r="D2655">
        <v>44392</v>
      </c>
      <c r="E2655" t="s">
        <v>1365</v>
      </c>
      <c r="F2655" t="s">
        <v>1374</v>
      </c>
      <c r="G2655" t="s">
        <v>1369</v>
      </c>
      <c r="H2655" t="s">
        <v>1367</v>
      </c>
      <c r="I2655" t="s">
        <v>1335</v>
      </c>
      <c r="J2655">
        <v>5</v>
      </c>
      <c r="K2655">
        <v>9950</v>
      </c>
      <c r="L2655">
        <v>49750</v>
      </c>
      <c r="M2655">
        <v>23.6905</v>
      </c>
      <c r="N2655">
        <v>118.4525</v>
      </c>
      <c r="O2655">
        <v>0</v>
      </c>
      <c r="P2655">
        <v>0</v>
      </c>
      <c r="Q2655">
        <v>9973.6905000000006</v>
      </c>
      <c r="R2655">
        <v>49868.452499999999</v>
      </c>
      <c r="S2655" t="s">
        <v>1368</v>
      </c>
    </row>
    <row r="2656" spans="1:19">
      <c r="A2656" t="s">
        <v>2833</v>
      </c>
      <c r="B2656">
        <v>44392</v>
      </c>
      <c r="C2656" t="s">
        <v>2834</v>
      </c>
      <c r="D2656">
        <v>44392</v>
      </c>
      <c r="E2656" t="s">
        <v>1365</v>
      </c>
      <c r="F2656" t="s">
        <v>1374</v>
      </c>
      <c r="G2656" t="s">
        <v>1369</v>
      </c>
      <c r="H2656" t="s">
        <v>1367</v>
      </c>
      <c r="I2656" t="s">
        <v>1311</v>
      </c>
      <c r="J2656">
        <v>5</v>
      </c>
      <c r="K2656">
        <v>9035</v>
      </c>
      <c r="L2656">
        <v>45175</v>
      </c>
      <c r="M2656">
        <v>21.511900000000001</v>
      </c>
      <c r="N2656">
        <v>107.5595</v>
      </c>
      <c r="O2656">
        <v>0</v>
      </c>
      <c r="P2656">
        <v>0</v>
      </c>
      <c r="Q2656">
        <v>9056.5118999999995</v>
      </c>
      <c r="R2656">
        <v>45282.559500000003</v>
      </c>
      <c r="S2656" t="s">
        <v>1368</v>
      </c>
    </row>
    <row r="2657" spans="1:19">
      <c r="A2657" t="s">
        <v>2833</v>
      </c>
      <c r="B2657">
        <v>44392</v>
      </c>
      <c r="C2657" t="s">
        <v>2834</v>
      </c>
      <c r="D2657">
        <v>44392</v>
      </c>
      <c r="E2657" t="s">
        <v>1365</v>
      </c>
      <c r="F2657" t="s">
        <v>1374</v>
      </c>
      <c r="G2657" t="s">
        <v>1369</v>
      </c>
      <c r="H2657" t="s">
        <v>1367</v>
      </c>
      <c r="I2657" t="s">
        <v>1409</v>
      </c>
      <c r="J2657">
        <v>40</v>
      </c>
      <c r="K2657">
        <v>1128</v>
      </c>
      <c r="L2657">
        <v>45120</v>
      </c>
      <c r="M2657">
        <v>2.6857000000000002</v>
      </c>
      <c r="N2657">
        <v>107.428</v>
      </c>
      <c r="O2657">
        <v>0</v>
      </c>
      <c r="P2657">
        <v>0</v>
      </c>
      <c r="Q2657">
        <v>1130.6857</v>
      </c>
      <c r="R2657">
        <v>45227.428</v>
      </c>
      <c r="S2657" t="s">
        <v>1368</v>
      </c>
    </row>
    <row r="2658" spans="1:19">
      <c r="A2658" t="s">
        <v>2833</v>
      </c>
      <c r="B2658">
        <v>44392</v>
      </c>
      <c r="C2658" t="s">
        <v>2834</v>
      </c>
      <c r="D2658">
        <v>44392</v>
      </c>
      <c r="E2658" t="s">
        <v>1365</v>
      </c>
      <c r="F2658" t="s">
        <v>1374</v>
      </c>
      <c r="G2658" t="s">
        <v>1369</v>
      </c>
      <c r="H2658" t="s">
        <v>1367</v>
      </c>
      <c r="I2658" t="s">
        <v>1273</v>
      </c>
      <c r="J2658">
        <v>10</v>
      </c>
      <c r="K2658">
        <v>7225</v>
      </c>
      <c r="L2658">
        <v>72250</v>
      </c>
      <c r="M2658">
        <v>17.202400000000001</v>
      </c>
      <c r="N2658">
        <v>172.024</v>
      </c>
      <c r="O2658">
        <v>0</v>
      </c>
      <c r="P2658">
        <v>0</v>
      </c>
      <c r="Q2658">
        <v>7242.2024000000001</v>
      </c>
      <c r="R2658">
        <v>72422.024000000005</v>
      </c>
      <c r="S2658" t="s">
        <v>1368</v>
      </c>
    </row>
    <row r="2659" spans="1:19">
      <c r="A2659" t="s">
        <v>2833</v>
      </c>
      <c r="B2659">
        <v>44392</v>
      </c>
      <c r="C2659" t="s">
        <v>2834</v>
      </c>
      <c r="D2659">
        <v>44392</v>
      </c>
      <c r="E2659" t="s">
        <v>1365</v>
      </c>
      <c r="F2659" t="s">
        <v>1374</v>
      </c>
      <c r="G2659" t="s">
        <v>1369</v>
      </c>
      <c r="H2659" t="s">
        <v>1367</v>
      </c>
      <c r="I2659" t="s">
        <v>1301</v>
      </c>
      <c r="J2659">
        <v>3</v>
      </c>
      <c r="K2659">
        <v>9035</v>
      </c>
      <c r="L2659">
        <v>27105</v>
      </c>
      <c r="M2659">
        <v>21.511900000000001</v>
      </c>
      <c r="N2659">
        <v>64.535700000000006</v>
      </c>
      <c r="O2659">
        <v>0</v>
      </c>
      <c r="P2659">
        <v>0</v>
      </c>
      <c r="Q2659">
        <v>9056.5118999999995</v>
      </c>
      <c r="R2659">
        <v>27169.5357</v>
      </c>
      <c r="S2659" t="s">
        <v>1368</v>
      </c>
    </row>
    <row r="2660" spans="1:19">
      <c r="A2660" t="s">
        <v>2833</v>
      </c>
      <c r="B2660">
        <v>44392</v>
      </c>
      <c r="C2660" t="s">
        <v>2834</v>
      </c>
      <c r="D2660">
        <v>44392</v>
      </c>
      <c r="E2660" t="s">
        <v>1365</v>
      </c>
      <c r="F2660" t="s">
        <v>1374</v>
      </c>
      <c r="G2660" t="s">
        <v>1369</v>
      </c>
      <c r="H2660" t="s">
        <v>1367</v>
      </c>
      <c r="I2660" t="s">
        <v>1314</v>
      </c>
      <c r="J2660">
        <v>20</v>
      </c>
      <c r="K2660">
        <v>1176</v>
      </c>
      <c r="L2660">
        <v>23520</v>
      </c>
      <c r="M2660">
        <v>2.8</v>
      </c>
      <c r="N2660">
        <v>56</v>
      </c>
      <c r="O2660">
        <v>0</v>
      </c>
      <c r="P2660">
        <v>0</v>
      </c>
      <c r="Q2660">
        <v>1178.8</v>
      </c>
      <c r="R2660">
        <v>23576</v>
      </c>
      <c r="S2660" t="s">
        <v>1368</v>
      </c>
    </row>
    <row r="2661" spans="1:19">
      <c r="A2661" t="s">
        <v>2833</v>
      </c>
      <c r="B2661">
        <v>44392</v>
      </c>
      <c r="C2661" t="s">
        <v>2834</v>
      </c>
      <c r="D2661">
        <v>44392</v>
      </c>
      <c r="E2661" t="s">
        <v>1365</v>
      </c>
      <c r="F2661" t="s">
        <v>1374</v>
      </c>
      <c r="G2661" t="s">
        <v>1369</v>
      </c>
      <c r="H2661" t="s">
        <v>1367</v>
      </c>
      <c r="I2661" t="s">
        <v>1076</v>
      </c>
      <c r="J2661">
        <v>20</v>
      </c>
      <c r="K2661">
        <v>1419</v>
      </c>
      <c r="L2661">
        <v>28380</v>
      </c>
      <c r="M2661">
        <v>3.3786</v>
      </c>
      <c r="N2661">
        <v>67.572000000000003</v>
      </c>
      <c r="O2661">
        <v>0</v>
      </c>
      <c r="P2661">
        <v>0</v>
      </c>
      <c r="Q2661">
        <v>1422.3786</v>
      </c>
      <c r="R2661">
        <v>28447.572</v>
      </c>
      <c r="S2661" t="s">
        <v>1368</v>
      </c>
    </row>
    <row r="2662" spans="1:19">
      <c r="A2662" t="s">
        <v>2835</v>
      </c>
      <c r="B2662">
        <v>44392</v>
      </c>
      <c r="C2662" t="s">
        <v>2836</v>
      </c>
      <c r="D2662">
        <v>44392</v>
      </c>
      <c r="E2662" t="s">
        <v>1365</v>
      </c>
      <c r="F2662" t="s">
        <v>94</v>
      </c>
      <c r="G2662" t="s">
        <v>1366</v>
      </c>
      <c r="H2662" t="s">
        <v>1367</v>
      </c>
      <c r="I2662" t="s">
        <v>1075</v>
      </c>
      <c r="J2662">
        <v>10</v>
      </c>
      <c r="K2662">
        <v>9045</v>
      </c>
      <c r="L2662">
        <v>90450</v>
      </c>
      <c r="M2662">
        <v>21.535699999999999</v>
      </c>
      <c r="N2662">
        <v>215.357</v>
      </c>
      <c r="O2662">
        <v>0</v>
      </c>
      <c r="P2662">
        <v>0</v>
      </c>
      <c r="Q2662">
        <v>9066.5357000000004</v>
      </c>
      <c r="R2662">
        <v>90665.357000000004</v>
      </c>
      <c r="S2662" t="s">
        <v>1368</v>
      </c>
    </row>
    <row r="2663" spans="1:19">
      <c r="A2663" t="s">
        <v>2835</v>
      </c>
      <c r="B2663">
        <v>44392</v>
      </c>
      <c r="C2663" t="s">
        <v>2836</v>
      </c>
      <c r="D2663">
        <v>44392</v>
      </c>
      <c r="E2663" t="s">
        <v>1365</v>
      </c>
      <c r="F2663" t="s">
        <v>94</v>
      </c>
      <c r="G2663" t="s">
        <v>1366</v>
      </c>
      <c r="H2663" t="s">
        <v>1367</v>
      </c>
      <c r="I2663" t="s">
        <v>1335</v>
      </c>
      <c r="J2663">
        <v>10</v>
      </c>
      <c r="K2663">
        <v>9950</v>
      </c>
      <c r="L2663">
        <v>99500</v>
      </c>
      <c r="M2663">
        <v>23.6905</v>
      </c>
      <c r="N2663">
        <v>236.905</v>
      </c>
      <c r="O2663">
        <v>0</v>
      </c>
      <c r="P2663">
        <v>0</v>
      </c>
      <c r="Q2663">
        <v>9973.6905000000006</v>
      </c>
      <c r="R2663">
        <v>99736.904999999999</v>
      </c>
      <c r="S2663" t="s">
        <v>1368</v>
      </c>
    </row>
    <row r="2664" spans="1:19">
      <c r="A2664" t="s">
        <v>2835</v>
      </c>
      <c r="B2664">
        <v>44392</v>
      </c>
      <c r="C2664" t="s">
        <v>2836</v>
      </c>
      <c r="D2664">
        <v>44392</v>
      </c>
      <c r="E2664" t="s">
        <v>1365</v>
      </c>
      <c r="F2664" t="s">
        <v>94</v>
      </c>
      <c r="G2664" t="s">
        <v>1366</v>
      </c>
      <c r="H2664" t="s">
        <v>1367</v>
      </c>
      <c r="I2664" t="s">
        <v>1242</v>
      </c>
      <c r="J2664">
        <v>30</v>
      </c>
      <c r="K2664">
        <v>9850</v>
      </c>
      <c r="L2664">
        <v>295500</v>
      </c>
      <c r="M2664">
        <v>23.452400000000001</v>
      </c>
      <c r="N2664">
        <v>703.572</v>
      </c>
      <c r="O2664">
        <v>0</v>
      </c>
      <c r="P2664">
        <v>0</v>
      </c>
      <c r="Q2664">
        <v>9873.4524000000001</v>
      </c>
      <c r="R2664">
        <v>296203.57199999999</v>
      </c>
      <c r="S2664" t="s">
        <v>1368</v>
      </c>
    </row>
    <row r="2665" spans="1:19">
      <c r="A2665" t="s">
        <v>2835</v>
      </c>
      <c r="B2665">
        <v>44392</v>
      </c>
      <c r="C2665" t="s">
        <v>2836</v>
      </c>
      <c r="D2665">
        <v>44392</v>
      </c>
      <c r="E2665" t="s">
        <v>1365</v>
      </c>
      <c r="F2665" t="s">
        <v>94</v>
      </c>
      <c r="G2665" t="s">
        <v>1366</v>
      </c>
      <c r="H2665" t="s">
        <v>1367</v>
      </c>
      <c r="I2665" t="s">
        <v>1221</v>
      </c>
      <c r="J2665">
        <v>60</v>
      </c>
      <c r="K2665">
        <v>1361</v>
      </c>
      <c r="L2665">
        <v>81660</v>
      </c>
      <c r="M2665">
        <v>3.2404999999999999</v>
      </c>
      <c r="N2665">
        <v>194.43</v>
      </c>
      <c r="O2665">
        <v>0</v>
      </c>
      <c r="P2665">
        <v>0</v>
      </c>
      <c r="Q2665">
        <v>1364.2405000000001</v>
      </c>
      <c r="R2665">
        <v>81854.429999999993</v>
      </c>
      <c r="S2665" t="s">
        <v>1368</v>
      </c>
    </row>
    <row r="2666" spans="1:19">
      <c r="A2666" t="s">
        <v>2835</v>
      </c>
      <c r="B2666">
        <v>44392</v>
      </c>
      <c r="C2666" t="s">
        <v>2836</v>
      </c>
      <c r="D2666">
        <v>44392</v>
      </c>
      <c r="E2666" t="s">
        <v>1365</v>
      </c>
      <c r="F2666" t="s">
        <v>94</v>
      </c>
      <c r="G2666" t="s">
        <v>1366</v>
      </c>
      <c r="H2666" t="s">
        <v>1367</v>
      </c>
      <c r="I2666" t="s">
        <v>1301</v>
      </c>
      <c r="J2666">
        <v>10</v>
      </c>
      <c r="K2666">
        <v>9035</v>
      </c>
      <c r="L2666">
        <v>90350</v>
      </c>
      <c r="M2666">
        <v>21.511900000000001</v>
      </c>
      <c r="N2666">
        <v>215.119</v>
      </c>
      <c r="O2666">
        <v>0</v>
      </c>
      <c r="P2666">
        <v>0</v>
      </c>
      <c r="Q2666">
        <v>9056.5118999999995</v>
      </c>
      <c r="R2666">
        <v>90565.119000000006</v>
      </c>
      <c r="S2666" t="s">
        <v>1368</v>
      </c>
    </row>
    <row r="2667" spans="1:19">
      <c r="A2667" t="s">
        <v>2835</v>
      </c>
      <c r="B2667">
        <v>44392</v>
      </c>
      <c r="C2667" t="s">
        <v>2836</v>
      </c>
      <c r="D2667">
        <v>44392</v>
      </c>
      <c r="E2667" t="s">
        <v>1365</v>
      </c>
      <c r="F2667" t="s">
        <v>94</v>
      </c>
      <c r="G2667" t="s">
        <v>1366</v>
      </c>
      <c r="H2667" t="s">
        <v>1367</v>
      </c>
      <c r="I2667" t="s">
        <v>1267</v>
      </c>
      <c r="J2667">
        <v>40</v>
      </c>
      <c r="K2667">
        <v>1400</v>
      </c>
      <c r="L2667">
        <v>56000</v>
      </c>
      <c r="M2667">
        <v>3.3332999999999999</v>
      </c>
      <c r="N2667">
        <v>133.33199999999999</v>
      </c>
      <c r="O2667">
        <v>0</v>
      </c>
      <c r="P2667">
        <v>0</v>
      </c>
      <c r="Q2667">
        <v>1403.3333</v>
      </c>
      <c r="R2667">
        <v>56133.332000000002</v>
      </c>
      <c r="S2667" t="s">
        <v>1368</v>
      </c>
    </row>
    <row r="2668" spans="1:19">
      <c r="A2668" t="s">
        <v>2835</v>
      </c>
      <c r="B2668">
        <v>44392</v>
      </c>
      <c r="C2668" t="s">
        <v>2836</v>
      </c>
      <c r="D2668">
        <v>44392</v>
      </c>
      <c r="E2668" t="s">
        <v>1365</v>
      </c>
      <c r="F2668" t="s">
        <v>94</v>
      </c>
      <c r="G2668" t="s">
        <v>1366</v>
      </c>
      <c r="H2668" t="s">
        <v>1367</v>
      </c>
      <c r="I2668" t="s">
        <v>1218</v>
      </c>
      <c r="J2668">
        <v>80</v>
      </c>
      <c r="K2668">
        <v>1244</v>
      </c>
      <c r="L2668">
        <v>99520</v>
      </c>
      <c r="M2668">
        <v>2.9619</v>
      </c>
      <c r="N2668">
        <v>236.952</v>
      </c>
      <c r="O2668">
        <v>0</v>
      </c>
      <c r="P2668">
        <v>0</v>
      </c>
      <c r="Q2668">
        <v>1246.9619</v>
      </c>
      <c r="R2668">
        <v>99756.952000000005</v>
      </c>
      <c r="S2668" t="s">
        <v>1368</v>
      </c>
    </row>
    <row r="2669" spans="1:19">
      <c r="A2669" t="s">
        <v>2835</v>
      </c>
      <c r="B2669">
        <v>44392</v>
      </c>
      <c r="C2669" t="s">
        <v>2836</v>
      </c>
      <c r="D2669">
        <v>44392</v>
      </c>
      <c r="E2669" t="s">
        <v>1365</v>
      </c>
      <c r="F2669" t="s">
        <v>94</v>
      </c>
      <c r="G2669" t="s">
        <v>1366</v>
      </c>
      <c r="H2669" t="s">
        <v>1367</v>
      </c>
      <c r="I2669" t="s">
        <v>1273</v>
      </c>
      <c r="J2669">
        <v>10</v>
      </c>
      <c r="K2669">
        <v>7225</v>
      </c>
      <c r="L2669">
        <v>72250</v>
      </c>
      <c r="M2669">
        <v>17.202400000000001</v>
      </c>
      <c r="N2669">
        <v>172.024</v>
      </c>
      <c r="O2669">
        <v>0</v>
      </c>
      <c r="P2669">
        <v>0</v>
      </c>
      <c r="Q2669">
        <v>7242.2024000000001</v>
      </c>
      <c r="R2669">
        <v>72422.024000000005</v>
      </c>
      <c r="S2669" t="s">
        <v>1368</v>
      </c>
    </row>
    <row r="2670" spans="1:19">
      <c r="A2670" t="s">
        <v>2835</v>
      </c>
      <c r="B2670">
        <v>44392</v>
      </c>
      <c r="C2670" t="s">
        <v>2836</v>
      </c>
      <c r="D2670">
        <v>44392</v>
      </c>
      <c r="E2670" t="s">
        <v>1365</v>
      </c>
      <c r="F2670" t="s">
        <v>94</v>
      </c>
      <c r="G2670" t="s">
        <v>1366</v>
      </c>
      <c r="H2670" t="s">
        <v>1367</v>
      </c>
      <c r="I2670" t="s">
        <v>1271</v>
      </c>
      <c r="J2670">
        <v>80</v>
      </c>
      <c r="K2670">
        <v>1186</v>
      </c>
      <c r="L2670">
        <v>94880</v>
      </c>
      <c r="M2670">
        <v>2.8237999999999999</v>
      </c>
      <c r="N2670">
        <v>225.904</v>
      </c>
      <c r="O2670">
        <v>0</v>
      </c>
      <c r="P2670">
        <v>0</v>
      </c>
      <c r="Q2670">
        <v>1188.8237999999999</v>
      </c>
      <c r="R2670">
        <v>95105.903999999995</v>
      </c>
      <c r="S2670" t="s">
        <v>1368</v>
      </c>
    </row>
    <row r="2671" spans="1:19">
      <c r="A2671" t="s">
        <v>2837</v>
      </c>
      <c r="B2671">
        <v>44392</v>
      </c>
      <c r="C2671" t="s">
        <v>2838</v>
      </c>
      <c r="D2671">
        <v>44392</v>
      </c>
      <c r="E2671" t="s">
        <v>1365</v>
      </c>
      <c r="F2671" t="s">
        <v>88</v>
      </c>
      <c r="G2671" t="s">
        <v>1388</v>
      </c>
      <c r="H2671" t="s">
        <v>1367</v>
      </c>
      <c r="I2671" t="s">
        <v>1267</v>
      </c>
      <c r="J2671">
        <v>20</v>
      </c>
      <c r="K2671">
        <v>1400</v>
      </c>
      <c r="L2671">
        <v>28000</v>
      </c>
      <c r="M2671">
        <v>3.3332999999999999</v>
      </c>
      <c r="N2671">
        <v>66.665999999999997</v>
      </c>
      <c r="O2671">
        <v>0</v>
      </c>
      <c r="P2671">
        <v>0</v>
      </c>
      <c r="Q2671">
        <v>1403.3333</v>
      </c>
      <c r="R2671">
        <v>28066.666000000001</v>
      </c>
      <c r="S2671" t="s">
        <v>1368</v>
      </c>
    </row>
    <row r="2672" spans="1:19">
      <c r="A2672" t="s">
        <v>2837</v>
      </c>
      <c r="B2672">
        <v>44392</v>
      </c>
      <c r="C2672" t="s">
        <v>2838</v>
      </c>
      <c r="D2672">
        <v>44392</v>
      </c>
      <c r="E2672" t="s">
        <v>1365</v>
      </c>
      <c r="F2672" t="s">
        <v>88</v>
      </c>
      <c r="G2672" t="s">
        <v>1388</v>
      </c>
      <c r="H2672" t="s">
        <v>1367</v>
      </c>
      <c r="I2672" t="s">
        <v>1311</v>
      </c>
      <c r="J2672">
        <v>3</v>
      </c>
      <c r="K2672">
        <v>9035</v>
      </c>
      <c r="L2672">
        <v>27105</v>
      </c>
      <c r="M2672">
        <v>21.511900000000001</v>
      </c>
      <c r="N2672">
        <v>64.535700000000006</v>
      </c>
      <c r="O2672">
        <v>0</v>
      </c>
      <c r="P2672">
        <v>0</v>
      </c>
      <c r="Q2672">
        <v>9056.5118999999995</v>
      </c>
      <c r="R2672">
        <v>27169.5357</v>
      </c>
      <c r="S2672" t="s">
        <v>1368</v>
      </c>
    </row>
    <row r="2673" spans="1:19">
      <c r="A2673" t="s">
        <v>2837</v>
      </c>
      <c r="B2673">
        <v>44392</v>
      </c>
      <c r="C2673" t="s">
        <v>2838</v>
      </c>
      <c r="D2673">
        <v>44392</v>
      </c>
      <c r="E2673" t="s">
        <v>1365</v>
      </c>
      <c r="F2673" t="s">
        <v>88</v>
      </c>
      <c r="G2673" t="s">
        <v>1388</v>
      </c>
      <c r="H2673" t="s">
        <v>1367</v>
      </c>
      <c r="I2673" t="s">
        <v>1221</v>
      </c>
      <c r="J2673">
        <v>20</v>
      </c>
      <c r="K2673">
        <v>1361</v>
      </c>
      <c r="L2673">
        <v>27220</v>
      </c>
      <c r="M2673">
        <v>3.2404999999999999</v>
      </c>
      <c r="N2673">
        <v>64.81</v>
      </c>
      <c r="O2673">
        <v>0</v>
      </c>
      <c r="P2673">
        <v>0</v>
      </c>
      <c r="Q2673">
        <v>1364.2405000000001</v>
      </c>
      <c r="R2673">
        <v>27284.81</v>
      </c>
      <c r="S2673" t="s">
        <v>1368</v>
      </c>
    </row>
    <row r="2674" spans="1:19">
      <c r="A2674" t="s">
        <v>2837</v>
      </c>
      <c r="B2674">
        <v>44392</v>
      </c>
      <c r="C2674" t="s">
        <v>2838</v>
      </c>
      <c r="D2674">
        <v>44392</v>
      </c>
      <c r="E2674" t="s">
        <v>1365</v>
      </c>
      <c r="F2674" t="s">
        <v>88</v>
      </c>
      <c r="G2674" t="s">
        <v>1388</v>
      </c>
      <c r="H2674" t="s">
        <v>1367</v>
      </c>
      <c r="I2674" t="s">
        <v>1075</v>
      </c>
      <c r="J2674">
        <v>3</v>
      </c>
      <c r="K2674">
        <v>9045</v>
      </c>
      <c r="L2674">
        <v>27135</v>
      </c>
      <c r="M2674">
        <v>21.535699999999999</v>
      </c>
      <c r="N2674">
        <v>64.607100000000003</v>
      </c>
      <c r="O2674">
        <v>0</v>
      </c>
      <c r="P2674">
        <v>0</v>
      </c>
      <c r="Q2674">
        <v>9066.5357000000004</v>
      </c>
      <c r="R2674">
        <v>27199.607100000001</v>
      </c>
      <c r="S2674" t="s">
        <v>1368</v>
      </c>
    </row>
    <row r="2675" spans="1:19">
      <c r="A2675" t="s">
        <v>2837</v>
      </c>
      <c r="B2675">
        <v>44392</v>
      </c>
      <c r="C2675" t="s">
        <v>2838</v>
      </c>
      <c r="D2675">
        <v>44392</v>
      </c>
      <c r="E2675" t="s">
        <v>1365</v>
      </c>
      <c r="F2675" t="s">
        <v>88</v>
      </c>
      <c r="G2675" t="s">
        <v>1388</v>
      </c>
      <c r="H2675" t="s">
        <v>1367</v>
      </c>
      <c r="I2675" t="s">
        <v>1249</v>
      </c>
      <c r="J2675">
        <v>5</v>
      </c>
      <c r="K2675">
        <v>7227</v>
      </c>
      <c r="L2675">
        <v>36135</v>
      </c>
      <c r="M2675">
        <v>17.207100000000001</v>
      </c>
      <c r="N2675">
        <v>86.035499999999999</v>
      </c>
      <c r="O2675">
        <v>0</v>
      </c>
      <c r="P2675">
        <v>0</v>
      </c>
      <c r="Q2675">
        <v>7244.2070999999996</v>
      </c>
      <c r="R2675">
        <v>36221.035499999998</v>
      </c>
      <c r="S2675" t="s">
        <v>1368</v>
      </c>
    </row>
    <row r="2676" spans="1:19">
      <c r="A2676" t="s">
        <v>2837</v>
      </c>
      <c r="B2676">
        <v>44392</v>
      </c>
      <c r="C2676" t="s">
        <v>2838</v>
      </c>
      <c r="D2676">
        <v>44392</v>
      </c>
      <c r="E2676" t="s">
        <v>1365</v>
      </c>
      <c r="F2676" t="s">
        <v>88</v>
      </c>
      <c r="G2676" t="s">
        <v>1388</v>
      </c>
      <c r="H2676" t="s">
        <v>1367</v>
      </c>
      <c r="I2676" t="s">
        <v>1314</v>
      </c>
      <c r="J2676">
        <v>40</v>
      </c>
      <c r="K2676">
        <v>1176</v>
      </c>
      <c r="L2676">
        <v>47040</v>
      </c>
      <c r="M2676">
        <v>2.8</v>
      </c>
      <c r="N2676">
        <v>112</v>
      </c>
      <c r="O2676">
        <v>0</v>
      </c>
      <c r="P2676">
        <v>0</v>
      </c>
      <c r="Q2676">
        <v>1178.8</v>
      </c>
      <c r="R2676">
        <v>47152</v>
      </c>
      <c r="S2676" t="s">
        <v>1368</v>
      </c>
    </row>
    <row r="2677" spans="1:19">
      <c r="A2677" t="s">
        <v>2837</v>
      </c>
      <c r="B2677">
        <v>44392</v>
      </c>
      <c r="C2677" t="s">
        <v>2838</v>
      </c>
      <c r="D2677">
        <v>44392</v>
      </c>
      <c r="E2677" t="s">
        <v>1365</v>
      </c>
      <c r="F2677" t="s">
        <v>88</v>
      </c>
      <c r="G2677" t="s">
        <v>1388</v>
      </c>
      <c r="H2677" t="s">
        <v>1367</v>
      </c>
      <c r="I2677" t="s">
        <v>1218</v>
      </c>
      <c r="J2677">
        <v>20</v>
      </c>
      <c r="K2677">
        <v>1244</v>
      </c>
      <c r="L2677">
        <v>24880</v>
      </c>
      <c r="M2677">
        <v>2.9619</v>
      </c>
      <c r="N2677">
        <v>59.238</v>
      </c>
      <c r="O2677">
        <v>0</v>
      </c>
      <c r="P2677">
        <v>0</v>
      </c>
      <c r="Q2677">
        <v>1246.9619</v>
      </c>
      <c r="R2677">
        <v>24939.238000000001</v>
      </c>
      <c r="S2677" t="s">
        <v>1368</v>
      </c>
    </row>
    <row r="2678" spans="1:19">
      <c r="A2678" t="s">
        <v>2837</v>
      </c>
      <c r="B2678">
        <v>44392</v>
      </c>
      <c r="C2678" t="s">
        <v>2838</v>
      </c>
      <c r="D2678">
        <v>44392</v>
      </c>
      <c r="E2678" t="s">
        <v>1365</v>
      </c>
      <c r="F2678" t="s">
        <v>88</v>
      </c>
      <c r="G2678" t="s">
        <v>1388</v>
      </c>
      <c r="H2678" t="s">
        <v>1367</v>
      </c>
      <c r="I2678" t="s">
        <v>1076</v>
      </c>
      <c r="J2678">
        <v>36</v>
      </c>
      <c r="K2678">
        <v>1419</v>
      </c>
      <c r="L2678">
        <v>51084</v>
      </c>
      <c r="M2678">
        <v>3.3786</v>
      </c>
      <c r="N2678">
        <v>121.6296</v>
      </c>
      <c r="O2678">
        <v>0</v>
      </c>
      <c r="P2678">
        <v>0</v>
      </c>
      <c r="Q2678">
        <v>1422.3786</v>
      </c>
      <c r="R2678">
        <v>51205.6296</v>
      </c>
      <c r="S2678" t="s">
        <v>1368</v>
      </c>
    </row>
    <row r="2679" spans="1:19">
      <c r="A2679" t="s">
        <v>2837</v>
      </c>
      <c r="B2679">
        <v>44392</v>
      </c>
      <c r="C2679" t="s">
        <v>2838</v>
      </c>
      <c r="D2679">
        <v>44392</v>
      </c>
      <c r="E2679" t="s">
        <v>1365</v>
      </c>
      <c r="F2679" t="s">
        <v>88</v>
      </c>
      <c r="G2679" t="s">
        <v>1388</v>
      </c>
      <c r="H2679" t="s">
        <v>1367</v>
      </c>
      <c r="I2679" t="s">
        <v>1301</v>
      </c>
      <c r="J2679">
        <v>5</v>
      </c>
      <c r="K2679">
        <v>9035</v>
      </c>
      <c r="L2679">
        <v>45175</v>
      </c>
      <c r="M2679">
        <v>21.511900000000001</v>
      </c>
      <c r="N2679">
        <v>107.5595</v>
      </c>
      <c r="O2679">
        <v>0</v>
      </c>
      <c r="P2679">
        <v>0</v>
      </c>
      <c r="Q2679">
        <v>9056.5118999999995</v>
      </c>
      <c r="R2679">
        <v>45282.559500000003</v>
      </c>
      <c r="S2679" t="s">
        <v>1368</v>
      </c>
    </row>
    <row r="2680" spans="1:19">
      <c r="A2680" t="s">
        <v>2839</v>
      </c>
      <c r="B2680">
        <v>44392</v>
      </c>
      <c r="C2680" t="s">
        <v>2840</v>
      </c>
      <c r="D2680">
        <v>44392</v>
      </c>
      <c r="E2680" t="s">
        <v>1365</v>
      </c>
      <c r="F2680" t="s">
        <v>93</v>
      </c>
      <c r="G2680" t="s">
        <v>1369</v>
      </c>
      <c r="H2680" t="s">
        <v>1367</v>
      </c>
      <c r="I2680" t="s">
        <v>1075</v>
      </c>
      <c r="J2680">
        <v>5</v>
      </c>
      <c r="K2680">
        <v>9045</v>
      </c>
      <c r="L2680">
        <v>45225</v>
      </c>
      <c r="M2680">
        <v>21.535699999999999</v>
      </c>
      <c r="N2680">
        <v>107.6785</v>
      </c>
      <c r="O2680">
        <v>0</v>
      </c>
      <c r="P2680">
        <v>0</v>
      </c>
      <c r="Q2680">
        <v>9066.5357000000004</v>
      </c>
      <c r="R2680">
        <v>45332.678500000002</v>
      </c>
      <c r="S2680" t="s">
        <v>1368</v>
      </c>
    </row>
    <row r="2681" spans="1:19">
      <c r="A2681" t="s">
        <v>2839</v>
      </c>
      <c r="B2681">
        <v>44392</v>
      </c>
      <c r="C2681" t="s">
        <v>2840</v>
      </c>
      <c r="D2681">
        <v>44392</v>
      </c>
      <c r="E2681" t="s">
        <v>1365</v>
      </c>
      <c r="F2681" t="s">
        <v>93</v>
      </c>
      <c r="G2681" t="s">
        <v>1369</v>
      </c>
      <c r="H2681" t="s">
        <v>1367</v>
      </c>
      <c r="I2681" t="s">
        <v>1314</v>
      </c>
      <c r="J2681">
        <v>100</v>
      </c>
      <c r="K2681">
        <v>1176</v>
      </c>
      <c r="L2681">
        <v>117600</v>
      </c>
      <c r="M2681">
        <v>2.8</v>
      </c>
      <c r="N2681">
        <v>280</v>
      </c>
      <c r="O2681">
        <v>0</v>
      </c>
      <c r="P2681">
        <v>0</v>
      </c>
      <c r="Q2681">
        <v>1178.8</v>
      </c>
      <c r="R2681">
        <v>117880</v>
      </c>
      <c r="S2681" t="s">
        <v>1368</v>
      </c>
    </row>
    <row r="2682" spans="1:19">
      <c r="A2682" t="s">
        <v>2839</v>
      </c>
      <c r="B2682">
        <v>44392</v>
      </c>
      <c r="C2682" t="s">
        <v>2840</v>
      </c>
      <c r="D2682">
        <v>44392</v>
      </c>
      <c r="E2682" t="s">
        <v>1365</v>
      </c>
      <c r="F2682" t="s">
        <v>93</v>
      </c>
      <c r="G2682" t="s">
        <v>1369</v>
      </c>
      <c r="H2682" t="s">
        <v>1367</v>
      </c>
      <c r="I2682" t="s">
        <v>1301</v>
      </c>
      <c r="J2682">
        <v>5</v>
      </c>
      <c r="K2682">
        <v>9035</v>
      </c>
      <c r="L2682">
        <v>45175</v>
      </c>
      <c r="M2682">
        <v>21.511900000000001</v>
      </c>
      <c r="N2682">
        <v>107.5595</v>
      </c>
      <c r="O2682">
        <v>0</v>
      </c>
      <c r="P2682">
        <v>0</v>
      </c>
      <c r="Q2682">
        <v>9056.5118999999995</v>
      </c>
      <c r="R2682">
        <v>45282.559500000003</v>
      </c>
      <c r="S2682" t="s">
        <v>1368</v>
      </c>
    </row>
    <row r="2683" spans="1:19">
      <c r="A2683" t="s">
        <v>2839</v>
      </c>
      <c r="B2683">
        <v>44392</v>
      </c>
      <c r="C2683" t="s">
        <v>2840</v>
      </c>
      <c r="D2683">
        <v>44392</v>
      </c>
      <c r="E2683" t="s">
        <v>1365</v>
      </c>
      <c r="F2683" t="s">
        <v>93</v>
      </c>
      <c r="G2683" t="s">
        <v>1369</v>
      </c>
      <c r="H2683" t="s">
        <v>1367</v>
      </c>
      <c r="I2683" t="s">
        <v>1267</v>
      </c>
      <c r="J2683">
        <v>60</v>
      </c>
      <c r="K2683">
        <v>1400</v>
      </c>
      <c r="L2683">
        <v>84000</v>
      </c>
      <c r="M2683">
        <v>3.3332999999999999</v>
      </c>
      <c r="N2683">
        <v>199.99799999999999</v>
      </c>
      <c r="O2683">
        <v>0</v>
      </c>
      <c r="P2683">
        <v>0</v>
      </c>
      <c r="Q2683">
        <v>1403.3333</v>
      </c>
      <c r="R2683">
        <v>84199.998000000007</v>
      </c>
      <c r="S2683" t="s">
        <v>1368</v>
      </c>
    </row>
    <row r="2684" spans="1:19">
      <c r="A2684" t="s">
        <v>2839</v>
      </c>
      <c r="B2684">
        <v>44392</v>
      </c>
      <c r="C2684" t="s">
        <v>2840</v>
      </c>
      <c r="D2684">
        <v>44392</v>
      </c>
      <c r="E2684" t="s">
        <v>1365</v>
      </c>
      <c r="F2684" t="s">
        <v>93</v>
      </c>
      <c r="G2684" t="s">
        <v>1369</v>
      </c>
      <c r="H2684" t="s">
        <v>1367</v>
      </c>
      <c r="I2684" t="s">
        <v>1218</v>
      </c>
      <c r="J2684">
        <v>100</v>
      </c>
      <c r="K2684">
        <v>1244</v>
      </c>
      <c r="L2684">
        <v>124400</v>
      </c>
      <c r="M2684">
        <v>2.9619</v>
      </c>
      <c r="N2684">
        <v>296.19</v>
      </c>
      <c r="O2684">
        <v>0</v>
      </c>
      <c r="P2684">
        <v>0</v>
      </c>
      <c r="Q2684">
        <v>1246.9619</v>
      </c>
      <c r="R2684">
        <v>124696.19</v>
      </c>
      <c r="S2684" t="s">
        <v>1368</v>
      </c>
    </row>
    <row r="2685" spans="1:19">
      <c r="A2685" t="s">
        <v>2841</v>
      </c>
      <c r="B2685">
        <v>44392</v>
      </c>
      <c r="C2685" t="s">
        <v>2842</v>
      </c>
      <c r="D2685">
        <v>44392</v>
      </c>
      <c r="E2685" t="s">
        <v>1365</v>
      </c>
      <c r="F2685" t="s">
        <v>90</v>
      </c>
      <c r="G2685" t="s">
        <v>1388</v>
      </c>
      <c r="H2685" t="s">
        <v>1367</v>
      </c>
      <c r="I2685" t="s">
        <v>1076</v>
      </c>
      <c r="J2685">
        <v>40</v>
      </c>
      <c r="K2685">
        <v>1419</v>
      </c>
      <c r="L2685">
        <v>56760</v>
      </c>
      <c r="M2685">
        <v>3.3786</v>
      </c>
      <c r="N2685">
        <v>135.14400000000001</v>
      </c>
      <c r="O2685">
        <v>0</v>
      </c>
      <c r="P2685">
        <v>0</v>
      </c>
      <c r="Q2685">
        <v>1422.3786</v>
      </c>
      <c r="R2685">
        <v>56895.144</v>
      </c>
      <c r="S2685" t="s">
        <v>1368</v>
      </c>
    </row>
    <row r="2686" spans="1:19">
      <c r="A2686" t="s">
        <v>2841</v>
      </c>
      <c r="B2686">
        <v>44392</v>
      </c>
      <c r="C2686" t="s">
        <v>2842</v>
      </c>
      <c r="D2686">
        <v>44392</v>
      </c>
      <c r="E2686" t="s">
        <v>1365</v>
      </c>
      <c r="F2686" t="s">
        <v>90</v>
      </c>
      <c r="G2686" t="s">
        <v>1388</v>
      </c>
      <c r="H2686" t="s">
        <v>1367</v>
      </c>
      <c r="I2686" t="s">
        <v>1221</v>
      </c>
      <c r="J2686">
        <v>40</v>
      </c>
      <c r="K2686">
        <v>1361</v>
      </c>
      <c r="L2686">
        <v>54440</v>
      </c>
      <c r="M2686">
        <v>3.2404999999999999</v>
      </c>
      <c r="N2686">
        <v>129.62</v>
      </c>
      <c r="O2686">
        <v>0</v>
      </c>
      <c r="P2686">
        <v>0</v>
      </c>
      <c r="Q2686">
        <v>1364.2405000000001</v>
      </c>
      <c r="R2686">
        <v>54569.62</v>
      </c>
      <c r="S2686" t="s">
        <v>1368</v>
      </c>
    </row>
    <row r="2687" spans="1:19">
      <c r="A2687" t="s">
        <v>2841</v>
      </c>
      <c r="B2687">
        <v>44392</v>
      </c>
      <c r="C2687" t="s">
        <v>2842</v>
      </c>
      <c r="D2687">
        <v>44392</v>
      </c>
      <c r="E2687" t="s">
        <v>1365</v>
      </c>
      <c r="F2687" t="s">
        <v>90</v>
      </c>
      <c r="G2687" t="s">
        <v>1388</v>
      </c>
      <c r="H2687" t="s">
        <v>1367</v>
      </c>
      <c r="I2687" t="s">
        <v>1242</v>
      </c>
      <c r="J2687">
        <v>3</v>
      </c>
      <c r="K2687">
        <v>9850</v>
      </c>
      <c r="L2687">
        <v>29550</v>
      </c>
      <c r="M2687">
        <v>23.452400000000001</v>
      </c>
      <c r="N2687">
        <v>70.357200000000006</v>
      </c>
      <c r="O2687">
        <v>0</v>
      </c>
      <c r="P2687">
        <v>0</v>
      </c>
      <c r="Q2687">
        <v>9873.4524000000001</v>
      </c>
      <c r="R2687">
        <v>29620.357199999999</v>
      </c>
      <c r="S2687" t="s">
        <v>1368</v>
      </c>
    </row>
    <row r="2688" spans="1:19">
      <c r="A2688" t="s">
        <v>2841</v>
      </c>
      <c r="B2688">
        <v>44392</v>
      </c>
      <c r="C2688" t="s">
        <v>2842</v>
      </c>
      <c r="D2688">
        <v>44392</v>
      </c>
      <c r="E2688" t="s">
        <v>1365</v>
      </c>
      <c r="F2688" t="s">
        <v>90</v>
      </c>
      <c r="G2688" t="s">
        <v>1388</v>
      </c>
      <c r="H2688" t="s">
        <v>1367</v>
      </c>
      <c r="I2688" t="s">
        <v>1409</v>
      </c>
      <c r="J2688">
        <v>30</v>
      </c>
      <c r="K2688">
        <v>1128</v>
      </c>
      <c r="L2688">
        <v>33840</v>
      </c>
      <c r="M2688">
        <v>2.6857000000000002</v>
      </c>
      <c r="N2688">
        <v>80.570999999999998</v>
      </c>
      <c r="O2688">
        <v>0</v>
      </c>
      <c r="P2688">
        <v>0</v>
      </c>
      <c r="Q2688">
        <v>1130.6857</v>
      </c>
      <c r="R2688">
        <v>33920.571000000004</v>
      </c>
      <c r="S2688" t="s">
        <v>1368</v>
      </c>
    </row>
    <row r="2689" spans="1:19">
      <c r="A2689" t="s">
        <v>2841</v>
      </c>
      <c r="B2689">
        <v>44392</v>
      </c>
      <c r="C2689" t="s">
        <v>2842</v>
      </c>
      <c r="D2689">
        <v>44392</v>
      </c>
      <c r="E2689" t="s">
        <v>1365</v>
      </c>
      <c r="F2689" t="s">
        <v>90</v>
      </c>
      <c r="G2689" t="s">
        <v>1388</v>
      </c>
      <c r="H2689" t="s">
        <v>1367</v>
      </c>
      <c r="I2689" t="s">
        <v>1273</v>
      </c>
      <c r="J2689">
        <v>2</v>
      </c>
      <c r="K2689">
        <v>7225</v>
      </c>
      <c r="L2689">
        <v>14450</v>
      </c>
      <c r="M2689">
        <v>17.202400000000001</v>
      </c>
      <c r="N2689">
        <v>34.404800000000002</v>
      </c>
      <c r="O2689">
        <v>0</v>
      </c>
      <c r="P2689">
        <v>0</v>
      </c>
      <c r="Q2689">
        <v>7242.2024000000001</v>
      </c>
      <c r="R2689">
        <v>14484.4048</v>
      </c>
      <c r="S2689" t="s">
        <v>1368</v>
      </c>
    </row>
    <row r="2690" spans="1:19">
      <c r="A2690" t="s">
        <v>2841</v>
      </c>
      <c r="B2690">
        <v>44392</v>
      </c>
      <c r="C2690" t="s">
        <v>2842</v>
      </c>
      <c r="D2690">
        <v>44392</v>
      </c>
      <c r="E2690" t="s">
        <v>1365</v>
      </c>
      <c r="F2690" t="s">
        <v>90</v>
      </c>
      <c r="G2690" t="s">
        <v>1388</v>
      </c>
      <c r="H2690" t="s">
        <v>1367</v>
      </c>
      <c r="I2690" t="s">
        <v>1075</v>
      </c>
      <c r="J2690">
        <v>3</v>
      </c>
      <c r="K2690">
        <v>9045</v>
      </c>
      <c r="L2690">
        <v>27135</v>
      </c>
      <c r="M2690">
        <v>21.535699999999999</v>
      </c>
      <c r="N2690">
        <v>64.607100000000003</v>
      </c>
      <c r="O2690">
        <v>0</v>
      </c>
      <c r="P2690">
        <v>0</v>
      </c>
      <c r="Q2690">
        <v>9066.5357000000004</v>
      </c>
      <c r="R2690">
        <v>27199.607100000001</v>
      </c>
      <c r="S2690" t="s">
        <v>1368</v>
      </c>
    </row>
    <row r="2691" spans="1:19">
      <c r="A2691" t="s">
        <v>2841</v>
      </c>
      <c r="B2691">
        <v>44392</v>
      </c>
      <c r="C2691" t="s">
        <v>2842</v>
      </c>
      <c r="D2691">
        <v>44392</v>
      </c>
      <c r="E2691" t="s">
        <v>1365</v>
      </c>
      <c r="F2691" t="s">
        <v>90</v>
      </c>
      <c r="G2691" t="s">
        <v>1388</v>
      </c>
      <c r="H2691" t="s">
        <v>1367</v>
      </c>
      <c r="I2691" t="s">
        <v>1314</v>
      </c>
      <c r="J2691">
        <v>40</v>
      </c>
      <c r="K2691">
        <v>1176</v>
      </c>
      <c r="L2691">
        <v>47040</v>
      </c>
      <c r="M2691">
        <v>2.8</v>
      </c>
      <c r="N2691">
        <v>112</v>
      </c>
      <c r="O2691">
        <v>0</v>
      </c>
      <c r="P2691">
        <v>0</v>
      </c>
      <c r="Q2691">
        <v>1178.8</v>
      </c>
      <c r="R2691">
        <v>47152</v>
      </c>
      <c r="S2691" t="s">
        <v>1368</v>
      </c>
    </row>
    <row r="2692" spans="1:19">
      <c r="A2692" t="s">
        <v>2841</v>
      </c>
      <c r="B2692">
        <v>44392</v>
      </c>
      <c r="C2692" t="s">
        <v>2842</v>
      </c>
      <c r="D2692">
        <v>44392</v>
      </c>
      <c r="E2692" t="s">
        <v>1365</v>
      </c>
      <c r="F2692" t="s">
        <v>90</v>
      </c>
      <c r="G2692" t="s">
        <v>1388</v>
      </c>
      <c r="H2692" t="s">
        <v>1367</v>
      </c>
      <c r="I2692" t="s">
        <v>1267</v>
      </c>
      <c r="J2692">
        <v>40</v>
      </c>
      <c r="K2692">
        <v>1400</v>
      </c>
      <c r="L2692">
        <v>56000</v>
      </c>
      <c r="M2692">
        <v>3.3332999999999999</v>
      </c>
      <c r="N2692">
        <v>133.33199999999999</v>
      </c>
      <c r="O2692">
        <v>0</v>
      </c>
      <c r="P2692">
        <v>0</v>
      </c>
      <c r="Q2692">
        <v>1403.3333</v>
      </c>
      <c r="R2692">
        <v>56133.332000000002</v>
      </c>
      <c r="S2692" t="s">
        <v>1368</v>
      </c>
    </row>
    <row r="2693" spans="1:19">
      <c r="A2693" t="s">
        <v>2841</v>
      </c>
      <c r="B2693">
        <v>44392</v>
      </c>
      <c r="C2693" t="s">
        <v>2842</v>
      </c>
      <c r="D2693">
        <v>44392</v>
      </c>
      <c r="E2693" t="s">
        <v>1365</v>
      </c>
      <c r="F2693" t="s">
        <v>90</v>
      </c>
      <c r="G2693" t="s">
        <v>1388</v>
      </c>
      <c r="H2693" t="s">
        <v>1367</v>
      </c>
      <c r="I2693" t="s">
        <v>1271</v>
      </c>
      <c r="J2693">
        <v>40</v>
      </c>
      <c r="K2693">
        <v>1186</v>
      </c>
      <c r="L2693">
        <v>47440</v>
      </c>
      <c r="M2693">
        <v>2.8237999999999999</v>
      </c>
      <c r="N2693">
        <v>112.952</v>
      </c>
      <c r="O2693">
        <v>0</v>
      </c>
      <c r="P2693">
        <v>0</v>
      </c>
      <c r="Q2693">
        <v>1188.8237999999999</v>
      </c>
      <c r="R2693">
        <v>47552.951999999997</v>
      </c>
      <c r="S2693" t="s">
        <v>1368</v>
      </c>
    </row>
    <row r="2694" spans="1:19">
      <c r="A2694" t="s">
        <v>2841</v>
      </c>
      <c r="B2694">
        <v>44392</v>
      </c>
      <c r="C2694" t="s">
        <v>2842</v>
      </c>
      <c r="D2694">
        <v>44392</v>
      </c>
      <c r="E2694" t="s">
        <v>1365</v>
      </c>
      <c r="F2694" t="s">
        <v>90</v>
      </c>
      <c r="G2694" t="s">
        <v>1388</v>
      </c>
      <c r="H2694" t="s">
        <v>1367</v>
      </c>
      <c r="I2694" t="s">
        <v>1311</v>
      </c>
      <c r="J2694">
        <v>2</v>
      </c>
      <c r="K2694">
        <v>9035</v>
      </c>
      <c r="L2694">
        <v>18070</v>
      </c>
      <c r="M2694">
        <v>21.511900000000001</v>
      </c>
      <c r="N2694">
        <v>43.023800000000001</v>
      </c>
      <c r="O2694">
        <v>0</v>
      </c>
      <c r="P2694">
        <v>0</v>
      </c>
      <c r="Q2694">
        <v>9056.5118999999995</v>
      </c>
      <c r="R2694">
        <v>18113.023799999999</v>
      </c>
      <c r="S2694" t="s">
        <v>1368</v>
      </c>
    </row>
    <row r="2695" spans="1:19">
      <c r="A2695" t="s">
        <v>2841</v>
      </c>
      <c r="B2695">
        <v>44392</v>
      </c>
      <c r="C2695" t="s">
        <v>2842</v>
      </c>
      <c r="D2695">
        <v>44392</v>
      </c>
      <c r="E2695" t="s">
        <v>1365</v>
      </c>
      <c r="F2695" t="s">
        <v>90</v>
      </c>
      <c r="G2695" t="s">
        <v>1388</v>
      </c>
      <c r="H2695" t="s">
        <v>1367</v>
      </c>
      <c r="I2695" t="s">
        <v>1301</v>
      </c>
      <c r="J2695">
        <v>4</v>
      </c>
      <c r="K2695">
        <v>9035</v>
      </c>
      <c r="L2695">
        <v>36140</v>
      </c>
      <c r="M2695">
        <v>21.511900000000001</v>
      </c>
      <c r="N2695">
        <v>86.047600000000003</v>
      </c>
      <c r="O2695">
        <v>0</v>
      </c>
      <c r="P2695">
        <v>0</v>
      </c>
      <c r="Q2695">
        <v>9056.5118999999995</v>
      </c>
      <c r="R2695">
        <v>36226.047599999998</v>
      </c>
      <c r="S2695" t="s">
        <v>1368</v>
      </c>
    </row>
    <row r="2696" spans="1:19">
      <c r="A2696" t="s">
        <v>2843</v>
      </c>
      <c r="B2696">
        <v>44392</v>
      </c>
      <c r="C2696" t="s">
        <v>2844</v>
      </c>
      <c r="D2696">
        <v>44392</v>
      </c>
      <c r="E2696" t="s">
        <v>1365</v>
      </c>
      <c r="F2696" t="s">
        <v>89</v>
      </c>
      <c r="G2696" t="s">
        <v>1388</v>
      </c>
      <c r="H2696" t="s">
        <v>1367</v>
      </c>
      <c r="I2696" t="s">
        <v>1409</v>
      </c>
      <c r="J2696">
        <v>40</v>
      </c>
      <c r="K2696">
        <v>1128</v>
      </c>
      <c r="L2696">
        <v>45120</v>
      </c>
      <c r="M2696">
        <v>2.6857000000000002</v>
      </c>
      <c r="N2696">
        <v>107.428</v>
      </c>
      <c r="O2696">
        <v>0</v>
      </c>
      <c r="P2696">
        <v>0</v>
      </c>
      <c r="Q2696">
        <v>1130.6857</v>
      </c>
      <c r="R2696">
        <v>45227.428</v>
      </c>
      <c r="S2696" t="s">
        <v>1368</v>
      </c>
    </row>
    <row r="2697" spans="1:19">
      <c r="A2697" t="s">
        <v>2843</v>
      </c>
      <c r="B2697">
        <v>44392</v>
      </c>
      <c r="C2697" t="s">
        <v>2844</v>
      </c>
      <c r="D2697">
        <v>44392</v>
      </c>
      <c r="E2697" t="s">
        <v>1365</v>
      </c>
      <c r="F2697" t="s">
        <v>89</v>
      </c>
      <c r="G2697" t="s">
        <v>1388</v>
      </c>
      <c r="H2697" t="s">
        <v>1367</v>
      </c>
      <c r="I2697" t="s">
        <v>1076</v>
      </c>
      <c r="J2697">
        <v>120</v>
      </c>
      <c r="K2697">
        <v>1419</v>
      </c>
      <c r="L2697">
        <v>170280</v>
      </c>
      <c r="M2697">
        <v>3.3786</v>
      </c>
      <c r="N2697">
        <v>405.43200000000002</v>
      </c>
      <c r="O2697">
        <v>0</v>
      </c>
      <c r="P2697">
        <v>0</v>
      </c>
      <c r="Q2697">
        <v>1422.3786</v>
      </c>
      <c r="R2697">
        <v>170685.432</v>
      </c>
      <c r="S2697" t="s">
        <v>1368</v>
      </c>
    </row>
    <row r="2698" spans="1:19">
      <c r="A2698" t="s">
        <v>2843</v>
      </c>
      <c r="B2698">
        <v>44392</v>
      </c>
      <c r="C2698" t="s">
        <v>2844</v>
      </c>
      <c r="D2698">
        <v>44392</v>
      </c>
      <c r="E2698" t="s">
        <v>1365</v>
      </c>
      <c r="F2698" t="s">
        <v>89</v>
      </c>
      <c r="G2698" t="s">
        <v>1388</v>
      </c>
      <c r="H2698" t="s">
        <v>1367</v>
      </c>
      <c r="I2698" t="s">
        <v>1314</v>
      </c>
      <c r="J2698">
        <v>80</v>
      </c>
      <c r="K2698">
        <v>1176</v>
      </c>
      <c r="L2698">
        <v>94080</v>
      </c>
      <c r="M2698">
        <v>2.8</v>
      </c>
      <c r="N2698">
        <v>224</v>
      </c>
      <c r="O2698">
        <v>0</v>
      </c>
      <c r="P2698">
        <v>0</v>
      </c>
      <c r="Q2698">
        <v>1178.8</v>
      </c>
      <c r="R2698">
        <v>94304</v>
      </c>
      <c r="S2698" t="s">
        <v>1368</v>
      </c>
    </row>
    <row r="2699" spans="1:19">
      <c r="A2699" t="s">
        <v>2843</v>
      </c>
      <c r="B2699">
        <v>44392</v>
      </c>
      <c r="C2699" t="s">
        <v>2844</v>
      </c>
      <c r="D2699">
        <v>44392</v>
      </c>
      <c r="E2699" t="s">
        <v>1365</v>
      </c>
      <c r="F2699" t="s">
        <v>89</v>
      </c>
      <c r="G2699" t="s">
        <v>1388</v>
      </c>
      <c r="H2699" t="s">
        <v>1367</v>
      </c>
      <c r="I2699" t="s">
        <v>1221</v>
      </c>
      <c r="J2699">
        <v>80</v>
      </c>
      <c r="K2699">
        <v>1361</v>
      </c>
      <c r="L2699">
        <v>108880</v>
      </c>
      <c r="M2699">
        <v>3.2404999999999999</v>
      </c>
      <c r="N2699">
        <v>259.24</v>
      </c>
      <c r="O2699">
        <v>0</v>
      </c>
      <c r="P2699">
        <v>0</v>
      </c>
      <c r="Q2699">
        <v>1364.2405000000001</v>
      </c>
      <c r="R2699">
        <v>109139.24</v>
      </c>
      <c r="S2699" t="s">
        <v>1368</v>
      </c>
    </row>
    <row r="2700" spans="1:19">
      <c r="A2700" t="s">
        <v>2843</v>
      </c>
      <c r="B2700">
        <v>44392</v>
      </c>
      <c r="C2700" t="s">
        <v>2844</v>
      </c>
      <c r="D2700">
        <v>44392</v>
      </c>
      <c r="E2700" t="s">
        <v>1365</v>
      </c>
      <c r="F2700" t="s">
        <v>89</v>
      </c>
      <c r="G2700" t="s">
        <v>1388</v>
      </c>
      <c r="H2700" t="s">
        <v>1367</v>
      </c>
      <c r="I2700" t="s">
        <v>1218</v>
      </c>
      <c r="J2700">
        <v>80</v>
      </c>
      <c r="K2700">
        <v>1244</v>
      </c>
      <c r="L2700">
        <v>99520</v>
      </c>
      <c r="M2700">
        <v>2.9619</v>
      </c>
      <c r="N2700">
        <v>236.952</v>
      </c>
      <c r="O2700">
        <v>0</v>
      </c>
      <c r="P2700">
        <v>0</v>
      </c>
      <c r="Q2700">
        <v>1246.9619</v>
      </c>
      <c r="R2700">
        <v>99756.952000000005</v>
      </c>
      <c r="S2700" t="s">
        <v>1368</v>
      </c>
    </row>
    <row r="2701" spans="1:19">
      <c r="A2701" t="s">
        <v>2843</v>
      </c>
      <c r="B2701">
        <v>44392</v>
      </c>
      <c r="C2701" t="s">
        <v>2844</v>
      </c>
      <c r="D2701">
        <v>44392</v>
      </c>
      <c r="E2701" t="s">
        <v>1365</v>
      </c>
      <c r="F2701" t="s">
        <v>89</v>
      </c>
      <c r="G2701" t="s">
        <v>1388</v>
      </c>
      <c r="H2701" t="s">
        <v>1367</v>
      </c>
      <c r="I2701" t="s">
        <v>1292</v>
      </c>
      <c r="J2701">
        <v>8</v>
      </c>
      <c r="K2701">
        <v>7760</v>
      </c>
      <c r="L2701">
        <v>62080</v>
      </c>
      <c r="M2701">
        <v>18.476199999999999</v>
      </c>
      <c r="N2701">
        <v>147.80959999999999</v>
      </c>
      <c r="O2701">
        <v>0</v>
      </c>
      <c r="P2701">
        <v>0</v>
      </c>
      <c r="Q2701">
        <v>7778.4762000000001</v>
      </c>
      <c r="R2701">
        <v>62227.809600000001</v>
      </c>
      <c r="S2701" t="s">
        <v>1368</v>
      </c>
    </row>
    <row r="2702" spans="1:19">
      <c r="A2702" t="s">
        <v>2843</v>
      </c>
      <c r="B2702">
        <v>44392</v>
      </c>
      <c r="C2702" t="s">
        <v>2844</v>
      </c>
      <c r="D2702">
        <v>44392</v>
      </c>
      <c r="E2702" t="s">
        <v>1365</v>
      </c>
      <c r="F2702" t="s">
        <v>89</v>
      </c>
      <c r="G2702" t="s">
        <v>1388</v>
      </c>
      <c r="H2702" t="s">
        <v>1367</v>
      </c>
      <c r="I2702" t="s">
        <v>1335</v>
      </c>
      <c r="J2702">
        <v>3</v>
      </c>
      <c r="K2702">
        <v>9950</v>
      </c>
      <c r="L2702">
        <v>29850</v>
      </c>
      <c r="M2702">
        <v>23.6905</v>
      </c>
      <c r="N2702">
        <v>71.0715</v>
      </c>
      <c r="O2702">
        <v>0</v>
      </c>
      <c r="P2702">
        <v>0</v>
      </c>
      <c r="Q2702">
        <v>9973.6905000000006</v>
      </c>
      <c r="R2702">
        <v>29921.071499999998</v>
      </c>
      <c r="S2702" t="s">
        <v>1368</v>
      </c>
    </row>
    <row r="2703" spans="1:19">
      <c r="A2703" t="s">
        <v>2843</v>
      </c>
      <c r="B2703">
        <v>44392</v>
      </c>
      <c r="C2703" t="s">
        <v>2844</v>
      </c>
      <c r="D2703">
        <v>44392</v>
      </c>
      <c r="E2703" t="s">
        <v>1365</v>
      </c>
      <c r="F2703" t="s">
        <v>89</v>
      </c>
      <c r="G2703" t="s">
        <v>1388</v>
      </c>
      <c r="H2703" t="s">
        <v>1367</v>
      </c>
      <c r="I2703" t="s">
        <v>1273</v>
      </c>
      <c r="J2703">
        <v>10</v>
      </c>
      <c r="K2703">
        <v>7225</v>
      </c>
      <c r="L2703">
        <v>72250</v>
      </c>
      <c r="M2703">
        <v>17.202400000000001</v>
      </c>
      <c r="N2703">
        <v>172.024</v>
      </c>
      <c r="O2703">
        <v>0</v>
      </c>
      <c r="P2703">
        <v>0</v>
      </c>
      <c r="Q2703">
        <v>7242.2024000000001</v>
      </c>
      <c r="R2703">
        <v>72422.024000000005</v>
      </c>
      <c r="S2703" t="s">
        <v>1368</v>
      </c>
    </row>
    <row r="2704" spans="1:19">
      <c r="A2704" t="s">
        <v>2843</v>
      </c>
      <c r="B2704">
        <v>44392</v>
      </c>
      <c r="C2704" t="s">
        <v>2844</v>
      </c>
      <c r="D2704">
        <v>44392</v>
      </c>
      <c r="E2704" t="s">
        <v>1365</v>
      </c>
      <c r="F2704" t="s">
        <v>89</v>
      </c>
      <c r="G2704" t="s">
        <v>1388</v>
      </c>
      <c r="H2704" t="s">
        <v>1367</v>
      </c>
      <c r="I2704" t="s">
        <v>1267</v>
      </c>
      <c r="J2704">
        <v>80</v>
      </c>
      <c r="K2704">
        <v>1400</v>
      </c>
      <c r="L2704">
        <v>112000</v>
      </c>
      <c r="M2704">
        <v>3.3332999999999999</v>
      </c>
      <c r="N2704">
        <v>266.66399999999999</v>
      </c>
      <c r="O2704">
        <v>0</v>
      </c>
      <c r="P2704">
        <v>0</v>
      </c>
      <c r="Q2704">
        <v>1403.3333</v>
      </c>
      <c r="R2704">
        <v>112266.664</v>
      </c>
      <c r="S2704" t="s">
        <v>1368</v>
      </c>
    </row>
    <row r="2705" spans="1:19">
      <c r="A2705" t="s">
        <v>2843</v>
      </c>
      <c r="B2705">
        <v>44392</v>
      </c>
      <c r="C2705" t="s">
        <v>2844</v>
      </c>
      <c r="D2705">
        <v>44392</v>
      </c>
      <c r="E2705" t="s">
        <v>1365</v>
      </c>
      <c r="F2705" t="s">
        <v>89</v>
      </c>
      <c r="G2705" t="s">
        <v>1388</v>
      </c>
      <c r="H2705" t="s">
        <v>1367</v>
      </c>
      <c r="I2705" t="s">
        <v>1249</v>
      </c>
      <c r="J2705">
        <v>10</v>
      </c>
      <c r="K2705">
        <v>7227</v>
      </c>
      <c r="L2705">
        <v>72270</v>
      </c>
      <c r="M2705">
        <v>17.207100000000001</v>
      </c>
      <c r="N2705">
        <v>172.071</v>
      </c>
      <c r="O2705">
        <v>0</v>
      </c>
      <c r="P2705">
        <v>0</v>
      </c>
      <c r="Q2705">
        <v>7244.2070999999996</v>
      </c>
      <c r="R2705">
        <v>72442.070999999996</v>
      </c>
      <c r="S2705" t="s">
        <v>1368</v>
      </c>
    </row>
    <row r="2706" spans="1:19">
      <c r="A2706" t="s">
        <v>2843</v>
      </c>
      <c r="B2706">
        <v>44392</v>
      </c>
      <c r="C2706" t="s">
        <v>2844</v>
      </c>
      <c r="D2706">
        <v>44392</v>
      </c>
      <c r="E2706" t="s">
        <v>1365</v>
      </c>
      <c r="F2706" t="s">
        <v>89</v>
      </c>
      <c r="G2706" t="s">
        <v>1388</v>
      </c>
      <c r="H2706" t="s">
        <v>1367</v>
      </c>
      <c r="I2706" t="s">
        <v>1075</v>
      </c>
      <c r="J2706">
        <v>5</v>
      </c>
      <c r="K2706">
        <v>9045</v>
      </c>
      <c r="L2706">
        <v>45225</v>
      </c>
      <c r="M2706">
        <v>21.535699999999999</v>
      </c>
      <c r="N2706">
        <v>107.6785</v>
      </c>
      <c r="O2706">
        <v>0</v>
      </c>
      <c r="P2706">
        <v>0</v>
      </c>
      <c r="Q2706">
        <v>9066.5357000000004</v>
      </c>
      <c r="R2706">
        <v>45332.678500000002</v>
      </c>
      <c r="S2706" t="s">
        <v>1368</v>
      </c>
    </row>
    <row r="2707" spans="1:19">
      <c r="A2707" t="s">
        <v>2843</v>
      </c>
      <c r="B2707">
        <v>44392</v>
      </c>
      <c r="C2707" t="s">
        <v>2844</v>
      </c>
      <c r="D2707">
        <v>44392</v>
      </c>
      <c r="E2707" t="s">
        <v>1365</v>
      </c>
      <c r="F2707" t="s">
        <v>89</v>
      </c>
      <c r="G2707" t="s">
        <v>1388</v>
      </c>
      <c r="H2707" t="s">
        <v>1367</v>
      </c>
      <c r="I2707" t="s">
        <v>1242</v>
      </c>
      <c r="J2707">
        <v>6</v>
      </c>
      <c r="K2707">
        <v>9850</v>
      </c>
      <c r="L2707">
        <v>59100</v>
      </c>
      <c r="M2707">
        <v>23.452400000000001</v>
      </c>
      <c r="N2707">
        <v>140.71440000000001</v>
      </c>
      <c r="O2707">
        <v>0</v>
      </c>
      <c r="P2707">
        <v>0</v>
      </c>
      <c r="Q2707">
        <v>9873.4524000000001</v>
      </c>
      <c r="R2707">
        <v>59240.714399999997</v>
      </c>
      <c r="S2707" t="s">
        <v>1368</v>
      </c>
    </row>
    <row r="2708" spans="1:19">
      <c r="A2708" t="s">
        <v>2845</v>
      </c>
      <c r="B2708">
        <v>44392</v>
      </c>
      <c r="C2708" t="s">
        <v>2846</v>
      </c>
      <c r="D2708">
        <v>44392</v>
      </c>
      <c r="E2708" t="s">
        <v>1365</v>
      </c>
      <c r="F2708" t="s">
        <v>91</v>
      </c>
      <c r="G2708" t="s">
        <v>952</v>
      </c>
      <c r="H2708" t="s">
        <v>1367</v>
      </c>
      <c r="I2708" t="s">
        <v>1075</v>
      </c>
      <c r="J2708">
        <v>2</v>
      </c>
      <c r="K2708">
        <v>9045</v>
      </c>
      <c r="L2708">
        <v>18090</v>
      </c>
      <c r="M2708">
        <v>21.535699999999999</v>
      </c>
      <c r="N2708">
        <v>43.071399999999997</v>
      </c>
      <c r="O2708">
        <v>0</v>
      </c>
      <c r="P2708">
        <v>0</v>
      </c>
      <c r="Q2708">
        <v>9066.5357000000004</v>
      </c>
      <c r="R2708">
        <v>18133.071400000001</v>
      </c>
      <c r="S2708" t="s">
        <v>1368</v>
      </c>
    </row>
    <row r="2709" spans="1:19">
      <c r="A2709" t="s">
        <v>2845</v>
      </c>
      <c r="B2709">
        <v>44392</v>
      </c>
      <c r="C2709" t="s">
        <v>2846</v>
      </c>
      <c r="D2709">
        <v>44392</v>
      </c>
      <c r="E2709" t="s">
        <v>1365</v>
      </c>
      <c r="F2709" t="s">
        <v>91</v>
      </c>
      <c r="G2709" t="s">
        <v>952</v>
      </c>
      <c r="H2709" t="s">
        <v>1367</v>
      </c>
      <c r="I2709" t="s">
        <v>1273</v>
      </c>
      <c r="J2709">
        <v>2</v>
      </c>
      <c r="K2709">
        <v>7225</v>
      </c>
      <c r="L2709">
        <v>14450</v>
      </c>
      <c r="M2709">
        <v>17.202400000000001</v>
      </c>
      <c r="N2709">
        <v>34.404800000000002</v>
      </c>
      <c r="O2709">
        <v>0</v>
      </c>
      <c r="P2709">
        <v>0</v>
      </c>
      <c r="Q2709">
        <v>7242.2024000000001</v>
      </c>
      <c r="R2709">
        <v>14484.4048</v>
      </c>
      <c r="S2709" t="s">
        <v>1368</v>
      </c>
    </row>
    <row r="2710" spans="1:19">
      <c r="A2710" t="s">
        <v>2845</v>
      </c>
      <c r="B2710">
        <v>44392</v>
      </c>
      <c r="C2710" t="s">
        <v>2846</v>
      </c>
      <c r="D2710">
        <v>44392</v>
      </c>
      <c r="E2710" t="s">
        <v>1365</v>
      </c>
      <c r="F2710" t="s">
        <v>91</v>
      </c>
      <c r="G2710" t="s">
        <v>952</v>
      </c>
      <c r="H2710" t="s">
        <v>1367</v>
      </c>
      <c r="I2710" t="s">
        <v>1242</v>
      </c>
      <c r="J2710">
        <v>2</v>
      </c>
      <c r="K2710">
        <v>9850</v>
      </c>
      <c r="L2710">
        <v>19700</v>
      </c>
      <c r="M2710">
        <v>23.452400000000001</v>
      </c>
      <c r="N2710">
        <v>46.904800000000002</v>
      </c>
      <c r="O2710">
        <v>0</v>
      </c>
      <c r="P2710">
        <v>0</v>
      </c>
      <c r="Q2710">
        <v>9873.4524000000001</v>
      </c>
      <c r="R2710">
        <v>19746.9048</v>
      </c>
      <c r="S2710" t="s">
        <v>1368</v>
      </c>
    </row>
    <row r="2711" spans="1:19">
      <c r="A2711" t="s">
        <v>2845</v>
      </c>
      <c r="B2711">
        <v>44392</v>
      </c>
      <c r="C2711" t="s">
        <v>2846</v>
      </c>
      <c r="D2711">
        <v>44392</v>
      </c>
      <c r="E2711" t="s">
        <v>1365</v>
      </c>
      <c r="F2711" t="s">
        <v>91</v>
      </c>
      <c r="G2711" t="s">
        <v>952</v>
      </c>
      <c r="H2711" t="s">
        <v>1367</v>
      </c>
      <c r="I2711" t="s">
        <v>1271</v>
      </c>
      <c r="J2711">
        <v>20</v>
      </c>
      <c r="K2711">
        <v>1186</v>
      </c>
      <c r="L2711">
        <v>23720</v>
      </c>
      <c r="M2711">
        <v>2.8237999999999999</v>
      </c>
      <c r="N2711">
        <v>56.475999999999999</v>
      </c>
      <c r="O2711">
        <v>0</v>
      </c>
      <c r="P2711">
        <v>0</v>
      </c>
      <c r="Q2711">
        <v>1188.8237999999999</v>
      </c>
      <c r="R2711">
        <v>23776.475999999999</v>
      </c>
      <c r="S2711" t="s">
        <v>1368</v>
      </c>
    </row>
    <row r="2712" spans="1:19">
      <c r="A2712" t="s">
        <v>2845</v>
      </c>
      <c r="B2712">
        <v>44392</v>
      </c>
      <c r="C2712" t="s">
        <v>2846</v>
      </c>
      <c r="D2712">
        <v>44392</v>
      </c>
      <c r="E2712" t="s">
        <v>1365</v>
      </c>
      <c r="F2712" t="s">
        <v>91</v>
      </c>
      <c r="G2712" t="s">
        <v>952</v>
      </c>
      <c r="H2712" t="s">
        <v>1367</v>
      </c>
      <c r="I2712" t="s">
        <v>1314</v>
      </c>
      <c r="J2712">
        <v>20</v>
      </c>
      <c r="K2712">
        <v>1176</v>
      </c>
      <c r="L2712">
        <v>23520</v>
      </c>
      <c r="M2712">
        <v>2.8</v>
      </c>
      <c r="N2712">
        <v>56</v>
      </c>
      <c r="O2712">
        <v>0</v>
      </c>
      <c r="P2712">
        <v>0</v>
      </c>
      <c r="Q2712">
        <v>1178.8</v>
      </c>
      <c r="R2712">
        <v>23576</v>
      </c>
      <c r="S2712" t="s">
        <v>1368</v>
      </c>
    </row>
    <row r="2713" spans="1:19">
      <c r="A2713" t="s">
        <v>2845</v>
      </c>
      <c r="B2713">
        <v>44392</v>
      </c>
      <c r="C2713" t="s">
        <v>2846</v>
      </c>
      <c r="D2713">
        <v>44392</v>
      </c>
      <c r="E2713" t="s">
        <v>1365</v>
      </c>
      <c r="F2713" t="s">
        <v>91</v>
      </c>
      <c r="G2713" t="s">
        <v>952</v>
      </c>
      <c r="H2713" t="s">
        <v>1367</v>
      </c>
      <c r="I2713" t="s">
        <v>1292</v>
      </c>
      <c r="J2713">
        <v>2</v>
      </c>
      <c r="K2713">
        <v>7760</v>
      </c>
      <c r="L2713">
        <v>15520</v>
      </c>
      <c r="M2713">
        <v>18.476199999999999</v>
      </c>
      <c r="N2713">
        <v>36.952399999999997</v>
      </c>
      <c r="O2713">
        <v>0</v>
      </c>
      <c r="P2713">
        <v>0</v>
      </c>
      <c r="Q2713">
        <v>7778.4762000000001</v>
      </c>
      <c r="R2713">
        <v>15556.9524</v>
      </c>
      <c r="S2713" t="s">
        <v>1368</v>
      </c>
    </row>
    <row r="2714" spans="1:19">
      <c r="A2714" t="s">
        <v>2847</v>
      </c>
      <c r="B2714">
        <v>44392</v>
      </c>
      <c r="C2714" t="s">
        <v>2848</v>
      </c>
      <c r="D2714">
        <v>44392</v>
      </c>
      <c r="E2714" t="s">
        <v>1365</v>
      </c>
      <c r="F2714" t="s">
        <v>81</v>
      </c>
      <c r="G2714" t="s">
        <v>952</v>
      </c>
      <c r="H2714" t="s">
        <v>1367</v>
      </c>
      <c r="I2714" t="s">
        <v>1076</v>
      </c>
      <c r="J2714">
        <v>60</v>
      </c>
      <c r="K2714">
        <v>1419</v>
      </c>
      <c r="L2714">
        <v>85140</v>
      </c>
      <c r="M2714">
        <v>3.3786</v>
      </c>
      <c r="N2714">
        <v>202.71600000000001</v>
      </c>
      <c r="O2714">
        <v>0</v>
      </c>
      <c r="P2714">
        <v>0</v>
      </c>
      <c r="Q2714">
        <v>1422.3786</v>
      </c>
      <c r="R2714">
        <v>85342.716</v>
      </c>
      <c r="S2714" t="s">
        <v>1368</v>
      </c>
    </row>
    <row r="2715" spans="1:19">
      <c r="A2715" t="s">
        <v>2847</v>
      </c>
      <c r="B2715">
        <v>44392</v>
      </c>
      <c r="C2715" t="s">
        <v>2848</v>
      </c>
      <c r="D2715">
        <v>44392</v>
      </c>
      <c r="E2715" t="s">
        <v>1365</v>
      </c>
      <c r="F2715" t="s">
        <v>81</v>
      </c>
      <c r="G2715" t="s">
        <v>952</v>
      </c>
      <c r="H2715" t="s">
        <v>1367</v>
      </c>
      <c r="I2715" t="s">
        <v>1292</v>
      </c>
      <c r="J2715">
        <v>5</v>
      </c>
      <c r="K2715">
        <v>7760</v>
      </c>
      <c r="L2715">
        <v>38800</v>
      </c>
      <c r="M2715">
        <v>18.476199999999999</v>
      </c>
      <c r="N2715">
        <v>92.381</v>
      </c>
      <c r="O2715">
        <v>0</v>
      </c>
      <c r="P2715">
        <v>0</v>
      </c>
      <c r="Q2715">
        <v>7778.4762000000001</v>
      </c>
      <c r="R2715">
        <v>38892.381000000001</v>
      </c>
      <c r="S2715" t="s">
        <v>1368</v>
      </c>
    </row>
    <row r="2716" spans="1:19">
      <c r="A2716" t="s">
        <v>2847</v>
      </c>
      <c r="B2716">
        <v>44392</v>
      </c>
      <c r="C2716" t="s">
        <v>2848</v>
      </c>
      <c r="D2716">
        <v>44392</v>
      </c>
      <c r="E2716" t="s">
        <v>1365</v>
      </c>
      <c r="F2716" t="s">
        <v>81</v>
      </c>
      <c r="G2716" t="s">
        <v>952</v>
      </c>
      <c r="H2716" t="s">
        <v>1367</v>
      </c>
      <c r="I2716" t="s">
        <v>1075</v>
      </c>
      <c r="J2716">
        <v>2</v>
      </c>
      <c r="K2716">
        <v>9045</v>
      </c>
      <c r="L2716">
        <v>18090</v>
      </c>
      <c r="M2716">
        <v>21.535699999999999</v>
      </c>
      <c r="N2716">
        <v>43.071399999999997</v>
      </c>
      <c r="O2716">
        <v>0</v>
      </c>
      <c r="P2716">
        <v>0</v>
      </c>
      <c r="Q2716">
        <v>9066.5357000000004</v>
      </c>
      <c r="R2716">
        <v>18133.071400000001</v>
      </c>
      <c r="S2716" t="s">
        <v>1368</v>
      </c>
    </row>
    <row r="2717" spans="1:19">
      <c r="A2717" t="s">
        <v>2847</v>
      </c>
      <c r="B2717">
        <v>44392</v>
      </c>
      <c r="C2717" t="s">
        <v>2848</v>
      </c>
      <c r="D2717">
        <v>44392</v>
      </c>
      <c r="E2717" t="s">
        <v>1365</v>
      </c>
      <c r="F2717" t="s">
        <v>81</v>
      </c>
      <c r="G2717" t="s">
        <v>952</v>
      </c>
      <c r="H2717" t="s">
        <v>1367</v>
      </c>
      <c r="I2717" t="s">
        <v>1221</v>
      </c>
      <c r="J2717">
        <v>20</v>
      </c>
      <c r="K2717">
        <v>1361</v>
      </c>
      <c r="L2717">
        <v>27220</v>
      </c>
      <c r="M2717">
        <v>3.2404999999999999</v>
      </c>
      <c r="N2717">
        <v>64.81</v>
      </c>
      <c r="O2717">
        <v>0</v>
      </c>
      <c r="P2717">
        <v>0</v>
      </c>
      <c r="Q2717">
        <v>1364.2405000000001</v>
      </c>
      <c r="R2717">
        <v>27284.81</v>
      </c>
      <c r="S2717" t="s">
        <v>1368</v>
      </c>
    </row>
    <row r="2718" spans="1:19">
      <c r="A2718" t="s">
        <v>2847</v>
      </c>
      <c r="B2718">
        <v>44392</v>
      </c>
      <c r="C2718" t="s">
        <v>2848</v>
      </c>
      <c r="D2718">
        <v>44392</v>
      </c>
      <c r="E2718" t="s">
        <v>1365</v>
      </c>
      <c r="F2718" t="s">
        <v>81</v>
      </c>
      <c r="G2718" t="s">
        <v>952</v>
      </c>
      <c r="H2718" t="s">
        <v>1367</v>
      </c>
      <c r="I2718" t="s">
        <v>1267</v>
      </c>
      <c r="J2718">
        <v>20</v>
      </c>
      <c r="K2718">
        <v>1400</v>
      </c>
      <c r="L2718">
        <v>28000</v>
      </c>
      <c r="M2718">
        <v>3.3332999999999999</v>
      </c>
      <c r="N2718">
        <v>66.665999999999997</v>
      </c>
      <c r="O2718">
        <v>0</v>
      </c>
      <c r="P2718">
        <v>0</v>
      </c>
      <c r="Q2718">
        <v>1403.3333</v>
      </c>
      <c r="R2718">
        <v>28066.666000000001</v>
      </c>
      <c r="S2718" t="s">
        <v>1368</v>
      </c>
    </row>
    <row r="2719" spans="1:19">
      <c r="A2719" t="s">
        <v>2847</v>
      </c>
      <c r="B2719">
        <v>44392</v>
      </c>
      <c r="C2719" t="s">
        <v>2848</v>
      </c>
      <c r="D2719">
        <v>44392</v>
      </c>
      <c r="E2719" t="s">
        <v>1365</v>
      </c>
      <c r="F2719" t="s">
        <v>81</v>
      </c>
      <c r="G2719" t="s">
        <v>952</v>
      </c>
      <c r="H2719" t="s">
        <v>1367</v>
      </c>
      <c r="I2719" t="s">
        <v>1271</v>
      </c>
      <c r="J2719">
        <v>40</v>
      </c>
      <c r="K2719">
        <v>1186</v>
      </c>
      <c r="L2719">
        <v>47440</v>
      </c>
      <c r="M2719">
        <v>2.8237999999999999</v>
      </c>
      <c r="N2719">
        <v>112.952</v>
      </c>
      <c r="O2719">
        <v>0</v>
      </c>
      <c r="P2719">
        <v>0</v>
      </c>
      <c r="Q2719">
        <v>1188.8237999999999</v>
      </c>
      <c r="R2719">
        <v>47552.951999999997</v>
      </c>
      <c r="S2719" t="s">
        <v>1368</v>
      </c>
    </row>
    <row r="2720" spans="1:19">
      <c r="A2720" t="s">
        <v>2847</v>
      </c>
      <c r="B2720">
        <v>44392</v>
      </c>
      <c r="C2720" t="s">
        <v>2848</v>
      </c>
      <c r="D2720">
        <v>44392</v>
      </c>
      <c r="E2720" t="s">
        <v>1365</v>
      </c>
      <c r="F2720" t="s">
        <v>81</v>
      </c>
      <c r="G2720" t="s">
        <v>952</v>
      </c>
      <c r="H2720" t="s">
        <v>1367</v>
      </c>
      <c r="I2720" t="s">
        <v>1314</v>
      </c>
      <c r="J2720">
        <v>60</v>
      </c>
      <c r="K2720">
        <v>1176</v>
      </c>
      <c r="L2720">
        <v>70560</v>
      </c>
      <c r="M2720">
        <v>2.8</v>
      </c>
      <c r="N2720">
        <v>168</v>
      </c>
      <c r="O2720">
        <v>0</v>
      </c>
      <c r="P2720">
        <v>0</v>
      </c>
      <c r="Q2720">
        <v>1178.8</v>
      </c>
      <c r="R2720">
        <v>70728</v>
      </c>
      <c r="S2720" t="s">
        <v>1368</v>
      </c>
    </row>
    <row r="2721" spans="1:19">
      <c r="A2721" t="s">
        <v>2847</v>
      </c>
      <c r="B2721">
        <v>44392</v>
      </c>
      <c r="C2721" t="s">
        <v>2848</v>
      </c>
      <c r="D2721">
        <v>44392</v>
      </c>
      <c r="E2721" t="s">
        <v>1365</v>
      </c>
      <c r="F2721" t="s">
        <v>81</v>
      </c>
      <c r="G2721" t="s">
        <v>952</v>
      </c>
      <c r="H2721" t="s">
        <v>1367</v>
      </c>
      <c r="I2721" t="s">
        <v>1242</v>
      </c>
      <c r="J2721">
        <v>2</v>
      </c>
      <c r="K2721">
        <v>9850</v>
      </c>
      <c r="L2721">
        <v>19700</v>
      </c>
      <c r="M2721">
        <v>23.452400000000001</v>
      </c>
      <c r="N2721">
        <v>46.904800000000002</v>
      </c>
      <c r="O2721">
        <v>0</v>
      </c>
      <c r="P2721">
        <v>0</v>
      </c>
      <c r="Q2721">
        <v>9873.4524000000001</v>
      </c>
      <c r="R2721">
        <v>19746.9048</v>
      </c>
      <c r="S2721" t="s">
        <v>1368</v>
      </c>
    </row>
    <row r="2722" spans="1:19">
      <c r="A2722" t="s">
        <v>2847</v>
      </c>
      <c r="B2722">
        <v>44392</v>
      </c>
      <c r="C2722" t="s">
        <v>2848</v>
      </c>
      <c r="D2722">
        <v>44392</v>
      </c>
      <c r="E2722" t="s">
        <v>1365</v>
      </c>
      <c r="F2722" t="s">
        <v>81</v>
      </c>
      <c r="G2722" t="s">
        <v>952</v>
      </c>
      <c r="H2722" t="s">
        <v>1367</v>
      </c>
      <c r="I2722" t="s">
        <v>1218</v>
      </c>
      <c r="J2722">
        <v>40</v>
      </c>
      <c r="K2722">
        <v>1244</v>
      </c>
      <c r="L2722">
        <v>49760</v>
      </c>
      <c r="M2722">
        <v>2.9619</v>
      </c>
      <c r="N2722">
        <v>118.476</v>
      </c>
      <c r="O2722">
        <v>0</v>
      </c>
      <c r="P2722">
        <v>0</v>
      </c>
      <c r="Q2722">
        <v>1246.9619</v>
      </c>
      <c r="R2722">
        <v>49878.476000000002</v>
      </c>
      <c r="S2722" t="s">
        <v>1368</v>
      </c>
    </row>
    <row r="2723" spans="1:19">
      <c r="A2723" t="s">
        <v>2849</v>
      </c>
      <c r="B2723">
        <v>44392</v>
      </c>
      <c r="C2723" t="s">
        <v>2850</v>
      </c>
      <c r="D2723">
        <v>44392</v>
      </c>
      <c r="E2723" t="s">
        <v>1365</v>
      </c>
      <c r="F2723" t="s">
        <v>68</v>
      </c>
      <c r="G2723" t="s">
        <v>955</v>
      </c>
      <c r="H2723" t="s">
        <v>1367</v>
      </c>
      <c r="I2723" t="s">
        <v>1075</v>
      </c>
      <c r="J2723">
        <v>10</v>
      </c>
      <c r="K2723">
        <v>9045</v>
      </c>
      <c r="L2723">
        <v>90450</v>
      </c>
      <c r="M2723">
        <v>21.535699999999999</v>
      </c>
      <c r="N2723">
        <v>215.357</v>
      </c>
      <c r="O2723">
        <v>0</v>
      </c>
      <c r="P2723">
        <v>0</v>
      </c>
      <c r="Q2723">
        <v>9066.5357000000004</v>
      </c>
      <c r="R2723">
        <v>90665.357000000004</v>
      </c>
      <c r="S2723" t="s">
        <v>1368</v>
      </c>
    </row>
    <row r="2724" spans="1:19">
      <c r="A2724" t="s">
        <v>2849</v>
      </c>
      <c r="B2724">
        <v>44392</v>
      </c>
      <c r="C2724" t="s">
        <v>2850</v>
      </c>
      <c r="D2724">
        <v>44392</v>
      </c>
      <c r="E2724" t="s">
        <v>1365</v>
      </c>
      <c r="F2724" t="s">
        <v>68</v>
      </c>
      <c r="G2724" t="s">
        <v>955</v>
      </c>
      <c r="H2724" t="s">
        <v>1367</v>
      </c>
      <c r="I2724" t="s">
        <v>1271</v>
      </c>
      <c r="J2724">
        <v>20</v>
      </c>
      <c r="K2724">
        <v>1186</v>
      </c>
      <c r="L2724">
        <v>23720</v>
      </c>
      <c r="M2724">
        <v>2.8237999999999999</v>
      </c>
      <c r="N2724">
        <v>56.475999999999999</v>
      </c>
      <c r="O2724">
        <v>0</v>
      </c>
      <c r="P2724">
        <v>0</v>
      </c>
      <c r="Q2724">
        <v>1188.8237999999999</v>
      </c>
      <c r="R2724">
        <v>23776.475999999999</v>
      </c>
      <c r="S2724" t="s">
        <v>1368</v>
      </c>
    </row>
    <row r="2725" spans="1:19">
      <c r="A2725" t="s">
        <v>2851</v>
      </c>
      <c r="B2725">
        <v>44392</v>
      </c>
      <c r="C2725" t="s">
        <v>2852</v>
      </c>
      <c r="D2725">
        <v>44392</v>
      </c>
      <c r="E2725" t="s">
        <v>1365</v>
      </c>
      <c r="F2725" t="s">
        <v>80</v>
      </c>
      <c r="G2725" t="s">
        <v>955</v>
      </c>
      <c r="H2725" t="s">
        <v>1367</v>
      </c>
      <c r="I2725" t="s">
        <v>1292</v>
      </c>
      <c r="J2725">
        <v>50</v>
      </c>
      <c r="K2725">
        <v>7760</v>
      </c>
      <c r="L2725">
        <v>388000</v>
      </c>
      <c r="M2725">
        <v>18.476199999999999</v>
      </c>
      <c r="N2725">
        <v>923.81</v>
      </c>
      <c r="O2725">
        <v>0</v>
      </c>
      <c r="P2725">
        <v>0</v>
      </c>
      <c r="Q2725">
        <v>7778.4762000000001</v>
      </c>
      <c r="R2725">
        <v>388923.81</v>
      </c>
      <c r="S2725" t="s">
        <v>1368</v>
      </c>
    </row>
    <row r="2726" spans="1:19">
      <c r="A2726" t="s">
        <v>2851</v>
      </c>
      <c r="B2726">
        <v>44392</v>
      </c>
      <c r="C2726" t="s">
        <v>2852</v>
      </c>
      <c r="D2726">
        <v>44392</v>
      </c>
      <c r="E2726" t="s">
        <v>1365</v>
      </c>
      <c r="F2726" t="s">
        <v>80</v>
      </c>
      <c r="G2726" t="s">
        <v>955</v>
      </c>
      <c r="H2726" t="s">
        <v>1367</v>
      </c>
      <c r="I2726" t="s">
        <v>1075</v>
      </c>
      <c r="J2726">
        <v>20</v>
      </c>
      <c r="K2726">
        <v>9045</v>
      </c>
      <c r="L2726">
        <v>180900</v>
      </c>
      <c r="M2726">
        <v>21.535699999999999</v>
      </c>
      <c r="N2726">
        <v>430.714</v>
      </c>
      <c r="O2726">
        <v>0</v>
      </c>
      <c r="P2726">
        <v>0</v>
      </c>
      <c r="Q2726">
        <v>9066.5357000000004</v>
      </c>
      <c r="R2726">
        <v>181330.71400000001</v>
      </c>
      <c r="S2726" t="s">
        <v>1368</v>
      </c>
    </row>
    <row r="2727" spans="1:19">
      <c r="A2727" t="s">
        <v>2851</v>
      </c>
      <c r="B2727">
        <v>44392</v>
      </c>
      <c r="C2727" t="s">
        <v>2852</v>
      </c>
      <c r="D2727">
        <v>44392</v>
      </c>
      <c r="E2727" t="s">
        <v>1365</v>
      </c>
      <c r="F2727" t="s">
        <v>80</v>
      </c>
      <c r="G2727" t="s">
        <v>955</v>
      </c>
      <c r="H2727" t="s">
        <v>1367</v>
      </c>
      <c r="I2727" t="s">
        <v>1273</v>
      </c>
      <c r="J2727">
        <v>50</v>
      </c>
      <c r="K2727">
        <v>7225</v>
      </c>
      <c r="L2727">
        <v>361250</v>
      </c>
      <c r="M2727">
        <v>17.202400000000001</v>
      </c>
      <c r="N2727">
        <v>860.12</v>
      </c>
      <c r="O2727">
        <v>0</v>
      </c>
      <c r="P2727">
        <v>0</v>
      </c>
      <c r="Q2727">
        <v>7242.2024000000001</v>
      </c>
      <c r="R2727">
        <v>362110.12</v>
      </c>
      <c r="S2727" t="s">
        <v>1368</v>
      </c>
    </row>
    <row r="2728" spans="1:19">
      <c r="A2728" t="s">
        <v>2851</v>
      </c>
      <c r="B2728">
        <v>44392</v>
      </c>
      <c r="C2728" t="s">
        <v>2852</v>
      </c>
      <c r="D2728">
        <v>44392</v>
      </c>
      <c r="E2728" t="s">
        <v>1365</v>
      </c>
      <c r="F2728" t="s">
        <v>80</v>
      </c>
      <c r="G2728" t="s">
        <v>955</v>
      </c>
      <c r="H2728" t="s">
        <v>1367</v>
      </c>
      <c r="I2728" t="s">
        <v>1242</v>
      </c>
      <c r="J2728">
        <v>20</v>
      </c>
      <c r="K2728">
        <v>9850</v>
      </c>
      <c r="L2728">
        <v>197000</v>
      </c>
      <c r="M2728">
        <v>23.452400000000001</v>
      </c>
      <c r="N2728">
        <v>469.048</v>
      </c>
      <c r="O2728">
        <v>0</v>
      </c>
      <c r="P2728">
        <v>0</v>
      </c>
      <c r="Q2728">
        <v>9873.4524000000001</v>
      </c>
      <c r="R2728">
        <v>197469.04800000001</v>
      </c>
      <c r="S2728" t="s">
        <v>1368</v>
      </c>
    </row>
    <row r="2729" spans="1:19">
      <c r="A2729" t="s">
        <v>2853</v>
      </c>
      <c r="B2729">
        <v>44392</v>
      </c>
      <c r="C2729" t="s">
        <v>2854</v>
      </c>
      <c r="D2729">
        <v>44392</v>
      </c>
      <c r="E2729" t="s">
        <v>1365</v>
      </c>
      <c r="F2729" t="s">
        <v>75</v>
      </c>
      <c r="G2729" t="s">
        <v>1396</v>
      </c>
      <c r="H2729" t="s">
        <v>1367</v>
      </c>
      <c r="I2729" t="s">
        <v>1311</v>
      </c>
      <c r="J2729">
        <v>10</v>
      </c>
      <c r="K2729">
        <v>9035</v>
      </c>
      <c r="L2729">
        <v>90350</v>
      </c>
      <c r="M2729">
        <v>21.511900000000001</v>
      </c>
      <c r="N2729">
        <v>215.119</v>
      </c>
      <c r="O2729">
        <v>0</v>
      </c>
      <c r="P2729">
        <v>0</v>
      </c>
      <c r="Q2729">
        <v>9056.5118999999995</v>
      </c>
      <c r="R2729">
        <v>90565.119000000006</v>
      </c>
      <c r="S2729" t="s">
        <v>1368</v>
      </c>
    </row>
    <row r="2730" spans="1:19">
      <c r="A2730" t="s">
        <v>2853</v>
      </c>
      <c r="B2730">
        <v>44392</v>
      </c>
      <c r="C2730" t="s">
        <v>2854</v>
      </c>
      <c r="D2730">
        <v>44392</v>
      </c>
      <c r="E2730" t="s">
        <v>1365</v>
      </c>
      <c r="F2730" t="s">
        <v>75</v>
      </c>
      <c r="G2730" t="s">
        <v>1396</v>
      </c>
      <c r="H2730" t="s">
        <v>1367</v>
      </c>
      <c r="I2730" t="s">
        <v>1292</v>
      </c>
      <c r="J2730">
        <v>40</v>
      </c>
      <c r="K2730">
        <v>7760</v>
      </c>
      <c r="L2730">
        <v>310400</v>
      </c>
      <c r="M2730">
        <v>18.476199999999999</v>
      </c>
      <c r="N2730">
        <v>739.048</v>
      </c>
      <c r="O2730">
        <v>0</v>
      </c>
      <c r="P2730">
        <v>0</v>
      </c>
      <c r="Q2730">
        <v>7778.4762000000001</v>
      </c>
      <c r="R2730">
        <v>311139.04800000001</v>
      </c>
      <c r="S2730" t="s">
        <v>1368</v>
      </c>
    </row>
    <row r="2731" spans="1:19">
      <c r="A2731" t="s">
        <v>2853</v>
      </c>
      <c r="B2731">
        <v>44392</v>
      </c>
      <c r="C2731" t="s">
        <v>2854</v>
      </c>
      <c r="D2731">
        <v>44392</v>
      </c>
      <c r="E2731" t="s">
        <v>1365</v>
      </c>
      <c r="F2731" t="s">
        <v>75</v>
      </c>
      <c r="G2731" t="s">
        <v>1396</v>
      </c>
      <c r="H2731" t="s">
        <v>1367</v>
      </c>
      <c r="I2731" t="s">
        <v>1242</v>
      </c>
      <c r="J2731">
        <v>5</v>
      </c>
      <c r="K2731">
        <v>9850</v>
      </c>
      <c r="L2731">
        <v>49250</v>
      </c>
      <c r="M2731">
        <v>23.452400000000001</v>
      </c>
      <c r="N2731">
        <v>117.262</v>
      </c>
      <c r="O2731">
        <v>0</v>
      </c>
      <c r="P2731">
        <v>0</v>
      </c>
      <c r="Q2731">
        <v>9873.4524000000001</v>
      </c>
      <c r="R2731">
        <v>49367.262000000002</v>
      </c>
      <c r="S2731" t="s">
        <v>1368</v>
      </c>
    </row>
    <row r="2732" spans="1:19">
      <c r="A2732" t="s">
        <v>2853</v>
      </c>
      <c r="B2732">
        <v>44392</v>
      </c>
      <c r="C2732" t="s">
        <v>2854</v>
      </c>
      <c r="D2732">
        <v>44392</v>
      </c>
      <c r="E2732" t="s">
        <v>1365</v>
      </c>
      <c r="F2732" t="s">
        <v>75</v>
      </c>
      <c r="G2732" t="s">
        <v>1396</v>
      </c>
      <c r="H2732" t="s">
        <v>1367</v>
      </c>
      <c r="I2732" t="s">
        <v>1335</v>
      </c>
      <c r="J2732">
        <v>5</v>
      </c>
      <c r="K2732">
        <v>9950</v>
      </c>
      <c r="L2732">
        <v>49750</v>
      </c>
      <c r="M2732">
        <v>23.6905</v>
      </c>
      <c r="N2732">
        <v>118.4525</v>
      </c>
      <c r="O2732">
        <v>0</v>
      </c>
      <c r="P2732">
        <v>0</v>
      </c>
      <c r="Q2732">
        <v>9973.6905000000006</v>
      </c>
      <c r="R2732">
        <v>49868.452499999999</v>
      </c>
      <c r="S2732" t="s">
        <v>1368</v>
      </c>
    </row>
    <row r="2733" spans="1:19">
      <c r="A2733" t="s">
        <v>2853</v>
      </c>
      <c r="B2733">
        <v>44392</v>
      </c>
      <c r="C2733" t="s">
        <v>2854</v>
      </c>
      <c r="D2733">
        <v>44392</v>
      </c>
      <c r="E2733" t="s">
        <v>1365</v>
      </c>
      <c r="F2733" t="s">
        <v>75</v>
      </c>
      <c r="G2733" t="s">
        <v>1396</v>
      </c>
      <c r="H2733" t="s">
        <v>1367</v>
      </c>
      <c r="I2733" t="s">
        <v>1271</v>
      </c>
      <c r="J2733">
        <v>100</v>
      </c>
      <c r="K2733">
        <v>1186</v>
      </c>
      <c r="L2733">
        <v>118600</v>
      </c>
      <c r="M2733">
        <v>2.8237999999999999</v>
      </c>
      <c r="N2733">
        <v>282.38</v>
      </c>
      <c r="O2733">
        <v>0</v>
      </c>
      <c r="P2733">
        <v>0</v>
      </c>
      <c r="Q2733">
        <v>1188.8237999999999</v>
      </c>
      <c r="R2733">
        <v>118882.38</v>
      </c>
      <c r="S2733" t="s">
        <v>1368</v>
      </c>
    </row>
    <row r="2734" spans="1:19">
      <c r="A2734" t="s">
        <v>2853</v>
      </c>
      <c r="B2734">
        <v>44392</v>
      </c>
      <c r="C2734" t="s">
        <v>2854</v>
      </c>
      <c r="D2734">
        <v>44392</v>
      </c>
      <c r="E2734" t="s">
        <v>1365</v>
      </c>
      <c r="F2734" t="s">
        <v>75</v>
      </c>
      <c r="G2734" t="s">
        <v>1396</v>
      </c>
      <c r="H2734" t="s">
        <v>1367</v>
      </c>
      <c r="I2734" t="s">
        <v>1273</v>
      </c>
      <c r="J2734">
        <v>40</v>
      </c>
      <c r="K2734">
        <v>7225</v>
      </c>
      <c r="L2734">
        <v>289000</v>
      </c>
      <c r="M2734">
        <v>17.202400000000001</v>
      </c>
      <c r="N2734">
        <v>688.096</v>
      </c>
      <c r="O2734">
        <v>0</v>
      </c>
      <c r="P2734">
        <v>0</v>
      </c>
      <c r="Q2734">
        <v>7242.2024000000001</v>
      </c>
      <c r="R2734">
        <v>289688.09600000002</v>
      </c>
      <c r="S2734" t="s">
        <v>1368</v>
      </c>
    </row>
    <row r="2735" spans="1:19">
      <c r="A2735" t="s">
        <v>2853</v>
      </c>
      <c r="B2735">
        <v>44392</v>
      </c>
      <c r="C2735" t="s">
        <v>2854</v>
      </c>
      <c r="D2735">
        <v>44392</v>
      </c>
      <c r="E2735" t="s">
        <v>1365</v>
      </c>
      <c r="F2735" t="s">
        <v>75</v>
      </c>
      <c r="G2735" t="s">
        <v>1396</v>
      </c>
      <c r="H2735" t="s">
        <v>1367</v>
      </c>
      <c r="I2735" t="s">
        <v>1221</v>
      </c>
      <c r="J2735">
        <v>40</v>
      </c>
      <c r="K2735">
        <v>1361</v>
      </c>
      <c r="L2735">
        <v>54440</v>
      </c>
      <c r="M2735">
        <v>3.2404999999999999</v>
      </c>
      <c r="N2735">
        <v>129.62</v>
      </c>
      <c r="O2735">
        <v>0</v>
      </c>
      <c r="P2735">
        <v>0</v>
      </c>
      <c r="Q2735">
        <v>1364.2405000000001</v>
      </c>
      <c r="R2735">
        <v>54569.62</v>
      </c>
      <c r="S2735" t="s">
        <v>1368</v>
      </c>
    </row>
    <row r="2736" spans="1:19">
      <c r="A2736" t="s">
        <v>2853</v>
      </c>
      <c r="B2736">
        <v>44392</v>
      </c>
      <c r="C2736" t="s">
        <v>2854</v>
      </c>
      <c r="D2736">
        <v>44392</v>
      </c>
      <c r="E2736" t="s">
        <v>1365</v>
      </c>
      <c r="F2736" t="s">
        <v>75</v>
      </c>
      <c r="G2736" t="s">
        <v>1396</v>
      </c>
      <c r="H2736" t="s">
        <v>1367</v>
      </c>
      <c r="I2736" t="s">
        <v>1218</v>
      </c>
      <c r="J2736">
        <v>60</v>
      </c>
      <c r="K2736">
        <v>1244</v>
      </c>
      <c r="L2736">
        <v>74640</v>
      </c>
      <c r="M2736">
        <v>2.9619</v>
      </c>
      <c r="N2736">
        <v>177.714</v>
      </c>
      <c r="O2736">
        <v>0</v>
      </c>
      <c r="P2736">
        <v>0</v>
      </c>
      <c r="Q2736">
        <v>1246.9619</v>
      </c>
      <c r="R2736">
        <v>74817.714000000007</v>
      </c>
      <c r="S2736" t="s">
        <v>1368</v>
      </c>
    </row>
    <row r="2737" spans="1:19">
      <c r="A2737" t="s">
        <v>2853</v>
      </c>
      <c r="B2737">
        <v>44392</v>
      </c>
      <c r="C2737" t="s">
        <v>2854</v>
      </c>
      <c r="D2737">
        <v>44392</v>
      </c>
      <c r="E2737" t="s">
        <v>1365</v>
      </c>
      <c r="F2737" t="s">
        <v>75</v>
      </c>
      <c r="G2737" t="s">
        <v>1396</v>
      </c>
      <c r="H2737" t="s">
        <v>1367</v>
      </c>
      <c r="I2737" t="s">
        <v>1076</v>
      </c>
      <c r="J2737">
        <v>40</v>
      </c>
      <c r="K2737">
        <v>1419</v>
      </c>
      <c r="L2737">
        <v>56760</v>
      </c>
      <c r="M2737">
        <v>3.3786</v>
      </c>
      <c r="N2737">
        <v>135.14400000000001</v>
      </c>
      <c r="O2737">
        <v>0</v>
      </c>
      <c r="P2737">
        <v>0</v>
      </c>
      <c r="Q2737">
        <v>1422.3786</v>
      </c>
      <c r="R2737">
        <v>56895.144</v>
      </c>
      <c r="S2737" t="s">
        <v>1368</v>
      </c>
    </row>
    <row r="2738" spans="1:19">
      <c r="A2738" t="s">
        <v>2855</v>
      </c>
      <c r="B2738">
        <v>44392</v>
      </c>
      <c r="C2738" t="s">
        <v>2856</v>
      </c>
      <c r="D2738">
        <v>44392</v>
      </c>
      <c r="E2738" t="s">
        <v>1365</v>
      </c>
      <c r="F2738" t="s">
        <v>79</v>
      </c>
      <c r="G2738" t="s">
        <v>1396</v>
      </c>
      <c r="H2738" t="s">
        <v>1367</v>
      </c>
      <c r="I2738" t="s">
        <v>1242</v>
      </c>
      <c r="J2738">
        <v>10</v>
      </c>
      <c r="K2738">
        <v>9850</v>
      </c>
      <c r="L2738">
        <v>98500</v>
      </c>
      <c r="M2738">
        <v>23.452400000000001</v>
      </c>
      <c r="N2738">
        <v>234.524</v>
      </c>
      <c r="O2738">
        <v>0</v>
      </c>
      <c r="P2738">
        <v>0</v>
      </c>
      <c r="Q2738">
        <v>9873.4524000000001</v>
      </c>
      <c r="R2738">
        <v>98734.524000000005</v>
      </c>
      <c r="S2738" t="s">
        <v>1368</v>
      </c>
    </row>
    <row r="2739" spans="1:19">
      <c r="A2739" t="s">
        <v>2855</v>
      </c>
      <c r="B2739">
        <v>44392</v>
      </c>
      <c r="C2739" t="s">
        <v>2856</v>
      </c>
      <c r="D2739">
        <v>44392</v>
      </c>
      <c r="E2739" t="s">
        <v>1365</v>
      </c>
      <c r="F2739" t="s">
        <v>79</v>
      </c>
      <c r="G2739" t="s">
        <v>1396</v>
      </c>
      <c r="H2739" t="s">
        <v>1367</v>
      </c>
      <c r="I2739" t="s">
        <v>1075</v>
      </c>
      <c r="J2739">
        <v>5</v>
      </c>
      <c r="K2739">
        <v>9045</v>
      </c>
      <c r="L2739">
        <v>45225</v>
      </c>
      <c r="M2739">
        <v>21.535699999999999</v>
      </c>
      <c r="N2739">
        <v>107.6785</v>
      </c>
      <c r="O2739">
        <v>0</v>
      </c>
      <c r="P2739">
        <v>0</v>
      </c>
      <c r="Q2739">
        <v>9066.5357000000004</v>
      </c>
      <c r="R2739">
        <v>45332.678500000002</v>
      </c>
      <c r="S2739" t="s">
        <v>1368</v>
      </c>
    </row>
    <row r="2740" spans="1:19">
      <c r="A2740" t="s">
        <v>2855</v>
      </c>
      <c r="B2740">
        <v>44392</v>
      </c>
      <c r="C2740" t="s">
        <v>2856</v>
      </c>
      <c r="D2740">
        <v>44392</v>
      </c>
      <c r="E2740" t="s">
        <v>1365</v>
      </c>
      <c r="F2740" t="s">
        <v>79</v>
      </c>
      <c r="G2740" t="s">
        <v>1396</v>
      </c>
      <c r="H2740" t="s">
        <v>1367</v>
      </c>
      <c r="I2740" t="s">
        <v>1311</v>
      </c>
      <c r="J2740">
        <v>5</v>
      </c>
      <c r="K2740">
        <v>9035</v>
      </c>
      <c r="L2740">
        <v>45175</v>
      </c>
      <c r="M2740">
        <v>21.511900000000001</v>
      </c>
      <c r="N2740">
        <v>107.5595</v>
      </c>
      <c r="O2740">
        <v>0</v>
      </c>
      <c r="P2740">
        <v>0</v>
      </c>
      <c r="Q2740">
        <v>9056.5118999999995</v>
      </c>
      <c r="R2740">
        <v>45282.559500000003</v>
      </c>
      <c r="S2740" t="s">
        <v>1368</v>
      </c>
    </row>
    <row r="2741" spans="1:19">
      <c r="A2741" t="s">
        <v>2857</v>
      </c>
      <c r="B2741">
        <v>44392</v>
      </c>
      <c r="C2741" t="s">
        <v>2858</v>
      </c>
      <c r="D2741">
        <v>44392</v>
      </c>
      <c r="E2741" t="s">
        <v>1365</v>
      </c>
      <c r="F2741" t="s">
        <v>76</v>
      </c>
      <c r="G2741" t="s">
        <v>69</v>
      </c>
      <c r="H2741" t="s">
        <v>1367</v>
      </c>
      <c r="I2741" t="s">
        <v>1242</v>
      </c>
      <c r="J2741">
        <v>20</v>
      </c>
      <c r="K2741">
        <v>9850</v>
      </c>
      <c r="L2741">
        <v>197000</v>
      </c>
      <c r="M2741">
        <v>23.452400000000001</v>
      </c>
      <c r="N2741">
        <v>469.048</v>
      </c>
      <c r="O2741">
        <v>0</v>
      </c>
      <c r="P2741">
        <v>0</v>
      </c>
      <c r="Q2741">
        <v>9873.4524000000001</v>
      </c>
      <c r="R2741">
        <v>197469.04800000001</v>
      </c>
      <c r="S2741" t="s">
        <v>1368</v>
      </c>
    </row>
    <row r="2742" spans="1:19">
      <c r="A2742" t="s">
        <v>2857</v>
      </c>
      <c r="B2742">
        <v>44392</v>
      </c>
      <c r="C2742" t="s">
        <v>2858</v>
      </c>
      <c r="D2742">
        <v>44392</v>
      </c>
      <c r="E2742" t="s">
        <v>1365</v>
      </c>
      <c r="F2742" t="s">
        <v>76</v>
      </c>
      <c r="G2742" t="s">
        <v>69</v>
      </c>
      <c r="H2742" t="s">
        <v>1367</v>
      </c>
      <c r="I2742" t="s">
        <v>1075</v>
      </c>
      <c r="J2742">
        <v>10</v>
      </c>
      <c r="K2742">
        <v>9045</v>
      </c>
      <c r="L2742">
        <v>90450</v>
      </c>
      <c r="M2742">
        <v>21.535699999999999</v>
      </c>
      <c r="N2742">
        <v>215.357</v>
      </c>
      <c r="O2742">
        <v>0</v>
      </c>
      <c r="P2742">
        <v>0</v>
      </c>
      <c r="Q2742">
        <v>9066.5357000000004</v>
      </c>
      <c r="R2742">
        <v>90665.357000000004</v>
      </c>
      <c r="S2742" t="s">
        <v>1368</v>
      </c>
    </row>
    <row r="2743" spans="1:19">
      <c r="A2743" t="s">
        <v>2857</v>
      </c>
      <c r="B2743">
        <v>44392</v>
      </c>
      <c r="C2743" t="s">
        <v>2858</v>
      </c>
      <c r="D2743">
        <v>44392</v>
      </c>
      <c r="E2743" t="s">
        <v>1365</v>
      </c>
      <c r="F2743" t="s">
        <v>76</v>
      </c>
      <c r="G2743" t="s">
        <v>69</v>
      </c>
      <c r="H2743" t="s">
        <v>1367</v>
      </c>
      <c r="I2743" t="s">
        <v>1273</v>
      </c>
      <c r="J2743">
        <v>60</v>
      </c>
      <c r="K2743">
        <v>7225</v>
      </c>
      <c r="L2743">
        <v>433500</v>
      </c>
      <c r="M2743">
        <v>17.202400000000001</v>
      </c>
      <c r="N2743">
        <v>1032.144</v>
      </c>
      <c r="O2743">
        <v>0</v>
      </c>
      <c r="P2743">
        <v>0</v>
      </c>
      <c r="Q2743">
        <v>7242.2024000000001</v>
      </c>
      <c r="R2743">
        <v>434532.14399999997</v>
      </c>
      <c r="S2743" t="s">
        <v>1368</v>
      </c>
    </row>
    <row r="2744" spans="1:19">
      <c r="A2744" t="s">
        <v>2859</v>
      </c>
      <c r="B2744">
        <v>44392</v>
      </c>
      <c r="C2744" t="s">
        <v>2860</v>
      </c>
      <c r="D2744">
        <v>44392</v>
      </c>
      <c r="E2744" t="s">
        <v>1365</v>
      </c>
      <c r="F2744" t="s">
        <v>761</v>
      </c>
      <c r="G2744" t="s">
        <v>951</v>
      </c>
      <c r="H2744" t="s">
        <v>1367</v>
      </c>
      <c r="I2744" t="s">
        <v>1242</v>
      </c>
      <c r="J2744">
        <v>5</v>
      </c>
      <c r="K2744">
        <v>9850</v>
      </c>
      <c r="L2744">
        <v>49250</v>
      </c>
      <c r="M2744">
        <v>23.452400000000001</v>
      </c>
      <c r="N2744">
        <v>117.262</v>
      </c>
      <c r="O2744">
        <v>0</v>
      </c>
      <c r="P2744">
        <v>0</v>
      </c>
      <c r="Q2744">
        <v>9873.4524000000001</v>
      </c>
      <c r="R2744">
        <v>49367.262000000002</v>
      </c>
      <c r="S2744" t="s">
        <v>1368</v>
      </c>
    </row>
    <row r="2745" spans="1:19">
      <c r="A2745" t="s">
        <v>2859</v>
      </c>
      <c r="B2745">
        <v>44392</v>
      </c>
      <c r="C2745" t="s">
        <v>2860</v>
      </c>
      <c r="D2745">
        <v>44392</v>
      </c>
      <c r="E2745" t="s">
        <v>1365</v>
      </c>
      <c r="F2745" t="s">
        <v>761</v>
      </c>
      <c r="G2745" t="s">
        <v>951</v>
      </c>
      <c r="H2745" t="s">
        <v>1367</v>
      </c>
      <c r="I2745" t="s">
        <v>1335</v>
      </c>
      <c r="J2745">
        <v>3</v>
      </c>
      <c r="K2745">
        <v>9950</v>
      </c>
      <c r="L2745">
        <v>29850</v>
      </c>
      <c r="M2745">
        <v>23.6905</v>
      </c>
      <c r="N2745">
        <v>71.0715</v>
      </c>
      <c r="O2745">
        <v>0</v>
      </c>
      <c r="P2745">
        <v>0</v>
      </c>
      <c r="Q2745">
        <v>9973.6905000000006</v>
      </c>
      <c r="R2745">
        <v>29921.071499999998</v>
      </c>
      <c r="S2745" t="s">
        <v>1368</v>
      </c>
    </row>
    <row r="2746" spans="1:19">
      <c r="A2746" t="s">
        <v>2859</v>
      </c>
      <c r="B2746">
        <v>44392</v>
      </c>
      <c r="C2746" t="s">
        <v>2860</v>
      </c>
      <c r="D2746">
        <v>44392</v>
      </c>
      <c r="E2746" t="s">
        <v>1365</v>
      </c>
      <c r="F2746" t="s">
        <v>761</v>
      </c>
      <c r="G2746" t="s">
        <v>951</v>
      </c>
      <c r="H2746" t="s">
        <v>1367</v>
      </c>
      <c r="I2746" t="s">
        <v>1075</v>
      </c>
      <c r="J2746">
        <v>5</v>
      </c>
      <c r="K2746">
        <v>9045</v>
      </c>
      <c r="L2746">
        <v>45225</v>
      </c>
      <c r="M2746">
        <v>21.535699999999999</v>
      </c>
      <c r="N2746">
        <v>107.6785</v>
      </c>
      <c r="O2746">
        <v>0</v>
      </c>
      <c r="P2746">
        <v>0</v>
      </c>
      <c r="Q2746">
        <v>9066.5357000000004</v>
      </c>
      <c r="R2746">
        <v>45332.678500000002</v>
      </c>
      <c r="S2746" t="s">
        <v>1368</v>
      </c>
    </row>
    <row r="2747" spans="1:19">
      <c r="A2747" t="s">
        <v>2859</v>
      </c>
      <c r="B2747">
        <v>44392</v>
      </c>
      <c r="C2747" t="s">
        <v>2860</v>
      </c>
      <c r="D2747">
        <v>44392</v>
      </c>
      <c r="E2747" t="s">
        <v>1365</v>
      </c>
      <c r="F2747" t="s">
        <v>761</v>
      </c>
      <c r="G2747" t="s">
        <v>951</v>
      </c>
      <c r="H2747" t="s">
        <v>1367</v>
      </c>
      <c r="I2747" t="s">
        <v>1409</v>
      </c>
      <c r="J2747">
        <v>40</v>
      </c>
      <c r="K2747">
        <v>1128</v>
      </c>
      <c r="L2747">
        <v>45120</v>
      </c>
      <c r="M2747">
        <v>2.6857000000000002</v>
      </c>
      <c r="N2747">
        <v>107.428</v>
      </c>
      <c r="O2747">
        <v>0</v>
      </c>
      <c r="P2747">
        <v>0</v>
      </c>
      <c r="Q2747">
        <v>1130.6857</v>
      </c>
      <c r="R2747">
        <v>45227.428</v>
      </c>
      <c r="S2747" t="s">
        <v>1368</v>
      </c>
    </row>
    <row r="2748" spans="1:19">
      <c r="A2748" t="s">
        <v>2859</v>
      </c>
      <c r="B2748">
        <v>44392</v>
      </c>
      <c r="C2748" t="s">
        <v>2860</v>
      </c>
      <c r="D2748">
        <v>44392</v>
      </c>
      <c r="E2748" t="s">
        <v>1365</v>
      </c>
      <c r="F2748" t="s">
        <v>761</v>
      </c>
      <c r="G2748" t="s">
        <v>951</v>
      </c>
      <c r="H2748" t="s">
        <v>1367</v>
      </c>
      <c r="I2748" t="s">
        <v>1273</v>
      </c>
      <c r="J2748">
        <v>5</v>
      </c>
      <c r="K2748">
        <v>7225</v>
      </c>
      <c r="L2748">
        <v>36125</v>
      </c>
      <c r="M2748">
        <v>17.202400000000001</v>
      </c>
      <c r="N2748">
        <v>86.012</v>
      </c>
      <c r="O2748">
        <v>0</v>
      </c>
      <c r="P2748">
        <v>0</v>
      </c>
      <c r="Q2748">
        <v>7242.2024000000001</v>
      </c>
      <c r="R2748">
        <v>36211.012000000002</v>
      </c>
      <c r="S2748" t="s">
        <v>1368</v>
      </c>
    </row>
    <row r="2749" spans="1:19">
      <c r="A2749" t="s">
        <v>2861</v>
      </c>
      <c r="B2749">
        <v>44392</v>
      </c>
      <c r="C2749" t="s">
        <v>2862</v>
      </c>
      <c r="D2749">
        <v>44392</v>
      </c>
      <c r="E2749" t="s">
        <v>1365</v>
      </c>
      <c r="F2749" t="s">
        <v>87</v>
      </c>
      <c r="G2749" t="s">
        <v>950</v>
      </c>
      <c r="H2749" t="s">
        <v>1367</v>
      </c>
      <c r="I2749" t="s">
        <v>1311</v>
      </c>
      <c r="J2749">
        <v>5</v>
      </c>
      <c r="K2749">
        <v>9035</v>
      </c>
      <c r="L2749">
        <v>45175</v>
      </c>
      <c r="M2749">
        <v>21.511900000000001</v>
      </c>
      <c r="N2749">
        <v>107.5595</v>
      </c>
      <c r="O2749">
        <v>0</v>
      </c>
      <c r="P2749">
        <v>0</v>
      </c>
      <c r="Q2749">
        <v>9056.5118999999995</v>
      </c>
      <c r="R2749">
        <v>45282.559500000003</v>
      </c>
      <c r="S2749" t="s">
        <v>1368</v>
      </c>
    </row>
    <row r="2750" spans="1:19">
      <c r="A2750" t="s">
        <v>2861</v>
      </c>
      <c r="B2750">
        <v>44392</v>
      </c>
      <c r="C2750" t="s">
        <v>2862</v>
      </c>
      <c r="D2750">
        <v>44392</v>
      </c>
      <c r="E2750" t="s">
        <v>1365</v>
      </c>
      <c r="F2750" t="s">
        <v>87</v>
      </c>
      <c r="G2750" t="s">
        <v>950</v>
      </c>
      <c r="H2750" t="s">
        <v>1367</v>
      </c>
      <c r="I2750" t="s">
        <v>1271</v>
      </c>
      <c r="J2750">
        <v>20</v>
      </c>
      <c r="K2750">
        <v>1186</v>
      </c>
      <c r="L2750">
        <v>23720</v>
      </c>
      <c r="M2750">
        <v>2.8237999999999999</v>
      </c>
      <c r="N2750">
        <v>56.475999999999999</v>
      </c>
      <c r="O2750">
        <v>0</v>
      </c>
      <c r="P2750">
        <v>0</v>
      </c>
      <c r="Q2750">
        <v>1188.8237999999999</v>
      </c>
      <c r="R2750">
        <v>23776.475999999999</v>
      </c>
      <c r="S2750" t="s">
        <v>1368</v>
      </c>
    </row>
    <row r="2751" spans="1:19">
      <c r="A2751" t="s">
        <v>2861</v>
      </c>
      <c r="B2751">
        <v>44392</v>
      </c>
      <c r="C2751" t="s">
        <v>2862</v>
      </c>
      <c r="D2751">
        <v>44392</v>
      </c>
      <c r="E2751" t="s">
        <v>1365</v>
      </c>
      <c r="F2751" t="s">
        <v>87</v>
      </c>
      <c r="G2751" t="s">
        <v>950</v>
      </c>
      <c r="H2751" t="s">
        <v>1367</v>
      </c>
      <c r="I2751" t="s">
        <v>1292</v>
      </c>
      <c r="J2751">
        <v>8</v>
      </c>
      <c r="K2751">
        <v>7760</v>
      </c>
      <c r="L2751">
        <v>62080</v>
      </c>
      <c r="M2751">
        <v>18.476199999999999</v>
      </c>
      <c r="N2751">
        <v>147.80959999999999</v>
      </c>
      <c r="O2751">
        <v>0</v>
      </c>
      <c r="P2751">
        <v>0</v>
      </c>
      <c r="Q2751">
        <v>7778.4762000000001</v>
      </c>
      <c r="R2751">
        <v>62227.809600000001</v>
      </c>
      <c r="S2751" t="s">
        <v>1368</v>
      </c>
    </row>
    <row r="2752" spans="1:19">
      <c r="A2752" t="s">
        <v>2861</v>
      </c>
      <c r="B2752">
        <v>44392</v>
      </c>
      <c r="C2752" t="s">
        <v>2862</v>
      </c>
      <c r="D2752">
        <v>44392</v>
      </c>
      <c r="E2752" t="s">
        <v>1365</v>
      </c>
      <c r="F2752" t="s">
        <v>87</v>
      </c>
      <c r="G2752" t="s">
        <v>950</v>
      </c>
      <c r="H2752" t="s">
        <v>1367</v>
      </c>
      <c r="I2752" t="s">
        <v>1249</v>
      </c>
      <c r="J2752">
        <v>5</v>
      </c>
      <c r="K2752">
        <v>7227</v>
      </c>
      <c r="L2752">
        <v>36135</v>
      </c>
      <c r="M2752">
        <v>17.207100000000001</v>
      </c>
      <c r="N2752">
        <v>86.035499999999999</v>
      </c>
      <c r="O2752">
        <v>0</v>
      </c>
      <c r="P2752">
        <v>0</v>
      </c>
      <c r="Q2752">
        <v>7244.2070999999996</v>
      </c>
      <c r="R2752">
        <v>36221.035499999998</v>
      </c>
      <c r="S2752" t="s">
        <v>1368</v>
      </c>
    </row>
    <row r="2753" spans="1:19">
      <c r="A2753" t="s">
        <v>2861</v>
      </c>
      <c r="B2753">
        <v>44392</v>
      </c>
      <c r="C2753" t="s">
        <v>2862</v>
      </c>
      <c r="D2753">
        <v>44392</v>
      </c>
      <c r="E2753" t="s">
        <v>1365</v>
      </c>
      <c r="F2753" t="s">
        <v>87</v>
      </c>
      <c r="G2753" t="s">
        <v>950</v>
      </c>
      <c r="H2753" t="s">
        <v>1367</v>
      </c>
      <c r="I2753" t="s">
        <v>1335</v>
      </c>
      <c r="J2753">
        <v>5</v>
      </c>
      <c r="K2753">
        <v>9950</v>
      </c>
      <c r="L2753">
        <v>49750</v>
      </c>
      <c r="M2753">
        <v>23.6905</v>
      </c>
      <c r="N2753">
        <v>118.4525</v>
      </c>
      <c r="O2753">
        <v>0</v>
      </c>
      <c r="P2753">
        <v>0</v>
      </c>
      <c r="Q2753">
        <v>9973.6905000000006</v>
      </c>
      <c r="R2753">
        <v>49868.452499999999</v>
      </c>
      <c r="S2753" t="s">
        <v>1368</v>
      </c>
    </row>
    <row r="2754" spans="1:19">
      <c r="A2754" t="s">
        <v>2861</v>
      </c>
      <c r="B2754">
        <v>44392</v>
      </c>
      <c r="C2754" t="s">
        <v>2862</v>
      </c>
      <c r="D2754">
        <v>44392</v>
      </c>
      <c r="E2754" t="s">
        <v>1365</v>
      </c>
      <c r="F2754" t="s">
        <v>87</v>
      </c>
      <c r="G2754" t="s">
        <v>950</v>
      </c>
      <c r="H2754" t="s">
        <v>1367</v>
      </c>
      <c r="I2754" t="s">
        <v>1301</v>
      </c>
      <c r="J2754">
        <v>5</v>
      </c>
      <c r="K2754">
        <v>9035</v>
      </c>
      <c r="L2754">
        <v>45175</v>
      </c>
      <c r="M2754">
        <v>21.511900000000001</v>
      </c>
      <c r="N2754">
        <v>107.5595</v>
      </c>
      <c r="O2754">
        <v>0</v>
      </c>
      <c r="P2754">
        <v>0</v>
      </c>
      <c r="Q2754">
        <v>9056.5118999999995</v>
      </c>
      <c r="R2754">
        <v>45282.559500000003</v>
      </c>
      <c r="S2754" t="s">
        <v>1368</v>
      </c>
    </row>
    <row r="2755" spans="1:19">
      <c r="A2755" t="s">
        <v>2861</v>
      </c>
      <c r="B2755">
        <v>44392</v>
      </c>
      <c r="C2755" t="s">
        <v>2862</v>
      </c>
      <c r="D2755">
        <v>44392</v>
      </c>
      <c r="E2755" t="s">
        <v>1365</v>
      </c>
      <c r="F2755" t="s">
        <v>87</v>
      </c>
      <c r="G2755" t="s">
        <v>950</v>
      </c>
      <c r="H2755" t="s">
        <v>1367</v>
      </c>
      <c r="I2755" t="s">
        <v>1314</v>
      </c>
      <c r="J2755">
        <v>40</v>
      </c>
      <c r="K2755">
        <v>1176</v>
      </c>
      <c r="L2755">
        <v>47040</v>
      </c>
      <c r="M2755">
        <v>2.8</v>
      </c>
      <c r="N2755">
        <v>112</v>
      </c>
      <c r="O2755">
        <v>0</v>
      </c>
      <c r="P2755">
        <v>0</v>
      </c>
      <c r="Q2755">
        <v>1178.8</v>
      </c>
      <c r="R2755">
        <v>47152</v>
      </c>
      <c r="S2755" t="s">
        <v>1368</v>
      </c>
    </row>
    <row r="2756" spans="1:19">
      <c r="A2756" t="s">
        <v>2861</v>
      </c>
      <c r="B2756">
        <v>44392</v>
      </c>
      <c r="C2756" t="s">
        <v>2862</v>
      </c>
      <c r="D2756">
        <v>44392</v>
      </c>
      <c r="E2756" t="s">
        <v>1365</v>
      </c>
      <c r="F2756" t="s">
        <v>87</v>
      </c>
      <c r="G2756" t="s">
        <v>950</v>
      </c>
      <c r="H2756" t="s">
        <v>1367</v>
      </c>
      <c r="I2756" t="s">
        <v>1267</v>
      </c>
      <c r="J2756">
        <v>40</v>
      </c>
      <c r="K2756">
        <v>1400</v>
      </c>
      <c r="L2756">
        <v>56000</v>
      </c>
      <c r="M2756">
        <v>3.3332999999999999</v>
      </c>
      <c r="N2756">
        <v>133.33199999999999</v>
      </c>
      <c r="O2756">
        <v>0</v>
      </c>
      <c r="P2756">
        <v>0</v>
      </c>
      <c r="Q2756">
        <v>1403.3333</v>
      </c>
      <c r="R2756">
        <v>56133.332000000002</v>
      </c>
      <c r="S2756" t="s">
        <v>1368</v>
      </c>
    </row>
    <row r="2757" spans="1:19">
      <c r="A2757" t="s">
        <v>2861</v>
      </c>
      <c r="B2757">
        <v>44392</v>
      </c>
      <c r="C2757" t="s">
        <v>2862</v>
      </c>
      <c r="D2757">
        <v>44392</v>
      </c>
      <c r="E2757" t="s">
        <v>1365</v>
      </c>
      <c r="F2757" t="s">
        <v>87</v>
      </c>
      <c r="G2757" t="s">
        <v>950</v>
      </c>
      <c r="H2757" t="s">
        <v>1367</v>
      </c>
      <c r="I2757" t="s">
        <v>1242</v>
      </c>
      <c r="J2757">
        <v>10</v>
      </c>
      <c r="K2757">
        <v>9850</v>
      </c>
      <c r="L2757">
        <v>98500</v>
      </c>
      <c r="M2757">
        <v>23.452400000000001</v>
      </c>
      <c r="N2757">
        <v>234.524</v>
      </c>
      <c r="O2757">
        <v>0</v>
      </c>
      <c r="P2757">
        <v>0</v>
      </c>
      <c r="Q2757">
        <v>9873.4524000000001</v>
      </c>
      <c r="R2757">
        <v>98734.524000000005</v>
      </c>
      <c r="S2757" t="s">
        <v>1368</v>
      </c>
    </row>
    <row r="2758" spans="1:19">
      <c r="A2758" t="s">
        <v>2861</v>
      </c>
      <c r="B2758">
        <v>44392</v>
      </c>
      <c r="C2758" t="s">
        <v>2862</v>
      </c>
      <c r="D2758">
        <v>44392</v>
      </c>
      <c r="E2758" t="s">
        <v>1365</v>
      </c>
      <c r="F2758" t="s">
        <v>87</v>
      </c>
      <c r="G2758" t="s">
        <v>950</v>
      </c>
      <c r="H2758" t="s">
        <v>1367</v>
      </c>
      <c r="I2758" t="s">
        <v>1273</v>
      </c>
      <c r="J2758">
        <v>20</v>
      </c>
      <c r="K2758">
        <v>7225</v>
      </c>
      <c r="L2758">
        <v>144500</v>
      </c>
      <c r="M2758">
        <v>17.202400000000001</v>
      </c>
      <c r="N2758">
        <v>344.048</v>
      </c>
      <c r="O2758">
        <v>0</v>
      </c>
      <c r="P2758">
        <v>0</v>
      </c>
      <c r="Q2758">
        <v>7242.2024000000001</v>
      </c>
      <c r="R2758">
        <v>144844.04800000001</v>
      </c>
      <c r="S2758" t="s">
        <v>1368</v>
      </c>
    </row>
    <row r="2759" spans="1:19">
      <c r="A2759" t="s">
        <v>2861</v>
      </c>
      <c r="B2759">
        <v>44392</v>
      </c>
      <c r="C2759" t="s">
        <v>2862</v>
      </c>
      <c r="D2759">
        <v>44392</v>
      </c>
      <c r="E2759" t="s">
        <v>1365</v>
      </c>
      <c r="F2759" t="s">
        <v>87</v>
      </c>
      <c r="G2759" t="s">
        <v>950</v>
      </c>
      <c r="H2759" t="s">
        <v>1367</v>
      </c>
      <c r="I2759" t="s">
        <v>1218</v>
      </c>
      <c r="J2759">
        <v>40</v>
      </c>
      <c r="K2759">
        <v>1244</v>
      </c>
      <c r="L2759">
        <v>49760</v>
      </c>
      <c r="M2759">
        <v>2.9619</v>
      </c>
      <c r="N2759">
        <v>118.476</v>
      </c>
      <c r="O2759">
        <v>0</v>
      </c>
      <c r="P2759">
        <v>0</v>
      </c>
      <c r="Q2759">
        <v>1246.9619</v>
      </c>
      <c r="R2759">
        <v>49878.476000000002</v>
      </c>
      <c r="S2759" t="s">
        <v>1368</v>
      </c>
    </row>
    <row r="2760" spans="1:19">
      <c r="A2760" t="s">
        <v>2861</v>
      </c>
      <c r="B2760">
        <v>44392</v>
      </c>
      <c r="C2760" t="s">
        <v>2862</v>
      </c>
      <c r="D2760">
        <v>44392</v>
      </c>
      <c r="E2760" t="s">
        <v>1365</v>
      </c>
      <c r="F2760" t="s">
        <v>87</v>
      </c>
      <c r="G2760" t="s">
        <v>950</v>
      </c>
      <c r="H2760" t="s">
        <v>1367</v>
      </c>
      <c r="I2760" t="s">
        <v>1075</v>
      </c>
      <c r="J2760">
        <v>10</v>
      </c>
      <c r="K2760">
        <v>9045</v>
      </c>
      <c r="L2760">
        <v>90450</v>
      </c>
      <c r="M2760">
        <v>21.535699999999999</v>
      </c>
      <c r="N2760">
        <v>215.357</v>
      </c>
      <c r="O2760">
        <v>0</v>
      </c>
      <c r="P2760">
        <v>0</v>
      </c>
      <c r="Q2760">
        <v>9066.5357000000004</v>
      </c>
      <c r="R2760">
        <v>90665.357000000004</v>
      </c>
      <c r="S2760" t="s">
        <v>1368</v>
      </c>
    </row>
    <row r="2761" spans="1:19">
      <c r="A2761" t="s">
        <v>2861</v>
      </c>
      <c r="B2761">
        <v>44392</v>
      </c>
      <c r="C2761" t="s">
        <v>2862</v>
      </c>
      <c r="D2761">
        <v>44392</v>
      </c>
      <c r="E2761" t="s">
        <v>1365</v>
      </c>
      <c r="F2761" t="s">
        <v>87</v>
      </c>
      <c r="G2761" t="s">
        <v>950</v>
      </c>
      <c r="H2761" t="s">
        <v>1367</v>
      </c>
      <c r="I2761" t="s">
        <v>1221</v>
      </c>
      <c r="J2761">
        <v>20</v>
      </c>
      <c r="K2761">
        <v>1361</v>
      </c>
      <c r="L2761">
        <v>27220</v>
      </c>
      <c r="M2761">
        <v>3.2404999999999999</v>
      </c>
      <c r="N2761">
        <v>64.81</v>
      </c>
      <c r="O2761">
        <v>0</v>
      </c>
      <c r="P2761">
        <v>0</v>
      </c>
      <c r="Q2761">
        <v>1364.2405000000001</v>
      </c>
      <c r="R2761">
        <v>27284.81</v>
      </c>
      <c r="S2761" t="s">
        <v>1368</v>
      </c>
    </row>
    <row r="2762" spans="1:19">
      <c r="A2762" t="s">
        <v>2863</v>
      </c>
      <c r="B2762">
        <v>44392</v>
      </c>
      <c r="C2762" t="s">
        <v>2864</v>
      </c>
      <c r="D2762">
        <v>44392</v>
      </c>
      <c r="E2762" t="s">
        <v>1365</v>
      </c>
      <c r="F2762" t="s">
        <v>803</v>
      </c>
      <c r="G2762" t="s">
        <v>950</v>
      </c>
      <c r="H2762" t="s">
        <v>1367</v>
      </c>
      <c r="I2762" t="s">
        <v>1409</v>
      </c>
      <c r="J2762">
        <v>20</v>
      </c>
      <c r="K2762">
        <v>1128</v>
      </c>
      <c r="L2762">
        <v>22560</v>
      </c>
      <c r="M2762">
        <v>2.6857000000000002</v>
      </c>
      <c r="N2762">
        <v>53.713999999999999</v>
      </c>
      <c r="O2762">
        <v>0</v>
      </c>
      <c r="P2762">
        <v>0</v>
      </c>
      <c r="Q2762">
        <v>1130.6857</v>
      </c>
      <c r="R2762">
        <v>22613.714</v>
      </c>
      <c r="S2762" t="s">
        <v>1368</v>
      </c>
    </row>
    <row r="2763" spans="1:19">
      <c r="A2763" t="s">
        <v>2863</v>
      </c>
      <c r="B2763">
        <v>44392</v>
      </c>
      <c r="C2763" t="s">
        <v>2864</v>
      </c>
      <c r="D2763">
        <v>44392</v>
      </c>
      <c r="E2763" t="s">
        <v>1365</v>
      </c>
      <c r="F2763" t="s">
        <v>803</v>
      </c>
      <c r="G2763" t="s">
        <v>950</v>
      </c>
      <c r="H2763" t="s">
        <v>1367</v>
      </c>
      <c r="I2763" t="s">
        <v>1292</v>
      </c>
      <c r="J2763">
        <v>8</v>
      </c>
      <c r="K2763">
        <v>7760</v>
      </c>
      <c r="L2763">
        <v>62080</v>
      </c>
      <c r="M2763">
        <v>18.476199999999999</v>
      </c>
      <c r="N2763">
        <v>147.80959999999999</v>
      </c>
      <c r="O2763">
        <v>0</v>
      </c>
      <c r="P2763">
        <v>0</v>
      </c>
      <c r="Q2763">
        <v>7778.4762000000001</v>
      </c>
      <c r="R2763">
        <v>62227.809600000001</v>
      </c>
      <c r="S2763" t="s">
        <v>1368</v>
      </c>
    </row>
    <row r="2764" spans="1:19">
      <c r="A2764" t="s">
        <v>2863</v>
      </c>
      <c r="B2764">
        <v>44392</v>
      </c>
      <c r="C2764" t="s">
        <v>2864</v>
      </c>
      <c r="D2764">
        <v>44392</v>
      </c>
      <c r="E2764" t="s">
        <v>1365</v>
      </c>
      <c r="F2764" t="s">
        <v>803</v>
      </c>
      <c r="G2764" t="s">
        <v>950</v>
      </c>
      <c r="H2764" t="s">
        <v>1367</v>
      </c>
      <c r="I2764" t="s">
        <v>1075</v>
      </c>
      <c r="J2764">
        <v>40</v>
      </c>
      <c r="K2764">
        <v>9045</v>
      </c>
      <c r="L2764">
        <v>361800</v>
      </c>
      <c r="M2764">
        <v>21.535699999999999</v>
      </c>
      <c r="N2764">
        <v>861.428</v>
      </c>
      <c r="O2764">
        <v>0</v>
      </c>
      <c r="P2764">
        <v>0</v>
      </c>
      <c r="Q2764">
        <v>9066.5357000000004</v>
      </c>
      <c r="R2764">
        <v>362661.42800000001</v>
      </c>
      <c r="S2764" t="s">
        <v>1368</v>
      </c>
    </row>
    <row r="2765" spans="1:19">
      <c r="A2765" t="s">
        <v>2863</v>
      </c>
      <c r="B2765">
        <v>44392</v>
      </c>
      <c r="C2765" t="s">
        <v>2864</v>
      </c>
      <c r="D2765">
        <v>44392</v>
      </c>
      <c r="E2765" t="s">
        <v>1365</v>
      </c>
      <c r="F2765" t="s">
        <v>803</v>
      </c>
      <c r="G2765" t="s">
        <v>950</v>
      </c>
      <c r="H2765" t="s">
        <v>1367</v>
      </c>
      <c r="I2765" t="s">
        <v>1311</v>
      </c>
      <c r="J2765">
        <v>5</v>
      </c>
      <c r="K2765">
        <v>9035</v>
      </c>
      <c r="L2765">
        <v>45175</v>
      </c>
      <c r="M2765">
        <v>21.511900000000001</v>
      </c>
      <c r="N2765">
        <v>107.5595</v>
      </c>
      <c r="O2765">
        <v>0</v>
      </c>
      <c r="P2765">
        <v>0</v>
      </c>
      <c r="Q2765">
        <v>9056.5118999999995</v>
      </c>
      <c r="R2765">
        <v>45282.559500000003</v>
      </c>
      <c r="S2765" t="s">
        <v>1368</v>
      </c>
    </row>
    <row r="2766" spans="1:19">
      <c r="A2766" t="s">
        <v>2863</v>
      </c>
      <c r="B2766">
        <v>44392</v>
      </c>
      <c r="C2766" t="s">
        <v>2864</v>
      </c>
      <c r="D2766">
        <v>44392</v>
      </c>
      <c r="E2766" t="s">
        <v>1365</v>
      </c>
      <c r="F2766" t="s">
        <v>803</v>
      </c>
      <c r="G2766" t="s">
        <v>950</v>
      </c>
      <c r="H2766" t="s">
        <v>1367</v>
      </c>
      <c r="I2766" t="s">
        <v>1242</v>
      </c>
      <c r="J2766">
        <v>40</v>
      </c>
      <c r="K2766">
        <v>9850</v>
      </c>
      <c r="L2766">
        <v>394000</v>
      </c>
      <c r="M2766">
        <v>23.452400000000001</v>
      </c>
      <c r="N2766">
        <v>938.096</v>
      </c>
      <c r="O2766">
        <v>0</v>
      </c>
      <c r="P2766">
        <v>0</v>
      </c>
      <c r="Q2766">
        <v>9873.4524000000001</v>
      </c>
      <c r="R2766">
        <v>394938.09600000002</v>
      </c>
      <c r="S2766" t="s">
        <v>1368</v>
      </c>
    </row>
    <row r="2767" spans="1:19">
      <c r="A2767" t="s">
        <v>2863</v>
      </c>
      <c r="B2767">
        <v>44392</v>
      </c>
      <c r="C2767" t="s">
        <v>2864</v>
      </c>
      <c r="D2767">
        <v>44392</v>
      </c>
      <c r="E2767" t="s">
        <v>1365</v>
      </c>
      <c r="F2767" t="s">
        <v>803</v>
      </c>
      <c r="G2767" t="s">
        <v>950</v>
      </c>
      <c r="H2767" t="s">
        <v>1367</v>
      </c>
      <c r="I2767" t="s">
        <v>1314</v>
      </c>
      <c r="J2767">
        <v>20</v>
      </c>
      <c r="K2767">
        <v>1176</v>
      </c>
      <c r="L2767">
        <v>23520</v>
      </c>
      <c r="M2767">
        <v>2.8</v>
      </c>
      <c r="N2767">
        <v>56</v>
      </c>
      <c r="O2767">
        <v>0</v>
      </c>
      <c r="P2767">
        <v>0</v>
      </c>
      <c r="Q2767">
        <v>1178.8</v>
      </c>
      <c r="R2767">
        <v>23576</v>
      </c>
      <c r="S2767" t="s">
        <v>1368</v>
      </c>
    </row>
    <row r="2768" spans="1:19">
      <c r="A2768" t="s">
        <v>2863</v>
      </c>
      <c r="B2768">
        <v>44392</v>
      </c>
      <c r="C2768" t="s">
        <v>2864</v>
      </c>
      <c r="D2768">
        <v>44392</v>
      </c>
      <c r="E2768" t="s">
        <v>1365</v>
      </c>
      <c r="F2768" t="s">
        <v>803</v>
      </c>
      <c r="G2768" t="s">
        <v>950</v>
      </c>
      <c r="H2768" t="s">
        <v>1367</v>
      </c>
      <c r="I2768" t="s">
        <v>1301</v>
      </c>
      <c r="J2768">
        <v>12</v>
      </c>
      <c r="K2768">
        <v>9035</v>
      </c>
      <c r="L2768">
        <v>108420</v>
      </c>
      <c r="M2768">
        <v>21.511900000000001</v>
      </c>
      <c r="N2768">
        <v>258.14280000000002</v>
      </c>
      <c r="O2768">
        <v>0</v>
      </c>
      <c r="P2768">
        <v>0</v>
      </c>
      <c r="Q2768">
        <v>9056.5118999999995</v>
      </c>
      <c r="R2768">
        <v>108678.1428</v>
      </c>
      <c r="S2768" t="s">
        <v>1368</v>
      </c>
    </row>
    <row r="2769" spans="1:19">
      <c r="A2769" t="s">
        <v>2865</v>
      </c>
      <c r="B2769">
        <v>44392</v>
      </c>
      <c r="C2769" t="s">
        <v>2866</v>
      </c>
      <c r="D2769">
        <v>44392</v>
      </c>
      <c r="E2769" t="s">
        <v>1365</v>
      </c>
      <c r="F2769" t="s">
        <v>92</v>
      </c>
      <c r="G2769" t="s">
        <v>950</v>
      </c>
      <c r="H2769" t="s">
        <v>1367</v>
      </c>
      <c r="I2769" t="s">
        <v>1242</v>
      </c>
      <c r="J2769">
        <v>20</v>
      </c>
      <c r="K2769">
        <v>9850</v>
      </c>
      <c r="L2769">
        <v>197000</v>
      </c>
      <c r="M2769">
        <v>23.452400000000001</v>
      </c>
      <c r="N2769">
        <v>469.048</v>
      </c>
      <c r="O2769">
        <v>0</v>
      </c>
      <c r="P2769">
        <v>0</v>
      </c>
      <c r="Q2769">
        <v>9873.4524000000001</v>
      </c>
      <c r="R2769">
        <v>197469.04800000001</v>
      </c>
      <c r="S2769" t="s">
        <v>1368</v>
      </c>
    </row>
    <row r="2770" spans="1:19">
      <c r="A2770" t="s">
        <v>2865</v>
      </c>
      <c r="B2770">
        <v>44392</v>
      </c>
      <c r="C2770" t="s">
        <v>2866</v>
      </c>
      <c r="D2770">
        <v>44392</v>
      </c>
      <c r="E2770" t="s">
        <v>1365</v>
      </c>
      <c r="F2770" t="s">
        <v>92</v>
      </c>
      <c r="G2770" t="s">
        <v>950</v>
      </c>
      <c r="H2770" t="s">
        <v>1367</v>
      </c>
      <c r="I2770" t="s">
        <v>1301</v>
      </c>
      <c r="J2770">
        <v>10</v>
      </c>
      <c r="K2770">
        <v>9035</v>
      </c>
      <c r="L2770">
        <v>90350</v>
      </c>
      <c r="M2770">
        <v>21.511900000000001</v>
      </c>
      <c r="N2770">
        <v>215.119</v>
      </c>
      <c r="O2770">
        <v>0</v>
      </c>
      <c r="P2770">
        <v>0</v>
      </c>
      <c r="Q2770">
        <v>9056.5118999999995</v>
      </c>
      <c r="R2770">
        <v>90565.119000000006</v>
      </c>
      <c r="S2770" t="s">
        <v>1368</v>
      </c>
    </row>
    <row r="2771" spans="1:19">
      <c r="A2771" t="s">
        <v>2865</v>
      </c>
      <c r="B2771">
        <v>44392</v>
      </c>
      <c r="C2771" t="s">
        <v>2866</v>
      </c>
      <c r="D2771">
        <v>44392</v>
      </c>
      <c r="E2771" t="s">
        <v>1365</v>
      </c>
      <c r="F2771" t="s">
        <v>92</v>
      </c>
      <c r="G2771" t="s">
        <v>950</v>
      </c>
      <c r="H2771" t="s">
        <v>1367</v>
      </c>
      <c r="I2771" t="s">
        <v>1311</v>
      </c>
      <c r="J2771">
        <v>5</v>
      </c>
      <c r="K2771">
        <v>9035</v>
      </c>
      <c r="L2771">
        <v>45175</v>
      </c>
      <c r="M2771">
        <v>21.511900000000001</v>
      </c>
      <c r="N2771">
        <v>107.5595</v>
      </c>
      <c r="O2771">
        <v>0</v>
      </c>
      <c r="P2771">
        <v>0</v>
      </c>
      <c r="Q2771">
        <v>9056.5118999999995</v>
      </c>
      <c r="R2771">
        <v>45282.559500000003</v>
      </c>
      <c r="S2771" t="s">
        <v>1368</v>
      </c>
    </row>
    <row r="2772" spans="1:19">
      <c r="A2772" t="s">
        <v>2865</v>
      </c>
      <c r="B2772">
        <v>44392</v>
      </c>
      <c r="C2772" t="s">
        <v>2866</v>
      </c>
      <c r="D2772">
        <v>44392</v>
      </c>
      <c r="E2772" t="s">
        <v>1365</v>
      </c>
      <c r="F2772" t="s">
        <v>92</v>
      </c>
      <c r="G2772" t="s">
        <v>950</v>
      </c>
      <c r="H2772" t="s">
        <v>1367</v>
      </c>
      <c r="I2772" t="s">
        <v>1075</v>
      </c>
      <c r="J2772">
        <v>20</v>
      </c>
      <c r="K2772">
        <v>9045</v>
      </c>
      <c r="L2772">
        <v>180900</v>
      </c>
      <c r="M2772">
        <v>21.535699999999999</v>
      </c>
      <c r="N2772">
        <v>430.714</v>
      </c>
      <c r="O2772">
        <v>0</v>
      </c>
      <c r="P2772">
        <v>0</v>
      </c>
      <c r="Q2772">
        <v>9066.5357000000004</v>
      </c>
      <c r="R2772">
        <v>181330.71400000001</v>
      </c>
      <c r="S2772" t="s">
        <v>1368</v>
      </c>
    </row>
    <row r="2773" spans="1:19">
      <c r="A2773" t="s">
        <v>2865</v>
      </c>
      <c r="B2773">
        <v>44392</v>
      </c>
      <c r="C2773" t="s">
        <v>2866</v>
      </c>
      <c r="D2773">
        <v>44392</v>
      </c>
      <c r="E2773" t="s">
        <v>1365</v>
      </c>
      <c r="F2773" t="s">
        <v>92</v>
      </c>
      <c r="G2773" t="s">
        <v>950</v>
      </c>
      <c r="H2773" t="s">
        <v>1367</v>
      </c>
      <c r="I2773" t="s">
        <v>1314</v>
      </c>
      <c r="J2773">
        <v>20</v>
      </c>
      <c r="K2773">
        <v>1176</v>
      </c>
      <c r="L2773">
        <v>23520</v>
      </c>
      <c r="M2773">
        <v>2.8</v>
      </c>
      <c r="N2773">
        <v>56</v>
      </c>
      <c r="O2773">
        <v>0</v>
      </c>
      <c r="P2773">
        <v>0</v>
      </c>
      <c r="Q2773">
        <v>1178.8</v>
      </c>
      <c r="R2773">
        <v>23576</v>
      </c>
      <c r="S2773" t="s">
        <v>1368</v>
      </c>
    </row>
    <row r="2774" spans="1:19">
      <c r="A2774" t="s">
        <v>2867</v>
      </c>
      <c r="B2774">
        <v>44392</v>
      </c>
      <c r="C2774" t="s">
        <v>2868</v>
      </c>
      <c r="D2774">
        <v>44392</v>
      </c>
      <c r="E2774" t="s">
        <v>1365</v>
      </c>
      <c r="F2774" t="s">
        <v>90</v>
      </c>
      <c r="G2774" t="s">
        <v>1388</v>
      </c>
      <c r="H2774" t="s">
        <v>1367</v>
      </c>
      <c r="I2774" t="s">
        <v>2459</v>
      </c>
      <c r="J2774">
        <v>57</v>
      </c>
      <c r="K2774">
        <v>1215</v>
      </c>
      <c r="L2774">
        <v>69255</v>
      </c>
      <c r="M2774">
        <v>2.8929</v>
      </c>
      <c r="N2774">
        <v>164.89529999999999</v>
      </c>
      <c r="O2774">
        <v>0</v>
      </c>
      <c r="P2774">
        <v>0</v>
      </c>
      <c r="Q2774">
        <v>1217.8929000000001</v>
      </c>
      <c r="R2774">
        <v>69419.895300000004</v>
      </c>
      <c r="S2774" t="s">
        <v>1368</v>
      </c>
    </row>
    <row r="2775" spans="1:19">
      <c r="A2775" t="s">
        <v>2867</v>
      </c>
      <c r="B2775">
        <v>44392</v>
      </c>
      <c r="C2775" t="s">
        <v>2868</v>
      </c>
      <c r="D2775">
        <v>44392</v>
      </c>
      <c r="E2775" t="s">
        <v>1365</v>
      </c>
      <c r="F2775" t="s">
        <v>90</v>
      </c>
      <c r="G2775" t="s">
        <v>1388</v>
      </c>
      <c r="H2775" t="s">
        <v>1367</v>
      </c>
      <c r="I2775" t="s">
        <v>2458</v>
      </c>
      <c r="J2775">
        <v>76</v>
      </c>
      <c r="K2775">
        <v>992</v>
      </c>
      <c r="L2775">
        <v>75392</v>
      </c>
      <c r="M2775">
        <v>2.3618999999999999</v>
      </c>
      <c r="N2775">
        <v>179.5044</v>
      </c>
      <c r="O2775">
        <v>0</v>
      </c>
      <c r="P2775">
        <v>0</v>
      </c>
      <c r="Q2775">
        <v>994.36189999999999</v>
      </c>
      <c r="R2775">
        <v>75571.504400000005</v>
      </c>
      <c r="S2775" t="s">
        <v>1368</v>
      </c>
    </row>
    <row r="2776" spans="1:19">
      <c r="A2776" t="s">
        <v>2869</v>
      </c>
      <c r="B2776">
        <v>44392</v>
      </c>
      <c r="C2776" t="s">
        <v>2870</v>
      </c>
      <c r="D2776">
        <v>44392</v>
      </c>
      <c r="E2776" t="s">
        <v>1365</v>
      </c>
      <c r="F2776" t="s">
        <v>946</v>
      </c>
      <c r="G2776" t="s">
        <v>951</v>
      </c>
      <c r="H2776" t="s">
        <v>1367</v>
      </c>
      <c r="I2776" t="s">
        <v>2458</v>
      </c>
      <c r="J2776">
        <v>162</v>
      </c>
      <c r="K2776">
        <v>992</v>
      </c>
      <c r="L2776">
        <v>160704</v>
      </c>
      <c r="M2776">
        <v>2.3618999999999999</v>
      </c>
      <c r="N2776">
        <v>382.62779999999998</v>
      </c>
      <c r="O2776">
        <v>0</v>
      </c>
      <c r="P2776">
        <v>0</v>
      </c>
      <c r="Q2776">
        <v>994.36189999999999</v>
      </c>
      <c r="R2776">
        <v>161086.62779999999</v>
      </c>
      <c r="S2776" t="s">
        <v>1368</v>
      </c>
    </row>
    <row r="2777" spans="1:19">
      <c r="A2777" t="s">
        <v>2869</v>
      </c>
      <c r="B2777">
        <v>44392</v>
      </c>
      <c r="C2777" t="s">
        <v>2870</v>
      </c>
      <c r="D2777">
        <v>44392</v>
      </c>
      <c r="E2777" t="s">
        <v>1365</v>
      </c>
      <c r="F2777" t="s">
        <v>946</v>
      </c>
      <c r="G2777" t="s">
        <v>951</v>
      </c>
      <c r="H2777" t="s">
        <v>1367</v>
      </c>
      <c r="I2777" t="s">
        <v>2459</v>
      </c>
      <c r="J2777">
        <v>133</v>
      </c>
      <c r="K2777">
        <v>1215</v>
      </c>
      <c r="L2777">
        <v>161595</v>
      </c>
      <c r="M2777">
        <v>2.8929</v>
      </c>
      <c r="N2777">
        <v>384.75569999999999</v>
      </c>
      <c r="O2777">
        <v>0</v>
      </c>
      <c r="P2777">
        <v>0</v>
      </c>
      <c r="Q2777">
        <v>1217.8929000000001</v>
      </c>
      <c r="R2777">
        <v>161979.75570000001</v>
      </c>
      <c r="S2777" t="s">
        <v>1368</v>
      </c>
    </row>
    <row r="2778" spans="1:19">
      <c r="A2778" t="s">
        <v>2871</v>
      </c>
      <c r="B2778">
        <v>44392</v>
      </c>
      <c r="C2778" t="s">
        <v>2872</v>
      </c>
      <c r="D2778">
        <v>44392</v>
      </c>
      <c r="E2778" t="s">
        <v>1365</v>
      </c>
      <c r="F2778" t="s">
        <v>71</v>
      </c>
      <c r="G2778" t="s">
        <v>955</v>
      </c>
      <c r="H2778" t="s">
        <v>1367</v>
      </c>
      <c r="I2778" t="s">
        <v>2458</v>
      </c>
      <c r="J2778">
        <v>214</v>
      </c>
      <c r="K2778">
        <v>992</v>
      </c>
      <c r="L2778">
        <v>212288</v>
      </c>
      <c r="M2778">
        <v>2.3618999999999999</v>
      </c>
      <c r="N2778">
        <v>505.44659999999999</v>
      </c>
      <c r="O2778">
        <v>0</v>
      </c>
      <c r="P2778">
        <v>0</v>
      </c>
      <c r="Q2778">
        <v>994.36189999999999</v>
      </c>
      <c r="R2778">
        <v>212793.4466</v>
      </c>
      <c r="S2778" t="s">
        <v>1368</v>
      </c>
    </row>
    <row r="2779" spans="1:19">
      <c r="A2779" t="s">
        <v>2871</v>
      </c>
      <c r="B2779">
        <v>44392</v>
      </c>
      <c r="C2779" t="s">
        <v>2872</v>
      </c>
      <c r="D2779">
        <v>44392</v>
      </c>
      <c r="E2779" t="s">
        <v>1365</v>
      </c>
      <c r="F2779" t="s">
        <v>71</v>
      </c>
      <c r="G2779" t="s">
        <v>955</v>
      </c>
      <c r="H2779" t="s">
        <v>1367</v>
      </c>
      <c r="I2779" t="s">
        <v>2459</v>
      </c>
      <c r="J2779">
        <v>118</v>
      </c>
      <c r="K2779">
        <v>1215</v>
      </c>
      <c r="L2779">
        <v>143370</v>
      </c>
      <c r="M2779">
        <v>2.8929</v>
      </c>
      <c r="N2779">
        <v>341.36219999999997</v>
      </c>
      <c r="O2779">
        <v>0</v>
      </c>
      <c r="P2779">
        <v>0</v>
      </c>
      <c r="Q2779">
        <v>1217.8929000000001</v>
      </c>
      <c r="R2779">
        <v>143711.3622</v>
      </c>
      <c r="S2779" t="s">
        <v>1368</v>
      </c>
    </row>
    <row r="2780" spans="1:19">
      <c r="A2780" t="s">
        <v>2873</v>
      </c>
      <c r="B2780">
        <v>44392</v>
      </c>
      <c r="C2780" t="s">
        <v>2874</v>
      </c>
      <c r="D2780">
        <v>44392</v>
      </c>
      <c r="E2780" t="s">
        <v>1365</v>
      </c>
      <c r="F2780" t="s">
        <v>71</v>
      </c>
      <c r="G2780" t="s">
        <v>955</v>
      </c>
      <c r="H2780" t="s">
        <v>1367</v>
      </c>
      <c r="I2780" t="s">
        <v>1301</v>
      </c>
      <c r="J2780">
        <v>10</v>
      </c>
      <c r="K2780">
        <v>9035</v>
      </c>
      <c r="L2780">
        <v>90350</v>
      </c>
      <c r="M2780">
        <v>21.511900000000001</v>
      </c>
      <c r="N2780">
        <v>215.119</v>
      </c>
      <c r="O2780">
        <v>0</v>
      </c>
      <c r="P2780">
        <v>0</v>
      </c>
      <c r="Q2780">
        <v>9056.5118999999995</v>
      </c>
      <c r="R2780">
        <v>90565.119000000006</v>
      </c>
      <c r="S2780" t="s">
        <v>1368</v>
      </c>
    </row>
    <row r="2781" spans="1:19">
      <c r="A2781" t="s">
        <v>2873</v>
      </c>
      <c r="B2781">
        <v>44392</v>
      </c>
      <c r="C2781" t="s">
        <v>2874</v>
      </c>
      <c r="D2781">
        <v>44392</v>
      </c>
      <c r="E2781" t="s">
        <v>1365</v>
      </c>
      <c r="F2781" t="s">
        <v>71</v>
      </c>
      <c r="G2781" t="s">
        <v>955</v>
      </c>
      <c r="H2781" t="s">
        <v>1367</v>
      </c>
      <c r="I2781" t="s">
        <v>1075</v>
      </c>
      <c r="J2781">
        <v>10</v>
      </c>
      <c r="K2781">
        <v>9045</v>
      </c>
      <c r="L2781">
        <v>90450</v>
      </c>
      <c r="M2781">
        <v>21.535699999999999</v>
      </c>
      <c r="N2781">
        <v>215.357</v>
      </c>
      <c r="O2781">
        <v>0</v>
      </c>
      <c r="P2781">
        <v>0</v>
      </c>
      <c r="Q2781">
        <v>9066.5357000000004</v>
      </c>
      <c r="R2781">
        <v>90665.357000000004</v>
      </c>
      <c r="S2781" t="s">
        <v>1368</v>
      </c>
    </row>
    <row r="2782" spans="1:19">
      <c r="A2782" t="s">
        <v>2873</v>
      </c>
      <c r="B2782">
        <v>44392</v>
      </c>
      <c r="C2782" t="s">
        <v>2874</v>
      </c>
      <c r="D2782">
        <v>44392</v>
      </c>
      <c r="E2782" t="s">
        <v>1365</v>
      </c>
      <c r="F2782" t="s">
        <v>71</v>
      </c>
      <c r="G2782" t="s">
        <v>955</v>
      </c>
      <c r="H2782" t="s">
        <v>1367</v>
      </c>
      <c r="I2782" t="s">
        <v>1409</v>
      </c>
      <c r="J2782">
        <v>40</v>
      </c>
      <c r="K2782">
        <v>1128</v>
      </c>
      <c r="L2782">
        <v>45120</v>
      </c>
      <c r="M2782">
        <v>2.6857000000000002</v>
      </c>
      <c r="N2782">
        <v>107.428</v>
      </c>
      <c r="O2782">
        <v>0</v>
      </c>
      <c r="P2782">
        <v>0</v>
      </c>
      <c r="Q2782">
        <v>1130.6857</v>
      </c>
      <c r="R2782">
        <v>45227.428</v>
      </c>
      <c r="S2782" t="s">
        <v>1368</v>
      </c>
    </row>
    <row r="2783" spans="1:19">
      <c r="A2783" t="s">
        <v>2873</v>
      </c>
      <c r="B2783">
        <v>44392</v>
      </c>
      <c r="C2783" t="s">
        <v>2874</v>
      </c>
      <c r="D2783">
        <v>44392</v>
      </c>
      <c r="E2783" t="s">
        <v>1365</v>
      </c>
      <c r="F2783" t="s">
        <v>71</v>
      </c>
      <c r="G2783" t="s">
        <v>955</v>
      </c>
      <c r="H2783" t="s">
        <v>1367</v>
      </c>
      <c r="I2783" t="s">
        <v>1314</v>
      </c>
      <c r="J2783">
        <v>40</v>
      </c>
      <c r="K2783">
        <v>1176</v>
      </c>
      <c r="L2783">
        <v>47040</v>
      </c>
      <c r="M2783">
        <v>2.8</v>
      </c>
      <c r="N2783">
        <v>112</v>
      </c>
      <c r="O2783">
        <v>0</v>
      </c>
      <c r="P2783">
        <v>0</v>
      </c>
      <c r="Q2783">
        <v>1178.8</v>
      </c>
      <c r="R2783">
        <v>47152</v>
      </c>
      <c r="S2783" t="s">
        <v>1368</v>
      </c>
    </row>
    <row r="2784" spans="1:19">
      <c r="A2784" t="s">
        <v>2873</v>
      </c>
      <c r="B2784">
        <v>44392</v>
      </c>
      <c r="C2784" t="s">
        <v>2874</v>
      </c>
      <c r="D2784">
        <v>44392</v>
      </c>
      <c r="E2784" t="s">
        <v>1365</v>
      </c>
      <c r="F2784" t="s">
        <v>71</v>
      </c>
      <c r="G2784" t="s">
        <v>955</v>
      </c>
      <c r="H2784" t="s">
        <v>1367</v>
      </c>
      <c r="I2784" t="s">
        <v>1311</v>
      </c>
      <c r="J2784">
        <v>5</v>
      </c>
      <c r="K2784">
        <v>9035</v>
      </c>
      <c r="L2784">
        <v>45175</v>
      </c>
      <c r="M2784">
        <v>21.511900000000001</v>
      </c>
      <c r="N2784">
        <v>107.5595</v>
      </c>
      <c r="O2784">
        <v>0</v>
      </c>
      <c r="P2784">
        <v>0</v>
      </c>
      <c r="Q2784">
        <v>9056.5118999999995</v>
      </c>
      <c r="R2784">
        <v>45282.559500000003</v>
      </c>
      <c r="S2784" t="s">
        <v>1368</v>
      </c>
    </row>
    <row r="2785" spans="1:19">
      <c r="A2785" t="s">
        <v>2875</v>
      </c>
      <c r="B2785">
        <v>44392</v>
      </c>
      <c r="C2785" t="s">
        <v>2876</v>
      </c>
      <c r="D2785">
        <v>44392</v>
      </c>
      <c r="E2785" t="s">
        <v>1365</v>
      </c>
      <c r="F2785" t="s">
        <v>946</v>
      </c>
      <c r="G2785" t="s">
        <v>951</v>
      </c>
      <c r="H2785" t="s">
        <v>1367</v>
      </c>
      <c r="I2785" t="s">
        <v>1273</v>
      </c>
      <c r="J2785">
        <v>20</v>
      </c>
      <c r="K2785">
        <v>7225</v>
      </c>
      <c r="L2785">
        <v>144500</v>
      </c>
      <c r="M2785">
        <v>17.202400000000001</v>
      </c>
      <c r="N2785">
        <v>344.048</v>
      </c>
      <c r="O2785">
        <v>0</v>
      </c>
      <c r="P2785">
        <v>0</v>
      </c>
      <c r="Q2785">
        <v>7242.2024000000001</v>
      </c>
      <c r="R2785">
        <v>144844.04800000001</v>
      </c>
      <c r="S2785" t="s">
        <v>1368</v>
      </c>
    </row>
    <row r="2786" spans="1:19">
      <c r="A2786" t="s">
        <v>2875</v>
      </c>
      <c r="B2786">
        <v>44392</v>
      </c>
      <c r="C2786" t="s">
        <v>2876</v>
      </c>
      <c r="D2786">
        <v>44392</v>
      </c>
      <c r="E2786" t="s">
        <v>1365</v>
      </c>
      <c r="F2786" t="s">
        <v>946</v>
      </c>
      <c r="G2786" t="s">
        <v>951</v>
      </c>
      <c r="H2786" t="s">
        <v>1367</v>
      </c>
      <c r="I2786" t="s">
        <v>1242</v>
      </c>
      <c r="J2786">
        <v>5</v>
      </c>
      <c r="K2786">
        <v>9850</v>
      </c>
      <c r="L2786">
        <v>49250</v>
      </c>
      <c r="M2786">
        <v>23.452400000000001</v>
      </c>
      <c r="N2786">
        <v>117.262</v>
      </c>
      <c r="O2786">
        <v>0</v>
      </c>
      <c r="P2786">
        <v>0</v>
      </c>
      <c r="Q2786">
        <v>9873.4524000000001</v>
      </c>
      <c r="R2786">
        <v>49367.262000000002</v>
      </c>
      <c r="S2786" t="s">
        <v>1368</v>
      </c>
    </row>
    <row r="2787" spans="1:19">
      <c r="A2787" t="s">
        <v>2875</v>
      </c>
      <c r="B2787">
        <v>44392</v>
      </c>
      <c r="C2787" t="s">
        <v>2876</v>
      </c>
      <c r="D2787">
        <v>44392</v>
      </c>
      <c r="E2787" t="s">
        <v>1365</v>
      </c>
      <c r="F2787" t="s">
        <v>946</v>
      </c>
      <c r="G2787" t="s">
        <v>951</v>
      </c>
      <c r="H2787" t="s">
        <v>1367</v>
      </c>
      <c r="I2787" t="s">
        <v>1301</v>
      </c>
      <c r="J2787">
        <v>5</v>
      </c>
      <c r="K2787">
        <v>9035</v>
      </c>
      <c r="L2787">
        <v>45175</v>
      </c>
      <c r="M2787">
        <v>21.511900000000001</v>
      </c>
      <c r="N2787">
        <v>107.5595</v>
      </c>
      <c r="O2787">
        <v>0</v>
      </c>
      <c r="P2787">
        <v>0</v>
      </c>
      <c r="Q2787">
        <v>9056.5118999999995</v>
      </c>
      <c r="R2787">
        <v>45282.559500000003</v>
      </c>
      <c r="S2787" t="s">
        <v>1368</v>
      </c>
    </row>
    <row r="2788" spans="1:19">
      <c r="A2788" t="s">
        <v>2875</v>
      </c>
      <c r="B2788">
        <v>44392</v>
      </c>
      <c r="C2788" t="s">
        <v>2876</v>
      </c>
      <c r="D2788">
        <v>44392</v>
      </c>
      <c r="E2788" t="s">
        <v>1365</v>
      </c>
      <c r="F2788" t="s">
        <v>946</v>
      </c>
      <c r="G2788" t="s">
        <v>951</v>
      </c>
      <c r="H2788" t="s">
        <v>1367</v>
      </c>
      <c r="I2788" t="s">
        <v>1075</v>
      </c>
      <c r="J2788">
        <v>10</v>
      </c>
      <c r="K2788">
        <v>9045</v>
      </c>
      <c r="L2788">
        <v>90450</v>
      </c>
      <c r="M2788">
        <v>21.535699999999999</v>
      </c>
      <c r="N2788">
        <v>215.357</v>
      </c>
      <c r="O2788">
        <v>0</v>
      </c>
      <c r="P2788">
        <v>0</v>
      </c>
      <c r="Q2788">
        <v>9066.5357000000004</v>
      </c>
      <c r="R2788">
        <v>90665.357000000004</v>
      </c>
      <c r="S2788" t="s">
        <v>1368</v>
      </c>
    </row>
    <row r="2789" spans="1:19">
      <c r="A2789" t="s">
        <v>2875</v>
      </c>
      <c r="B2789">
        <v>44392</v>
      </c>
      <c r="C2789" t="s">
        <v>2876</v>
      </c>
      <c r="D2789">
        <v>44392</v>
      </c>
      <c r="E2789" t="s">
        <v>1365</v>
      </c>
      <c r="F2789" t="s">
        <v>946</v>
      </c>
      <c r="G2789" t="s">
        <v>951</v>
      </c>
      <c r="H2789" t="s">
        <v>1367</v>
      </c>
      <c r="I2789" t="s">
        <v>1311</v>
      </c>
      <c r="J2789">
        <v>10</v>
      </c>
      <c r="K2789">
        <v>9035</v>
      </c>
      <c r="L2789">
        <v>90350</v>
      </c>
      <c r="M2789">
        <v>21.511900000000001</v>
      </c>
      <c r="N2789">
        <v>215.119</v>
      </c>
      <c r="O2789">
        <v>0</v>
      </c>
      <c r="P2789">
        <v>0</v>
      </c>
      <c r="Q2789">
        <v>9056.5118999999995</v>
      </c>
      <c r="R2789">
        <v>90565.119000000006</v>
      </c>
      <c r="S2789" t="s">
        <v>1368</v>
      </c>
    </row>
    <row r="2790" spans="1:19">
      <c r="A2790" t="s">
        <v>2875</v>
      </c>
      <c r="B2790">
        <v>44392</v>
      </c>
      <c r="C2790" t="s">
        <v>2876</v>
      </c>
      <c r="D2790">
        <v>44392</v>
      </c>
      <c r="E2790" t="s">
        <v>1365</v>
      </c>
      <c r="F2790" t="s">
        <v>946</v>
      </c>
      <c r="G2790" t="s">
        <v>951</v>
      </c>
      <c r="H2790" t="s">
        <v>1367</v>
      </c>
      <c r="I2790" t="s">
        <v>1292</v>
      </c>
      <c r="J2790">
        <v>20</v>
      </c>
      <c r="K2790">
        <v>7760</v>
      </c>
      <c r="L2790">
        <v>155200</v>
      </c>
      <c r="M2790">
        <v>18.476199999999999</v>
      </c>
      <c r="N2790">
        <v>369.524</v>
      </c>
      <c r="O2790">
        <v>0</v>
      </c>
      <c r="P2790">
        <v>0</v>
      </c>
      <c r="Q2790">
        <v>7778.4762000000001</v>
      </c>
      <c r="R2790">
        <v>155569.524</v>
      </c>
      <c r="S2790" t="s">
        <v>1368</v>
      </c>
    </row>
    <row r="2791" spans="1:19">
      <c r="A2791" t="s">
        <v>2875</v>
      </c>
      <c r="B2791">
        <v>44392</v>
      </c>
      <c r="C2791" t="s">
        <v>2876</v>
      </c>
      <c r="D2791">
        <v>44392</v>
      </c>
      <c r="E2791" t="s">
        <v>1365</v>
      </c>
      <c r="F2791" t="s">
        <v>946</v>
      </c>
      <c r="G2791" t="s">
        <v>951</v>
      </c>
      <c r="H2791" t="s">
        <v>1367</v>
      </c>
      <c r="I2791" t="s">
        <v>1335</v>
      </c>
      <c r="J2791">
        <v>5</v>
      </c>
      <c r="K2791">
        <v>9950</v>
      </c>
      <c r="L2791">
        <v>49750</v>
      </c>
      <c r="M2791">
        <v>23.6905</v>
      </c>
      <c r="N2791">
        <v>118.4525</v>
      </c>
      <c r="O2791">
        <v>0</v>
      </c>
      <c r="P2791">
        <v>0</v>
      </c>
      <c r="Q2791">
        <v>9973.6905000000006</v>
      </c>
      <c r="R2791">
        <v>49868.452499999999</v>
      </c>
      <c r="S2791" t="s">
        <v>1368</v>
      </c>
    </row>
    <row r="2792" spans="1:19">
      <c r="A2792" t="s">
        <v>2902</v>
      </c>
      <c r="B2792">
        <v>44394</v>
      </c>
      <c r="C2792" t="s">
        <v>2903</v>
      </c>
      <c r="D2792">
        <v>44394</v>
      </c>
      <c r="E2792" t="s">
        <v>1384</v>
      </c>
      <c r="F2792" t="s">
        <v>1385</v>
      </c>
      <c r="G2792" t="s">
        <v>1386</v>
      </c>
      <c r="H2792" t="s">
        <v>1384</v>
      </c>
      <c r="I2792" t="s">
        <v>1075</v>
      </c>
      <c r="J2792">
        <v>1</v>
      </c>
      <c r="K2792">
        <v>9045</v>
      </c>
      <c r="L2792">
        <v>9045</v>
      </c>
      <c r="M2792">
        <v>0</v>
      </c>
      <c r="N2792">
        <v>0</v>
      </c>
      <c r="O2792">
        <v>0</v>
      </c>
      <c r="P2792">
        <v>0</v>
      </c>
      <c r="Q2792">
        <v>9045</v>
      </c>
      <c r="R2792">
        <v>9045</v>
      </c>
      <c r="S2792" t="s">
        <v>1368</v>
      </c>
    </row>
    <row r="2793" spans="1:19">
      <c r="A2793" t="s">
        <v>2902</v>
      </c>
      <c r="B2793">
        <v>44394</v>
      </c>
      <c r="C2793" t="s">
        <v>2903</v>
      </c>
      <c r="D2793">
        <v>44394</v>
      </c>
      <c r="E2793" t="s">
        <v>1384</v>
      </c>
      <c r="F2793" t="s">
        <v>1385</v>
      </c>
      <c r="G2793" t="s">
        <v>1386</v>
      </c>
      <c r="H2793" t="s">
        <v>1384</v>
      </c>
      <c r="I2793" t="s">
        <v>2458</v>
      </c>
      <c r="J2793">
        <v>1</v>
      </c>
      <c r="K2793">
        <v>992</v>
      </c>
      <c r="L2793">
        <v>992</v>
      </c>
      <c r="M2793">
        <v>0</v>
      </c>
      <c r="N2793">
        <v>0</v>
      </c>
      <c r="O2793">
        <v>0</v>
      </c>
      <c r="P2793">
        <v>0</v>
      </c>
      <c r="Q2793">
        <v>992</v>
      </c>
      <c r="R2793">
        <v>992</v>
      </c>
      <c r="S2793" t="s">
        <v>1368</v>
      </c>
    </row>
    <row r="2794" spans="1:19">
      <c r="A2794" t="s">
        <v>2902</v>
      </c>
      <c r="B2794">
        <v>44394</v>
      </c>
      <c r="C2794" t="s">
        <v>2903</v>
      </c>
      <c r="D2794">
        <v>44394</v>
      </c>
      <c r="E2794" t="s">
        <v>1384</v>
      </c>
      <c r="F2794" t="s">
        <v>1385</v>
      </c>
      <c r="G2794" t="s">
        <v>1386</v>
      </c>
      <c r="H2794" t="s">
        <v>1384</v>
      </c>
      <c r="I2794" t="s">
        <v>1242</v>
      </c>
      <c r="J2794">
        <v>4</v>
      </c>
      <c r="K2794">
        <v>9850</v>
      </c>
      <c r="L2794">
        <v>39400</v>
      </c>
      <c r="M2794">
        <v>0</v>
      </c>
      <c r="N2794">
        <v>0</v>
      </c>
      <c r="O2794">
        <v>0</v>
      </c>
      <c r="P2794">
        <v>0</v>
      </c>
      <c r="Q2794">
        <v>9850</v>
      </c>
      <c r="R2794">
        <v>39400</v>
      </c>
      <c r="S2794" t="s">
        <v>1368</v>
      </c>
    </row>
    <row r="2795" spans="1:19">
      <c r="A2795" t="s">
        <v>2904</v>
      </c>
      <c r="B2795">
        <v>44394</v>
      </c>
      <c r="C2795" t="s">
        <v>2905</v>
      </c>
      <c r="D2795">
        <v>44394</v>
      </c>
      <c r="E2795" t="s">
        <v>1365</v>
      </c>
      <c r="F2795" t="s">
        <v>97</v>
      </c>
      <c r="G2795" t="s">
        <v>1028</v>
      </c>
      <c r="H2795" t="s">
        <v>107</v>
      </c>
      <c r="I2795" t="s">
        <v>1335</v>
      </c>
      <c r="J2795">
        <v>20</v>
      </c>
      <c r="K2795">
        <v>9950</v>
      </c>
      <c r="L2795">
        <v>199000</v>
      </c>
      <c r="M2795">
        <v>23.6905</v>
      </c>
      <c r="N2795">
        <v>473.81</v>
      </c>
      <c r="O2795">
        <v>0</v>
      </c>
      <c r="P2795">
        <v>0</v>
      </c>
      <c r="Q2795">
        <v>9973.6905000000006</v>
      </c>
      <c r="R2795">
        <v>199473.81</v>
      </c>
      <c r="S2795" t="s">
        <v>1368</v>
      </c>
    </row>
    <row r="2796" spans="1:19">
      <c r="A2796" t="s">
        <v>2904</v>
      </c>
      <c r="B2796">
        <v>44394</v>
      </c>
      <c r="C2796" t="s">
        <v>2905</v>
      </c>
      <c r="D2796">
        <v>44394</v>
      </c>
      <c r="E2796" t="s">
        <v>1365</v>
      </c>
      <c r="F2796" t="s">
        <v>97</v>
      </c>
      <c r="G2796" t="s">
        <v>1028</v>
      </c>
      <c r="H2796" t="s">
        <v>107</v>
      </c>
      <c r="I2796" t="s">
        <v>1301</v>
      </c>
      <c r="J2796">
        <v>20</v>
      </c>
      <c r="K2796">
        <v>9035</v>
      </c>
      <c r="L2796">
        <v>180700</v>
      </c>
      <c r="M2796">
        <v>21.511900000000001</v>
      </c>
      <c r="N2796">
        <v>430.238</v>
      </c>
      <c r="O2796">
        <v>0</v>
      </c>
      <c r="P2796">
        <v>0</v>
      </c>
      <c r="Q2796">
        <v>9056.5118999999995</v>
      </c>
      <c r="R2796">
        <v>181130.23800000001</v>
      </c>
      <c r="S2796" t="s">
        <v>1368</v>
      </c>
    </row>
    <row r="2797" spans="1:19">
      <c r="A2797" t="s">
        <v>2904</v>
      </c>
      <c r="B2797">
        <v>44394</v>
      </c>
      <c r="C2797" t="s">
        <v>2905</v>
      </c>
      <c r="D2797">
        <v>44394</v>
      </c>
      <c r="E2797" t="s">
        <v>1365</v>
      </c>
      <c r="F2797" t="s">
        <v>97</v>
      </c>
      <c r="G2797" t="s">
        <v>1028</v>
      </c>
      <c r="H2797" t="s">
        <v>107</v>
      </c>
      <c r="I2797" t="s">
        <v>1311</v>
      </c>
      <c r="J2797">
        <v>40</v>
      </c>
      <c r="K2797">
        <v>9035</v>
      </c>
      <c r="L2797">
        <v>361400</v>
      </c>
      <c r="M2797">
        <v>21.511900000000001</v>
      </c>
      <c r="N2797">
        <v>860.476</v>
      </c>
      <c r="O2797">
        <v>0</v>
      </c>
      <c r="P2797">
        <v>0</v>
      </c>
      <c r="Q2797">
        <v>9056.5118999999995</v>
      </c>
      <c r="R2797">
        <v>362260.47600000002</v>
      </c>
      <c r="S2797" t="s">
        <v>1368</v>
      </c>
    </row>
    <row r="2798" spans="1:19">
      <c r="A2798" t="s">
        <v>2906</v>
      </c>
      <c r="B2798">
        <v>44394</v>
      </c>
      <c r="C2798" t="s">
        <v>2907</v>
      </c>
      <c r="D2798">
        <v>44394</v>
      </c>
      <c r="E2798" t="s">
        <v>1365</v>
      </c>
      <c r="F2798" t="s">
        <v>16</v>
      </c>
      <c r="G2798" t="s">
        <v>17</v>
      </c>
      <c r="H2798" t="s">
        <v>12</v>
      </c>
      <c r="I2798" t="s">
        <v>1335</v>
      </c>
      <c r="J2798">
        <v>5</v>
      </c>
      <c r="K2798">
        <v>9950</v>
      </c>
      <c r="L2798">
        <v>49750</v>
      </c>
      <c r="M2798">
        <v>23.69</v>
      </c>
      <c r="N2798">
        <v>118.45</v>
      </c>
      <c r="O2798">
        <v>0</v>
      </c>
      <c r="P2798">
        <v>0</v>
      </c>
      <c r="Q2798">
        <v>9973.6905000000006</v>
      </c>
      <c r="R2798">
        <v>49868.452499999999</v>
      </c>
      <c r="S2798" t="s">
        <v>1368</v>
      </c>
    </row>
    <row r="2799" spans="1:19">
      <c r="A2799" t="s">
        <v>2906</v>
      </c>
      <c r="B2799">
        <v>44394</v>
      </c>
      <c r="C2799" t="s">
        <v>2907</v>
      </c>
      <c r="D2799">
        <v>44394</v>
      </c>
      <c r="E2799" t="s">
        <v>1365</v>
      </c>
      <c r="F2799" t="s">
        <v>16</v>
      </c>
      <c r="G2799" t="s">
        <v>17</v>
      </c>
      <c r="H2799" t="s">
        <v>12</v>
      </c>
      <c r="I2799" t="s">
        <v>1075</v>
      </c>
      <c r="J2799">
        <v>5</v>
      </c>
      <c r="K2799">
        <v>9045</v>
      </c>
      <c r="L2799">
        <v>45225</v>
      </c>
      <c r="M2799">
        <v>21.536000000000001</v>
      </c>
      <c r="N2799">
        <v>107.68</v>
      </c>
      <c r="O2799">
        <v>0</v>
      </c>
      <c r="P2799">
        <v>0</v>
      </c>
      <c r="Q2799">
        <v>9066.5357000000004</v>
      </c>
      <c r="R2799">
        <v>45332.678500000002</v>
      </c>
      <c r="S2799" t="s">
        <v>1368</v>
      </c>
    </row>
    <row r="2800" spans="1:19">
      <c r="A2800" t="s">
        <v>2906</v>
      </c>
      <c r="B2800">
        <v>44394</v>
      </c>
      <c r="C2800" t="s">
        <v>2907</v>
      </c>
      <c r="D2800">
        <v>44394</v>
      </c>
      <c r="E2800" t="s">
        <v>1365</v>
      </c>
      <c r="F2800" t="s">
        <v>16</v>
      </c>
      <c r="G2800" t="s">
        <v>17</v>
      </c>
      <c r="H2800" t="s">
        <v>12</v>
      </c>
      <c r="I2800" t="s">
        <v>1409</v>
      </c>
      <c r="J2800">
        <v>40</v>
      </c>
      <c r="K2800">
        <v>1128</v>
      </c>
      <c r="L2800">
        <v>45120</v>
      </c>
      <c r="M2800">
        <v>2.6859999999999999</v>
      </c>
      <c r="N2800">
        <v>107.44</v>
      </c>
      <c r="O2800">
        <v>0</v>
      </c>
      <c r="P2800">
        <v>0</v>
      </c>
      <c r="Q2800">
        <v>1130.6857</v>
      </c>
      <c r="R2800">
        <v>45227.428</v>
      </c>
      <c r="S2800" t="s">
        <v>1368</v>
      </c>
    </row>
    <row r="2801" spans="1:19">
      <c r="A2801" t="s">
        <v>2906</v>
      </c>
      <c r="B2801">
        <v>44394</v>
      </c>
      <c r="C2801" t="s">
        <v>2907</v>
      </c>
      <c r="D2801">
        <v>44394</v>
      </c>
      <c r="E2801" t="s">
        <v>1365</v>
      </c>
      <c r="F2801" t="s">
        <v>16</v>
      </c>
      <c r="G2801" t="s">
        <v>17</v>
      </c>
      <c r="H2801" t="s">
        <v>12</v>
      </c>
      <c r="I2801" t="s">
        <v>1292</v>
      </c>
      <c r="J2801">
        <v>20</v>
      </c>
      <c r="K2801">
        <v>7760</v>
      </c>
      <c r="L2801">
        <v>155200</v>
      </c>
      <c r="M2801">
        <v>18.475999999999999</v>
      </c>
      <c r="N2801">
        <v>369.52</v>
      </c>
      <c r="O2801">
        <v>0</v>
      </c>
      <c r="P2801">
        <v>0</v>
      </c>
      <c r="Q2801">
        <v>7778.4762000000001</v>
      </c>
      <c r="R2801">
        <v>155569.524</v>
      </c>
      <c r="S2801" t="s">
        <v>1368</v>
      </c>
    </row>
    <row r="2802" spans="1:19">
      <c r="A2802" t="s">
        <v>2906</v>
      </c>
      <c r="B2802">
        <v>44394</v>
      </c>
      <c r="C2802" t="s">
        <v>2907</v>
      </c>
      <c r="D2802">
        <v>44394</v>
      </c>
      <c r="E2802" t="s">
        <v>1365</v>
      </c>
      <c r="F2802" t="s">
        <v>16</v>
      </c>
      <c r="G2802" t="s">
        <v>17</v>
      </c>
      <c r="H2802" t="s">
        <v>12</v>
      </c>
      <c r="I2802" t="s">
        <v>1273</v>
      </c>
      <c r="J2802">
        <v>10</v>
      </c>
      <c r="K2802">
        <v>7225</v>
      </c>
      <c r="L2802">
        <v>72250</v>
      </c>
      <c r="M2802">
        <v>17.202000000000002</v>
      </c>
      <c r="N2802">
        <v>172.02</v>
      </c>
      <c r="O2802">
        <v>0</v>
      </c>
      <c r="P2802">
        <v>0</v>
      </c>
      <c r="Q2802">
        <v>7242.2024000000001</v>
      </c>
      <c r="R2802">
        <v>72422.024000000005</v>
      </c>
      <c r="S2802" t="s">
        <v>1368</v>
      </c>
    </row>
    <row r="2803" spans="1:19">
      <c r="A2803" t="s">
        <v>2906</v>
      </c>
      <c r="B2803">
        <v>44394</v>
      </c>
      <c r="C2803" t="s">
        <v>2907</v>
      </c>
      <c r="D2803">
        <v>44394</v>
      </c>
      <c r="E2803" t="s">
        <v>1365</v>
      </c>
      <c r="F2803" t="s">
        <v>16</v>
      </c>
      <c r="G2803" t="s">
        <v>17</v>
      </c>
      <c r="H2803" t="s">
        <v>12</v>
      </c>
      <c r="I2803" t="s">
        <v>1218</v>
      </c>
      <c r="J2803">
        <v>40</v>
      </c>
      <c r="K2803">
        <v>1244</v>
      </c>
      <c r="L2803">
        <v>49760</v>
      </c>
      <c r="M2803">
        <v>2.9620000000000002</v>
      </c>
      <c r="N2803">
        <v>118.48</v>
      </c>
      <c r="O2803">
        <v>0</v>
      </c>
      <c r="P2803">
        <v>0</v>
      </c>
      <c r="Q2803">
        <v>1246.9619</v>
      </c>
      <c r="R2803">
        <v>49878.476000000002</v>
      </c>
      <c r="S2803" t="s">
        <v>1368</v>
      </c>
    </row>
    <row r="2804" spans="1:19">
      <c r="A2804" t="s">
        <v>2906</v>
      </c>
      <c r="B2804">
        <v>44394</v>
      </c>
      <c r="C2804" t="s">
        <v>2907</v>
      </c>
      <c r="D2804">
        <v>44394</v>
      </c>
      <c r="E2804" t="s">
        <v>1365</v>
      </c>
      <c r="F2804" t="s">
        <v>16</v>
      </c>
      <c r="G2804" t="s">
        <v>17</v>
      </c>
      <c r="H2804" t="s">
        <v>12</v>
      </c>
      <c r="I2804" t="s">
        <v>1311</v>
      </c>
      <c r="J2804">
        <v>4</v>
      </c>
      <c r="K2804">
        <v>9035</v>
      </c>
      <c r="L2804">
        <v>36140</v>
      </c>
      <c r="M2804">
        <v>21.512</v>
      </c>
      <c r="N2804">
        <v>86.048000000000002</v>
      </c>
      <c r="O2804">
        <v>0</v>
      </c>
      <c r="P2804">
        <v>0</v>
      </c>
      <c r="Q2804">
        <v>9056.5118999999995</v>
      </c>
      <c r="R2804">
        <v>36226.047599999998</v>
      </c>
      <c r="S2804" t="s">
        <v>1368</v>
      </c>
    </row>
    <row r="2805" spans="1:19">
      <c r="A2805" t="s">
        <v>2908</v>
      </c>
      <c r="B2805">
        <v>44394</v>
      </c>
      <c r="C2805" t="s">
        <v>2909</v>
      </c>
      <c r="D2805">
        <v>44394</v>
      </c>
      <c r="E2805" t="s">
        <v>1365</v>
      </c>
      <c r="F2805" t="s">
        <v>43</v>
      </c>
      <c r="G2805" t="s">
        <v>2621</v>
      </c>
      <c r="H2805" t="s">
        <v>22</v>
      </c>
      <c r="I2805" t="s">
        <v>2458</v>
      </c>
      <c r="J2805">
        <v>70</v>
      </c>
      <c r="K2805">
        <v>992</v>
      </c>
      <c r="L2805">
        <v>69440</v>
      </c>
      <c r="M2805">
        <v>2.3618999999999999</v>
      </c>
      <c r="N2805">
        <v>165.333</v>
      </c>
      <c r="O2805">
        <v>0</v>
      </c>
      <c r="P2805">
        <v>0</v>
      </c>
      <c r="Q2805">
        <v>994.36189999999999</v>
      </c>
      <c r="R2805">
        <v>69605.332999999999</v>
      </c>
      <c r="S2805" t="s">
        <v>1368</v>
      </c>
    </row>
    <row r="2806" spans="1:19">
      <c r="A2806" t="s">
        <v>2910</v>
      </c>
      <c r="B2806">
        <v>44394</v>
      </c>
      <c r="C2806" t="s">
        <v>2911</v>
      </c>
      <c r="D2806">
        <v>44394</v>
      </c>
      <c r="E2806" t="s">
        <v>1365</v>
      </c>
      <c r="F2806" t="s">
        <v>3</v>
      </c>
      <c r="G2806" t="s">
        <v>981</v>
      </c>
      <c r="H2806" t="s">
        <v>22</v>
      </c>
      <c r="I2806" t="s">
        <v>2458</v>
      </c>
      <c r="J2806">
        <v>30</v>
      </c>
      <c r="K2806">
        <v>992</v>
      </c>
      <c r="L2806">
        <v>29760</v>
      </c>
      <c r="M2806">
        <v>2.3618999999999999</v>
      </c>
      <c r="N2806">
        <v>70.856999999999999</v>
      </c>
      <c r="O2806">
        <v>0</v>
      </c>
      <c r="P2806">
        <v>0</v>
      </c>
      <c r="Q2806">
        <v>994.36189999999999</v>
      </c>
      <c r="R2806">
        <v>29830.857</v>
      </c>
      <c r="S2806" t="s">
        <v>1368</v>
      </c>
    </row>
    <row r="2807" spans="1:19">
      <c r="A2807" t="s">
        <v>2912</v>
      </c>
      <c r="B2807">
        <v>44394</v>
      </c>
      <c r="C2807" t="s">
        <v>2913</v>
      </c>
      <c r="D2807">
        <v>44394</v>
      </c>
      <c r="E2807" t="s">
        <v>1365</v>
      </c>
      <c r="F2807" t="s">
        <v>4</v>
      </c>
      <c r="G2807" t="s">
        <v>981</v>
      </c>
      <c r="H2807" t="s">
        <v>22</v>
      </c>
      <c r="I2807" t="s">
        <v>2458</v>
      </c>
      <c r="J2807">
        <v>50</v>
      </c>
      <c r="K2807">
        <v>992</v>
      </c>
      <c r="L2807">
        <v>49600</v>
      </c>
      <c r="M2807">
        <v>2.3618999999999999</v>
      </c>
      <c r="N2807">
        <v>118.095</v>
      </c>
      <c r="O2807">
        <v>0</v>
      </c>
      <c r="P2807">
        <v>0</v>
      </c>
      <c r="Q2807">
        <v>994.36189999999999</v>
      </c>
      <c r="R2807">
        <v>49718.095000000001</v>
      </c>
      <c r="S2807" t="s">
        <v>1368</v>
      </c>
    </row>
    <row r="2808" spans="1:19">
      <c r="A2808" t="s">
        <v>2914</v>
      </c>
      <c r="B2808">
        <v>44394</v>
      </c>
      <c r="C2808" t="s">
        <v>2915</v>
      </c>
      <c r="D2808">
        <v>44394</v>
      </c>
      <c r="E2808" t="s">
        <v>1365</v>
      </c>
      <c r="F2808" t="s">
        <v>9</v>
      </c>
      <c r="G2808" t="s">
        <v>981</v>
      </c>
      <c r="H2808" t="s">
        <v>22</v>
      </c>
      <c r="I2808" t="s">
        <v>2458</v>
      </c>
      <c r="J2808">
        <v>51</v>
      </c>
      <c r="K2808">
        <v>992</v>
      </c>
      <c r="L2808">
        <v>50592</v>
      </c>
      <c r="M2808">
        <v>2.3618999999999999</v>
      </c>
      <c r="N2808">
        <v>120.4569</v>
      </c>
      <c r="O2808">
        <v>0</v>
      </c>
      <c r="P2808">
        <v>0</v>
      </c>
      <c r="Q2808">
        <v>994.36189999999999</v>
      </c>
      <c r="R2808">
        <v>50712.456899999997</v>
      </c>
      <c r="S2808" t="s">
        <v>1368</v>
      </c>
    </row>
    <row r="2809" spans="1:19">
      <c r="A2809" t="s">
        <v>2916</v>
      </c>
      <c r="B2809">
        <v>44394</v>
      </c>
      <c r="C2809" t="s">
        <v>2917</v>
      </c>
      <c r="D2809">
        <v>44394</v>
      </c>
      <c r="E2809" t="s">
        <v>1365</v>
      </c>
      <c r="F2809" t="s">
        <v>2</v>
      </c>
      <c r="G2809" t="s">
        <v>981</v>
      </c>
      <c r="H2809" t="s">
        <v>22</v>
      </c>
      <c r="I2809" t="s">
        <v>2458</v>
      </c>
      <c r="J2809">
        <v>70</v>
      </c>
      <c r="K2809">
        <v>992</v>
      </c>
      <c r="L2809">
        <v>69440</v>
      </c>
      <c r="M2809">
        <v>2.3618999999999999</v>
      </c>
      <c r="N2809">
        <v>165.333</v>
      </c>
      <c r="O2809">
        <v>0</v>
      </c>
      <c r="P2809">
        <v>0</v>
      </c>
      <c r="Q2809">
        <v>994.36189999999999</v>
      </c>
      <c r="R2809">
        <v>69605.332999999999</v>
      </c>
      <c r="S2809" t="s">
        <v>1368</v>
      </c>
    </row>
    <row r="2810" spans="1:19">
      <c r="A2810" t="s">
        <v>2918</v>
      </c>
      <c r="B2810">
        <v>44394</v>
      </c>
      <c r="C2810" t="s">
        <v>2919</v>
      </c>
      <c r="D2810">
        <v>44394</v>
      </c>
      <c r="E2810" t="s">
        <v>1365</v>
      </c>
      <c r="F2810" t="s">
        <v>72</v>
      </c>
      <c r="G2810" t="s">
        <v>1381</v>
      </c>
      <c r="H2810" t="s">
        <v>22</v>
      </c>
      <c r="I2810" t="s">
        <v>2458</v>
      </c>
      <c r="J2810">
        <v>90</v>
      </c>
      <c r="K2810">
        <v>992</v>
      </c>
      <c r="L2810">
        <v>89280</v>
      </c>
      <c r="M2810">
        <v>2.3618999999999999</v>
      </c>
      <c r="N2810">
        <v>212.571</v>
      </c>
      <c r="O2810">
        <v>0</v>
      </c>
      <c r="P2810">
        <v>0</v>
      </c>
      <c r="Q2810">
        <v>994.36189999999999</v>
      </c>
      <c r="R2810">
        <v>89492.570999999996</v>
      </c>
      <c r="S2810" t="s">
        <v>1368</v>
      </c>
    </row>
    <row r="2811" spans="1:19">
      <c r="A2811" t="s">
        <v>2920</v>
      </c>
      <c r="B2811">
        <v>44394</v>
      </c>
      <c r="C2811" t="s">
        <v>2921</v>
      </c>
      <c r="D2811">
        <v>44394</v>
      </c>
      <c r="E2811" t="s">
        <v>1365</v>
      </c>
      <c r="F2811" t="s">
        <v>78</v>
      </c>
      <c r="G2811" t="s">
        <v>1381</v>
      </c>
      <c r="H2811" t="s">
        <v>22</v>
      </c>
      <c r="I2811" t="s">
        <v>2458</v>
      </c>
      <c r="J2811">
        <v>50</v>
      </c>
      <c r="K2811">
        <v>992</v>
      </c>
      <c r="L2811">
        <v>49600</v>
      </c>
      <c r="M2811">
        <v>2.3618999999999999</v>
      </c>
      <c r="N2811">
        <v>118.095</v>
      </c>
      <c r="O2811">
        <v>0</v>
      </c>
      <c r="P2811">
        <v>0</v>
      </c>
      <c r="Q2811">
        <v>994.36189999999999</v>
      </c>
      <c r="R2811">
        <v>49718.095000000001</v>
      </c>
      <c r="S2811" t="s">
        <v>1368</v>
      </c>
    </row>
    <row r="2812" spans="1:19">
      <c r="A2812" t="s">
        <v>2922</v>
      </c>
      <c r="B2812">
        <v>44394</v>
      </c>
      <c r="C2812" t="s">
        <v>2923</v>
      </c>
      <c r="D2812">
        <v>44394</v>
      </c>
      <c r="E2812" t="s">
        <v>1365</v>
      </c>
      <c r="F2812" t="s">
        <v>30</v>
      </c>
      <c r="G2812" t="s">
        <v>1389</v>
      </c>
      <c r="H2812" t="s">
        <v>22</v>
      </c>
      <c r="I2812" t="s">
        <v>2458</v>
      </c>
      <c r="J2812">
        <v>30</v>
      </c>
      <c r="K2812">
        <v>992</v>
      </c>
      <c r="L2812">
        <v>29760</v>
      </c>
      <c r="M2812">
        <v>2.3618999999999999</v>
      </c>
      <c r="N2812">
        <v>70.856999999999999</v>
      </c>
      <c r="O2812">
        <v>0</v>
      </c>
      <c r="P2812">
        <v>0</v>
      </c>
      <c r="Q2812">
        <v>994.36189999999999</v>
      </c>
      <c r="R2812">
        <v>29830.857</v>
      </c>
      <c r="S2812" t="s">
        <v>1368</v>
      </c>
    </row>
    <row r="2813" spans="1:19">
      <c r="A2813" t="s">
        <v>2924</v>
      </c>
      <c r="B2813">
        <v>44394</v>
      </c>
      <c r="C2813" t="s">
        <v>2925</v>
      </c>
      <c r="D2813">
        <v>44394</v>
      </c>
      <c r="E2813" t="s">
        <v>1365</v>
      </c>
      <c r="F2813" t="s">
        <v>39</v>
      </c>
      <c r="G2813" t="s">
        <v>1381</v>
      </c>
      <c r="H2813" t="s">
        <v>22</v>
      </c>
      <c r="I2813" t="s">
        <v>2458</v>
      </c>
      <c r="J2813">
        <v>15</v>
      </c>
      <c r="K2813">
        <v>992</v>
      </c>
      <c r="L2813">
        <v>14880</v>
      </c>
      <c r="M2813">
        <v>2.3618999999999999</v>
      </c>
      <c r="N2813">
        <v>35.4285</v>
      </c>
      <c r="O2813">
        <v>0</v>
      </c>
      <c r="P2813">
        <v>0</v>
      </c>
      <c r="Q2813">
        <v>994.36189999999999</v>
      </c>
      <c r="R2813">
        <v>14915.4285</v>
      </c>
      <c r="S2813" t="s">
        <v>1368</v>
      </c>
    </row>
    <row r="2814" spans="1:19">
      <c r="A2814" t="s">
        <v>2926</v>
      </c>
      <c r="B2814">
        <v>44394</v>
      </c>
      <c r="C2814" t="s">
        <v>2927</v>
      </c>
      <c r="D2814">
        <v>44394</v>
      </c>
      <c r="E2814" t="s">
        <v>1365</v>
      </c>
      <c r="F2814" t="s">
        <v>2628</v>
      </c>
      <c r="G2814" t="s">
        <v>1390</v>
      </c>
      <c r="H2814" t="s">
        <v>22</v>
      </c>
      <c r="I2814" t="s">
        <v>2458</v>
      </c>
      <c r="J2814">
        <v>30</v>
      </c>
      <c r="K2814">
        <v>992</v>
      </c>
      <c r="L2814">
        <v>29760</v>
      </c>
      <c r="M2814">
        <v>2.3618999999999999</v>
      </c>
      <c r="N2814">
        <v>70.856999999999999</v>
      </c>
      <c r="O2814">
        <v>0</v>
      </c>
      <c r="P2814">
        <v>0</v>
      </c>
      <c r="Q2814">
        <v>994.36189999999999</v>
      </c>
      <c r="R2814">
        <v>29830.857</v>
      </c>
      <c r="S2814" t="s">
        <v>1368</v>
      </c>
    </row>
    <row r="2815" spans="1:19">
      <c r="A2815" t="s">
        <v>2928</v>
      </c>
      <c r="B2815">
        <v>44394</v>
      </c>
      <c r="C2815" t="s">
        <v>2929</v>
      </c>
      <c r="D2815">
        <v>44394</v>
      </c>
      <c r="E2815" t="s">
        <v>1365</v>
      </c>
      <c r="F2815" t="s">
        <v>21</v>
      </c>
      <c r="G2815" t="s">
        <v>1389</v>
      </c>
      <c r="H2815" t="s">
        <v>22</v>
      </c>
      <c r="I2815" t="s">
        <v>2458</v>
      </c>
      <c r="J2815">
        <v>70</v>
      </c>
      <c r="K2815">
        <v>992</v>
      </c>
      <c r="L2815">
        <v>69440</v>
      </c>
      <c r="M2815">
        <v>2.3618999999999999</v>
      </c>
      <c r="N2815">
        <v>165.333</v>
      </c>
      <c r="O2815">
        <v>0</v>
      </c>
      <c r="P2815">
        <v>0</v>
      </c>
      <c r="Q2815">
        <v>994.36189999999999</v>
      </c>
      <c r="R2815">
        <v>69605.332999999999</v>
      </c>
      <c r="S2815" t="s">
        <v>1368</v>
      </c>
    </row>
    <row r="2816" spans="1:19">
      <c r="A2816" t="s">
        <v>2930</v>
      </c>
      <c r="B2816">
        <v>44394</v>
      </c>
      <c r="C2816" t="s">
        <v>2931</v>
      </c>
      <c r="D2816">
        <v>44394</v>
      </c>
      <c r="E2816" t="s">
        <v>1365</v>
      </c>
      <c r="F2816" t="s">
        <v>26</v>
      </c>
      <c r="G2816" t="s">
        <v>1024</v>
      </c>
      <c r="H2816" t="s">
        <v>22</v>
      </c>
      <c r="I2816" t="s">
        <v>2458</v>
      </c>
      <c r="J2816">
        <v>40</v>
      </c>
      <c r="K2816">
        <v>992</v>
      </c>
      <c r="L2816">
        <v>39680</v>
      </c>
      <c r="M2816">
        <v>2.3618999999999999</v>
      </c>
      <c r="N2816">
        <v>94.475999999999999</v>
      </c>
      <c r="O2816">
        <v>0</v>
      </c>
      <c r="P2816">
        <v>0</v>
      </c>
      <c r="Q2816">
        <v>994.36189999999999</v>
      </c>
      <c r="R2816">
        <v>39774.476000000002</v>
      </c>
      <c r="S2816" t="s">
        <v>1368</v>
      </c>
    </row>
    <row r="2817" spans="1:19">
      <c r="A2817" t="s">
        <v>2930</v>
      </c>
      <c r="B2817">
        <v>44394</v>
      </c>
      <c r="C2817" t="s">
        <v>2931</v>
      </c>
      <c r="D2817">
        <v>44394</v>
      </c>
      <c r="E2817" t="s">
        <v>1365</v>
      </c>
      <c r="F2817" t="s">
        <v>26</v>
      </c>
      <c r="G2817" t="s">
        <v>1024</v>
      </c>
      <c r="H2817" t="s">
        <v>22</v>
      </c>
      <c r="I2817" t="s">
        <v>1271</v>
      </c>
      <c r="J2817">
        <v>60</v>
      </c>
      <c r="K2817">
        <v>1186</v>
      </c>
      <c r="L2817">
        <v>71160</v>
      </c>
      <c r="M2817">
        <v>2.8237999999999999</v>
      </c>
      <c r="N2817">
        <v>169.428</v>
      </c>
      <c r="O2817">
        <v>0</v>
      </c>
      <c r="P2817">
        <v>0</v>
      </c>
      <c r="Q2817">
        <v>1188.8237999999999</v>
      </c>
      <c r="R2817">
        <v>71329.428</v>
      </c>
      <c r="S2817" t="s">
        <v>1368</v>
      </c>
    </row>
    <row r="2818" spans="1:19">
      <c r="A2818" t="s">
        <v>2932</v>
      </c>
      <c r="B2818">
        <v>44394</v>
      </c>
      <c r="C2818" t="s">
        <v>2933</v>
      </c>
      <c r="D2818">
        <v>44394</v>
      </c>
      <c r="E2818" t="s">
        <v>1365</v>
      </c>
      <c r="F2818" t="s">
        <v>25</v>
      </c>
      <c r="G2818" t="s">
        <v>1387</v>
      </c>
      <c r="H2818" t="s">
        <v>22</v>
      </c>
      <c r="I2818" t="s">
        <v>2458</v>
      </c>
      <c r="J2818">
        <v>40</v>
      </c>
      <c r="K2818">
        <v>992</v>
      </c>
      <c r="L2818">
        <v>39680</v>
      </c>
      <c r="M2818">
        <v>2.3618999999999999</v>
      </c>
      <c r="N2818">
        <v>94.475999999999999</v>
      </c>
      <c r="O2818">
        <v>0</v>
      </c>
      <c r="P2818">
        <v>0</v>
      </c>
      <c r="Q2818">
        <v>994.36189999999999</v>
      </c>
      <c r="R2818">
        <v>39774.476000000002</v>
      </c>
      <c r="S2818" t="s">
        <v>1368</v>
      </c>
    </row>
    <row r="2819" spans="1:19">
      <c r="A2819" t="s">
        <v>2934</v>
      </c>
      <c r="B2819">
        <v>44394</v>
      </c>
      <c r="C2819" t="s">
        <v>2935</v>
      </c>
      <c r="D2819">
        <v>44394</v>
      </c>
      <c r="E2819" t="s">
        <v>1365</v>
      </c>
      <c r="F2819" t="s">
        <v>24</v>
      </c>
      <c r="G2819" t="s">
        <v>1024</v>
      </c>
      <c r="H2819" t="s">
        <v>22</v>
      </c>
      <c r="I2819" t="s">
        <v>2458</v>
      </c>
      <c r="J2819">
        <v>30</v>
      </c>
      <c r="K2819">
        <v>992</v>
      </c>
      <c r="L2819">
        <v>29760</v>
      </c>
      <c r="M2819">
        <v>2.3618999999999999</v>
      </c>
      <c r="N2819">
        <v>70.856999999999999</v>
      </c>
      <c r="O2819">
        <v>0</v>
      </c>
      <c r="P2819">
        <v>0</v>
      </c>
      <c r="Q2819">
        <v>994.36189999999999</v>
      </c>
      <c r="R2819">
        <v>29830.857</v>
      </c>
      <c r="S2819" t="s">
        <v>1368</v>
      </c>
    </row>
    <row r="2820" spans="1:19">
      <c r="A2820" t="s">
        <v>2936</v>
      </c>
      <c r="B2820">
        <v>44394</v>
      </c>
      <c r="C2820" t="s">
        <v>2937</v>
      </c>
      <c r="D2820">
        <v>44394</v>
      </c>
      <c r="E2820" t="s">
        <v>1365</v>
      </c>
      <c r="F2820" t="s">
        <v>1397</v>
      </c>
      <c r="G2820" t="s">
        <v>1372</v>
      </c>
      <c r="H2820" t="s">
        <v>22</v>
      </c>
      <c r="I2820" t="s">
        <v>2458</v>
      </c>
      <c r="J2820">
        <v>30</v>
      </c>
      <c r="K2820">
        <v>992</v>
      </c>
      <c r="L2820">
        <v>29760</v>
      </c>
      <c r="M2820">
        <v>2.3618999999999999</v>
      </c>
      <c r="N2820">
        <v>70.856999999999999</v>
      </c>
      <c r="O2820">
        <v>0</v>
      </c>
      <c r="P2820">
        <v>0</v>
      </c>
      <c r="Q2820">
        <v>994.36189999999999</v>
      </c>
      <c r="R2820">
        <v>29830.857</v>
      </c>
      <c r="S2820" t="s">
        <v>1368</v>
      </c>
    </row>
    <row r="2821" spans="1:19">
      <c r="A2821" t="s">
        <v>2938</v>
      </c>
      <c r="B2821">
        <v>44394</v>
      </c>
      <c r="C2821" t="s">
        <v>2939</v>
      </c>
      <c r="D2821">
        <v>44394</v>
      </c>
      <c r="E2821" t="s">
        <v>1365</v>
      </c>
      <c r="F2821" t="s">
        <v>27</v>
      </c>
      <c r="G2821" t="s">
        <v>986</v>
      </c>
      <c r="H2821" t="s">
        <v>22</v>
      </c>
      <c r="I2821" t="s">
        <v>2458</v>
      </c>
      <c r="J2821">
        <v>140</v>
      </c>
      <c r="K2821">
        <v>992</v>
      </c>
      <c r="L2821">
        <v>138880</v>
      </c>
      <c r="M2821">
        <v>2.3618999999999999</v>
      </c>
      <c r="N2821">
        <v>330.666</v>
      </c>
      <c r="O2821">
        <v>0</v>
      </c>
      <c r="P2821">
        <v>0</v>
      </c>
      <c r="Q2821">
        <v>994.36189999999999</v>
      </c>
      <c r="R2821">
        <v>139210.666</v>
      </c>
      <c r="S2821" t="s">
        <v>1368</v>
      </c>
    </row>
    <row r="2822" spans="1:19">
      <c r="A2822" t="s">
        <v>2940</v>
      </c>
      <c r="B2822">
        <v>44394</v>
      </c>
      <c r="C2822" t="s">
        <v>2941</v>
      </c>
      <c r="D2822">
        <v>44394</v>
      </c>
      <c r="E2822" t="s">
        <v>1365</v>
      </c>
      <c r="F2822" t="s">
        <v>898</v>
      </c>
      <c r="G2822" t="s">
        <v>1372</v>
      </c>
      <c r="H2822" t="s">
        <v>22</v>
      </c>
      <c r="I2822" t="s">
        <v>2458</v>
      </c>
      <c r="J2822">
        <v>28</v>
      </c>
      <c r="K2822">
        <v>992</v>
      </c>
      <c r="L2822">
        <v>27776</v>
      </c>
      <c r="M2822">
        <v>2.3618999999999999</v>
      </c>
      <c r="N2822">
        <v>66.133200000000002</v>
      </c>
      <c r="O2822">
        <v>0</v>
      </c>
      <c r="P2822">
        <v>0</v>
      </c>
      <c r="Q2822">
        <v>994.36189999999999</v>
      </c>
      <c r="R2822">
        <v>27842.1332</v>
      </c>
      <c r="S2822" t="s">
        <v>1368</v>
      </c>
    </row>
    <row r="2823" spans="1:19">
      <c r="A2823" t="s">
        <v>2942</v>
      </c>
      <c r="B2823">
        <v>44394</v>
      </c>
      <c r="C2823" t="s">
        <v>2943</v>
      </c>
      <c r="D2823">
        <v>44394</v>
      </c>
      <c r="E2823" t="s">
        <v>1365</v>
      </c>
      <c r="F2823" t="s">
        <v>1104</v>
      </c>
      <c r="G2823" t="s">
        <v>23</v>
      </c>
      <c r="H2823" t="s">
        <v>22</v>
      </c>
      <c r="I2823" t="s">
        <v>2458</v>
      </c>
      <c r="J2823">
        <v>15</v>
      </c>
      <c r="K2823">
        <v>992</v>
      </c>
      <c r="L2823">
        <v>14880</v>
      </c>
      <c r="M2823">
        <v>2.3618999999999999</v>
      </c>
      <c r="N2823">
        <v>35.4285</v>
      </c>
      <c r="O2823">
        <v>0</v>
      </c>
      <c r="P2823">
        <v>0</v>
      </c>
      <c r="Q2823">
        <v>994.36189999999999</v>
      </c>
      <c r="R2823">
        <v>14915.4285</v>
      </c>
      <c r="S2823" t="s">
        <v>1368</v>
      </c>
    </row>
    <row r="2824" spans="1:19">
      <c r="A2824" t="s">
        <v>2944</v>
      </c>
      <c r="B2824">
        <v>44394</v>
      </c>
      <c r="C2824" t="s">
        <v>2945</v>
      </c>
      <c r="D2824">
        <v>44394</v>
      </c>
      <c r="E2824" t="s">
        <v>1365</v>
      </c>
      <c r="F2824" t="s">
        <v>28</v>
      </c>
      <c r="G2824" t="s">
        <v>23</v>
      </c>
      <c r="H2824" t="s">
        <v>22</v>
      </c>
      <c r="I2824" t="s">
        <v>2458</v>
      </c>
      <c r="J2824">
        <v>40</v>
      </c>
      <c r="K2824">
        <v>992</v>
      </c>
      <c r="L2824">
        <v>39680</v>
      </c>
      <c r="M2824">
        <v>2.3618999999999999</v>
      </c>
      <c r="N2824">
        <v>94.475999999999999</v>
      </c>
      <c r="O2824">
        <v>0</v>
      </c>
      <c r="P2824">
        <v>0</v>
      </c>
      <c r="Q2824">
        <v>994.36189999999999</v>
      </c>
      <c r="R2824">
        <v>39774.476000000002</v>
      </c>
      <c r="S2824" t="s">
        <v>1368</v>
      </c>
    </row>
    <row r="2825" spans="1:19">
      <c r="A2825" t="s">
        <v>2946</v>
      </c>
      <c r="B2825">
        <v>44394</v>
      </c>
      <c r="C2825" t="s">
        <v>2947</v>
      </c>
      <c r="D2825">
        <v>44394</v>
      </c>
      <c r="E2825" t="s">
        <v>1365</v>
      </c>
      <c r="F2825" t="s">
        <v>29</v>
      </c>
      <c r="G2825" t="s">
        <v>986</v>
      </c>
      <c r="H2825" t="s">
        <v>22</v>
      </c>
      <c r="I2825" t="s">
        <v>2458</v>
      </c>
      <c r="J2825">
        <v>110</v>
      </c>
      <c r="K2825">
        <v>992</v>
      </c>
      <c r="L2825">
        <v>109120</v>
      </c>
      <c r="M2825">
        <v>2.3618999999999999</v>
      </c>
      <c r="N2825">
        <v>259.80900000000003</v>
      </c>
      <c r="O2825">
        <v>0</v>
      </c>
      <c r="P2825">
        <v>0</v>
      </c>
      <c r="Q2825">
        <v>994.36189999999999</v>
      </c>
      <c r="R2825">
        <v>109379.80899999999</v>
      </c>
      <c r="S2825" t="s">
        <v>1368</v>
      </c>
    </row>
    <row r="2826" spans="1:19">
      <c r="A2826" t="s">
        <v>2948</v>
      </c>
      <c r="B2826">
        <v>44394</v>
      </c>
      <c r="C2826" t="s">
        <v>2949</v>
      </c>
      <c r="D2826">
        <v>44394</v>
      </c>
      <c r="E2826" t="s">
        <v>1365</v>
      </c>
      <c r="F2826" t="s">
        <v>35</v>
      </c>
      <c r="G2826" t="s">
        <v>1395</v>
      </c>
      <c r="H2826" t="s">
        <v>12</v>
      </c>
      <c r="I2826" t="s">
        <v>1075</v>
      </c>
      <c r="J2826">
        <v>10</v>
      </c>
      <c r="K2826">
        <v>9045</v>
      </c>
      <c r="L2826">
        <v>90450</v>
      </c>
      <c r="M2826">
        <v>21.536000000000001</v>
      </c>
      <c r="N2826">
        <v>215.36</v>
      </c>
      <c r="O2826">
        <v>0</v>
      </c>
      <c r="P2826">
        <v>0</v>
      </c>
      <c r="Q2826">
        <v>9066.5357000000004</v>
      </c>
      <c r="R2826">
        <v>90665.357000000004</v>
      </c>
      <c r="S2826" t="s">
        <v>1368</v>
      </c>
    </row>
    <row r="2827" spans="1:19">
      <c r="A2827" t="s">
        <v>2948</v>
      </c>
      <c r="B2827">
        <v>44394</v>
      </c>
      <c r="C2827" t="s">
        <v>2949</v>
      </c>
      <c r="D2827">
        <v>44394</v>
      </c>
      <c r="E2827" t="s">
        <v>1365</v>
      </c>
      <c r="F2827" t="s">
        <v>35</v>
      </c>
      <c r="G2827" t="s">
        <v>1395</v>
      </c>
      <c r="H2827" t="s">
        <v>12</v>
      </c>
      <c r="I2827" t="s">
        <v>1273</v>
      </c>
      <c r="J2827">
        <v>25</v>
      </c>
      <c r="K2827">
        <v>7225</v>
      </c>
      <c r="L2827">
        <v>180625</v>
      </c>
      <c r="M2827">
        <v>17.202000000000002</v>
      </c>
      <c r="N2827">
        <v>430.05</v>
      </c>
      <c r="O2827">
        <v>0</v>
      </c>
      <c r="P2827">
        <v>0</v>
      </c>
      <c r="Q2827">
        <v>7242.2024000000001</v>
      </c>
      <c r="R2827">
        <v>181055.06</v>
      </c>
      <c r="S2827" t="s">
        <v>1368</v>
      </c>
    </row>
    <row r="2828" spans="1:19">
      <c r="A2828" t="s">
        <v>2948</v>
      </c>
      <c r="B2828">
        <v>44394</v>
      </c>
      <c r="C2828" t="s">
        <v>2949</v>
      </c>
      <c r="D2828">
        <v>44394</v>
      </c>
      <c r="E2828" t="s">
        <v>1365</v>
      </c>
      <c r="F2828" t="s">
        <v>35</v>
      </c>
      <c r="G2828" t="s">
        <v>1395</v>
      </c>
      <c r="H2828" t="s">
        <v>12</v>
      </c>
      <c r="I2828" t="s">
        <v>1311</v>
      </c>
      <c r="J2828">
        <v>10</v>
      </c>
      <c r="K2828">
        <v>9035</v>
      </c>
      <c r="L2828">
        <v>90350</v>
      </c>
      <c r="M2828">
        <v>21.512</v>
      </c>
      <c r="N2828">
        <v>215.12</v>
      </c>
      <c r="O2828">
        <v>0</v>
      </c>
      <c r="P2828">
        <v>0</v>
      </c>
      <c r="Q2828">
        <v>9056.5118999999995</v>
      </c>
      <c r="R2828">
        <v>90565.119000000006</v>
      </c>
      <c r="S2828" t="s">
        <v>1368</v>
      </c>
    </row>
    <row r="2829" spans="1:19">
      <c r="A2829" t="s">
        <v>2948</v>
      </c>
      <c r="B2829">
        <v>44394</v>
      </c>
      <c r="C2829" t="s">
        <v>2949</v>
      </c>
      <c r="D2829">
        <v>44394</v>
      </c>
      <c r="E2829" t="s">
        <v>1365</v>
      </c>
      <c r="F2829" t="s">
        <v>35</v>
      </c>
      <c r="G2829" t="s">
        <v>1395</v>
      </c>
      <c r="H2829" t="s">
        <v>12</v>
      </c>
      <c r="I2829" t="s">
        <v>1292</v>
      </c>
      <c r="J2829">
        <v>30</v>
      </c>
      <c r="K2829">
        <v>7760</v>
      </c>
      <c r="L2829">
        <v>232800</v>
      </c>
      <c r="M2829">
        <v>18.475999999999999</v>
      </c>
      <c r="N2829">
        <v>554.28</v>
      </c>
      <c r="O2829">
        <v>0</v>
      </c>
      <c r="P2829">
        <v>0</v>
      </c>
      <c r="Q2829">
        <v>7778.4762000000001</v>
      </c>
      <c r="R2829">
        <v>233354.28599999999</v>
      </c>
      <c r="S2829" t="s">
        <v>1368</v>
      </c>
    </row>
    <row r="2830" spans="1:19">
      <c r="A2830" t="s">
        <v>2950</v>
      </c>
      <c r="B2830">
        <v>44394</v>
      </c>
      <c r="C2830" t="s">
        <v>2951</v>
      </c>
      <c r="D2830">
        <v>44394</v>
      </c>
      <c r="E2830" t="s">
        <v>1365</v>
      </c>
      <c r="F2830" t="s">
        <v>34</v>
      </c>
      <c r="G2830" t="s">
        <v>33</v>
      </c>
      <c r="H2830" t="s">
        <v>12</v>
      </c>
      <c r="I2830" t="s">
        <v>2459</v>
      </c>
      <c r="J2830">
        <v>100</v>
      </c>
      <c r="K2830">
        <v>1215</v>
      </c>
      <c r="L2830">
        <v>121500</v>
      </c>
      <c r="M2830">
        <v>2.8929999999999998</v>
      </c>
      <c r="N2830">
        <v>289.3</v>
      </c>
      <c r="O2830">
        <v>0</v>
      </c>
      <c r="P2830">
        <v>0</v>
      </c>
      <c r="Q2830">
        <v>1217.8929000000001</v>
      </c>
      <c r="R2830">
        <v>121789.29</v>
      </c>
      <c r="S2830" t="s">
        <v>1368</v>
      </c>
    </row>
    <row r="2831" spans="1:19">
      <c r="A2831" t="s">
        <v>2950</v>
      </c>
      <c r="B2831">
        <v>44394</v>
      </c>
      <c r="C2831" t="s">
        <v>2951</v>
      </c>
      <c r="D2831">
        <v>44394</v>
      </c>
      <c r="E2831" t="s">
        <v>1365</v>
      </c>
      <c r="F2831" t="s">
        <v>34</v>
      </c>
      <c r="G2831" t="s">
        <v>33</v>
      </c>
      <c r="H2831" t="s">
        <v>12</v>
      </c>
      <c r="I2831" t="s">
        <v>1221</v>
      </c>
      <c r="J2831">
        <v>80</v>
      </c>
      <c r="K2831">
        <v>1361</v>
      </c>
      <c r="L2831">
        <v>108880</v>
      </c>
      <c r="M2831">
        <v>3.24</v>
      </c>
      <c r="N2831">
        <v>259.2</v>
      </c>
      <c r="O2831">
        <v>0</v>
      </c>
      <c r="P2831">
        <v>0</v>
      </c>
      <c r="Q2831">
        <v>1364.2405000000001</v>
      </c>
      <c r="R2831">
        <v>109139.24</v>
      </c>
      <c r="S2831" t="s">
        <v>1368</v>
      </c>
    </row>
    <row r="2832" spans="1:19">
      <c r="A2832" t="s">
        <v>2950</v>
      </c>
      <c r="B2832">
        <v>44394</v>
      </c>
      <c r="C2832" t="s">
        <v>2951</v>
      </c>
      <c r="D2832">
        <v>44394</v>
      </c>
      <c r="E2832" t="s">
        <v>1365</v>
      </c>
      <c r="F2832" t="s">
        <v>34</v>
      </c>
      <c r="G2832" t="s">
        <v>33</v>
      </c>
      <c r="H2832" t="s">
        <v>12</v>
      </c>
      <c r="I2832" t="s">
        <v>1301</v>
      </c>
      <c r="J2832">
        <v>20</v>
      </c>
      <c r="K2832">
        <v>9035</v>
      </c>
      <c r="L2832">
        <v>180700</v>
      </c>
      <c r="M2832">
        <v>21.512</v>
      </c>
      <c r="N2832">
        <v>430.24</v>
      </c>
      <c r="O2832">
        <v>0</v>
      </c>
      <c r="P2832">
        <v>0</v>
      </c>
      <c r="Q2832">
        <v>9056.5118999999995</v>
      </c>
      <c r="R2832">
        <v>181130.23800000001</v>
      </c>
      <c r="S2832" t="s">
        <v>1368</v>
      </c>
    </row>
    <row r="2833" spans="1:19">
      <c r="A2833" t="s">
        <v>2950</v>
      </c>
      <c r="B2833">
        <v>44394</v>
      </c>
      <c r="C2833" t="s">
        <v>2951</v>
      </c>
      <c r="D2833">
        <v>44394</v>
      </c>
      <c r="E2833" t="s">
        <v>1365</v>
      </c>
      <c r="F2833" t="s">
        <v>34</v>
      </c>
      <c r="G2833" t="s">
        <v>33</v>
      </c>
      <c r="H2833" t="s">
        <v>12</v>
      </c>
      <c r="I2833" t="s">
        <v>1409</v>
      </c>
      <c r="J2833">
        <v>200</v>
      </c>
      <c r="K2833">
        <v>1128</v>
      </c>
      <c r="L2833">
        <v>225600</v>
      </c>
      <c r="M2833">
        <v>2.6859999999999999</v>
      </c>
      <c r="N2833">
        <v>537.20000000000005</v>
      </c>
      <c r="O2833">
        <v>0</v>
      </c>
      <c r="P2833">
        <v>0</v>
      </c>
      <c r="Q2833">
        <v>1130.6857</v>
      </c>
      <c r="R2833">
        <v>226137.14</v>
      </c>
      <c r="S2833" t="s">
        <v>1368</v>
      </c>
    </row>
    <row r="2834" spans="1:19">
      <c r="A2834" t="s">
        <v>2950</v>
      </c>
      <c r="B2834">
        <v>44394</v>
      </c>
      <c r="C2834" t="s">
        <v>2951</v>
      </c>
      <c r="D2834">
        <v>44394</v>
      </c>
      <c r="E2834" t="s">
        <v>1365</v>
      </c>
      <c r="F2834" t="s">
        <v>34</v>
      </c>
      <c r="G2834" t="s">
        <v>33</v>
      </c>
      <c r="H2834" t="s">
        <v>12</v>
      </c>
      <c r="I2834" t="s">
        <v>1267</v>
      </c>
      <c r="J2834">
        <v>80</v>
      </c>
      <c r="K2834">
        <v>1400</v>
      </c>
      <c r="L2834">
        <v>112000</v>
      </c>
      <c r="M2834">
        <v>3.3330000000000002</v>
      </c>
      <c r="N2834">
        <v>266.64</v>
      </c>
      <c r="O2834">
        <v>0</v>
      </c>
      <c r="P2834">
        <v>0</v>
      </c>
      <c r="Q2834">
        <v>1403.3333</v>
      </c>
      <c r="R2834">
        <v>112266.664</v>
      </c>
      <c r="S2834" t="s">
        <v>1368</v>
      </c>
    </row>
    <row r="2835" spans="1:19">
      <c r="A2835" t="s">
        <v>2952</v>
      </c>
      <c r="B2835">
        <v>44394</v>
      </c>
      <c r="C2835" t="s">
        <v>2953</v>
      </c>
      <c r="D2835">
        <v>44394</v>
      </c>
      <c r="E2835" t="s">
        <v>1365</v>
      </c>
      <c r="F2835" t="s">
        <v>45</v>
      </c>
      <c r="G2835" t="s">
        <v>1378</v>
      </c>
      <c r="H2835" t="s">
        <v>12</v>
      </c>
      <c r="I2835" t="s">
        <v>2458</v>
      </c>
      <c r="J2835">
        <v>110</v>
      </c>
      <c r="K2835">
        <v>992</v>
      </c>
      <c r="L2835">
        <v>109120</v>
      </c>
      <c r="M2835">
        <v>2.3620000000000001</v>
      </c>
      <c r="N2835">
        <v>259.82</v>
      </c>
      <c r="O2835">
        <v>0</v>
      </c>
      <c r="P2835">
        <v>0</v>
      </c>
      <c r="Q2835">
        <v>994.36189999999999</v>
      </c>
      <c r="R2835">
        <v>109379.80899999999</v>
      </c>
      <c r="S2835" t="s">
        <v>1368</v>
      </c>
    </row>
    <row r="2836" spans="1:19">
      <c r="A2836" t="s">
        <v>2952</v>
      </c>
      <c r="B2836">
        <v>44394</v>
      </c>
      <c r="C2836" t="s">
        <v>2953</v>
      </c>
      <c r="D2836">
        <v>44394</v>
      </c>
      <c r="E2836" t="s">
        <v>1365</v>
      </c>
      <c r="F2836" t="s">
        <v>45</v>
      </c>
      <c r="G2836" t="s">
        <v>1378</v>
      </c>
      <c r="H2836" t="s">
        <v>12</v>
      </c>
      <c r="I2836" t="s">
        <v>2459</v>
      </c>
      <c r="J2836">
        <v>2</v>
      </c>
      <c r="K2836">
        <v>1215</v>
      </c>
      <c r="L2836">
        <v>2430</v>
      </c>
      <c r="M2836">
        <v>2.8929999999999998</v>
      </c>
      <c r="N2836">
        <v>5.7859999999999996</v>
      </c>
      <c r="O2836">
        <v>0</v>
      </c>
      <c r="P2836">
        <v>0</v>
      </c>
      <c r="Q2836">
        <v>1217.8929000000001</v>
      </c>
      <c r="R2836">
        <v>2435.7858000000001</v>
      </c>
      <c r="S2836" t="s">
        <v>1368</v>
      </c>
    </row>
    <row r="2837" spans="1:19">
      <c r="A2837" t="s">
        <v>2954</v>
      </c>
      <c r="B2837">
        <v>44394</v>
      </c>
      <c r="C2837" t="s">
        <v>2955</v>
      </c>
      <c r="D2837">
        <v>44394</v>
      </c>
      <c r="E2837" t="s">
        <v>1365</v>
      </c>
      <c r="F2837" t="s">
        <v>44</v>
      </c>
      <c r="G2837" t="s">
        <v>31</v>
      </c>
      <c r="H2837" t="s">
        <v>12</v>
      </c>
      <c r="I2837" t="s">
        <v>2459</v>
      </c>
      <c r="J2837">
        <v>2</v>
      </c>
      <c r="K2837">
        <v>1215</v>
      </c>
      <c r="L2837">
        <v>2430</v>
      </c>
      <c r="M2837">
        <v>2.8929999999999998</v>
      </c>
      <c r="N2837">
        <v>5.7859999999999996</v>
      </c>
      <c r="O2837">
        <v>0</v>
      </c>
      <c r="P2837">
        <v>0</v>
      </c>
      <c r="Q2837">
        <v>1217.8929000000001</v>
      </c>
      <c r="R2837">
        <v>2435.7858000000001</v>
      </c>
      <c r="S2837" t="s">
        <v>1368</v>
      </c>
    </row>
    <row r="2838" spans="1:19">
      <c r="A2838" t="s">
        <v>2954</v>
      </c>
      <c r="B2838">
        <v>44394</v>
      </c>
      <c r="C2838" t="s">
        <v>2955</v>
      </c>
      <c r="D2838">
        <v>44394</v>
      </c>
      <c r="E2838" t="s">
        <v>1365</v>
      </c>
      <c r="F2838" t="s">
        <v>44</v>
      </c>
      <c r="G2838" t="s">
        <v>31</v>
      </c>
      <c r="H2838" t="s">
        <v>12</v>
      </c>
      <c r="I2838" t="s">
        <v>2458</v>
      </c>
      <c r="J2838">
        <v>70</v>
      </c>
      <c r="K2838">
        <v>992</v>
      </c>
      <c r="L2838">
        <v>69440</v>
      </c>
      <c r="M2838">
        <v>2.3620000000000001</v>
      </c>
      <c r="N2838">
        <v>165.34</v>
      </c>
      <c r="O2838">
        <v>0</v>
      </c>
      <c r="P2838">
        <v>0</v>
      </c>
      <c r="Q2838">
        <v>994.36189999999999</v>
      </c>
      <c r="R2838">
        <v>69605.332999999999</v>
      </c>
      <c r="S2838" t="s">
        <v>1368</v>
      </c>
    </row>
    <row r="2839" spans="1:19">
      <c r="A2839" t="s">
        <v>2956</v>
      </c>
      <c r="B2839">
        <v>44394</v>
      </c>
      <c r="C2839" t="s">
        <v>2957</v>
      </c>
      <c r="D2839">
        <v>44394</v>
      </c>
      <c r="E2839" t="s">
        <v>1365</v>
      </c>
      <c r="F2839" t="s">
        <v>11</v>
      </c>
      <c r="G2839" t="s">
        <v>1394</v>
      </c>
      <c r="H2839" t="s">
        <v>12</v>
      </c>
      <c r="I2839" t="s">
        <v>2459</v>
      </c>
      <c r="J2839">
        <v>5</v>
      </c>
      <c r="K2839">
        <v>1215</v>
      </c>
      <c r="L2839">
        <v>6075</v>
      </c>
      <c r="M2839">
        <v>2.8929999999999998</v>
      </c>
      <c r="N2839">
        <v>14.465</v>
      </c>
      <c r="O2839">
        <v>0</v>
      </c>
      <c r="P2839">
        <v>0</v>
      </c>
      <c r="Q2839">
        <v>1217.8929000000001</v>
      </c>
      <c r="R2839">
        <v>6089.4645</v>
      </c>
      <c r="S2839" t="s">
        <v>1368</v>
      </c>
    </row>
    <row r="2840" spans="1:19">
      <c r="A2840" t="s">
        <v>2956</v>
      </c>
      <c r="B2840">
        <v>44394</v>
      </c>
      <c r="C2840" t="s">
        <v>2957</v>
      </c>
      <c r="D2840">
        <v>44394</v>
      </c>
      <c r="E2840" t="s">
        <v>1365</v>
      </c>
      <c r="F2840" t="s">
        <v>11</v>
      </c>
      <c r="G2840" t="s">
        <v>1394</v>
      </c>
      <c r="H2840" t="s">
        <v>12</v>
      </c>
      <c r="I2840" t="s">
        <v>2458</v>
      </c>
      <c r="J2840">
        <v>92</v>
      </c>
      <c r="K2840">
        <v>992</v>
      </c>
      <c r="L2840">
        <v>91264</v>
      </c>
      <c r="M2840">
        <v>2.3620000000000001</v>
      </c>
      <c r="N2840">
        <v>217.304</v>
      </c>
      <c r="O2840">
        <v>0</v>
      </c>
      <c r="P2840">
        <v>0</v>
      </c>
      <c r="Q2840">
        <v>994.36189999999999</v>
      </c>
      <c r="R2840">
        <v>91481.294800000003</v>
      </c>
      <c r="S2840" t="s">
        <v>1368</v>
      </c>
    </row>
    <row r="2841" spans="1:19">
      <c r="A2841" t="s">
        <v>2958</v>
      </c>
      <c r="B2841">
        <v>44394</v>
      </c>
      <c r="C2841" t="s">
        <v>2959</v>
      </c>
      <c r="D2841">
        <v>44394</v>
      </c>
      <c r="E2841" t="s">
        <v>1365</v>
      </c>
      <c r="F2841" t="s">
        <v>32</v>
      </c>
      <c r="G2841" t="s">
        <v>33</v>
      </c>
      <c r="H2841" t="s">
        <v>12</v>
      </c>
      <c r="I2841" t="s">
        <v>2459</v>
      </c>
      <c r="J2841">
        <v>3</v>
      </c>
      <c r="K2841">
        <v>1215</v>
      </c>
      <c r="L2841">
        <v>3645</v>
      </c>
      <c r="M2841">
        <v>2.8929999999999998</v>
      </c>
      <c r="N2841">
        <v>8.6790000000000003</v>
      </c>
      <c r="O2841">
        <v>0</v>
      </c>
      <c r="P2841">
        <v>0</v>
      </c>
      <c r="Q2841">
        <v>1217.8929000000001</v>
      </c>
      <c r="R2841">
        <v>3653.6786999999999</v>
      </c>
      <c r="S2841" t="s">
        <v>1368</v>
      </c>
    </row>
    <row r="2842" spans="1:19">
      <c r="A2842" t="s">
        <v>2958</v>
      </c>
      <c r="B2842">
        <v>44394</v>
      </c>
      <c r="C2842" t="s">
        <v>2959</v>
      </c>
      <c r="D2842">
        <v>44394</v>
      </c>
      <c r="E2842" t="s">
        <v>1365</v>
      </c>
      <c r="F2842" t="s">
        <v>32</v>
      </c>
      <c r="G2842" t="s">
        <v>33</v>
      </c>
      <c r="H2842" t="s">
        <v>12</v>
      </c>
      <c r="I2842" t="s">
        <v>2458</v>
      </c>
      <c r="J2842">
        <v>60</v>
      </c>
      <c r="K2842">
        <v>992</v>
      </c>
      <c r="L2842">
        <v>59520</v>
      </c>
      <c r="M2842">
        <v>2.3620000000000001</v>
      </c>
      <c r="N2842">
        <v>141.72</v>
      </c>
      <c r="O2842">
        <v>0</v>
      </c>
      <c r="P2842">
        <v>0</v>
      </c>
      <c r="Q2842">
        <v>994.36189999999999</v>
      </c>
      <c r="R2842">
        <v>59661.714</v>
      </c>
      <c r="S2842" t="s">
        <v>1368</v>
      </c>
    </row>
    <row r="2843" spans="1:19">
      <c r="A2843" t="s">
        <v>2960</v>
      </c>
      <c r="B2843">
        <v>44394</v>
      </c>
      <c r="C2843" t="s">
        <v>2961</v>
      </c>
      <c r="D2843">
        <v>44394</v>
      </c>
      <c r="E2843" t="s">
        <v>1365</v>
      </c>
      <c r="F2843" t="s">
        <v>34</v>
      </c>
      <c r="G2843" t="s">
        <v>33</v>
      </c>
      <c r="H2843" t="s">
        <v>12</v>
      </c>
      <c r="I2843" t="s">
        <v>2458</v>
      </c>
      <c r="J2843">
        <v>92</v>
      </c>
      <c r="K2843">
        <v>992</v>
      </c>
      <c r="L2843">
        <v>91264</v>
      </c>
      <c r="M2843">
        <v>2.3620000000000001</v>
      </c>
      <c r="N2843">
        <v>217.304</v>
      </c>
      <c r="O2843">
        <v>0</v>
      </c>
      <c r="P2843">
        <v>0</v>
      </c>
      <c r="Q2843">
        <v>994.36189999999999</v>
      </c>
      <c r="R2843">
        <v>91481.294800000003</v>
      </c>
      <c r="S2843" t="s">
        <v>1368</v>
      </c>
    </row>
    <row r="2844" spans="1:19">
      <c r="A2844" t="s">
        <v>2960</v>
      </c>
      <c r="B2844">
        <v>44394</v>
      </c>
      <c r="C2844" t="s">
        <v>2961</v>
      </c>
      <c r="D2844">
        <v>44394</v>
      </c>
      <c r="E2844" t="s">
        <v>1365</v>
      </c>
      <c r="F2844" t="s">
        <v>34</v>
      </c>
      <c r="G2844" t="s">
        <v>33</v>
      </c>
      <c r="H2844" t="s">
        <v>12</v>
      </c>
      <c r="I2844" t="s">
        <v>2459</v>
      </c>
      <c r="J2844">
        <v>10</v>
      </c>
      <c r="K2844">
        <v>1215</v>
      </c>
      <c r="L2844">
        <v>12150</v>
      </c>
      <c r="M2844">
        <v>2.8929999999999998</v>
      </c>
      <c r="N2844">
        <v>28.93</v>
      </c>
      <c r="O2844">
        <v>0</v>
      </c>
      <c r="P2844">
        <v>0</v>
      </c>
      <c r="Q2844">
        <v>1217.8929000000001</v>
      </c>
      <c r="R2844">
        <v>12178.929</v>
      </c>
      <c r="S2844" t="s">
        <v>1368</v>
      </c>
    </row>
    <row r="2845" spans="1:19">
      <c r="A2845" t="s">
        <v>2962</v>
      </c>
      <c r="B2845">
        <v>44394</v>
      </c>
      <c r="C2845" t="s">
        <v>2963</v>
      </c>
      <c r="D2845">
        <v>44394</v>
      </c>
      <c r="E2845" t="s">
        <v>1365</v>
      </c>
      <c r="F2845" t="s">
        <v>35</v>
      </c>
      <c r="G2845" t="s">
        <v>1395</v>
      </c>
      <c r="H2845" t="s">
        <v>12</v>
      </c>
      <c r="I2845" t="s">
        <v>2458</v>
      </c>
      <c r="J2845">
        <v>74</v>
      </c>
      <c r="K2845">
        <v>992</v>
      </c>
      <c r="L2845">
        <v>73408</v>
      </c>
      <c r="M2845">
        <v>2.3620000000000001</v>
      </c>
      <c r="N2845">
        <v>174.78800000000001</v>
      </c>
      <c r="O2845">
        <v>0</v>
      </c>
      <c r="P2845">
        <v>0</v>
      </c>
      <c r="Q2845">
        <v>994.36189999999999</v>
      </c>
      <c r="R2845">
        <v>73582.780599999998</v>
      </c>
      <c r="S2845" t="s">
        <v>1368</v>
      </c>
    </row>
    <row r="2846" spans="1:19">
      <c r="A2846" t="s">
        <v>2962</v>
      </c>
      <c r="B2846">
        <v>44394</v>
      </c>
      <c r="C2846" t="s">
        <v>2963</v>
      </c>
      <c r="D2846">
        <v>44394</v>
      </c>
      <c r="E2846" t="s">
        <v>1365</v>
      </c>
      <c r="F2846" t="s">
        <v>35</v>
      </c>
      <c r="G2846" t="s">
        <v>1395</v>
      </c>
      <c r="H2846" t="s">
        <v>12</v>
      </c>
      <c r="I2846" t="s">
        <v>2459</v>
      </c>
      <c r="J2846">
        <v>7</v>
      </c>
      <c r="K2846">
        <v>1215</v>
      </c>
      <c r="L2846">
        <v>8505</v>
      </c>
      <c r="M2846">
        <v>2.8929999999999998</v>
      </c>
      <c r="N2846">
        <v>20.251000000000001</v>
      </c>
      <c r="O2846">
        <v>0</v>
      </c>
      <c r="P2846">
        <v>0</v>
      </c>
      <c r="Q2846">
        <v>1217.8929000000001</v>
      </c>
      <c r="R2846">
        <v>8525.2502999999997</v>
      </c>
      <c r="S2846" t="s">
        <v>1368</v>
      </c>
    </row>
    <row r="2847" spans="1:19">
      <c r="A2847" t="s">
        <v>2964</v>
      </c>
      <c r="B2847">
        <v>44394</v>
      </c>
      <c r="C2847" t="s">
        <v>2965</v>
      </c>
      <c r="D2847">
        <v>44394</v>
      </c>
      <c r="E2847" t="s">
        <v>1365</v>
      </c>
      <c r="F2847" t="s">
        <v>20</v>
      </c>
      <c r="G2847" t="s">
        <v>984</v>
      </c>
      <c r="H2847" t="s">
        <v>12</v>
      </c>
      <c r="I2847" t="s">
        <v>2458</v>
      </c>
      <c r="J2847">
        <v>92</v>
      </c>
      <c r="K2847">
        <v>992</v>
      </c>
      <c r="L2847">
        <v>91264</v>
      </c>
      <c r="M2847">
        <v>2.3620000000000001</v>
      </c>
      <c r="N2847">
        <v>217.304</v>
      </c>
      <c r="O2847">
        <v>0</v>
      </c>
      <c r="P2847">
        <v>0</v>
      </c>
      <c r="Q2847">
        <v>994.36189999999999</v>
      </c>
      <c r="R2847">
        <v>91481.294800000003</v>
      </c>
      <c r="S2847" t="s">
        <v>1368</v>
      </c>
    </row>
    <row r="2848" spans="1:19">
      <c r="A2848" t="s">
        <v>2964</v>
      </c>
      <c r="B2848">
        <v>44394</v>
      </c>
      <c r="C2848" t="s">
        <v>2965</v>
      </c>
      <c r="D2848">
        <v>44394</v>
      </c>
      <c r="E2848" t="s">
        <v>1365</v>
      </c>
      <c r="F2848" t="s">
        <v>20</v>
      </c>
      <c r="G2848" t="s">
        <v>984</v>
      </c>
      <c r="H2848" t="s">
        <v>12</v>
      </c>
      <c r="I2848" t="s">
        <v>2459</v>
      </c>
      <c r="J2848">
        <v>5</v>
      </c>
      <c r="K2848">
        <v>1215</v>
      </c>
      <c r="L2848">
        <v>6075</v>
      </c>
      <c r="M2848">
        <v>2.8929999999999998</v>
      </c>
      <c r="N2848">
        <v>14.465</v>
      </c>
      <c r="O2848">
        <v>0</v>
      </c>
      <c r="P2848">
        <v>0</v>
      </c>
      <c r="Q2848">
        <v>1217.8929000000001</v>
      </c>
      <c r="R2848">
        <v>6089.4645</v>
      </c>
      <c r="S2848" t="s">
        <v>1368</v>
      </c>
    </row>
    <row r="2849" spans="1:19">
      <c r="A2849" t="s">
        <v>2966</v>
      </c>
      <c r="B2849">
        <v>44394</v>
      </c>
      <c r="C2849" t="s">
        <v>2967</v>
      </c>
      <c r="D2849">
        <v>44394</v>
      </c>
      <c r="E2849" t="s">
        <v>1365</v>
      </c>
      <c r="F2849" t="s">
        <v>2396</v>
      </c>
      <c r="G2849" t="s">
        <v>2397</v>
      </c>
      <c r="H2849" t="s">
        <v>12</v>
      </c>
      <c r="I2849" t="s">
        <v>2458</v>
      </c>
      <c r="J2849">
        <v>23</v>
      </c>
      <c r="K2849">
        <v>992</v>
      </c>
      <c r="L2849">
        <v>22816</v>
      </c>
      <c r="M2849">
        <v>2.3620000000000001</v>
      </c>
      <c r="N2849">
        <v>54.326000000000001</v>
      </c>
      <c r="O2849">
        <v>0</v>
      </c>
      <c r="P2849">
        <v>0</v>
      </c>
      <c r="Q2849">
        <v>994.36189999999999</v>
      </c>
      <c r="R2849">
        <v>22870.323700000001</v>
      </c>
      <c r="S2849" t="s">
        <v>1368</v>
      </c>
    </row>
    <row r="2850" spans="1:19">
      <c r="A2850" t="s">
        <v>2966</v>
      </c>
      <c r="B2850">
        <v>44394</v>
      </c>
      <c r="C2850" t="s">
        <v>2967</v>
      </c>
      <c r="D2850">
        <v>44394</v>
      </c>
      <c r="E2850" t="s">
        <v>1365</v>
      </c>
      <c r="F2850" t="s">
        <v>2396</v>
      </c>
      <c r="G2850" t="s">
        <v>2397</v>
      </c>
      <c r="H2850" t="s">
        <v>12</v>
      </c>
      <c r="I2850" t="s">
        <v>2459</v>
      </c>
      <c r="J2850">
        <v>3</v>
      </c>
      <c r="K2850">
        <v>1215</v>
      </c>
      <c r="L2850">
        <v>3645</v>
      </c>
      <c r="M2850">
        <v>2.8929999999999998</v>
      </c>
      <c r="N2850">
        <v>8.6790000000000003</v>
      </c>
      <c r="O2850">
        <v>0</v>
      </c>
      <c r="P2850">
        <v>0</v>
      </c>
      <c r="Q2850">
        <v>1217.8929000000001</v>
      </c>
      <c r="R2850">
        <v>3653.6786999999999</v>
      </c>
      <c r="S2850" t="s">
        <v>1368</v>
      </c>
    </row>
    <row r="2851" spans="1:19">
      <c r="A2851" t="s">
        <v>2968</v>
      </c>
      <c r="B2851">
        <v>44394</v>
      </c>
      <c r="C2851" t="s">
        <v>2969</v>
      </c>
      <c r="D2851">
        <v>44394</v>
      </c>
      <c r="E2851" t="s">
        <v>1365</v>
      </c>
      <c r="F2851" t="s">
        <v>13</v>
      </c>
      <c r="G2851" t="s">
        <v>2397</v>
      </c>
      <c r="H2851" t="s">
        <v>12</v>
      </c>
      <c r="I2851" t="s">
        <v>2459</v>
      </c>
      <c r="J2851">
        <v>9</v>
      </c>
      <c r="K2851">
        <v>1215</v>
      </c>
      <c r="L2851">
        <v>10935</v>
      </c>
      <c r="M2851">
        <v>2.8929999999999998</v>
      </c>
      <c r="N2851">
        <v>26.036999999999999</v>
      </c>
      <c r="O2851">
        <v>0</v>
      </c>
      <c r="P2851">
        <v>0</v>
      </c>
      <c r="Q2851">
        <v>1217.8929000000001</v>
      </c>
      <c r="R2851">
        <v>10961.036099999999</v>
      </c>
      <c r="S2851" t="s">
        <v>1368</v>
      </c>
    </row>
    <row r="2852" spans="1:19">
      <c r="A2852" t="s">
        <v>2968</v>
      </c>
      <c r="B2852">
        <v>44394</v>
      </c>
      <c r="C2852" t="s">
        <v>2969</v>
      </c>
      <c r="D2852">
        <v>44394</v>
      </c>
      <c r="E2852" t="s">
        <v>1365</v>
      </c>
      <c r="F2852" t="s">
        <v>13</v>
      </c>
      <c r="G2852" t="s">
        <v>2397</v>
      </c>
      <c r="H2852" t="s">
        <v>12</v>
      </c>
      <c r="I2852" t="s">
        <v>2458</v>
      </c>
      <c r="J2852">
        <v>92</v>
      </c>
      <c r="K2852">
        <v>992</v>
      </c>
      <c r="L2852">
        <v>91264</v>
      </c>
      <c r="M2852">
        <v>2.3620000000000001</v>
      </c>
      <c r="N2852">
        <v>217.304</v>
      </c>
      <c r="O2852">
        <v>0</v>
      </c>
      <c r="P2852">
        <v>0</v>
      </c>
      <c r="Q2852">
        <v>994.36189999999999</v>
      </c>
      <c r="R2852">
        <v>91481.294800000003</v>
      </c>
      <c r="S2852" t="s">
        <v>1368</v>
      </c>
    </row>
    <row r="2853" spans="1:19">
      <c r="A2853" t="s">
        <v>2970</v>
      </c>
      <c r="B2853">
        <v>44394</v>
      </c>
      <c r="C2853" t="s">
        <v>2971</v>
      </c>
      <c r="D2853">
        <v>44394</v>
      </c>
      <c r="E2853" t="s">
        <v>1365</v>
      </c>
      <c r="F2853" t="s">
        <v>18</v>
      </c>
      <c r="G2853" t="s">
        <v>984</v>
      </c>
      <c r="H2853" t="s">
        <v>22</v>
      </c>
      <c r="I2853" t="s">
        <v>2458</v>
      </c>
      <c r="J2853">
        <v>140</v>
      </c>
      <c r="K2853">
        <v>992</v>
      </c>
      <c r="L2853">
        <v>138880</v>
      </c>
      <c r="M2853">
        <v>2.3618999999999999</v>
      </c>
      <c r="N2853">
        <v>330.666</v>
      </c>
      <c r="O2853">
        <v>0</v>
      </c>
      <c r="P2853">
        <v>0</v>
      </c>
      <c r="Q2853">
        <v>994.36189999999999</v>
      </c>
      <c r="R2853">
        <v>139210.666</v>
      </c>
      <c r="S2853" t="s">
        <v>1368</v>
      </c>
    </row>
    <row r="2854" spans="1:19">
      <c r="A2854" t="s">
        <v>2972</v>
      </c>
      <c r="B2854">
        <v>44394</v>
      </c>
      <c r="C2854" t="s">
        <v>2973</v>
      </c>
      <c r="D2854">
        <v>44394</v>
      </c>
      <c r="E2854" t="s">
        <v>1365</v>
      </c>
      <c r="F2854" t="s">
        <v>18</v>
      </c>
      <c r="G2854" t="s">
        <v>984</v>
      </c>
      <c r="H2854" t="s">
        <v>22</v>
      </c>
      <c r="I2854" t="s">
        <v>1335</v>
      </c>
      <c r="J2854">
        <v>15</v>
      </c>
      <c r="K2854">
        <v>9950</v>
      </c>
      <c r="L2854">
        <v>149250</v>
      </c>
      <c r="M2854">
        <v>23.6905</v>
      </c>
      <c r="N2854">
        <v>355.35750000000002</v>
      </c>
      <c r="O2854">
        <v>0</v>
      </c>
      <c r="P2854">
        <v>0</v>
      </c>
      <c r="Q2854">
        <v>9973.6905000000006</v>
      </c>
      <c r="R2854">
        <v>149605.35750000001</v>
      </c>
      <c r="S2854" t="s">
        <v>1368</v>
      </c>
    </row>
    <row r="2855" spans="1:19">
      <c r="A2855" t="s">
        <v>2972</v>
      </c>
      <c r="B2855">
        <v>44394</v>
      </c>
      <c r="C2855" t="s">
        <v>2973</v>
      </c>
      <c r="D2855">
        <v>44394</v>
      </c>
      <c r="E2855" t="s">
        <v>1365</v>
      </c>
      <c r="F2855" t="s">
        <v>18</v>
      </c>
      <c r="G2855" t="s">
        <v>984</v>
      </c>
      <c r="H2855" t="s">
        <v>22</v>
      </c>
      <c r="I2855" t="s">
        <v>1301</v>
      </c>
      <c r="J2855">
        <v>5</v>
      </c>
      <c r="K2855">
        <v>9035</v>
      </c>
      <c r="L2855">
        <v>45175</v>
      </c>
      <c r="M2855">
        <v>21.511900000000001</v>
      </c>
      <c r="N2855">
        <v>107.5595</v>
      </c>
      <c r="O2855">
        <v>0</v>
      </c>
      <c r="P2855">
        <v>0</v>
      </c>
      <c r="Q2855">
        <v>9056.5118999999995</v>
      </c>
      <c r="R2855">
        <v>45282.559500000003</v>
      </c>
      <c r="S2855" t="s">
        <v>1368</v>
      </c>
    </row>
    <row r="2856" spans="1:19">
      <c r="A2856" t="s">
        <v>2972</v>
      </c>
      <c r="B2856">
        <v>44394</v>
      </c>
      <c r="C2856" t="s">
        <v>2973</v>
      </c>
      <c r="D2856">
        <v>44394</v>
      </c>
      <c r="E2856" t="s">
        <v>1365</v>
      </c>
      <c r="F2856" t="s">
        <v>18</v>
      </c>
      <c r="G2856" t="s">
        <v>984</v>
      </c>
      <c r="H2856" t="s">
        <v>22</v>
      </c>
      <c r="I2856" t="s">
        <v>1311</v>
      </c>
      <c r="J2856">
        <v>15</v>
      </c>
      <c r="K2856">
        <v>9035</v>
      </c>
      <c r="L2856">
        <v>135525</v>
      </c>
      <c r="M2856">
        <v>21.511900000000001</v>
      </c>
      <c r="N2856">
        <v>322.67849999999999</v>
      </c>
      <c r="O2856">
        <v>0</v>
      </c>
      <c r="P2856">
        <v>0</v>
      </c>
      <c r="Q2856">
        <v>9056.5118999999995</v>
      </c>
      <c r="R2856">
        <v>135847.67850000001</v>
      </c>
      <c r="S2856" t="s">
        <v>1368</v>
      </c>
    </row>
    <row r="2857" spans="1:19">
      <c r="A2857" t="s">
        <v>2974</v>
      </c>
      <c r="B2857">
        <v>44394</v>
      </c>
      <c r="C2857" t="s">
        <v>2975</v>
      </c>
      <c r="D2857">
        <v>44394</v>
      </c>
      <c r="E2857" t="s">
        <v>1365</v>
      </c>
      <c r="F2857" t="s">
        <v>64</v>
      </c>
      <c r="G2857" t="s">
        <v>59</v>
      </c>
      <c r="H2857" t="s">
        <v>49</v>
      </c>
      <c r="I2857" t="s">
        <v>2458</v>
      </c>
      <c r="J2857">
        <v>64</v>
      </c>
      <c r="K2857">
        <v>992</v>
      </c>
      <c r="L2857">
        <v>63488</v>
      </c>
      <c r="M2857">
        <v>2.3618999999999999</v>
      </c>
      <c r="N2857">
        <v>151.16159999999999</v>
      </c>
      <c r="O2857">
        <v>0</v>
      </c>
      <c r="P2857">
        <v>0</v>
      </c>
      <c r="Q2857">
        <v>994.36189999999999</v>
      </c>
      <c r="R2857">
        <v>63639.161599999999</v>
      </c>
      <c r="S2857" t="s">
        <v>1368</v>
      </c>
    </row>
    <row r="2858" spans="1:19">
      <c r="A2858" t="s">
        <v>2974</v>
      </c>
      <c r="B2858">
        <v>44394</v>
      </c>
      <c r="C2858" t="s">
        <v>2975</v>
      </c>
      <c r="D2858">
        <v>44394</v>
      </c>
      <c r="E2858" t="s">
        <v>1365</v>
      </c>
      <c r="F2858" t="s">
        <v>64</v>
      </c>
      <c r="G2858" t="s">
        <v>59</v>
      </c>
      <c r="H2858" t="s">
        <v>49</v>
      </c>
      <c r="I2858" t="s">
        <v>2459</v>
      </c>
      <c r="J2858">
        <v>5</v>
      </c>
      <c r="K2858">
        <v>1215</v>
      </c>
      <c r="L2858">
        <v>6075</v>
      </c>
      <c r="M2858">
        <v>2.8929</v>
      </c>
      <c r="N2858">
        <v>14.464499999999999</v>
      </c>
      <c r="O2858">
        <v>0</v>
      </c>
      <c r="P2858">
        <v>0</v>
      </c>
      <c r="Q2858">
        <v>1217.8929000000001</v>
      </c>
      <c r="R2858">
        <v>6089.4645</v>
      </c>
      <c r="S2858" t="s">
        <v>1368</v>
      </c>
    </row>
    <row r="2859" spans="1:19">
      <c r="A2859" t="s">
        <v>2976</v>
      </c>
      <c r="B2859">
        <v>44394</v>
      </c>
      <c r="C2859" t="s">
        <v>2977</v>
      </c>
      <c r="D2859">
        <v>44394</v>
      </c>
      <c r="E2859" t="s">
        <v>1365</v>
      </c>
      <c r="F2859" t="s">
        <v>58</v>
      </c>
      <c r="G2859" t="s">
        <v>59</v>
      </c>
      <c r="H2859" t="s">
        <v>49</v>
      </c>
      <c r="I2859" t="s">
        <v>2459</v>
      </c>
      <c r="J2859">
        <v>5</v>
      </c>
      <c r="K2859">
        <v>1215</v>
      </c>
      <c r="L2859">
        <v>6075</v>
      </c>
      <c r="M2859">
        <v>2.8929</v>
      </c>
      <c r="N2859">
        <v>14.464499999999999</v>
      </c>
      <c r="O2859">
        <v>0</v>
      </c>
      <c r="P2859">
        <v>0</v>
      </c>
      <c r="Q2859">
        <v>1217.8929000000001</v>
      </c>
      <c r="R2859">
        <v>6089.4645</v>
      </c>
      <c r="S2859" t="s">
        <v>1368</v>
      </c>
    </row>
    <row r="2860" spans="1:19">
      <c r="A2860" t="s">
        <v>2976</v>
      </c>
      <c r="B2860">
        <v>44394</v>
      </c>
      <c r="C2860" t="s">
        <v>2977</v>
      </c>
      <c r="D2860">
        <v>44394</v>
      </c>
      <c r="E2860" t="s">
        <v>1365</v>
      </c>
      <c r="F2860" t="s">
        <v>58</v>
      </c>
      <c r="G2860" t="s">
        <v>59</v>
      </c>
      <c r="H2860" t="s">
        <v>49</v>
      </c>
      <c r="I2860" t="s">
        <v>2458</v>
      </c>
      <c r="J2860">
        <v>28</v>
      </c>
      <c r="K2860">
        <v>992</v>
      </c>
      <c r="L2860">
        <v>27776</v>
      </c>
      <c r="M2860">
        <v>2.3618999999999999</v>
      </c>
      <c r="N2860">
        <v>66.133200000000002</v>
      </c>
      <c r="O2860">
        <v>0</v>
      </c>
      <c r="P2860">
        <v>0</v>
      </c>
      <c r="Q2860">
        <v>994.36189999999999</v>
      </c>
      <c r="R2860">
        <v>27842.1332</v>
      </c>
      <c r="S2860" t="s">
        <v>1368</v>
      </c>
    </row>
    <row r="2861" spans="1:19">
      <c r="A2861" t="s">
        <v>2978</v>
      </c>
      <c r="B2861">
        <v>44394</v>
      </c>
      <c r="C2861" t="s">
        <v>2979</v>
      </c>
      <c r="D2861">
        <v>44394</v>
      </c>
      <c r="E2861" t="s">
        <v>1365</v>
      </c>
      <c r="F2861" t="s">
        <v>57</v>
      </c>
      <c r="G2861" t="s">
        <v>954</v>
      </c>
      <c r="H2861" t="s">
        <v>49</v>
      </c>
      <c r="I2861" t="s">
        <v>2458</v>
      </c>
      <c r="J2861">
        <v>138</v>
      </c>
      <c r="K2861">
        <v>992</v>
      </c>
      <c r="L2861">
        <v>136896</v>
      </c>
      <c r="M2861">
        <v>2.3618999999999999</v>
      </c>
      <c r="N2861">
        <v>325.94220000000001</v>
      </c>
      <c r="O2861">
        <v>0</v>
      </c>
      <c r="P2861">
        <v>0</v>
      </c>
      <c r="Q2861">
        <v>994.36189999999999</v>
      </c>
      <c r="R2861">
        <v>137221.94219999999</v>
      </c>
      <c r="S2861" t="s">
        <v>1368</v>
      </c>
    </row>
    <row r="2862" spans="1:19">
      <c r="A2862" t="s">
        <v>2978</v>
      </c>
      <c r="B2862">
        <v>44394</v>
      </c>
      <c r="C2862" t="s">
        <v>2979</v>
      </c>
      <c r="D2862">
        <v>44394</v>
      </c>
      <c r="E2862" t="s">
        <v>1365</v>
      </c>
      <c r="F2862" t="s">
        <v>57</v>
      </c>
      <c r="G2862" t="s">
        <v>954</v>
      </c>
      <c r="H2862" t="s">
        <v>49</v>
      </c>
      <c r="I2862" t="s">
        <v>2459</v>
      </c>
      <c r="J2862">
        <v>9</v>
      </c>
      <c r="K2862">
        <v>1215</v>
      </c>
      <c r="L2862">
        <v>10935</v>
      </c>
      <c r="M2862">
        <v>2.8929</v>
      </c>
      <c r="N2862">
        <v>26.036100000000001</v>
      </c>
      <c r="O2862">
        <v>0</v>
      </c>
      <c r="P2862">
        <v>0</v>
      </c>
      <c r="Q2862">
        <v>1217.8929000000001</v>
      </c>
      <c r="R2862">
        <v>10961.036099999999</v>
      </c>
      <c r="S2862" t="s">
        <v>1368</v>
      </c>
    </row>
    <row r="2863" spans="1:19">
      <c r="A2863" t="s">
        <v>2980</v>
      </c>
      <c r="B2863">
        <v>44394</v>
      </c>
      <c r="C2863" t="s">
        <v>2981</v>
      </c>
      <c r="D2863">
        <v>44394</v>
      </c>
      <c r="E2863" t="s">
        <v>1365</v>
      </c>
      <c r="F2863" t="s">
        <v>50</v>
      </c>
      <c r="G2863" t="s">
        <v>988</v>
      </c>
      <c r="H2863" t="s">
        <v>49</v>
      </c>
      <c r="I2863" t="s">
        <v>2458</v>
      </c>
      <c r="J2863">
        <v>28</v>
      </c>
      <c r="K2863">
        <v>992</v>
      </c>
      <c r="L2863">
        <v>27776</v>
      </c>
      <c r="M2863">
        <v>2.3618999999999999</v>
      </c>
      <c r="N2863">
        <v>66.133200000000002</v>
      </c>
      <c r="O2863">
        <v>0</v>
      </c>
      <c r="P2863">
        <v>0</v>
      </c>
      <c r="Q2863">
        <v>994.36189999999999</v>
      </c>
      <c r="R2863">
        <v>27842.1332</v>
      </c>
      <c r="S2863" t="s">
        <v>1368</v>
      </c>
    </row>
    <row r="2864" spans="1:19">
      <c r="A2864" t="s">
        <v>2980</v>
      </c>
      <c r="B2864">
        <v>44394</v>
      </c>
      <c r="C2864" t="s">
        <v>2981</v>
      </c>
      <c r="D2864">
        <v>44394</v>
      </c>
      <c r="E2864" t="s">
        <v>1365</v>
      </c>
      <c r="F2864" t="s">
        <v>50</v>
      </c>
      <c r="G2864" t="s">
        <v>988</v>
      </c>
      <c r="H2864" t="s">
        <v>49</v>
      </c>
      <c r="I2864" t="s">
        <v>2459</v>
      </c>
      <c r="J2864">
        <v>2</v>
      </c>
      <c r="K2864">
        <v>1215</v>
      </c>
      <c r="L2864">
        <v>2430</v>
      </c>
      <c r="M2864">
        <v>2.8929</v>
      </c>
      <c r="N2864">
        <v>5.7858000000000001</v>
      </c>
      <c r="O2864">
        <v>0</v>
      </c>
      <c r="P2864">
        <v>0</v>
      </c>
      <c r="Q2864">
        <v>1217.8929000000001</v>
      </c>
      <c r="R2864">
        <v>2435.7858000000001</v>
      </c>
      <c r="S2864" t="s">
        <v>1368</v>
      </c>
    </row>
    <row r="2865" spans="1:19">
      <c r="A2865" t="s">
        <v>2982</v>
      </c>
      <c r="B2865">
        <v>44394</v>
      </c>
      <c r="C2865" t="s">
        <v>2983</v>
      </c>
      <c r="D2865">
        <v>44394</v>
      </c>
      <c r="E2865" t="s">
        <v>1365</v>
      </c>
      <c r="F2865" t="s">
        <v>106</v>
      </c>
      <c r="G2865" t="s">
        <v>954</v>
      </c>
      <c r="H2865" t="s">
        <v>49</v>
      </c>
      <c r="I2865" t="s">
        <v>2458</v>
      </c>
      <c r="J2865">
        <v>60</v>
      </c>
      <c r="K2865">
        <v>992</v>
      </c>
      <c r="L2865">
        <v>59520</v>
      </c>
      <c r="M2865">
        <v>2.3618999999999999</v>
      </c>
      <c r="N2865">
        <v>141.714</v>
      </c>
      <c r="O2865">
        <v>0</v>
      </c>
      <c r="P2865">
        <v>0</v>
      </c>
      <c r="Q2865">
        <v>994.36189999999999</v>
      </c>
      <c r="R2865">
        <v>59661.714</v>
      </c>
      <c r="S2865" t="s">
        <v>1368</v>
      </c>
    </row>
    <row r="2866" spans="1:19">
      <c r="A2866" t="s">
        <v>2982</v>
      </c>
      <c r="B2866">
        <v>44394</v>
      </c>
      <c r="C2866" t="s">
        <v>2983</v>
      </c>
      <c r="D2866">
        <v>44394</v>
      </c>
      <c r="E2866" t="s">
        <v>1365</v>
      </c>
      <c r="F2866" t="s">
        <v>106</v>
      </c>
      <c r="G2866" t="s">
        <v>954</v>
      </c>
      <c r="H2866" t="s">
        <v>49</v>
      </c>
      <c r="I2866" t="s">
        <v>2459</v>
      </c>
      <c r="J2866">
        <v>4</v>
      </c>
      <c r="K2866">
        <v>1215</v>
      </c>
      <c r="L2866">
        <v>4860</v>
      </c>
      <c r="M2866">
        <v>2.8929</v>
      </c>
      <c r="N2866">
        <v>11.5716</v>
      </c>
      <c r="O2866">
        <v>0</v>
      </c>
      <c r="P2866">
        <v>0</v>
      </c>
      <c r="Q2866">
        <v>1217.8929000000001</v>
      </c>
      <c r="R2866">
        <v>4871.5716000000002</v>
      </c>
      <c r="S2866" t="s">
        <v>1368</v>
      </c>
    </row>
    <row r="2867" spans="1:19">
      <c r="A2867" t="s">
        <v>2984</v>
      </c>
      <c r="B2867">
        <v>44394</v>
      </c>
      <c r="C2867" t="s">
        <v>2985</v>
      </c>
      <c r="D2867">
        <v>44394</v>
      </c>
      <c r="E2867" t="s">
        <v>1365</v>
      </c>
      <c r="F2867" t="s">
        <v>48</v>
      </c>
      <c r="G2867" t="s">
        <v>988</v>
      </c>
      <c r="H2867" t="s">
        <v>49</v>
      </c>
      <c r="I2867" t="s">
        <v>2458</v>
      </c>
      <c r="J2867">
        <v>230</v>
      </c>
      <c r="K2867">
        <v>992</v>
      </c>
      <c r="L2867">
        <v>228160</v>
      </c>
      <c r="M2867">
        <v>2.3618999999999999</v>
      </c>
      <c r="N2867">
        <v>543.23699999999997</v>
      </c>
      <c r="O2867">
        <v>0</v>
      </c>
      <c r="P2867">
        <v>0</v>
      </c>
      <c r="Q2867">
        <v>994.36189999999999</v>
      </c>
      <c r="R2867">
        <v>228703.23699999999</v>
      </c>
      <c r="S2867" t="s">
        <v>1368</v>
      </c>
    </row>
    <row r="2868" spans="1:19">
      <c r="A2868" t="s">
        <v>2984</v>
      </c>
      <c r="B2868">
        <v>44394</v>
      </c>
      <c r="C2868" t="s">
        <v>2985</v>
      </c>
      <c r="D2868">
        <v>44394</v>
      </c>
      <c r="E2868" t="s">
        <v>1365</v>
      </c>
      <c r="F2868" t="s">
        <v>48</v>
      </c>
      <c r="G2868" t="s">
        <v>988</v>
      </c>
      <c r="H2868" t="s">
        <v>49</v>
      </c>
      <c r="I2868" t="s">
        <v>2459</v>
      </c>
      <c r="J2868">
        <v>5</v>
      </c>
      <c r="K2868">
        <v>1215</v>
      </c>
      <c r="L2868">
        <v>6075</v>
      </c>
      <c r="M2868">
        <v>2.8929</v>
      </c>
      <c r="N2868">
        <v>14.464499999999999</v>
      </c>
      <c r="O2868">
        <v>0</v>
      </c>
      <c r="P2868">
        <v>0</v>
      </c>
      <c r="Q2868">
        <v>1217.8929000000001</v>
      </c>
      <c r="R2868">
        <v>6089.4645</v>
      </c>
      <c r="S2868" t="s">
        <v>1368</v>
      </c>
    </row>
    <row r="2869" spans="1:19">
      <c r="A2869" t="s">
        <v>2986</v>
      </c>
      <c r="B2869">
        <v>44394</v>
      </c>
      <c r="C2869" t="s">
        <v>2987</v>
      </c>
      <c r="D2869">
        <v>44394</v>
      </c>
      <c r="E2869" t="s">
        <v>1365</v>
      </c>
      <c r="F2869" t="s">
        <v>54</v>
      </c>
      <c r="G2869" t="s">
        <v>49</v>
      </c>
      <c r="H2869" t="s">
        <v>49</v>
      </c>
      <c r="I2869" t="s">
        <v>2459</v>
      </c>
      <c r="J2869">
        <v>15</v>
      </c>
      <c r="K2869">
        <v>1215</v>
      </c>
      <c r="L2869">
        <v>18225</v>
      </c>
      <c r="M2869">
        <v>2.8929</v>
      </c>
      <c r="N2869">
        <v>43.393500000000003</v>
      </c>
      <c r="O2869">
        <v>0</v>
      </c>
      <c r="P2869">
        <v>0</v>
      </c>
      <c r="Q2869">
        <v>1217.8929000000001</v>
      </c>
      <c r="R2869">
        <v>18268.393499999998</v>
      </c>
      <c r="S2869" t="s">
        <v>1368</v>
      </c>
    </row>
    <row r="2870" spans="1:19">
      <c r="A2870" t="s">
        <v>2986</v>
      </c>
      <c r="B2870">
        <v>44394</v>
      </c>
      <c r="C2870" t="s">
        <v>2987</v>
      </c>
      <c r="D2870">
        <v>44394</v>
      </c>
      <c r="E2870" t="s">
        <v>1365</v>
      </c>
      <c r="F2870" t="s">
        <v>54</v>
      </c>
      <c r="G2870" t="s">
        <v>49</v>
      </c>
      <c r="H2870" t="s">
        <v>49</v>
      </c>
      <c r="I2870" t="s">
        <v>2458</v>
      </c>
      <c r="J2870">
        <v>350</v>
      </c>
      <c r="K2870">
        <v>992</v>
      </c>
      <c r="L2870">
        <v>347200</v>
      </c>
      <c r="M2870">
        <v>2.3618999999999999</v>
      </c>
      <c r="N2870">
        <v>826.66499999999996</v>
      </c>
      <c r="O2870">
        <v>0</v>
      </c>
      <c r="P2870">
        <v>0</v>
      </c>
      <c r="Q2870">
        <v>994.36189999999999</v>
      </c>
      <c r="R2870">
        <v>348026.66499999998</v>
      </c>
      <c r="S2870" t="s">
        <v>1368</v>
      </c>
    </row>
    <row r="2871" spans="1:19">
      <c r="A2871" t="s">
        <v>2988</v>
      </c>
      <c r="B2871">
        <v>44394</v>
      </c>
      <c r="C2871" t="s">
        <v>2989</v>
      </c>
      <c r="D2871">
        <v>44394</v>
      </c>
      <c r="E2871" t="s">
        <v>1365</v>
      </c>
      <c r="F2871" t="s">
        <v>51</v>
      </c>
      <c r="G2871" t="s">
        <v>52</v>
      </c>
      <c r="H2871" t="s">
        <v>49</v>
      </c>
      <c r="I2871" t="s">
        <v>2459</v>
      </c>
      <c r="J2871">
        <v>11</v>
      </c>
      <c r="K2871">
        <v>1215</v>
      </c>
      <c r="L2871">
        <v>13365</v>
      </c>
      <c r="M2871">
        <v>2.8929</v>
      </c>
      <c r="N2871">
        <v>31.821899999999999</v>
      </c>
      <c r="O2871">
        <v>0</v>
      </c>
      <c r="P2871">
        <v>0</v>
      </c>
      <c r="Q2871">
        <v>1217.8929000000001</v>
      </c>
      <c r="R2871">
        <v>13396.821900000001</v>
      </c>
      <c r="S2871" t="s">
        <v>1368</v>
      </c>
    </row>
    <row r="2872" spans="1:19">
      <c r="A2872" t="s">
        <v>2988</v>
      </c>
      <c r="B2872">
        <v>44394</v>
      </c>
      <c r="C2872" t="s">
        <v>2989</v>
      </c>
      <c r="D2872">
        <v>44394</v>
      </c>
      <c r="E2872" t="s">
        <v>1365</v>
      </c>
      <c r="F2872" t="s">
        <v>51</v>
      </c>
      <c r="G2872" t="s">
        <v>52</v>
      </c>
      <c r="H2872" t="s">
        <v>49</v>
      </c>
      <c r="I2872" t="s">
        <v>2458</v>
      </c>
      <c r="J2872">
        <v>74</v>
      </c>
      <c r="K2872">
        <v>992</v>
      </c>
      <c r="L2872">
        <v>73408</v>
      </c>
      <c r="M2872">
        <v>2.3618999999999999</v>
      </c>
      <c r="N2872">
        <v>174.78059999999999</v>
      </c>
      <c r="O2872">
        <v>0</v>
      </c>
      <c r="P2872">
        <v>0</v>
      </c>
      <c r="Q2872">
        <v>994.36189999999999</v>
      </c>
      <c r="R2872">
        <v>73582.780599999998</v>
      </c>
      <c r="S2872" t="s">
        <v>1368</v>
      </c>
    </row>
    <row r="2873" spans="1:19">
      <c r="A2873" t="s">
        <v>2990</v>
      </c>
      <c r="B2873">
        <v>44394</v>
      </c>
      <c r="C2873" t="s">
        <v>2991</v>
      </c>
      <c r="D2873">
        <v>44394</v>
      </c>
      <c r="E2873" t="s">
        <v>1365</v>
      </c>
      <c r="F2873" t="s">
        <v>901</v>
      </c>
      <c r="G2873" t="s">
        <v>1375</v>
      </c>
      <c r="H2873" t="s">
        <v>49</v>
      </c>
      <c r="I2873" t="s">
        <v>2459</v>
      </c>
      <c r="J2873">
        <v>25</v>
      </c>
      <c r="K2873">
        <v>1215</v>
      </c>
      <c r="L2873">
        <v>30375</v>
      </c>
      <c r="M2873">
        <v>2.8929</v>
      </c>
      <c r="N2873">
        <v>72.322500000000005</v>
      </c>
      <c r="O2873">
        <v>0</v>
      </c>
      <c r="P2873">
        <v>0</v>
      </c>
      <c r="Q2873">
        <v>1217.8929000000001</v>
      </c>
      <c r="R2873">
        <v>30447.322499999998</v>
      </c>
      <c r="S2873" t="s">
        <v>1368</v>
      </c>
    </row>
    <row r="2874" spans="1:19">
      <c r="A2874" t="s">
        <v>2990</v>
      </c>
      <c r="B2874">
        <v>44394</v>
      </c>
      <c r="C2874" t="s">
        <v>2991</v>
      </c>
      <c r="D2874">
        <v>44394</v>
      </c>
      <c r="E2874" t="s">
        <v>1365</v>
      </c>
      <c r="F2874" t="s">
        <v>901</v>
      </c>
      <c r="G2874" t="s">
        <v>1375</v>
      </c>
      <c r="H2874" t="s">
        <v>49</v>
      </c>
      <c r="I2874" t="s">
        <v>2458</v>
      </c>
      <c r="J2874">
        <v>138</v>
      </c>
      <c r="K2874">
        <v>992</v>
      </c>
      <c r="L2874">
        <v>136896</v>
      </c>
      <c r="M2874">
        <v>2.3618999999999999</v>
      </c>
      <c r="N2874">
        <v>325.94220000000001</v>
      </c>
      <c r="O2874">
        <v>0</v>
      </c>
      <c r="P2874">
        <v>0</v>
      </c>
      <c r="Q2874">
        <v>994.36189999999999</v>
      </c>
      <c r="R2874">
        <v>137221.94219999999</v>
      </c>
      <c r="S2874" t="s">
        <v>1368</v>
      </c>
    </row>
    <row r="2875" spans="1:19">
      <c r="A2875" t="s">
        <v>2992</v>
      </c>
      <c r="B2875">
        <v>44394</v>
      </c>
      <c r="C2875" t="s">
        <v>2993</v>
      </c>
      <c r="D2875">
        <v>44394</v>
      </c>
      <c r="E2875" t="s">
        <v>1365</v>
      </c>
      <c r="F2875" t="s">
        <v>1379</v>
      </c>
      <c r="G2875" t="s">
        <v>1380</v>
      </c>
      <c r="H2875" t="s">
        <v>49</v>
      </c>
      <c r="I2875" t="s">
        <v>2458</v>
      </c>
      <c r="J2875">
        <v>135</v>
      </c>
      <c r="K2875">
        <v>992</v>
      </c>
      <c r="L2875">
        <v>133920</v>
      </c>
      <c r="M2875">
        <v>2.3618999999999999</v>
      </c>
      <c r="N2875">
        <v>318.85649999999998</v>
      </c>
      <c r="O2875">
        <v>0</v>
      </c>
      <c r="P2875">
        <v>0</v>
      </c>
      <c r="Q2875">
        <v>994.36189999999999</v>
      </c>
      <c r="R2875">
        <v>134238.85649999999</v>
      </c>
      <c r="S2875" t="s">
        <v>1368</v>
      </c>
    </row>
    <row r="2876" spans="1:19">
      <c r="A2876" t="s">
        <v>2992</v>
      </c>
      <c r="B2876">
        <v>44394</v>
      </c>
      <c r="C2876" t="s">
        <v>2993</v>
      </c>
      <c r="D2876">
        <v>44394</v>
      </c>
      <c r="E2876" t="s">
        <v>1365</v>
      </c>
      <c r="F2876" t="s">
        <v>1379</v>
      </c>
      <c r="G2876" t="s">
        <v>1380</v>
      </c>
      <c r="H2876" t="s">
        <v>49</v>
      </c>
      <c r="I2876" t="s">
        <v>2459</v>
      </c>
      <c r="J2876">
        <v>16</v>
      </c>
      <c r="K2876">
        <v>1215</v>
      </c>
      <c r="L2876">
        <v>19440</v>
      </c>
      <c r="M2876">
        <v>2.8929</v>
      </c>
      <c r="N2876">
        <v>46.2864</v>
      </c>
      <c r="O2876">
        <v>0</v>
      </c>
      <c r="P2876">
        <v>0</v>
      </c>
      <c r="Q2876">
        <v>1217.8929000000001</v>
      </c>
      <c r="R2876">
        <v>19486.286400000001</v>
      </c>
      <c r="S2876" t="s">
        <v>1368</v>
      </c>
    </row>
    <row r="2877" spans="1:19">
      <c r="A2877" t="s">
        <v>2994</v>
      </c>
      <c r="B2877">
        <v>44394</v>
      </c>
      <c r="C2877" t="s">
        <v>2995</v>
      </c>
      <c r="D2877">
        <v>44394</v>
      </c>
      <c r="E2877" t="s">
        <v>1365</v>
      </c>
      <c r="F2877" t="s">
        <v>53</v>
      </c>
      <c r="G2877" t="s">
        <v>49</v>
      </c>
      <c r="H2877" t="s">
        <v>49</v>
      </c>
      <c r="I2877" t="s">
        <v>2459</v>
      </c>
      <c r="J2877">
        <v>4</v>
      </c>
      <c r="K2877">
        <v>1215</v>
      </c>
      <c r="L2877">
        <v>4860</v>
      </c>
      <c r="M2877">
        <v>2.8929</v>
      </c>
      <c r="N2877">
        <v>11.5716</v>
      </c>
      <c r="O2877">
        <v>0</v>
      </c>
      <c r="P2877">
        <v>0</v>
      </c>
      <c r="Q2877">
        <v>1217.8929000000001</v>
      </c>
      <c r="R2877">
        <v>4871.5716000000002</v>
      </c>
      <c r="S2877" t="s">
        <v>1368</v>
      </c>
    </row>
    <row r="2878" spans="1:19">
      <c r="A2878" t="s">
        <v>2994</v>
      </c>
      <c r="B2878">
        <v>44394</v>
      </c>
      <c r="C2878" t="s">
        <v>2995</v>
      </c>
      <c r="D2878">
        <v>44394</v>
      </c>
      <c r="E2878" t="s">
        <v>1365</v>
      </c>
      <c r="F2878" t="s">
        <v>53</v>
      </c>
      <c r="G2878" t="s">
        <v>49</v>
      </c>
      <c r="H2878" t="s">
        <v>49</v>
      </c>
      <c r="I2878" t="s">
        <v>2458</v>
      </c>
      <c r="J2878">
        <v>92</v>
      </c>
      <c r="K2878">
        <v>992</v>
      </c>
      <c r="L2878">
        <v>91264</v>
      </c>
      <c r="M2878">
        <v>2.3618999999999999</v>
      </c>
      <c r="N2878">
        <v>217.29480000000001</v>
      </c>
      <c r="O2878">
        <v>0</v>
      </c>
      <c r="P2878">
        <v>0</v>
      </c>
      <c r="Q2878">
        <v>994.36189999999999</v>
      </c>
      <c r="R2878">
        <v>91481.294800000003</v>
      </c>
      <c r="S2878" t="s">
        <v>1368</v>
      </c>
    </row>
    <row r="2879" spans="1:19">
      <c r="A2879" t="s">
        <v>2996</v>
      </c>
      <c r="B2879">
        <v>44394</v>
      </c>
      <c r="C2879" t="s">
        <v>2997</v>
      </c>
      <c r="D2879">
        <v>44394</v>
      </c>
      <c r="E2879" t="s">
        <v>1365</v>
      </c>
      <c r="F2879" t="s">
        <v>1277</v>
      </c>
      <c r="G2879" t="s">
        <v>52</v>
      </c>
      <c r="H2879" t="s">
        <v>49</v>
      </c>
      <c r="I2879" t="s">
        <v>2459</v>
      </c>
      <c r="J2879">
        <v>5</v>
      </c>
      <c r="K2879">
        <v>1215</v>
      </c>
      <c r="L2879">
        <v>6075</v>
      </c>
      <c r="M2879">
        <v>2.8929</v>
      </c>
      <c r="N2879">
        <v>14.464499999999999</v>
      </c>
      <c r="O2879">
        <v>0</v>
      </c>
      <c r="P2879">
        <v>0</v>
      </c>
      <c r="Q2879">
        <v>1217.8929000000001</v>
      </c>
      <c r="R2879">
        <v>6089.4645</v>
      </c>
      <c r="S2879" t="s">
        <v>1368</v>
      </c>
    </row>
    <row r="2880" spans="1:19">
      <c r="A2880" t="s">
        <v>2998</v>
      </c>
      <c r="B2880">
        <v>44394</v>
      </c>
      <c r="C2880" t="s">
        <v>2999</v>
      </c>
      <c r="D2880">
        <v>44394</v>
      </c>
      <c r="E2880" t="s">
        <v>1365</v>
      </c>
      <c r="F2880" t="s">
        <v>55</v>
      </c>
      <c r="G2880" t="s">
        <v>49</v>
      </c>
      <c r="H2880" t="s">
        <v>49</v>
      </c>
      <c r="I2880" t="s">
        <v>2458</v>
      </c>
      <c r="J2880">
        <v>32</v>
      </c>
      <c r="K2880">
        <v>992</v>
      </c>
      <c r="L2880">
        <v>31744</v>
      </c>
      <c r="M2880">
        <v>2.3618999999999999</v>
      </c>
      <c r="N2880">
        <v>75.580799999999996</v>
      </c>
      <c r="O2880">
        <v>0</v>
      </c>
      <c r="P2880">
        <v>0</v>
      </c>
      <c r="Q2880">
        <v>994.36189999999999</v>
      </c>
      <c r="R2880">
        <v>31819.5808</v>
      </c>
      <c r="S2880" t="s">
        <v>1368</v>
      </c>
    </row>
    <row r="2881" spans="1:19">
      <c r="A2881" t="s">
        <v>2998</v>
      </c>
      <c r="B2881">
        <v>44394</v>
      </c>
      <c r="C2881" t="s">
        <v>2999</v>
      </c>
      <c r="D2881">
        <v>44394</v>
      </c>
      <c r="E2881" t="s">
        <v>1365</v>
      </c>
      <c r="F2881" t="s">
        <v>55</v>
      </c>
      <c r="G2881" t="s">
        <v>49</v>
      </c>
      <c r="H2881" t="s">
        <v>49</v>
      </c>
      <c r="I2881" t="s">
        <v>2459</v>
      </c>
      <c r="J2881">
        <v>8</v>
      </c>
      <c r="K2881">
        <v>1215</v>
      </c>
      <c r="L2881">
        <v>9720</v>
      </c>
      <c r="M2881">
        <v>2.8929</v>
      </c>
      <c r="N2881">
        <v>23.1432</v>
      </c>
      <c r="O2881">
        <v>0</v>
      </c>
      <c r="P2881">
        <v>0</v>
      </c>
      <c r="Q2881">
        <v>1217.8929000000001</v>
      </c>
      <c r="R2881">
        <v>9743.1432000000004</v>
      </c>
      <c r="S2881" t="s">
        <v>1368</v>
      </c>
    </row>
    <row r="2882" spans="1:19">
      <c r="A2882" t="s">
        <v>3000</v>
      </c>
      <c r="B2882">
        <v>44394</v>
      </c>
      <c r="C2882" t="s">
        <v>3001</v>
      </c>
      <c r="D2882">
        <v>44394</v>
      </c>
      <c r="E2882" t="s">
        <v>1365</v>
      </c>
      <c r="F2882" t="s">
        <v>60</v>
      </c>
      <c r="G2882" t="s">
        <v>59</v>
      </c>
      <c r="H2882" t="s">
        <v>49</v>
      </c>
      <c r="I2882" t="s">
        <v>2459</v>
      </c>
      <c r="J2882">
        <v>11</v>
      </c>
      <c r="K2882">
        <v>1215</v>
      </c>
      <c r="L2882">
        <v>13365</v>
      </c>
      <c r="M2882">
        <v>2.8929</v>
      </c>
      <c r="N2882">
        <v>31.821899999999999</v>
      </c>
      <c r="O2882">
        <v>0</v>
      </c>
      <c r="P2882">
        <v>0</v>
      </c>
      <c r="Q2882">
        <v>1217.8929000000001</v>
      </c>
      <c r="R2882">
        <v>13396.821900000001</v>
      </c>
      <c r="S2882" t="s">
        <v>1368</v>
      </c>
    </row>
    <row r="2883" spans="1:19">
      <c r="A2883" t="s">
        <v>3000</v>
      </c>
      <c r="B2883">
        <v>44394</v>
      </c>
      <c r="C2883" t="s">
        <v>3001</v>
      </c>
      <c r="D2883">
        <v>44394</v>
      </c>
      <c r="E2883" t="s">
        <v>1365</v>
      </c>
      <c r="F2883" t="s">
        <v>60</v>
      </c>
      <c r="G2883" t="s">
        <v>59</v>
      </c>
      <c r="H2883" t="s">
        <v>49</v>
      </c>
      <c r="I2883" t="s">
        <v>2458</v>
      </c>
      <c r="J2883">
        <v>138</v>
      </c>
      <c r="K2883">
        <v>992</v>
      </c>
      <c r="L2883">
        <v>136896</v>
      </c>
      <c r="M2883">
        <v>2.3618999999999999</v>
      </c>
      <c r="N2883">
        <v>325.94220000000001</v>
      </c>
      <c r="O2883">
        <v>0</v>
      </c>
      <c r="P2883">
        <v>0</v>
      </c>
      <c r="Q2883">
        <v>994.36189999999999</v>
      </c>
      <c r="R2883">
        <v>137221.94219999999</v>
      </c>
      <c r="S2883" t="s">
        <v>1368</v>
      </c>
    </row>
    <row r="2884" spans="1:19">
      <c r="A2884" t="s">
        <v>3002</v>
      </c>
      <c r="B2884">
        <v>44394</v>
      </c>
      <c r="C2884" t="s">
        <v>3003</v>
      </c>
      <c r="D2884">
        <v>44394</v>
      </c>
      <c r="E2884" t="s">
        <v>1365</v>
      </c>
      <c r="F2884" t="s">
        <v>1330</v>
      </c>
      <c r="G2884" t="s">
        <v>59</v>
      </c>
      <c r="H2884" t="s">
        <v>49</v>
      </c>
      <c r="I2884" t="s">
        <v>2459</v>
      </c>
      <c r="J2884">
        <v>7</v>
      </c>
      <c r="K2884">
        <v>1215</v>
      </c>
      <c r="L2884">
        <v>8505</v>
      </c>
      <c r="M2884">
        <v>2.8929</v>
      </c>
      <c r="N2884">
        <v>20.250299999999999</v>
      </c>
      <c r="O2884">
        <v>0</v>
      </c>
      <c r="P2884">
        <v>0</v>
      </c>
      <c r="Q2884">
        <v>1217.8929000000001</v>
      </c>
      <c r="R2884">
        <v>8525.2502999999997</v>
      </c>
      <c r="S2884" t="s">
        <v>1368</v>
      </c>
    </row>
    <row r="2885" spans="1:19">
      <c r="A2885" t="s">
        <v>3002</v>
      </c>
      <c r="B2885">
        <v>44394</v>
      </c>
      <c r="C2885" t="s">
        <v>3003</v>
      </c>
      <c r="D2885">
        <v>44394</v>
      </c>
      <c r="E2885" t="s">
        <v>1365</v>
      </c>
      <c r="F2885" t="s">
        <v>1330</v>
      </c>
      <c r="G2885" t="s">
        <v>59</v>
      </c>
      <c r="H2885" t="s">
        <v>49</v>
      </c>
      <c r="I2885" t="s">
        <v>2458</v>
      </c>
      <c r="J2885">
        <v>69</v>
      </c>
      <c r="K2885">
        <v>992</v>
      </c>
      <c r="L2885">
        <v>68448</v>
      </c>
      <c r="M2885">
        <v>2.3618999999999999</v>
      </c>
      <c r="N2885">
        <v>162.97110000000001</v>
      </c>
      <c r="O2885">
        <v>0</v>
      </c>
      <c r="P2885">
        <v>0</v>
      </c>
      <c r="Q2885">
        <v>994.36189999999999</v>
      </c>
      <c r="R2885">
        <v>68610.971099999995</v>
      </c>
      <c r="S2885" t="s">
        <v>1368</v>
      </c>
    </row>
    <row r="2886" spans="1:19">
      <c r="A2886" t="s">
        <v>3004</v>
      </c>
      <c r="B2886">
        <v>44394</v>
      </c>
      <c r="C2886" t="s">
        <v>3005</v>
      </c>
      <c r="D2886">
        <v>44394</v>
      </c>
      <c r="E2886" t="s">
        <v>1365</v>
      </c>
      <c r="F2886" t="s">
        <v>956</v>
      </c>
      <c r="G2886" t="s">
        <v>1370</v>
      </c>
      <c r="H2886" t="s">
        <v>49</v>
      </c>
      <c r="I2886" t="s">
        <v>2458</v>
      </c>
      <c r="J2886">
        <v>133</v>
      </c>
      <c r="K2886">
        <v>992</v>
      </c>
      <c r="L2886">
        <v>131936</v>
      </c>
      <c r="M2886">
        <v>2.3618999999999999</v>
      </c>
      <c r="N2886">
        <v>314.1327</v>
      </c>
      <c r="O2886">
        <v>0</v>
      </c>
      <c r="P2886">
        <v>0</v>
      </c>
      <c r="Q2886">
        <v>994.36189999999999</v>
      </c>
      <c r="R2886">
        <v>132250.13269999999</v>
      </c>
      <c r="S2886" t="s">
        <v>1368</v>
      </c>
    </row>
    <row r="2887" spans="1:19">
      <c r="A2887" t="s">
        <v>3004</v>
      </c>
      <c r="B2887">
        <v>44394</v>
      </c>
      <c r="C2887" t="s">
        <v>3005</v>
      </c>
      <c r="D2887">
        <v>44394</v>
      </c>
      <c r="E2887" t="s">
        <v>1365</v>
      </c>
      <c r="F2887" t="s">
        <v>956</v>
      </c>
      <c r="G2887" t="s">
        <v>1370</v>
      </c>
      <c r="H2887" t="s">
        <v>49</v>
      </c>
      <c r="I2887" t="s">
        <v>2459</v>
      </c>
      <c r="J2887">
        <v>11</v>
      </c>
      <c r="K2887">
        <v>1215</v>
      </c>
      <c r="L2887">
        <v>13365</v>
      </c>
      <c r="M2887">
        <v>2.8929</v>
      </c>
      <c r="N2887">
        <v>31.821899999999999</v>
      </c>
      <c r="O2887">
        <v>0</v>
      </c>
      <c r="P2887">
        <v>0</v>
      </c>
      <c r="Q2887">
        <v>1217.8929000000001</v>
      </c>
      <c r="R2887">
        <v>13396.821900000001</v>
      </c>
      <c r="S2887" t="s">
        <v>1368</v>
      </c>
    </row>
    <row r="2888" spans="1:19">
      <c r="A2888" t="s">
        <v>3006</v>
      </c>
      <c r="B2888">
        <v>44394</v>
      </c>
      <c r="C2888" t="s">
        <v>3007</v>
      </c>
      <c r="D2888">
        <v>44394</v>
      </c>
      <c r="E2888" t="s">
        <v>1365</v>
      </c>
      <c r="F2888" t="s">
        <v>61</v>
      </c>
      <c r="G2888" t="s">
        <v>1370</v>
      </c>
      <c r="H2888" t="s">
        <v>49</v>
      </c>
      <c r="I2888" t="s">
        <v>2458</v>
      </c>
      <c r="J2888">
        <v>64</v>
      </c>
      <c r="K2888">
        <v>992</v>
      </c>
      <c r="L2888">
        <v>63488</v>
      </c>
      <c r="M2888">
        <v>2.3618999999999999</v>
      </c>
      <c r="N2888">
        <v>151.16159999999999</v>
      </c>
      <c r="O2888">
        <v>0</v>
      </c>
      <c r="P2888">
        <v>0</v>
      </c>
      <c r="Q2888">
        <v>994.36189999999999</v>
      </c>
      <c r="R2888">
        <v>63639.161599999999</v>
      </c>
      <c r="S2888" t="s">
        <v>1368</v>
      </c>
    </row>
    <row r="2889" spans="1:19">
      <c r="A2889" t="s">
        <v>3006</v>
      </c>
      <c r="B2889">
        <v>44394</v>
      </c>
      <c r="C2889" t="s">
        <v>3007</v>
      </c>
      <c r="D2889">
        <v>44394</v>
      </c>
      <c r="E2889" t="s">
        <v>1365</v>
      </c>
      <c r="F2889" t="s">
        <v>61</v>
      </c>
      <c r="G2889" t="s">
        <v>1370</v>
      </c>
      <c r="H2889" t="s">
        <v>49</v>
      </c>
      <c r="I2889" t="s">
        <v>2459</v>
      </c>
      <c r="J2889">
        <v>17</v>
      </c>
      <c r="K2889">
        <v>1215</v>
      </c>
      <c r="L2889">
        <v>20655</v>
      </c>
      <c r="M2889">
        <v>2.8929</v>
      </c>
      <c r="N2889">
        <v>49.179299999999998</v>
      </c>
      <c r="O2889">
        <v>0</v>
      </c>
      <c r="P2889">
        <v>0</v>
      </c>
      <c r="Q2889">
        <v>1217.8929000000001</v>
      </c>
      <c r="R2889">
        <v>20704.1793</v>
      </c>
      <c r="S2889" t="s">
        <v>1368</v>
      </c>
    </row>
    <row r="2890" spans="1:19">
      <c r="A2890" t="s">
        <v>3008</v>
      </c>
      <c r="B2890">
        <v>44394</v>
      </c>
      <c r="C2890" t="s">
        <v>3009</v>
      </c>
      <c r="D2890">
        <v>44394</v>
      </c>
      <c r="E2890" t="s">
        <v>1365</v>
      </c>
      <c r="F2890" t="s">
        <v>62</v>
      </c>
      <c r="G2890" t="s">
        <v>2506</v>
      </c>
      <c r="H2890" t="s">
        <v>49</v>
      </c>
      <c r="I2890" t="s">
        <v>2458</v>
      </c>
      <c r="J2890">
        <v>119</v>
      </c>
      <c r="K2890">
        <v>992</v>
      </c>
      <c r="L2890">
        <v>118048</v>
      </c>
      <c r="M2890">
        <v>2.3618999999999999</v>
      </c>
      <c r="N2890">
        <v>281.06610000000001</v>
      </c>
      <c r="O2890">
        <v>0</v>
      </c>
      <c r="P2890">
        <v>0</v>
      </c>
      <c r="Q2890">
        <v>994.36189999999999</v>
      </c>
      <c r="R2890">
        <v>118329.0661</v>
      </c>
      <c r="S2890" t="s">
        <v>1368</v>
      </c>
    </row>
    <row r="2891" spans="1:19">
      <c r="A2891" t="s">
        <v>3008</v>
      </c>
      <c r="B2891">
        <v>44394</v>
      </c>
      <c r="C2891" t="s">
        <v>3009</v>
      </c>
      <c r="D2891">
        <v>44394</v>
      </c>
      <c r="E2891" t="s">
        <v>1365</v>
      </c>
      <c r="F2891" t="s">
        <v>62</v>
      </c>
      <c r="G2891" t="s">
        <v>2506</v>
      </c>
      <c r="H2891" t="s">
        <v>49</v>
      </c>
      <c r="I2891" t="s">
        <v>2459</v>
      </c>
      <c r="J2891">
        <v>11</v>
      </c>
      <c r="K2891">
        <v>1215</v>
      </c>
      <c r="L2891">
        <v>13365</v>
      </c>
      <c r="M2891">
        <v>2.8929</v>
      </c>
      <c r="N2891">
        <v>31.821899999999999</v>
      </c>
      <c r="O2891">
        <v>0</v>
      </c>
      <c r="P2891">
        <v>0</v>
      </c>
      <c r="Q2891">
        <v>1217.8929000000001</v>
      </c>
      <c r="R2891">
        <v>13396.821900000001</v>
      </c>
      <c r="S2891" t="s">
        <v>1368</v>
      </c>
    </row>
    <row r="2892" spans="1:19">
      <c r="A2892" t="s">
        <v>3010</v>
      </c>
      <c r="B2892">
        <v>44394</v>
      </c>
      <c r="C2892" t="s">
        <v>3011</v>
      </c>
      <c r="D2892">
        <v>44394</v>
      </c>
      <c r="E2892" t="s">
        <v>1365</v>
      </c>
      <c r="F2892" t="s">
        <v>917</v>
      </c>
      <c r="G2892" t="s">
        <v>67</v>
      </c>
      <c r="H2892" t="s">
        <v>49</v>
      </c>
      <c r="I2892" t="s">
        <v>2459</v>
      </c>
      <c r="J2892">
        <v>9</v>
      </c>
      <c r="K2892">
        <v>1215</v>
      </c>
      <c r="L2892">
        <v>10935</v>
      </c>
      <c r="M2892">
        <v>2.8929</v>
      </c>
      <c r="N2892">
        <v>26.036100000000001</v>
      </c>
      <c r="O2892">
        <v>0</v>
      </c>
      <c r="P2892">
        <v>0</v>
      </c>
      <c r="Q2892">
        <v>1217.8929000000001</v>
      </c>
      <c r="R2892">
        <v>10961.036099999999</v>
      </c>
      <c r="S2892" t="s">
        <v>1368</v>
      </c>
    </row>
    <row r="2893" spans="1:19">
      <c r="A2893" t="s">
        <v>3010</v>
      </c>
      <c r="B2893">
        <v>44394</v>
      </c>
      <c r="C2893" t="s">
        <v>3011</v>
      </c>
      <c r="D2893">
        <v>44394</v>
      </c>
      <c r="E2893" t="s">
        <v>1365</v>
      </c>
      <c r="F2893" t="s">
        <v>917</v>
      </c>
      <c r="G2893" t="s">
        <v>67</v>
      </c>
      <c r="H2893" t="s">
        <v>49</v>
      </c>
      <c r="I2893" t="s">
        <v>2458</v>
      </c>
      <c r="J2893">
        <v>138</v>
      </c>
      <c r="K2893">
        <v>992</v>
      </c>
      <c r="L2893">
        <v>136896</v>
      </c>
      <c r="M2893">
        <v>2.3618999999999999</v>
      </c>
      <c r="N2893">
        <v>325.94220000000001</v>
      </c>
      <c r="O2893">
        <v>0</v>
      </c>
      <c r="P2893">
        <v>0</v>
      </c>
      <c r="Q2893">
        <v>994.36189999999999</v>
      </c>
      <c r="R2893">
        <v>137221.94219999999</v>
      </c>
      <c r="S2893" t="s">
        <v>1368</v>
      </c>
    </row>
    <row r="2894" spans="1:19">
      <c r="A2894" t="s">
        <v>3012</v>
      </c>
      <c r="B2894">
        <v>44394</v>
      </c>
      <c r="C2894" t="s">
        <v>3013</v>
      </c>
      <c r="D2894">
        <v>44394</v>
      </c>
      <c r="E2894" t="s">
        <v>1365</v>
      </c>
      <c r="F2894" t="s">
        <v>66</v>
      </c>
      <c r="G2894" t="s">
        <v>67</v>
      </c>
      <c r="H2894" t="s">
        <v>49</v>
      </c>
      <c r="I2894" t="s">
        <v>2458</v>
      </c>
      <c r="J2894">
        <v>129</v>
      </c>
      <c r="K2894">
        <v>992</v>
      </c>
      <c r="L2894">
        <v>127968</v>
      </c>
      <c r="M2894">
        <v>2.3618999999999999</v>
      </c>
      <c r="N2894">
        <v>304.68509999999998</v>
      </c>
      <c r="O2894">
        <v>0</v>
      </c>
      <c r="P2894">
        <v>0</v>
      </c>
      <c r="Q2894">
        <v>994.36189999999999</v>
      </c>
      <c r="R2894">
        <v>128272.6851</v>
      </c>
      <c r="S2894" t="s">
        <v>1368</v>
      </c>
    </row>
    <row r="2895" spans="1:19">
      <c r="A2895" t="s">
        <v>3012</v>
      </c>
      <c r="B2895">
        <v>44394</v>
      </c>
      <c r="C2895" t="s">
        <v>3013</v>
      </c>
      <c r="D2895">
        <v>44394</v>
      </c>
      <c r="E2895" t="s">
        <v>1365</v>
      </c>
      <c r="F2895" t="s">
        <v>66</v>
      </c>
      <c r="G2895" t="s">
        <v>67</v>
      </c>
      <c r="H2895" t="s">
        <v>49</v>
      </c>
      <c r="I2895" t="s">
        <v>2459</v>
      </c>
      <c r="J2895">
        <v>9</v>
      </c>
      <c r="K2895">
        <v>1215</v>
      </c>
      <c r="L2895">
        <v>10935</v>
      </c>
      <c r="M2895">
        <v>2.8929</v>
      </c>
      <c r="N2895">
        <v>26.036100000000001</v>
      </c>
      <c r="O2895">
        <v>0</v>
      </c>
      <c r="P2895">
        <v>0</v>
      </c>
      <c r="Q2895">
        <v>1217.8929000000001</v>
      </c>
      <c r="R2895">
        <v>10961.036099999999</v>
      </c>
      <c r="S2895" t="s">
        <v>1368</v>
      </c>
    </row>
    <row r="2896" spans="1:19">
      <c r="A2896" t="s">
        <v>3014</v>
      </c>
      <c r="B2896">
        <v>44394</v>
      </c>
      <c r="C2896" t="s">
        <v>3015</v>
      </c>
      <c r="D2896">
        <v>44394</v>
      </c>
      <c r="E2896" t="s">
        <v>1365</v>
      </c>
      <c r="F2896" t="s">
        <v>65</v>
      </c>
      <c r="G2896" t="s">
        <v>989</v>
      </c>
      <c r="H2896" t="s">
        <v>49</v>
      </c>
      <c r="I2896" t="s">
        <v>2458</v>
      </c>
      <c r="J2896">
        <v>147</v>
      </c>
      <c r="K2896">
        <v>992</v>
      </c>
      <c r="L2896">
        <v>145824</v>
      </c>
      <c r="M2896">
        <v>2.3618999999999999</v>
      </c>
      <c r="N2896">
        <v>347.19929999999999</v>
      </c>
      <c r="O2896">
        <v>0</v>
      </c>
      <c r="P2896">
        <v>0</v>
      </c>
      <c r="Q2896">
        <v>994.36189999999999</v>
      </c>
      <c r="R2896">
        <v>146171.19930000001</v>
      </c>
      <c r="S2896" t="s">
        <v>1368</v>
      </c>
    </row>
    <row r="2897" spans="1:19">
      <c r="A2897" t="s">
        <v>3014</v>
      </c>
      <c r="B2897">
        <v>44394</v>
      </c>
      <c r="C2897" t="s">
        <v>3015</v>
      </c>
      <c r="D2897">
        <v>44394</v>
      </c>
      <c r="E2897" t="s">
        <v>1365</v>
      </c>
      <c r="F2897" t="s">
        <v>65</v>
      </c>
      <c r="G2897" t="s">
        <v>989</v>
      </c>
      <c r="H2897" t="s">
        <v>49</v>
      </c>
      <c r="I2897" t="s">
        <v>2459</v>
      </c>
      <c r="J2897">
        <v>37</v>
      </c>
      <c r="K2897">
        <v>1215</v>
      </c>
      <c r="L2897">
        <v>44955</v>
      </c>
      <c r="M2897">
        <v>2.8929</v>
      </c>
      <c r="N2897">
        <v>107.0373</v>
      </c>
      <c r="O2897">
        <v>0</v>
      </c>
      <c r="P2897">
        <v>0</v>
      </c>
      <c r="Q2897">
        <v>1217.8929000000001</v>
      </c>
      <c r="R2897">
        <v>45062.037300000004</v>
      </c>
      <c r="S2897" t="s">
        <v>1368</v>
      </c>
    </row>
    <row r="2898" spans="1:19">
      <c r="A2898" t="s">
        <v>3016</v>
      </c>
      <c r="B2898">
        <v>44394</v>
      </c>
      <c r="C2898" t="s">
        <v>3017</v>
      </c>
      <c r="D2898">
        <v>44394</v>
      </c>
      <c r="E2898" t="s">
        <v>1365</v>
      </c>
      <c r="F2898" t="s">
        <v>63</v>
      </c>
      <c r="G2898" t="s">
        <v>989</v>
      </c>
      <c r="H2898" t="s">
        <v>49</v>
      </c>
      <c r="I2898" t="s">
        <v>2458</v>
      </c>
      <c r="J2898">
        <v>156</v>
      </c>
      <c r="K2898">
        <v>992</v>
      </c>
      <c r="L2898">
        <v>154752</v>
      </c>
      <c r="M2898">
        <v>2.3618999999999999</v>
      </c>
      <c r="N2898">
        <v>368.45639999999997</v>
      </c>
      <c r="O2898">
        <v>0</v>
      </c>
      <c r="P2898">
        <v>0</v>
      </c>
      <c r="Q2898">
        <v>994.36189999999999</v>
      </c>
      <c r="R2898">
        <v>155120.4564</v>
      </c>
      <c r="S2898" t="s">
        <v>1368</v>
      </c>
    </row>
    <row r="2899" spans="1:19">
      <c r="A2899" t="s">
        <v>3016</v>
      </c>
      <c r="B2899">
        <v>44394</v>
      </c>
      <c r="C2899" t="s">
        <v>3017</v>
      </c>
      <c r="D2899">
        <v>44394</v>
      </c>
      <c r="E2899" t="s">
        <v>1365</v>
      </c>
      <c r="F2899" t="s">
        <v>63</v>
      </c>
      <c r="G2899" t="s">
        <v>989</v>
      </c>
      <c r="H2899" t="s">
        <v>49</v>
      </c>
      <c r="I2899" t="s">
        <v>2459</v>
      </c>
      <c r="J2899">
        <v>32</v>
      </c>
      <c r="K2899">
        <v>1215</v>
      </c>
      <c r="L2899">
        <v>38880</v>
      </c>
      <c r="M2899">
        <v>2.8929</v>
      </c>
      <c r="N2899">
        <v>92.572800000000001</v>
      </c>
      <c r="O2899">
        <v>0</v>
      </c>
      <c r="P2899">
        <v>0</v>
      </c>
      <c r="Q2899">
        <v>1217.8929000000001</v>
      </c>
      <c r="R2899">
        <v>38972.572800000002</v>
      </c>
      <c r="S2899" t="s">
        <v>1368</v>
      </c>
    </row>
    <row r="2900" spans="1:19">
      <c r="A2900" t="s">
        <v>3018</v>
      </c>
      <c r="B2900">
        <v>44394</v>
      </c>
      <c r="C2900" t="s">
        <v>3019</v>
      </c>
      <c r="D2900">
        <v>44394</v>
      </c>
      <c r="E2900" t="s">
        <v>1365</v>
      </c>
      <c r="F2900" t="s">
        <v>103</v>
      </c>
      <c r="G2900" t="s">
        <v>949</v>
      </c>
      <c r="H2900" t="s">
        <v>107</v>
      </c>
      <c r="I2900" t="s">
        <v>2459</v>
      </c>
      <c r="J2900">
        <v>3</v>
      </c>
      <c r="K2900">
        <v>1215</v>
      </c>
      <c r="L2900">
        <v>3645</v>
      </c>
      <c r="M2900">
        <v>2.8929</v>
      </c>
      <c r="N2900">
        <v>8.6786999999999992</v>
      </c>
      <c r="O2900">
        <v>0</v>
      </c>
      <c r="P2900">
        <v>0</v>
      </c>
      <c r="Q2900">
        <v>1217.8929000000001</v>
      </c>
      <c r="R2900">
        <v>3653.6786999999999</v>
      </c>
      <c r="S2900" t="s">
        <v>1368</v>
      </c>
    </row>
    <row r="2901" spans="1:19">
      <c r="A2901" t="s">
        <v>3018</v>
      </c>
      <c r="B2901">
        <v>44394</v>
      </c>
      <c r="C2901" t="s">
        <v>3019</v>
      </c>
      <c r="D2901">
        <v>44394</v>
      </c>
      <c r="E2901" t="s">
        <v>1365</v>
      </c>
      <c r="F2901" t="s">
        <v>103</v>
      </c>
      <c r="G2901" t="s">
        <v>949</v>
      </c>
      <c r="H2901" t="s">
        <v>107</v>
      </c>
      <c r="I2901" t="s">
        <v>2458</v>
      </c>
      <c r="J2901">
        <v>28</v>
      </c>
      <c r="K2901">
        <v>992</v>
      </c>
      <c r="L2901">
        <v>27776</v>
      </c>
      <c r="M2901">
        <v>2.3618999999999999</v>
      </c>
      <c r="N2901">
        <v>66.133200000000002</v>
      </c>
      <c r="O2901">
        <v>0</v>
      </c>
      <c r="P2901">
        <v>0</v>
      </c>
      <c r="Q2901">
        <v>994.36189999999999</v>
      </c>
      <c r="R2901">
        <v>27842.1332</v>
      </c>
      <c r="S2901" t="s">
        <v>1368</v>
      </c>
    </row>
    <row r="2902" spans="1:19">
      <c r="A2902" t="s">
        <v>3020</v>
      </c>
      <c r="B2902">
        <v>44394</v>
      </c>
      <c r="C2902" t="s">
        <v>3021</v>
      </c>
      <c r="D2902">
        <v>44394</v>
      </c>
      <c r="E2902" t="s">
        <v>1365</v>
      </c>
      <c r="F2902" t="s">
        <v>102</v>
      </c>
      <c r="G2902" t="s">
        <v>949</v>
      </c>
      <c r="H2902" t="s">
        <v>107</v>
      </c>
      <c r="I2902" t="s">
        <v>2458</v>
      </c>
      <c r="J2902">
        <v>28</v>
      </c>
      <c r="K2902">
        <v>992</v>
      </c>
      <c r="L2902">
        <v>27776</v>
      </c>
      <c r="M2902">
        <v>2.3618999999999999</v>
      </c>
      <c r="N2902">
        <v>66.133200000000002</v>
      </c>
      <c r="O2902">
        <v>0</v>
      </c>
      <c r="P2902">
        <v>0</v>
      </c>
      <c r="Q2902">
        <v>994.36189999999999</v>
      </c>
      <c r="R2902">
        <v>27842.1332</v>
      </c>
      <c r="S2902" t="s">
        <v>1368</v>
      </c>
    </row>
    <row r="2903" spans="1:19">
      <c r="A2903" t="s">
        <v>3020</v>
      </c>
      <c r="B2903">
        <v>44394</v>
      </c>
      <c r="C2903" t="s">
        <v>3021</v>
      </c>
      <c r="D2903">
        <v>44394</v>
      </c>
      <c r="E2903" t="s">
        <v>1365</v>
      </c>
      <c r="F2903" t="s">
        <v>102</v>
      </c>
      <c r="G2903" t="s">
        <v>949</v>
      </c>
      <c r="H2903" t="s">
        <v>107</v>
      </c>
      <c r="I2903" t="s">
        <v>2459</v>
      </c>
      <c r="J2903">
        <v>2</v>
      </c>
      <c r="K2903">
        <v>1215</v>
      </c>
      <c r="L2903">
        <v>2430</v>
      </c>
      <c r="M2903">
        <v>2.8929</v>
      </c>
      <c r="N2903">
        <v>5.7858000000000001</v>
      </c>
      <c r="O2903">
        <v>0</v>
      </c>
      <c r="P2903">
        <v>0</v>
      </c>
      <c r="Q2903">
        <v>1217.8929000000001</v>
      </c>
      <c r="R2903">
        <v>2435.7858000000001</v>
      </c>
      <c r="S2903" t="s">
        <v>1368</v>
      </c>
    </row>
    <row r="2904" spans="1:19">
      <c r="A2904" t="s">
        <v>3022</v>
      </c>
      <c r="B2904">
        <v>44394</v>
      </c>
      <c r="C2904" t="s">
        <v>3023</v>
      </c>
      <c r="D2904">
        <v>44394</v>
      </c>
      <c r="E2904" t="s">
        <v>1365</v>
      </c>
      <c r="F2904" t="s">
        <v>101</v>
      </c>
      <c r="G2904" t="s">
        <v>949</v>
      </c>
      <c r="H2904" t="s">
        <v>107</v>
      </c>
      <c r="I2904" t="s">
        <v>2459</v>
      </c>
      <c r="J2904">
        <v>1</v>
      </c>
      <c r="K2904">
        <v>1215</v>
      </c>
      <c r="L2904">
        <v>1215</v>
      </c>
      <c r="M2904">
        <v>2.8929</v>
      </c>
      <c r="N2904">
        <v>2.8929</v>
      </c>
      <c r="O2904">
        <v>0</v>
      </c>
      <c r="P2904">
        <v>0</v>
      </c>
      <c r="Q2904">
        <v>1217.8929000000001</v>
      </c>
      <c r="R2904">
        <v>1217.8929000000001</v>
      </c>
      <c r="S2904" t="s">
        <v>1368</v>
      </c>
    </row>
    <row r="2905" spans="1:19">
      <c r="A2905" t="s">
        <v>3022</v>
      </c>
      <c r="B2905">
        <v>44394</v>
      </c>
      <c r="C2905" t="s">
        <v>3023</v>
      </c>
      <c r="D2905">
        <v>44394</v>
      </c>
      <c r="E2905" t="s">
        <v>1365</v>
      </c>
      <c r="F2905" t="s">
        <v>101</v>
      </c>
      <c r="G2905" t="s">
        <v>949</v>
      </c>
      <c r="H2905" t="s">
        <v>107</v>
      </c>
      <c r="I2905" t="s">
        <v>2458</v>
      </c>
      <c r="J2905">
        <v>78</v>
      </c>
      <c r="K2905">
        <v>992</v>
      </c>
      <c r="L2905">
        <v>77376</v>
      </c>
      <c r="M2905">
        <v>2.3618999999999999</v>
      </c>
      <c r="N2905">
        <v>184.22819999999999</v>
      </c>
      <c r="O2905">
        <v>0</v>
      </c>
      <c r="P2905">
        <v>0</v>
      </c>
      <c r="Q2905">
        <v>994.36189999999999</v>
      </c>
      <c r="R2905">
        <v>77560.228199999998</v>
      </c>
      <c r="S2905" t="s">
        <v>1368</v>
      </c>
    </row>
    <row r="2906" spans="1:19">
      <c r="A2906" t="s">
        <v>3024</v>
      </c>
      <c r="B2906">
        <v>44394</v>
      </c>
      <c r="C2906" t="s">
        <v>3025</v>
      </c>
      <c r="D2906">
        <v>44394</v>
      </c>
      <c r="E2906" t="s">
        <v>1365</v>
      </c>
      <c r="F2906" t="s">
        <v>7</v>
      </c>
      <c r="G2906" t="s">
        <v>1383</v>
      </c>
      <c r="H2906" t="s">
        <v>107</v>
      </c>
      <c r="I2906" t="s">
        <v>2458</v>
      </c>
      <c r="J2906">
        <v>110</v>
      </c>
      <c r="K2906">
        <v>992</v>
      </c>
      <c r="L2906">
        <v>109120</v>
      </c>
      <c r="M2906">
        <v>2.3618999999999999</v>
      </c>
      <c r="N2906">
        <v>259.80900000000003</v>
      </c>
      <c r="O2906">
        <v>0</v>
      </c>
      <c r="P2906">
        <v>0</v>
      </c>
      <c r="Q2906">
        <v>994.36189999999999</v>
      </c>
      <c r="R2906">
        <v>109379.80899999999</v>
      </c>
      <c r="S2906" t="s">
        <v>1368</v>
      </c>
    </row>
    <row r="2907" spans="1:19">
      <c r="A2907" t="s">
        <v>3024</v>
      </c>
      <c r="B2907">
        <v>44394</v>
      </c>
      <c r="C2907" t="s">
        <v>3025</v>
      </c>
      <c r="D2907">
        <v>44394</v>
      </c>
      <c r="E2907" t="s">
        <v>1365</v>
      </c>
      <c r="F2907" t="s">
        <v>7</v>
      </c>
      <c r="G2907" t="s">
        <v>1383</v>
      </c>
      <c r="H2907" t="s">
        <v>107</v>
      </c>
      <c r="I2907" t="s">
        <v>2459</v>
      </c>
      <c r="J2907">
        <v>11</v>
      </c>
      <c r="K2907">
        <v>1215</v>
      </c>
      <c r="L2907">
        <v>13365</v>
      </c>
      <c r="M2907">
        <v>2.8929</v>
      </c>
      <c r="N2907">
        <v>31.821899999999999</v>
      </c>
      <c r="O2907">
        <v>0</v>
      </c>
      <c r="P2907">
        <v>0</v>
      </c>
      <c r="Q2907">
        <v>1217.8929000000001</v>
      </c>
      <c r="R2907">
        <v>13396.821900000001</v>
      </c>
      <c r="S2907" t="s">
        <v>1368</v>
      </c>
    </row>
    <row r="2908" spans="1:19">
      <c r="A2908" t="s">
        <v>3026</v>
      </c>
      <c r="B2908">
        <v>44394</v>
      </c>
      <c r="C2908" t="s">
        <v>3027</v>
      </c>
      <c r="D2908">
        <v>44394</v>
      </c>
      <c r="E2908" t="s">
        <v>1365</v>
      </c>
      <c r="F2908" t="s">
        <v>105</v>
      </c>
      <c r="G2908" t="s">
        <v>1376</v>
      </c>
      <c r="H2908" t="s">
        <v>107</v>
      </c>
      <c r="I2908" t="s">
        <v>2459</v>
      </c>
      <c r="J2908">
        <v>8</v>
      </c>
      <c r="K2908">
        <v>1215</v>
      </c>
      <c r="L2908">
        <v>9720</v>
      </c>
      <c r="M2908">
        <v>2.8929</v>
      </c>
      <c r="N2908">
        <v>23.1432</v>
      </c>
      <c r="O2908">
        <v>0</v>
      </c>
      <c r="P2908">
        <v>0</v>
      </c>
      <c r="Q2908">
        <v>1217.8929000000001</v>
      </c>
      <c r="R2908">
        <v>9743.1432000000004</v>
      </c>
      <c r="S2908" t="s">
        <v>1368</v>
      </c>
    </row>
    <row r="2909" spans="1:19">
      <c r="A2909" t="s">
        <v>3026</v>
      </c>
      <c r="B2909">
        <v>44394</v>
      </c>
      <c r="C2909" t="s">
        <v>3027</v>
      </c>
      <c r="D2909">
        <v>44394</v>
      </c>
      <c r="E2909" t="s">
        <v>1365</v>
      </c>
      <c r="F2909" t="s">
        <v>105</v>
      </c>
      <c r="G2909" t="s">
        <v>1376</v>
      </c>
      <c r="H2909" t="s">
        <v>107</v>
      </c>
      <c r="I2909" t="s">
        <v>2458</v>
      </c>
      <c r="J2909">
        <v>70</v>
      </c>
      <c r="K2909">
        <v>992</v>
      </c>
      <c r="L2909">
        <v>69440</v>
      </c>
      <c r="M2909">
        <v>2.3618999999999999</v>
      </c>
      <c r="N2909">
        <v>165.333</v>
      </c>
      <c r="O2909">
        <v>0</v>
      </c>
      <c r="P2909">
        <v>0</v>
      </c>
      <c r="Q2909">
        <v>994.36189999999999</v>
      </c>
      <c r="R2909">
        <v>69605.332999999999</v>
      </c>
      <c r="S2909" t="s">
        <v>1368</v>
      </c>
    </row>
    <row r="2910" spans="1:19">
      <c r="A2910" t="s">
        <v>3028</v>
      </c>
      <c r="B2910">
        <v>44394</v>
      </c>
      <c r="C2910" t="s">
        <v>3029</v>
      </c>
      <c r="D2910">
        <v>44394</v>
      </c>
      <c r="E2910" t="s">
        <v>1365</v>
      </c>
      <c r="F2910" t="s">
        <v>98</v>
      </c>
      <c r="G2910" t="s">
        <v>1028</v>
      </c>
      <c r="H2910" t="s">
        <v>107</v>
      </c>
      <c r="I2910" t="s">
        <v>2459</v>
      </c>
      <c r="J2910">
        <v>7</v>
      </c>
      <c r="K2910">
        <v>1215</v>
      </c>
      <c r="L2910">
        <v>8505</v>
      </c>
      <c r="M2910">
        <v>2.8929</v>
      </c>
      <c r="N2910">
        <v>20.250299999999999</v>
      </c>
      <c r="O2910">
        <v>0</v>
      </c>
      <c r="P2910">
        <v>0</v>
      </c>
      <c r="Q2910">
        <v>1217.8929000000001</v>
      </c>
      <c r="R2910">
        <v>8525.2502999999997</v>
      </c>
      <c r="S2910" t="s">
        <v>1368</v>
      </c>
    </row>
    <row r="2911" spans="1:19">
      <c r="A2911" t="s">
        <v>3028</v>
      </c>
      <c r="B2911">
        <v>44394</v>
      </c>
      <c r="C2911" t="s">
        <v>3029</v>
      </c>
      <c r="D2911">
        <v>44394</v>
      </c>
      <c r="E2911" t="s">
        <v>1365</v>
      </c>
      <c r="F2911" t="s">
        <v>98</v>
      </c>
      <c r="G2911" t="s">
        <v>1028</v>
      </c>
      <c r="H2911" t="s">
        <v>107</v>
      </c>
      <c r="I2911" t="s">
        <v>2458</v>
      </c>
      <c r="J2911">
        <v>90</v>
      </c>
      <c r="K2911">
        <v>992</v>
      </c>
      <c r="L2911">
        <v>89280</v>
      </c>
      <c r="M2911">
        <v>2.3618999999999999</v>
      </c>
      <c r="N2911">
        <v>212.571</v>
      </c>
      <c r="O2911">
        <v>0</v>
      </c>
      <c r="P2911">
        <v>0</v>
      </c>
      <c r="Q2911">
        <v>994.36189999999999</v>
      </c>
      <c r="R2911">
        <v>89492.570999999996</v>
      </c>
      <c r="S2911" t="s">
        <v>1368</v>
      </c>
    </row>
    <row r="2912" spans="1:19">
      <c r="A2912" t="s">
        <v>3030</v>
      </c>
      <c r="B2912">
        <v>44394</v>
      </c>
      <c r="C2912" t="s">
        <v>3031</v>
      </c>
      <c r="D2912">
        <v>44394</v>
      </c>
      <c r="E2912" t="s">
        <v>1365</v>
      </c>
      <c r="F2912" t="s">
        <v>8</v>
      </c>
      <c r="G2912" t="s">
        <v>982</v>
      </c>
      <c r="H2912" t="s">
        <v>107</v>
      </c>
      <c r="I2912" t="s">
        <v>2459</v>
      </c>
      <c r="J2912">
        <v>19</v>
      </c>
      <c r="K2912">
        <v>1215</v>
      </c>
      <c r="L2912">
        <v>23085</v>
      </c>
      <c r="M2912">
        <v>2.8929</v>
      </c>
      <c r="N2912">
        <v>54.9651</v>
      </c>
      <c r="O2912">
        <v>0</v>
      </c>
      <c r="P2912">
        <v>0</v>
      </c>
      <c r="Q2912">
        <v>1217.8929000000001</v>
      </c>
      <c r="R2912">
        <v>23139.965100000001</v>
      </c>
      <c r="S2912" t="s">
        <v>1368</v>
      </c>
    </row>
    <row r="2913" spans="1:19">
      <c r="A2913" t="s">
        <v>3030</v>
      </c>
      <c r="B2913">
        <v>44394</v>
      </c>
      <c r="C2913" t="s">
        <v>3031</v>
      </c>
      <c r="D2913">
        <v>44394</v>
      </c>
      <c r="E2913" t="s">
        <v>1365</v>
      </c>
      <c r="F2913" t="s">
        <v>8</v>
      </c>
      <c r="G2913" t="s">
        <v>982</v>
      </c>
      <c r="H2913" t="s">
        <v>107</v>
      </c>
      <c r="I2913" t="s">
        <v>2458</v>
      </c>
      <c r="J2913">
        <v>161</v>
      </c>
      <c r="K2913">
        <v>992</v>
      </c>
      <c r="L2913">
        <v>159712</v>
      </c>
      <c r="M2913">
        <v>2.3618999999999999</v>
      </c>
      <c r="N2913">
        <v>380.26589999999999</v>
      </c>
      <c r="O2913">
        <v>0</v>
      </c>
      <c r="P2913">
        <v>0</v>
      </c>
      <c r="Q2913">
        <v>994.36189999999999</v>
      </c>
      <c r="R2913">
        <v>160092.2659</v>
      </c>
      <c r="S2913" t="s">
        <v>1368</v>
      </c>
    </row>
    <row r="2914" spans="1:19">
      <c r="A2914" t="s">
        <v>3032</v>
      </c>
      <c r="B2914">
        <v>44394</v>
      </c>
      <c r="C2914" t="s">
        <v>3033</v>
      </c>
      <c r="D2914">
        <v>44394</v>
      </c>
      <c r="E2914" t="s">
        <v>1365</v>
      </c>
      <c r="F2914" t="s">
        <v>1</v>
      </c>
      <c r="G2914" t="s">
        <v>982</v>
      </c>
      <c r="H2914" t="s">
        <v>107</v>
      </c>
      <c r="I2914" t="s">
        <v>2458</v>
      </c>
      <c r="J2914">
        <v>128</v>
      </c>
      <c r="K2914">
        <v>992</v>
      </c>
      <c r="L2914">
        <v>126976</v>
      </c>
      <c r="M2914">
        <v>2.3618999999999999</v>
      </c>
      <c r="N2914">
        <v>302.32319999999999</v>
      </c>
      <c r="O2914">
        <v>0</v>
      </c>
      <c r="P2914">
        <v>0</v>
      </c>
      <c r="Q2914">
        <v>994.36189999999999</v>
      </c>
      <c r="R2914">
        <v>127278.3232</v>
      </c>
      <c r="S2914" t="s">
        <v>1368</v>
      </c>
    </row>
    <row r="2915" spans="1:19">
      <c r="A2915" t="s">
        <v>3032</v>
      </c>
      <c r="B2915">
        <v>44394</v>
      </c>
      <c r="C2915" t="s">
        <v>3033</v>
      </c>
      <c r="D2915">
        <v>44394</v>
      </c>
      <c r="E2915" t="s">
        <v>1365</v>
      </c>
      <c r="F2915" t="s">
        <v>1</v>
      </c>
      <c r="G2915" t="s">
        <v>982</v>
      </c>
      <c r="H2915" t="s">
        <v>107</v>
      </c>
      <c r="I2915" t="s">
        <v>2459</v>
      </c>
      <c r="J2915">
        <v>18</v>
      </c>
      <c r="K2915">
        <v>1215</v>
      </c>
      <c r="L2915">
        <v>21870</v>
      </c>
      <c r="M2915">
        <v>2.8929</v>
      </c>
      <c r="N2915">
        <v>52.072200000000002</v>
      </c>
      <c r="O2915">
        <v>0</v>
      </c>
      <c r="P2915">
        <v>0</v>
      </c>
      <c r="Q2915">
        <v>1217.8929000000001</v>
      </c>
      <c r="R2915">
        <v>21922.072199999999</v>
      </c>
      <c r="S2915" t="s">
        <v>1368</v>
      </c>
    </row>
    <row r="2916" spans="1:19">
      <c r="A2916" t="s">
        <v>3034</v>
      </c>
      <c r="B2916">
        <v>44394</v>
      </c>
      <c r="C2916" t="s">
        <v>3035</v>
      </c>
      <c r="D2916">
        <v>44394</v>
      </c>
      <c r="E2916" t="s">
        <v>1365</v>
      </c>
      <c r="F2916" t="s">
        <v>6</v>
      </c>
      <c r="G2916" t="s">
        <v>1383</v>
      </c>
      <c r="H2916" t="s">
        <v>107</v>
      </c>
      <c r="I2916" t="s">
        <v>2458</v>
      </c>
      <c r="J2916">
        <v>60</v>
      </c>
      <c r="K2916">
        <v>992</v>
      </c>
      <c r="L2916">
        <v>59520</v>
      </c>
      <c r="M2916">
        <v>2.3618999999999999</v>
      </c>
      <c r="N2916">
        <v>141.714</v>
      </c>
      <c r="O2916">
        <v>0</v>
      </c>
      <c r="P2916">
        <v>0</v>
      </c>
      <c r="Q2916">
        <v>994.36189999999999</v>
      </c>
      <c r="R2916">
        <v>59661.714</v>
      </c>
      <c r="S2916" t="s">
        <v>1368</v>
      </c>
    </row>
    <row r="2917" spans="1:19">
      <c r="A2917" t="s">
        <v>3034</v>
      </c>
      <c r="B2917">
        <v>44394</v>
      </c>
      <c r="C2917" t="s">
        <v>3035</v>
      </c>
      <c r="D2917">
        <v>44394</v>
      </c>
      <c r="E2917" t="s">
        <v>1365</v>
      </c>
      <c r="F2917" t="s">
        <v>6</v>
      </c>
      <c r="G2917" t="s">
        <v>1383</v>
      </c>
      <c r="H2917" t="s">
        <v>107</v>
      </c>
      <c r="I2917" t="s">
        <v>2459</v>
      </c>
      <c r="J2917">
        <v>6</v>
      </c>
      <c r="K2917">
        <v>1215</v>
      </c>
      <c r="L2917">
        <v>7290</v>
      </c>
      <c r="M2917">
        <v>2.8929</v>
      </c>
      <c r="N2917">
        <v>17.357399999999998</v>
      </c>
      <c r="O2917">
        <v>0</v>
      </c>
      <c r="P2917">
        <v>0</v>
      </c>
      <c r="Q2917">
        <v>1217.8929000000001</v>
      </c>
      <c r="R2917">
        <v>7307.3573999999999</v>
      </c>
      <c r="S2917" t="s">
        <v>1368</v>
      </c>
    </row>
    <row r="2918" spans="1:19">
      <c r="A2918" t="s">
        <v>3036</v>
      </c>
      <c r="B2918">
        <v>44394</v>
      </c>
      <c r="C2918" t="s">
        <v>3037</v>
      </c>
      <c r="D2918">
        <v>44394</v>
      </c>
      <c r="E2918" t="s">
        <v>1365</v>
      </c>
      <c r="F2918" t="s">
        <v>100</v>
      </c>
      <c r="G2918" t="s">
        <v>1029</v>
      </c>
      <c r="H2918" t="s">
        <v>107</v>
      </c>
      <c r="I2918" t="s">
        <v>2459</v>
      </c>
      <c r="J2918">
        <v>18</v>
      </c>
      <c r="K2918">
        <v>1215</v>
      </c>
      <c r="L2918">
        <v>21870</v>
      </c>
      <c r="M2918">
        <v>2.8929</v>
      </c>
      <c r="N2918">
        <v>52.072200000000002</v>
      </c>
      <c r="O2918">
        <v>0</v>
      </c>
      <c r="P2918">
        <v>0</v>
      </c>
      <c r="Q2918">
        <v>1217.8929000000001</v>
      </c>
      <c r="R2918">
        <v>21922.072199999999</v>
      </c>
      <c r="S2918" t="s">
        <v>1368</v>
      </c>
    </row>
    <row r="2919" spans="1:19">
      <c r="A2919" t="s">
        <v>3036</v>
      </c>
      <c r="B2919">
        <v>44394</v>
      </c>
      <c r="C2919" t="s">
        <v>3037</v>
      </c>
      <c r="D2919">
        <v>44394</v>
      </c>
      <c r="E2919" t="s">
        <v>1365</v>
      </c>
      <c r="F2919" t="s">
        <v>100</v>
      </c>
      <c r="G2919" t="s">
        <v>1029</v>
      </c>
      <c r="H2919" t="s">
        <v>107</v>
      </c>
      <c r="I2919" t="s">
        <v>2458</v>
      </c>
      <c r="J2919">
        <v>127</v>
      </c>
      <c r="K2919">
        <v>992</v>
      </c>
      <c r="L2919">
        <v>125984</v>
      </c>
      <c r="M2919">
        <v>2.3618999999999999</v>
      </c>
      <c r="N2919">
        <v>299.96129999999999</v>
      </c>
      <c r="O2919">
        <v>0</v>
      </c>
      <c r="P2919">
        <v>0</v>
      </c>
      <c r="Q2919">
        <v>994.36189999999999</v>
      </c>
      <c r="R2919">
        <v>126283.9613</v>
      </c>
      <c r="S2919" t="s">
        <v>1368</v>
      </c>
    </row>
    <row r="2920" spans="1:19">
      <c r="A2920" t="s">
        <v>3038</v>
      </c>
      <c r="B2920">
        <v>44394</v>
      </c>
      <c r="C2920" t="s">
        <v>3039</v>
      </c>
      <c r="D2920">
        <v>44394</v>
      </c>
      <c r="E2920" t="s">
        <v>1365</v>
      </c>
      <c r="F2920" t="s">
        <v>99</v>
      </c>
      <c r="G2920" t="s">
        <v>107</v>
      </c>
      <c r="H2920" t="s">
        <v>107</v>
      </c>
      <c r="I2920" t="s">
        <v>2459</v>
      </c>
      <c r="J2920">
        <v>26</v>
      </c>
      <c r="K2920">
        <v>1215</v>
      </c>
      <c r="L2920">
        <v>31590</v>
      </c>
      <c r="M2920">
        <v>2.8929</v>
      </c>
      <c r="N2920">
        <v>75.215400000000002</v>
      </c>
      <c r="O2920">
        <v>0</v>
      </c>
      <c r="P2920">
        <v>0</v>
      </c>
      <c r="Q2920">
        <v>1217.8929000000001</v>
      </c>
      <c r="R2920">
        <v>31665.215400000001</v>
      </c>
      <c r="S2920" t="s">
        <v>1368</v>
      </c>
    </row>
    <row r="2921" spans="1:19">
      <c r="A2921" t="s">
        <v>3038</v>
      </c>
      <c r="B2921">
        <v>44394</v>
      </c>
      <c r="C2921" t="s">
        <v>3039</v>
      </c>
      <c r="D2921">
        <v>44394</v>
      </c>
      <c r="E2921" t="s">
        <v>1365</v>
      </c>
      <c r="F2921" t="s">
        <v>99</v>
      </c>
      <c r="G2921" t="s">
        <v>107</v>
      </c>
      <c r="H2921" t="s">
        <v>107</v>
      </c>
      <c r="I2921" t="s">
        <v>2458</v>
      </c>
      <c r="J2921">
        <v>178</v>
      </c>
      <c r="K2921">
        <v>992</v>
      </c>
      <c r="L2921">
        <v>176576</v>
      </c>
      <c r="M2921">
        <v>2.3618999999999999</v>
      </c>
      <c r="N2921">
        <v>420.41820000000001</v>
      </c>
      <c r="O2921">
        <v>0</v>
      </c>
      <c r="P2921">
        <v>0</v>
      </c>
      <c r="Q2921">
        <v>994.36189999999999</v>
      </c>
      <c r="R2921">
        <v>176996.41819999999</v>
      </c>
      <c r="S2921" t="s">
        <v>1368</v>
      </c>
    </row>
    <row r="2922" spans="1:19">
      <c r="A2922" t="s">
        <v>3040</v>
      </c>
      <c r="B2922">
        <v>44394</v>
      </c>
      <c r="C2922" t="s">
        <v>3041</v>
      </c>
      <c r="D2922">
        <v>44394</v>
      </c>
      <c r="E2922" t="s">
        <v>1365</v>
      </c>
      <c r="F2922" t="s">
        <v>104</v>
      </c>
      <c r="G2922" t="s">
        <v>1376</v>
      </c>
      <c r="H2922" t="s">
        <v>107</v>
      </c>
      <c r="I2922" t="s">
        <v>2459</v>
      </c>
      <c r="J2922">
        <v>10</v>
      </c>
      <c r="K2922">
        <v>1215</v>
      </c>
      <c r="L2922">
        <v>12150</v>
      </c>
      <c r="M2922">
        <v>2.8929</v>
      </c>
      <c r="N2922">
        <v>28.928999999999998</v>
      </c>
      <c r="O2922">
        <v>0</v>
      </c>
      <c r="P2922">
        <v>0</v>
      </c>
      <c r="Q2922">
        <v>1217.8929000000001</v>
      </c>
      <c r="R2922">
        <v>12178.929</v>
      </c>
      <c r="S2922" t="s">
        <v>1368</v>
      </c>
    </row>
    <row r="2923" spans="1:19">
      <c r="A2923" t="s">
        <v>3040</v>
      </c>
      <c r="B2923">
        <v>44394</v>
      </c>
      <c r="C2923" t="s">
        <v>3041</v>
      </c>
      <c r="D2923">
        <v>44394</v>
      </c>
      <c r="E2923" t="s">
        <v>1365</v>
      </c>
      <c r="F2923" t="s">
        <v>104</v>
      </c>
      <c r="G2923" t="s">
        <v>1376</v>
      </c>
      <c r="H2923" t="s">
        <v>107</v>
      </c>
      <c r="I2923" t="s">
        <v>2458</v>
      </c>
      <c r="J2923">
        <v>71</v>
      </c>
      <c r="K2923">
        <v>992</v>
      </c>
      <c r="L2923">
        <v>70432</v>
      </c>
      <c r="M2923">
        <v>2.3618999999999999</v>
      </c>
      <c r="N2923">
        <v>167.69489999999999</v>
      </c>
      <c r="O2923">
        <v>0</v>
      </c>
      <c r="P2923">
        <v>0</v>
      </c>
      <c r="Q2923">
        <v>994.36189999999999</v>
      </c>
      <c r="R2923">
        <v>70599.694900000002</v>
      </c>
      <c r="S2923" t="s">
        <v>1368</v>
      </c>
    </row>
    <row r="2924" spans="1:19">
      <c r="A2924" t="s">
        <v>3042</v>
      </c>
      <c r="B2924">
        <v>44394</v>
      </c>
      <c r="C2924" t="s">
        <v>3043</v>
      </c>
      <c r="D2924">
        <v>44394</v>
      </c>
      <c r="E2924" t="s">
        <v>1365</v>
      </c>
      <c r="F2924" t="s">
        <v>980</v>
      </c>
      <c r="G2924" t="s">
        <v>982</v>
      </c>
      <c r="H2924" t="s">
        <v>107</v>
      </c>
      <c r="I2924" t="s">
        <v>2458</v>
      </c>
      <c r="J2924">
        <v>60</v>
      </c>
      <c r="K2924">
        <v>992</v>
      </c>
      <c r="L2924">
        <v>59520</v>
      </c>
      <c r="M2924">
        <v>2.3618999999999999</v>
      </c>
      <c r="N2924">
        <v>141.714</v>
      </c>
      <c r="O2924">
        <v>0</v>
      </c>
      <c r="P2924">
        <v>0</v>
      </c>
      <c r="Q2924">
        <v>994.36189999999999</v>
      </c>
      <c r="R2924">
        <v>59661.714</v>
      </c>
      <c r="S2924" t="s">
        <v>1368</v>
      </c>
    </row>
    <row r="2925" spans="1:19">
      <c r="A2925" t="s">
        <v>3042</v>
      </c>
      <c r="B2925">
        <v>44394</v>
      </c>
      <c r="C2925" t="s">
        <v>3043</v>
      </c>
      <c r="D2925">
        <v>44394</v>
      </c>
      <c r="E2925" t="s">
        <v>1365</v>
      </c>
      <c r="F2925" t="s">
        <v>980</v>
      </c>
      <c r="G2925" t="s">
        <v>982</v>
      </c>
      <c r="H2925" t="s">
        <v>107</v>
      </c>
      <c r="I2925" t="s">
        <v>2459</v>
      </c>
      <c r="J2925">
        <v>8</v>
      </c>
      <c r="K2925">
        <v>1215</v>
      </c>
      <c r="L2925">
        <v>9720</v>
      </c>
      <c r="M2925">
        <v>2.8929</v>
      </c>
      <c r="N2925">
        <v>23.1432</v>
      </c>
      <c r="O2925">
        <v>0</v>
      </c>
      <c r="P2925">
        <v>0</v>
      </c>
      <c r="Q2925">
        <v>1217.8929000000001</v>
      </c>
      <c r="R2925">
        <v>9743.1432000000004</v>
      </c>
      <c r="S2925" t="s">
        <v>1368</v>
      </c>
    </row>
    <row r="2926" spans="1:19">
      <c r="A2926" t="s">
        <v>3044</v>
      </c>
      <c r="B2926">
        <v>44394</v>
      </c>
      <c r="C2926" t="s">
        <v>3045</v>
      </c>
      <c r="D2926">
        <v>44394</v>
      </c>
      <c r="E2926" t="s">
        <v>1365</v>
      </c>
      <c r="F2926" t="s">
        <v>1332</v>
      </c>
      <c r="G2926" t="s">
        <v>107</v>
      </c>
      <c r="H2926" t="s">
        <v>107</v>
      </c>
      <c r="I2926" t="s">
        <v>2458</v>
      </c>
      <c r="J2926">
        <v>55</v>
      </c>
      <c r="K2926">
        <v>992</v>
      </c>
      <c r="L2926">
        <v>54560</v>
      </c>
      <c r="M2926">
        <v>2.3618999999999999</v>
      </c>
      <c r="N2926">
        <v>129.90450000000001</v>
      </c>
      <c r="O2926">
        <v>0</v>
      </c>
      <c r="P2926">
        <v>0</v>
      </c>
      <c r="Q2926">
        <v>994.36189999999999</v>
      </c>
      <c r="R2926">
        <v>54689.904499999997</v>
      </c>
      <c r="S2926" t="s">
        <v>1368</v>
      </c>
    </row>
    <row r="2927" spans="1:19">
      <c r="A2927" t="s">
        <v>3044</v>
      </c>
      <c r="B2927">
        <v>44394</v>
      </c>
      <c r="C2927" t="s">
        <v>3045</v>
      </c>
      <c r="D2927">
        <v>44394</v>
      </c>
      <c r="E2927" t="s">
        <v>1365</v>
      </c>
      <c r="F2927" t="s">
        <v>1332</v>
      </c>
      <c r="G2927" t="s">
        <v>107</v>
      </c>
      <c r="H2927" t="s">
        <v>107</v>
      </c>
      <c r="I2927" t="s">
        <v>2459</v>
      </c>
      <c r="J2927">
        <v>6</v>
      </c>
      <c r="K2927">
        <v>1215</v>
      </c>
      <c r="L2927">
        <v>7290</v>
      </c>
      <c r="M2927">
        <v>2.8929</v>
      </c>
      <c r="N2927">
        <v>17.357399999999998</v>
      </c>
      <c r="O2927">
        <v>0</v>
      </c>
      <c r="P2927">
        <v>0</v>
      </c>
      <c r="Q2927">
        <v>1217.8929000000001</v>
      </c>
      <c r="R2927">
        <v>7307.3573999999999</v>
      </c>
      <c r="S2927" t="s">
        <v>1368</v>
      </c>
    </row>
    <row r="2928" spans="1:19">
      <c r="A2928" t="s">
        <v>3046</v>
      </c>
      <c r="B2928">
        <v>44394</v>
      </c>
      <c r="C2928" t="s">
        <v>3047</v>
      </c>
      <c r="D2928">
        <v>44394</v>
      </c>
      <c r="E2928" t="s">
        <v>1365</v>
      </c>
      <c r="F2928" t="s">
        <v>5</v>
      </c>
      <c r="G2928" t="s">
        <v>1383</v>
      </c>
      <c r="H2928" t="s">
        <v>107</v>
      </c>
      <c r="I2928" t="s">
        <v>2459</v>
      </c>
      <c r="J2928">
        <v>3</v>
      </c>
      <c r="K2928">
        <v>1215</v>
      </c>
      <c r="L2928">
        <v>3645</v>
      </c>
      <c r="M2928">
        <v>2.8929</v>
      </c>
      <c r="N2928">
        <v>8.6786999999999992</v>
      </c>
      <c r="O2928">
        <v>0</v>
      </c>
      <c r="P2928">
        <v>0</v>
      </c>
      <c r="Q2928">
        <v>1217.8929000000001</v>
      </c>
      <c r="R2928">
        <v>3653.6786999999999</v>
      </c>
      <c r="S2928" t="s">
        <v>1368</v>
      </c>
    </row>
    <row r="2929" spans="1:19">
      <c r="A2929" t="s">
        <v>3046</v>
      </c>
      <c r="B2929">
        <v>44394</v>
      </c>
      <c r="C2929" t="s">
        <v>3047</v>
      </c>
      <c r="D2929">
        <v>44394</v>
      </c>
      <c r="E2929" t="s">
        <v>1365</v>
      </c>
      <c r="F2929" t="s">
        <v>5</v>
      </c>
      <c r="G2929" t="s">
        <v>1383</v>
      </c>
      <c r="H2929" t="s">
        <v>107</v>
      </c>
      <c r="I2929" t="s">
        <v>2458</v>
      </c>
      <c r="J2929">
        <v>42</v>
      </c>
      <c r="K2929">
        <v>992</v>
      </c>
      <c r="L2929">
        <v>41664</v>
      </c>
      <c r="M2929">
        <v>2.3618999999999999</v>
      </c>
      <c r="N2929">
        <v>99.199799999999996</v>
      </c>
      <c r="O2929">
        <v>0</v>
      </c>
      <c r="P2929">
        <v>0</v>
      </c>
      <c r="Q2929">
        <v>994.36189999999999</v>
      </c>
      <c r="R2929">
        <v>41763.199800000002</v>
      </c>
      <c r="S2929" t="s">
        <v>1368</v>
      </c>
    </row>
    <row r="2930" spans="1:19">
      <c r="A2930" t="s">
        <v>3048</v>
      </c>
      <c r="B2930">
        <v>44394</v>
      </c>
      <c r="C2930" t="s">
        <v>3049</v>
      </c>
      <c r="D2930">
        <v>44394</v>
      </c>
      <c r="E2930" t="s">
        <v>1365</v>
      </c>
      <c r="F2930" t="s">
        <v>97</v>
      </c>
      <c r="G2930" t="s">
        <v>1028</v>
      </c>
      <c r="H2930" t="s">
        <v>107</v>
      </c>
      <c r="I2930" t="s">
        <v>2458</v>
      </c>
      <c r="J2930">
        <v>103</v>
      </c>
      <c r="K2930">
        <v>992</v>
      </c>
      <c r="L2930">
        <v>102176</v>
      </c>
      <c r="M2930">
        <v>2.3618999999999999</v>
      </c>
      <c r="N2930">
        <v>243.2757</v>
      </c>
      <c r="O2930">
        <v>0</v>
      </c>
      <c r="P2930">
        <v>0</v>
      </c>
      <c r="Q2930">
        <v>994.36189999999999</v>
      </c>
      <c r="R2930">
        <v>102419.2757</v>
      </c>
      <c r="S2930" t="s">
        <v>1368</v>
      </c>
    </row>
    <row r="2931" spans="1:19">
      <c r="A2931" t="s">
        <v>3048</v>
      </c>
      <c r="B2931">
        <v>44394</v>
      </c>
      <c r="C2931" t="s">
        <v>3049</v>
      </c>
      <c r="D2931">
        <v>44394</v>
      </c>
      <c r="E2931" t="s">
        <v>1365</v>
      </c>
      <c r="F2931" t="s">
        <v>97</v>
      </c>
      <c r="G2931" t="s">
        <v>1028</v>
      </c>
      <c r="H2931" t="s">
        <v>107</v>
      </c>
      <c r="I2931" t="s">
        <v>2459</v>
      </c>
      <c r="J2931">
        <v>20</v>
      </c>
      <c r="K2931">
        <v>1215</v>
      </c>
      <c r="L2931">
        <v>24300</v>
      </c>
      <c r="M2931">
        <v>2.8929</v>
      </c>
      <c r="N2931">
        <v>57.857999999999997</v>
      </c>
      <c r="O2931">
        <v>0</v>
      </c>
      <c r="P2931">
        <v>0</v>
      </c>
      <c r="Q2931">
        <v>1217.8929000000001</v>
      </c>
      <c r="R2931">
        <v>24357.858</v>
      </c>
      <c r="S2931" t="s">
        <v>1368</v>
      </c>
    </row>
    <row r="2932" spans="1:19">
      <c r="A2932" t="s">
        <v>3050</v>
      </c>
      <c r="B2932">
        <v>44394</v>
      </c>
      <c r="C2932" t="s">
        <v>3051</v>
      </c>
      <c r="D2932">
        <v>44394</v>
      </c>
      <c r="E2932" t="s">
        <v>1365</v>
      </c>
      <c r="F2932" t="s">
        <v>96</v>
      </c>
      <c r="G2932" t="s">
        <v>1371</v>
      </c>
      <c r="H2932" t="s">
        <v>107</v>
      </c>
      <c r="I2932" t="s">
        <v>2459</v>
      </c>
      <c r="J2932">
        <v>16</v>
      </c>
      <c r="K2932">
        <v>1215</v>
      </c>
      <c r="L2932">
        <v>19440</v>
      </c>
      <c r="M2932">
        <v>2.8929</v>
      </c>
      <c r="N2932">
        <v>46.2864</v>
      </c>
      <c r="O2932">
        <v>0</v>
      </c>
      <c r="P2932">
        <v>0</v>
      </c>
      <c r="Q2932">
        <v>1217.8929000000001</v>
      </c>
      <c r="R2932">
        <v>19486.286400000001</v>
      </c>
      <c r="S2932" t="s">
        <v>1368</v>
      </c>
    </row>
    <row r="2933" spans="1:19">
      <c r="A2933" t="s">
        <v>3050</v>
      </c>
      <c r="B2933">
        <v>44394</v>
      </c>
      <c r="C2933" t="s">
        <v>3051</v>
      </c>
      <c r="D2933">
        <v>44394</v>
      </c>
      <c r="E2933" t="s">
        <v>1365</v>
      </c>
      <c r="F2933" t="s">
        <v>96</v>
      </c>
      <c r="G2933" t="s">
        <v>1371</v>
      </c>
      <c r="H2933" t="s">
        <v>107</v>
      </c>
      <c r="I2933" t="s">
        <v>2458</v>
      </c>
      <c r="J2933">
        <v>216</v>
      </c>
      <c r="K2933">
        <v>992</v>
      </c>
      <c r="L2933">
        <v>214272</v>
      </c>
      <c r="M2933">
        <v>2.3618999999999999</v>
      </c>
      <c r="N2933">
        <v>510.17039999999997</v>
      </c>
      <c r="O2933">
        <v>0</v>
      </c>
      <c r="P2933">
        <v>0</v>
      </c>
      <c r="Q2933">
        <v>994.36189999999999</v>
      </c>
      <c r="R2933">
        <v>214782.1704</v>
      </c>
      <c r="S2933" t="s">
        <v>1368</v>
      </c>
    </row>
    <row r="2934" spans="1:19">
      <c r="A2934" t="s">
        <v>3052</v>
      </c>
      <c r="B2934">
        <v>44394</v>
      </c>
      <c r="C2934" t="s">
        <v>3053</v>
      </c>
      <c r="D2934">
        <v>44394</v>
      </c>
      <c r="E2934" t="s">
        <v>1365</v>
      </c>
      <c r="F2934" t="s">
        <v>95</v>
      </c>
      <c r="G2934" t="s">
        <v>1371</v>
      </c>
      <c r="H2934" t="s">
        <v>107</v>
      </c>
      <c r="I2934" t="s">
        <v>2459</v>
      </c>
      <c r="J2934">
        <v>4</v>
      </c>
      <c r="K2934">
        <v>1215</v>
      </c>
      <c r="L2934">
        <v>4860</v>
      </c>
      <c r="M2934">
        <v>2.8929</v>
      </c>
      <c r="N2934">
        <v>11.5716</v>
      </c>
      <c r="O2934">
        <v>0</v>
      </c>
      <c r="P2934">
        <v>0</v>
      </c>
      <c r="Q2934">
        <v>1217.8929000000001</v>
      </c>
      <c r="R2934">
        <v>4871.5716000000002</v>
      </c>
      <c r="S2934" t="s">
        <v>1368</v>
      </c>
    </row>
    <row r="2935" spans="1:19">
      <c r="A2935" t="s">
        <v>3052</v>
      </c>
      <c r="B2935">
        <v>44394</v>
      </c>
      <c r="C2935" t="s">
        <v>3053</v>
      </c>
      <c r="D2935">
        <v>44394</v>
      </c>
      <c r="E2935" t="s">
        <v>1365</v>
      </c>
      <c r="F2935" t="s">
        <v>95</v>
      </c>
      <c r="G2935" t="s">
        <v>1371</v>
      </c>
      <c r="H2935" t="s">
        <v>107</v>
      </c>
      <c r="I2935" t="s">
        <v>2458</v>
      </c>
      <c r="J2935">
        <v>46</v>
      </c>
      <c r="K2935">
        <v>992</v>
      </c>
      <c r="L2935">
        <v>45632</v>
      </c>
      <c r="M2935">
        <v>2.3618999999999999</v>
      </c>
      <c r="N2935">
        <v>108.6474</v>
      </c>
      <c r="O2935">
        <v>0</v>
      </c>
      <c r="P2935">
        <v>0</v>
      </c>
      <c r="Q2935">
        <v>994.36189999999999</v>
      </c>
      <c r="R2935">
        <v>45740.647400000002</v>
      </c>
      <c r="S2935" t="s">
        <v>1368</v>
      </c>
    </row>
    <row r="2936" spans="1:19">
      <c r="A2936" t="s">
        <v>3054</v>
      </c>
      <c r="B2936">
        <v>44394</v>
      </c>
      <c r="C2936" t="s">
        <v>3055</v>
      </c>
      <c r="D2936">
        <v>44394</v>
      </c>
      <c r="E2936" t="s">
        <v>1365</v>
      </c>
      <c r="F2936" t="s">
        <v>848</v>
      </c>
      <c r="G2936" t="s">
        <v>1377</v>
      </c>
      <c r="H2936" t="s">
        <v>107</v>
      </c>
      <c r="I2936" t="s">
        <v>2458</v>
      </c>
      <c r="J2936">
        <v>9</v>
      </c>
      <c r="K2936">
        <v>992</v>
      </c>
      <c r="L2936">
        <v>8928</v>
      </c>
      <c r="M2936">
        <v>2.3618999999999999</v>
      </c>
      <c r="N2936">
        <v>21.257100000000001</v>
      </c>
      <c r="O2936">
        <v>0</v>
      </c>
      <c r="P2936">
        <v>0</v>
      </c>
      <c r="Q2936">
        <v>994.36189999999999</v>
      </c>
      <c r="R2936">
        <v>8949.2571000000007</v>
      </c>
      <c r="S2936" t="s">
        <v>1368</v>
      </c>
    </row>
    <row r="2937" spans="1:19">
      <c r="A2937" t="s">
        <v>3054</v>
      </c>
      <c r="B2937">
        <v>44394</v>
      </c>
      <c r="C2937" t="s">
        <v>3055</v>
      </c>
      <c r="D2937">
        <v>44394</v>
      </c>
      <c r="E2937" t="s">
        <v>1365</v>
      </c>
      <c r="F2937" t="s">
        <v>848</v>
      </c>
      <c r="G2937" t="s">
        <v>1377</v>
      </c>
      <c r="H2937" t="s">
        <v>107</v>
      </c>
      <c r="I2937" t="s">
        <v>2459</v>
      </c>
      <c r="J2937">
        <v>1</v>
      </c>
      <c r="K2937">
        <v>1215</v>
      </c>
      <c r="L2937">
        <v>1215</v>
      </c>
      <c r="M2937">
        <v>2.8929</v>
      </c>
      <c r="N2937">
        <v>2.8929</v>
      </c>
      <c r="O2937">
        <v>0</v>
      </c>
      <c r="P2937">
        <v>0</v>
      </c>
      <c r="Q2937">
        <v>1217.8929000000001</v>
      </c>
      <c r="R2937">
        <v>1217.8929000000001</v>
      </c>
      <c r="S2937" t="s">
        <v>1368</v>
      </c>
    </row>
    <row r="2938" spans="1:19">
      <c r="A2938" t="s">
        <v>3056</v>
      </c>
      <c r="B2938">
        <v>44394</v>
      </c>
      <c r="C2938" t="s">
        <v>3057</v>
      </c>
      <c r="D2938">
        <v>44394</v>
      </c>
      <c r="E2938" t="s">
        <v>1365</v>
      </c>
      <c r="F2938" t="s">
        <v>1300</v>
      </c>
      <c r="G2938" t="s">
        <v>107</v>
      </c>
      <c r="H2938" t="s">
        <v>107</v>
      </c>
      <c r="I2938" t="s">
        <v>2459</v>
      </c>
      <c r="J2938">
        <v>4</v>
      </c>
      <c r="K2938">
        <v>1215</v>
      </c>
      <c r="L2938">
        <v>4860</v>
      </c>
      <c r="M2938">
        <v>2.8929</v>
      </c>
      <c r="N2938">
        <v>11.5716</v>
      </c>
      <c r="O2938">
        <v>0</v>
      </c>
      <c r="P2938">
        <v>0</v>
      </c>
      <c r="Q2938">
        <v>1217.8929000000001</v>
      </c>
      <c r="R2938">
        <v>4871.5716000000002</v>
      </c>
      <c r="S2938" t="s">
        <v>1368</v>
      </c>
    </row>
    <row r="2939" spans="1:19">
      <c r="A2939" t="s">
        <v>3056</v>
      </c>
      <c r="B2939">
        <v>44394</v>
      </c>
      <c r="C2939" t="s">
        <v>3057</v>
      </c>
      <c r="D2939">
        <v>44394</v>
      </c>
      <c r="E2939" t="s">
        <v>1365</v>
      </c>
      <c r="F2939" t="s">
        <v>1300</v>
      </c>
      <c r="G2939" t="s">
        <v>107</v>
      </c>
      <c r="H2939" t="s">
        <v>107</v>
      </c>
      <c r="I2939" t="s">
        <v>2458</v>
      </c>
      <c r="J2939">
        <v>38</v>
      </c>
      <c r="K2939">
        <v>992</v>
      </c>
      <c r="L2939">
        <v>37696</v>
      </c>
      <c r="M2939">
        <v>2.3618999999999999</v>
      </c>
      <c r="N2939">
        <v>89.752200000000002</v>
      </c>
      <c r="O2939">
        <v>0</v>
      </c>
      <c r="P2939">
        <v>0</v>
      </c>
      <c r="Q2939">
        <v>994.36189999999999</v>
      </c>
      <c r="R2939">
        <v>37785.752200000003</v>
      </c>
      <c r="S2939" t="s">
        <v>1368</v>
      </c>
    </row>
    <row r="2940" spans="1:19">
      <c r="A2940" t="s">
        <v>3058</v>
      </c>
      <c r="B2940">
        <v>44394</v>
      </c>
      <c r="C2940" t="s">
        <v>3059</v>
      </c>
      <c r="D2940">
        <v>44394</v>
      </c>
      <c r="E2940" t="s">
        <v>1365</v>
      </c>
      <c r="F2940" t="s">
        <v>10</v>
      </c>
      <c r="G2940" t="s">
        <v>1377</v>
      </c>
      <c r="H2940" t="s">
        <v>107</v>
      </c>
      <c r="I2940" t="s">
        <v>2459</v>
      </c>
      <c r="J2940">
        <v>16</v>
      </c>
      <c r="K2940">
        <v>1215</v>
      </c>
      <c r="L2940">
        <v>19440</v>
      </c>
      <c r="M2940">
        <v>2.8929</v>
      </c>
      <c r="N2940">
        <v>46.2864</v>
      </c>
      <c r="O2940">
        <v>0</v>
      </c>
      <c r="P2940">
        <v>0</v>
      </c>
      <c r="Q2940">
        <v>1217.8929000000001</v>
      </c>
      <c r="R2940">
        <v>19486.286400000001</v>
      </c>
      <c r="S2940" t="s">
        <v>1368</v>
      </c>
    </row>
    <row r="2941" spans="1:19">
      <c r="A2941" t="s">
        <v>3058</v>
      </c>
      <c r="B2941">
        <v>44394</v>
      </c>
      <c r="C2941" t="s">
        <v>3059</v>
      </c>
      <c r="D2941">
        <v>44394</v>
      </c>
      <c r="E2941" t="s">
        <v>1365</v>
      </c>
      <c r="F2941" t="s">
        <v>10</v>
      </c>
      <c r="G2941" t="s">
        <v>1377</v>
      </c>
      <c r="H2941" t="s">
        <v>107</v>
      </c>
      <c r="I2941" t="s">
        <v>2458</v>
      </c>
      <c r="J2941">
        <v>138</v>
      </c>
      <c r="K2941">
        <v>992</v>
      </c>
      <c r="L2941">
        <v>136896</v>
      </c>
      <c r="M2941">
        <v>2.3618999999999999</v>
      </c>
      <c r="N2941">
        <v>325.94220000000001</v>
      </c>
      <c r="O2941">
        <v>0</v>
      </c>
      <c r="P2941">
        <v>0</v>
      </c>
      <c r="Q2941">
        <v>994.36189999999999</v>
      </c>
      <c r="R2941">
        <v>137221.94219999999</v>
      </c>
      <c r="S2941" t="s">
        <v>1368</v>
      </c>
    </row>
    <row r="2942" spans="1:19">
      <c r="A2942" t="s">
        <v>3060</v>
      </c>
      <c r="B2942">
        <v>44394</v>
      </c>
      <c r="C2942" t="s">
        <v>3061</v>
      </c>
      <c r="D2942">
        <v>44394</v>
      </c>
      <c r="E2942" t="s">
        <v>1365</v>
      </c>
      <c r="F2942" t="s">
        <v>74</v>
      </c>
      <c r="G2942" t="s">
        <v>1030</v>
      </c>
      <c r="H2942" t="s">
        <v>1367</v>
      </c>
      <c r="I2942" t="s">
        <v>2459</v>
      </c>
      <c r="J2942">
        <v>1</v>
      </c>
      <c r="K2942">
        <v>1215</v>
      </c>
      <c r="L2942">
        <v>1215</v>
      </c>
      <c r="M2942">
        <v>2.8929</v>
      </c>
      <c r="N2942">
        <v>2.8929</v>
      </c>
      <c r="O2942">
        <v>0</v>
      </c>
      <c r="P2942">
        <v>0</v>
      </c>
      <c r="Q2942">
        <v>1217.8929000000001</v>
      </c>
      <c r="R2942">
        <v>1217.8929000000001</v>
      </c>
      <c r="S2942" t="s">
        <v>1368</v>
      </c>
    </row>
    <row r="2943" spans="1:19">
      <c r="A2943" t="s">
        <v>3060</v>
      </c>
      <c r="B2943">
        <v>44394</v>
      </c>
      <c r="C2943" t="s">
        <v>3061</v>
      </c>
      <c r="D2943">
        <v>44394</v>
      </c>
      <c r="E2943" t="s">
        <v>1365</v>
      </c>
      <c r="F2943" t="s">
        <v>74</v>
      </c>
      <c r="G2943" t="s">
        <v>1030</v>
      </c>
      <c r="H2943" t="s">
        <v>1367</v>
      </c>
      <c r="I2943" t="s">
        <v>2458</v>
      </c>
      <c r="J2943">
        <v>46</v>
      </c>
      <c r="K2943">
        <v>992</v>
      </c>
      <c r="L2943">
        <v>45632</v>
      </c>
      <c r="M2943">
        <v>2.3618999999999999</v>
      </c>
      <c r="N2943">
        <v>108.6474</v>
      </c>
      <c r="O2943">
        <v>0</v>
      </c>
      <c r="P2943">
        <v>0</v>
      </c>
      <c r="Q2943">
        <v>994.36189999999999</v>
      </c>
      <c r="R2943">
        <v>45740.647400000002</v>
      </c>
      <c r="S2943" t="s">
        <v>1368</v>
      </c>
    </row>
    <row r="2944" spans="1:19">
      <c r="A2944" t="s">
        <v>3062</v>
      </c>
      <c r="B2944">
        <v>44394</v>
      </c>
      <c r="C2944" t="s">
        <v>3063</v>
      </c>
      <c r="D2944">
        <v>44394</v>
      </c>
      <c r="E2944" t="s">
        <v>1365</v>
      </c>
      <c r="F2944" t="s">
        <v>79</v>
      </c>
      <c r="G2944" t="s">
        <v>1396</v>
      </c>
      <c r="H2944" t="s">
        <v>1367</v>
      </c>
      <c r="I2944" t="s">
        <v>2458</v>
      </c>
      <c r="J2944">
        <v>18</v>
      </c>
      <c r="K2944">
        <v>992</v>
      </c>
      <c r="L2944">
        <v>17856</v>
      </c>
      <c r="M2944">
        <v>2.3618999999999999</v>
      </c>
      <c r="N2944">
        <v>42.514200000000002</v>
      </c>
      <c r="O2944">
        <v>0</v>
      </c>
      <c r="P2944">
        <v>0</v>
      </c>
      <c r="Q2944">
        <v>994.36189999999999</v>
      </c>
      <c r="R2944">
        <v>17898.514200000001</v>
      </c>
      <c r="S2944" t="s">
        <v>1368</v>
      </c>
    </row>
    <row r="2945" spans="1:19">
      <c r="A2945" t="s">
        <v>3062</v>
      </c>
      <c r="B2945">
        <v>44394</v>
      </c>
      <c r="C2945" t="s">
        <v>3063</v>
      </c>
      <c r="D2945">
        <v>44394</v>
      </c>
      <c r="E2945" t="s">
        <v>1365</v>
      </c>
      <c r="F2945" t="s">
        <v>79</v>
      </c>
      <c r="G2945" t="s">
        <v>1396</v>
      </c>
      <c r="H2945" t="s">
        <v>1367</v>
      </c>
      <c r="I2945" t="s">
        <v>2459</v>
      </c>
      <c r="J2945">
        <v>2</v>
      </c>
      <c r="K2945">
        <v>1215</v>
      </c>
      <c r="L2945">
        <v>2430</v>
      </c>
      <c r="M2945">
        <v>2.8929</v>
      </c>
      <c r="N2945">
        <v>5.7858000000000001</v>
      </c>
      <c r="O2945">
        <v>0</v>
      </c>
      <c r="P2945">
        <v>0</v>
      </c>
      <c r="Q2945">
        <v>1217.8929000000001</v>
      </c>
      <c r="R2945">
        <v>2435.7858000000001</v>
      </c>
      <c r="S2945" t="s">
        <v>1368</v>
      </c>
    </row>
    <row r="2946" spans="1:19">
      <c r="A2946" t="s">
        <v>3064</v>
      </c>
      <c r="B2946">
        <v>44394</v>
      </c>
      <c r="C2946" t="s">
        <v>3065</v>
      </c>
      <c r="D2946">
        <v>44394</v>
      </c>
      <c r="E2946" t="s">
        <v>1365</v>
      </c>
      <c r="F2946" t="s">
        <v>76</v>
      </c>
      <c r="G2946" t="s">
        <v>69</v>
      </c>
      <c r="H2946" t="s">
        <v>1367</v>
      </c>
      <c r="I2946" t="s">
        <v>2459</v>
      </c>
      <c r="J2946">
        <v>2</v>
      </c>
      <c r="K2946">
        <v>1215</v>
      </c>
      <c r="L2946">
        <v>2430</v>
      </c>
      <c r="M2946">
        <v>2.8929</v>
      </c>
      <c r="N2946">
        <v>5.7858000000000001</v>
      </c>
      <c r="O2946">
        <v>0</v>
      </c>
      <c r="P2946">
        <v>0</v>
      </c>
      <c r="Q2946">
        <v>1217.8929000000001</v>
      </c>
      <c r="R2946">
        <v>2435.7858000000001</v>
      </c>
      <c r="S2946" t="s">
        <v>1368</v>
      </c>
    </row>
    <row r="2947" spans="1:19">
      <c r="A2947" t="s">
        <v>3064</v>
      </c>
      <c r="B2947">
        <v>44394</v>
      </c>
      <c r="C2947" t="s">
        <v>3065</v>
      </c>
      <c r="D2947">
        <v>44394</v>
      </c>
      <c r="E2947" t="s">
        <v>1365</v>
      </c>
      <c r="F2947" t="s">
        <v>76</v>
      </c>
      <c r="G2947" t="s">
        <v>69</v>
      </c>
      <c r="H2947" t="s">
        <v>1367</v>
      </c>
      <c r="I2947" t="s">
        <v>2458</v>
      </c>
      <c r="J2947">
        <v>46</v>
      </c>
      <c r="K2947">
        <v>992</v>
      </c>
      <c r="L2947">
        <v>45632</v>
      </c>
      <c r="M2947">
        <v>2.3618999999999999</v>
      </c>
      <c r="N2947">
        <v>108.6474</v>
      </c>
      <c r="O2947">
        <v>0</v>
      </c>
      <c r="P2947">
        <v>0</v>
      </c>
      <c r="Q2947">
        <v>994.36189999999999</v>
      </c>
      <c r="R2947">
        <v>45740.647400000002</v>
      </c>
      <c r="S2947" t="s">
        <v>1368</v>
      </c>
    </row>
    <row r="2948" spans="1:19">
      <c r="A2948" t="s">
        <v>3066</v>
      </c>
      <c r="B2948">
        <v>44394</v>
      </c>
      <c r="C2948" t="s">
        <v>3067</v>
      </c>
      <c r="D2948">
        <v>44394</v>
      </c>
      <c r="E2948" t="s">
        <v>1365</v>
      </c>
      <c r="F2948" t="s">
        <v>73</v>
      </c>
      <c r="G2948" t="s">
        <v>955</v>
      </c>
      <c r="H2948" t="s">
        <v>1367</v>
      </c>
      <c r="I2948" t="s">
        <v>2459</v>
      </c>
      <c r="J2948">
        <v>1</v>
      </c>
      <c r="K2948">
        <v>1215</v>
      </c>
      <c r="L2948">
        <v>1215</v>
      </c>
      <c r="M2948">
        <v>2.8929</v>
      </c>
      <c r="N2948">
        <v>2.8929</v>
      </c>
      <c r="O2948">
        <v>0</v>
      </c>
      <c r="P2948">
        <v>0</v>
      </c>
      <c r="Q2948">
        <v>1217.8929000000001</v>
      </c>
      <c r="R2948">
        <v>1217.8929000000001</v>
      </c>
      <c r="S2948" t="s">
        <v>1368</v>
      </c>
    </row>
    <row r="2949" spans="1:19">
      <c r="A2949" t="s">
        <v>3066</v>
      </c>
      <c r="B2949">
        <v>44394</v>
      </c>
      <c r="C2949" t="s">
        <v>3067</v>
      </c>
      <c r="D2949">
        <v>44394</v>
      </c>
      <c r="E2949" t="s">
        <v>1365</v>
      </c>
      <c r="F2949" t="s">
        <v>73</v>
      </c>
      <c r="G2949" t="s">
        <v>955</v>
      </c>
      <c r="H2949" t="s">
        <v>1367</v>
      </c>
      <c r="I2949" t="s">
        <v>2458</v>
      </c>
      <c r="J2949">
        <v>25</v>
      </c>
      <c r="K2949">
        <v>992</v>
      </c>
      <c r="L2949">
        <v>24800</v>
      </c>
      <c r="M2949">
        <v>2.3618999999999999</v>
      </c>
      <c r="N2949">
        <v>59.047499999999999</v>
      </c>
      <c r="O2949">
        <v>0</v>
      </c>
      <c r="P2949">
        <v>0</v>
      </c>
      <c r="Q2949">
        <v>994.36189999999999</v>
      </c>
      <c r="R2949">
        <v>24859.047500000001</v>
      </c>
      <c r="S2949" t="s">
        <v>1368</v>
      </c>
    </row>
    <row r="2950" spans="1:19">
      <c r="A2950" t="s">
        <v>3068</v>
      </c>
      <c r="B2950">
        <v>44394</v>
      </c>
      <c r="C2950" t="s">
        <v>3069</v>
      </c>
      <c r="D2950">
        <v>44394</v>
      </c>
      <c r="E2950" t="s">
        <v>1365</v>
      </c>
      <c r="F2950" t="s">
        <v>1310</v>
      </c>
      <c r="G2950" t="s">
        <v>69</v>
      </c>
      <c r="H2950" t="s">
        <v>1367</v>
      </c>
      <c r="I2950" t="s">
        <v>2458</v>
      </c>
      <c r="J2950">
        <v>92</v>
      </c>
      <c r="K2950">
        <v>992</v>
      </c>
      <c r="L2950">
        <v>91264</v>
      </c>
      <c r="M2950">
        <v>2.3618999999999999</v>
      </c>
      <c r="N2950">
        <v>217.29480000000001</v>
      </c>
      <c r="O2950">
        <v>0</v>
      </c>
      <c r="P2950">
        <v>0</v>
      </c>
      <c r="Q2950">
        <v>994.36189999999999</v>
      </c>
      <c r="R2950">
        <v>91481.294800000003</v>
      </c>
      <c r="S2950" t="s">
        <v>1368</v>
      </c>
    </row>
    <row r="2951" spans="1:19">
      <c r="A2951" t="s">
        <v>3068</v>
      </c>
      <c r="B2951">
        <v>44394</v>
      </c>
      <c r="C2951" t="s">
        <v>3069</v>
      </c>
      <c r="D2951">
        <v>44394</v>
      </c>
      <c r="E2951" t="s">
        <v>1365</v>
      </c>
      <c r="F2951" t="s">
        <v>1310</v>
      </c>
      <c r="G2951" t="s">
        <v>69</v>
      </c>
      <c r="H2951" t="s">
        <v>1367</v>
      </c>
      <c r="I2951" t="s">
        <v>2459</v>
      </c>
      <c r="J2951">
        <v>1</v>
      </c>
      <c r="K2951">
        <v>1215</v>
      </c>
      <c r="L2951">
        <v>1215</v>
      </c>
      <c r="M2951">
        <v>2.8929</v>
      </c>
      <c r="N2951">
        <v>2.8929</v>
      </c>
      <c r="O2951">
        <v>0</v>
      </c>
      <c r="P2951">
        <v>0</v>
      </c>
      <c r="Q2951">
        <v>1217.8929000000001</v>
      </c>
      <c r="R2951">
        <v>1217.8929000000001</v>
      </c>
      <c r="S2951" t="s">
        <v>1368</v>
      </c>
    </row>
    <row r="2952" spans="1:19">
      <c r="A2952" t="s">
        <v>3070</v>
      </c>
      <c r="B2952">
        <v>44394</v>
      </c>
      <c r="C2952" t="s">
        <v>3071</v>
      </c>
      <c r="D2952">
        <v>44394</v>
      </c>
      <c r="E2952" t="s">
        <v>1365</v>
      </c>
      <c r="F2952" t="s">
        <v>75</v>
      </c>
      <c r="G2952" t="s">
        <v>1396</v>
      </c>
      <c r="H2952" t="s">
        <v>1367</v>
      </c>
      <c r="I2952" t="s">
        <v>2458</v>
      </c>
      <c r="J2952">
        <v>9</v>
      </c>
      <c r="K2952">
        <v>992</v>
      </c>
      <c r="L2952">
        <v>8928</v>
      </c>
      <c r="M2952">
        <v>2.3618999999999999</v>
      </c>
      <c r="N2952">
        <v>21.257100000000001</v>
      </c>
      <c r="O2952">
        <v>0</v>
      </c>
      <c r="P2952">
        <v>0</v>
      </c>
      <c r="Q2952">
        <v>994.36189999999999</v>
      </c>
      <c r="R2952">
        <v>8949.2571000000007</v>
      </c>
      <c r="S2952" t="s">
        <v>1368</v>
      </c>
    </row>
    <row r="2953" spans="1:19">
      <c r="A2953" t="s">
        <v>3070</v>
      </c>
      <c r="B2953">
        <v>44394</v>
      </c>
      <c r="C2953" t="s">
        <v>3071</v>
      </c>
      <c r="D2953">
        <v>44394</v>
      </c>
      <c r="E2953" t="s">
        <v>1365</v>
      </c>
      <c r="F2953" t="s">
        <v>75</v>
      </c>
      <c r="G2953" t="s">
        <v>1396</v>
      </c>
      <c r="H2953" t="s">
        <v>1367</v>
      </c>
      <c r="I2953" t="s">
        <v>2459</v>
      </c>
      <c r="J2953">
        <v>1</v>
      </c>
      <c r="K2953">
        <v>1215</v>
      </c>
      <c r="L2953">
        <v>1215</v>
      </c>
      <c r="M2953">
        <v>2.8929</v>
      </c>
      <c r="N2953">
        <v>2.8929</v>
      </c>
      <c r="O2953">
        <v>0</v>
      </c>
      <c r="P2953">
        <v>0</v>
      </c>
      <c r="Q2953">
        <v>1217.8929000000001</v>
      </c>
      <c r="R2953">
        <v>1217.8929000000001</v>
      </c>
      <c r="S2953" t="s">
        <v>1368</v>
      </c>
    </row>
    <row r="2954" spans="1:19">
      <c r="A2954" t="s">
        <v>3072</v>
      </c>
      <c r="B2954">
        <v>44394</v>
      </c>
      <c r="C2954" t="s">
        <v>3073</v>
      </c>
      <c r="D2954">
        <v>44394</v>
      </c>
      <c r="E2954" t="s">
        <v>1365</v>
      </c>
      <c r="F2954" t="s">
        <v>90</v>
      </c>
      <c r="G2954" t="s">
        <v>1388</v>
      </c>
      <c r="H2954" t="s">
        <v>1367</v>
      </c>
      <c r="I2954" t="s">
        <v>2458</v>
      </c>
      <c r="J2954">
        <v>64</v>
      </c>
      <c r="K2954">
        <v>992</v>
      </c>
      <c r="L2954">
        <v>63488</v>
      </c>
      <c r="M2954">
        <v>2.3618999999999999</v>
      </c>
      <c r="N2954">
        <v>151.16159999999999</v>
      </c>
      <c r="O2954">
        <v>0</v>
      </c>
      <c r="P2954">
        <v>0</v>
      </c>
      <c r="Q2954">
        <v>994.36189999999999</v>
      </c>
      <c r="R2954">
        <v>63639.161599999999</v>
      </c>
      <c r="S2954" t="s">
        <v>1368</v>
      </c>
    </row>
    <row r="2955" spans="1:19">
      <c r="A2955" t="s">
        <v>3072</v>
      </c>
      <c r="B2955">
        <v>44394</v>
      </c>
      <c r="C2955" t="s">
        <v>3073</v>
      </c>
      <c r="D2955">
        <v>44394</v>
      </c>
      <c r="E2955" t="s">
        <v>1365</v>
      </c>
      <c r="F2955" t="s">
        <v>90</v>
      </c>
      <c r="G2955" t="s">
        <v>1388</v>
      </c>
      <c r="H2955" t="s">
        <v>1367</v>
      </c>
      <c r="I2955" t="s">
        <v>2459</v>
      </c>
      <c r="J2955">
        <v>3</v>
      </c>
      <c r="K2955">
        <v>1215</v>
      </c>
      <c r="L2955">
        <v>3645</v>
      </c>
      <c r="M2955">
        <v>2.8929</v>
      </c>
      <c r="N2955">
        <v>8.6786999999999992</v>
      </c>
      <c r="O2955">
        <v>0</v>
      </c>
      <c r="P2955">
        <v>0</v>
      </c>
      <c r="Q2955">
        <v>1217.8929000000001</v>
      </c>
      <c r="R2955">
        <v>3653.6786999999999</v>
      </c>
      <c r="S2955" t="s">
        <v>1368</v>
      </c>
    </row>
    <row r="2956" spans="1:19">
      <c r="A2956" t="s">
        <v>3074</v>
      </c>
      <c r="B2956">
        <v>44394</v>
      </c>
      <c r="C2956" t="s">
        <v>3075</v>
      </c>
      <c r="D2956">
        <v>44394</v>
      </c>
      <c r="E2956" t="s">
        <v>1365</v>
      </c>
      <c r="F2956" t="s">
        <v>94</v>
      </c>
      <c r="G2956" t="s">
        <v>1366</v>
      </c>
      <c r="H2956" t="s">
        <v>1367</v>
      </c>
      <c r="I2956" t="s">
        <v>2458</v>
      </c>
      <c r="J2956">
        <v>92</v>
      </c>
      <c r="K2956">
        <v>992</v>
      </c>
      <c r="L2956">
        <v>91264</v>
      </c>
      <c r="M2956">
        <v>2.3618999999999999</v>
      </c>
      <c r="N2956">
        <v>217.29480000000001</v>
      </c>
      <c r="O2956">
        <v>0</v>
      </c>
      <c r="P2956">
        <v>0</v>
      </c>
      <c r="Q2956">
        <v>994.36189999999999</v>
      </c>
      <c r="R2956">
        <v>91481.294800000003</v>
      </c>
      <c r="S2956" t="s">
        <v>1368</v>
      </c>
    </row>
    <row r="2957" spans="1:19">
      <c r="A2957" t="s">
        <v>3074</v>
      </c>
      <c r="B2957">
        <v>44394</v>
      </c>
      <c r="C2957" t="s">
        <v>3075</v>
      </c>
      <c r="D2957">
        <v>44394</v>
      </c>
      <c r="E2957" t="s">
        <v>1365</v>
      </c>
      <c r="F2957" t="s">
        <v>94</v>
      </c>
      <c r="G2957" t="s">
        <v>1366</v>
      </c>
      <c r="H2957" t="s">
        <v>1367</v>
      </c>
      <c r="I2957" t="s">
        <v>2459</v>
      </c>
      <c r="J2957">
        <v>2</v>
      </c>
      <c r="K2957">
        <v>1215</v>
      </c>
      <c r="L2957">
        <v>2430</v>
      </c>
      <c r="M2957">
        <v>2.8929</v>
      </c>
      <c r="N2957">
        <v>5.7858000000000001</v>
      </c>
      <c r="O2957">
        <v>0</v>
      </c>
      <c r="P2957">
        <v>0</v>
      </c>
      <c r="Q2957">
        <v>1217.8929000000001</v>
      </c>
      <c r="R2957">
        <v>2435.7858000000001</v>
      </c>
      <c r="S2957" t="s">
        <v>1368</v>
      </c>
    </row>
    <row r="2958" spans="1:19">
      <c r="A2958" t="s">
        <v>3076</v>
      </c>
      <c r="B2958">
        <v>44394</v>
      </c>
      <c r="C2958" t="s">
        <v>3077</v>
      </c>
      <c r="D2958">
        <v>44394</v>
      </c>
      <c r="E2958" t="s">
        <v>1365</v>
      </c>
      <c r="F2958" t="s">
        <v>89</v>
      </c>
      <c r="G2958" t="s">
        <v>1388</v>
      </c>
      <c r="H2958" t="s">
        <v>1367</v>
      </c>
      <c r="I2958" t="s">
        <v>2458</v>
      </c>
      <c r="J2958">
        <v>138</v>
      </c>
      <c r="K2958">
        <v>992</v>
      </c>
      <c r="L2958">
        <v>136896</v>
      </c>
      <c r="M2958">
        <v>2.3618999999999999</v>
      </c>
      <c r="N2958">
        <v>325.94220000000001</v>
      </c>
      <c r="O2958">
        <v>0</v>
      </c>
      <c r="P2958">
        <v>0</v>
      </c>
      <c r="Q2958">
        <v>994.36189999999999</v>
      </c>
      <c r="R2958">
        <v>137221.94219999999</v>
      </c>
      <c r="S2958" t="s">
        <v>1368</v>
      </c>
    </row>
    <row r="2959" spans="1:19">
      <c r="A2959" t="s">
        <v>3076</v>
      </c>
      <c r="B2959">
        <v>44394</v>
      </c>
      <c r="C2959" t="s">
        <v>3077</v>
      </c>
      <c r="D2959">
        <v>44394</v>
      </c>
      <c r="E2959" t="s">
        <v>1365</v>
      </c>
      <c r="F2959" t="s">
        <v>89</v>
      </c>
      <c r="G2959" t="s">
        <v>1388</v>
      </c>
      <c r="H2959" t="s">
        <v>1367</v>
      </c>
      <c r="I2959" t="s">
        <v>2459</v>
      </c>
      <c r="J2959">
        <v>10</v>
      </c>
      <c r="K2959">
        <v>1215</v>
      </c>
      <c r="L2959">
        <v>12150</v>
      </c>
      <c r="M2959">
        <v>2.8929</v>
      </c>
      <c r="N2959">
        <v>28.928999999999998</v>
      </c>
      <c r="O2959">
        <v>0</v>
      </c>
      <c r="P2959">
        <v>0</v>
      </c>
      <c r="Q2959">
        <v>1217.8929000000001</v>
      </c>
      <c r="R2959">
        <v>12178.929</v>
      </c>
      <c r="S2959" t="s">
        <v>1368</v>
      </c>
    </row>
    <row r="2960" spans="1:19">
      <c r="A2960" t="s">
        <v>3078</v>
      </c>
      <c r="B2960">
        <v>44394</v>
      </c>
      <c r="C2960" t="s">
        <v>3079</v>
      </c>
      <c r="D2960">
        <v>44394</v>
      </c>
      <c r="E2960" t="s">
        <v>1365</v>
      </c>
      <c r="F2960" t="s">
        <v>68</v>
      </c>
      <c r="G2960" t="s">
        <v>955</v>
      </c>
      <c r="H2960" t="s">
        <v>1367</v>
      </c>
      <c r="I2960" t="s">
        <v>2458</v>
      </c>
      <c r="J2960">
        <v>31</v>
      </c>
      <c r="K2960">
        <v>992</v>
      </c>
      <c r="L2960">
        <v>30752</v>
      </c>
      <c r="M2960">
        <v>2.3618999999999999</v>
      </c>
      <c r="N2960">
        <v>73.218900000000005</v>
      </c>
      <c r="O2960">
        <v>0</v>
      </c>
      <c r="P2960">
        <v>0</v>
      </c>
      <c r="Q2960">
        <v>994.36189999999999</v>
      </c>
      <c r="R2960">
        <v>30825.2189</v>
      </c>
      <c r="S2960" t="s">
        <v>1368</v>
      </c>
    </row>
    <row r="2961" spans="1:19">
      <c r="A2961" t="s">
        <v>3078</v>
      </c>
      <c r="B2961">
        <v>44394</v>
      </c>
      <c r="C2961" t="s">
        <v>3079</v>
      </c>
      <c r="D2961">
        <v>44394</v>
      </c>
      <c r="E2961" t="s">
        <v>1365</v>
      </c>
      <c r="F2961" t="s">
        <v>68</v>
      </c>
      <c r="G2961" t="s">
        <v>955</v>
      </c>
      <c r="H2961" t="s">
        <v>1367</v>
      </c>
      <c r="I2961" t="s">
        <v>2459</v>
      </c>
      <c r="J2961">
        <v>2</v>
      </c>
      <c r="K2961">
        <v>1215</v>
      </c>
      <c r="L2961">
        <v>2430</v>
      </c>
      <c r="M2961">
        <v>2.8929</v>
      </c>
      <c r="N2961">
        <v>5.7858000000000001</v>
      </c>
      <c r="O2961">
        <v>0</v>
      </c>
      <c r="P2961">
        <v>0</v>
      </c>
      <c r="Q2961">
        <v>1217.8929000000001</v>
      </c>
      <c r="R2961">
        <v>2435.7858000000001</v>
      </c>
      <c r="S2961" t="s">
        <v>1368</v>
      </c>
    </row>
    <row r="2962" spans="1:19">
      <c r="A2962" t="s">
        <v>3080</v>
      </c>
      <c r="B2962">
        <v>44394</v>
      </c>
      <c r="C2962" t="s">
        <v>3081</v>
      </c>
      <c r="D2962">
        <v>44394</v>
      </c>
      <c r="E2962" t="s">
        <v>1365</v>
      </c>
      <c r="F2962" t="s">
        <v>87</v>
      </c>
      <c r="G2962" t="s">
        <v>950</v>
      </c>
      <c r="H2962" t="s">
        <v>1367</v>
      </c>
      <c r="I2962" t="s">
        <v>2458</v>
      </c>
      <c r="J2962">
        <v>92</v>
      </c>
      <c r="K2962">
        <v>992</v>
      </c>
      <c r="L2962">
        <v>91264</v>
      </c>
      <c r="M2962">
        <v>2.3618999999999999</v>
      </c>
      <c r="N2962">
        <v>217.29480000000001</v>
      </c>
      <c r="O2962">
        <v>0</v>
      </c>
      <c r="P2962">
        <v>0</v>
      </c>
      <c r="Q2962">
        <v>994.36189999999999</v>
      </c>
      <c r="R2962">
        <v>91481.294800000003</v>
      </c>
      <c r="S2962" t="s">
        <v>1368</v>
      </c>
    </row>
    <row r="2963" spans="1:19">
      <c r="A2963" t="s">
        <v>3080</v>
      </c>
      <c r="B2963">
        <v>44394</v>
      </c>
      <c r="C2963" t="s">
        <v>3081</v>
      </c>
      <c r="D2963">
        <v>44394</v>
      </c>
      <c r="E2963" t="s">
        <v>1365</v>
      </c>
      <c r="F2963" t="s">
        <v>87</v>
      </c>
      <c r="G2963" t="s">
        <v>950</v>
      </c>
      <c r="H2963" t="s">
        <v>1367</v>
      </c>
      <c r="I2963" t="s">
        <v>2459</v>
      </c>
      <c r="J2963">
        <v>8</v>
      </c>
      <c r="K2963">
        <v>1215</v>
      </c>
      <c r="L2963">
        <v>9720</v>
      </c>
      <c r="M2963">
        <v>2.8929</v>
      </c>
      <c r="N2963">
        <v>23.1432</v>
      </c>
      <c r="O2963">
        <v>0</v>
      </c>
      <c r="P2963">
        <v>0</v>
      </c>
      <c r="Q2963">
        <v>1217.8929000000001</v>
      </c>
      <c r="R2963">
        <v>9743.1432000000004</v>
      </c>
      <c r="S2963" t="s">
        <v>1368</v>
      </c>
    </row>
    <row r="2964" spans="1:19">
      <c r="A2964" t="s">
        <v>3082</v>
      </c>
      <c r="B2964">
        <v>44394</v>
      </c>
      <c r="C2964" t="s">
        <v>3083</v>
      </c>
      <c r="D2964">
        <v>44394</v>
      </c>
      <c r="E2964" t="s">
        <v>1365</v>
      </c>
      <c r="F2964" t="s">
        <v>946</v>
      </c>
      <c r="G2964" t="s">
        <v>951</v>
      </c>
      <c r="H2964" t="s">
        <v>1367</v>
      </c>
      <c r="I2964" t="s">
        <v>2459</v>
      </c>
      <c r="J2964">
        <v>7</v>
      </c>
      <c r="K2964">
        <v>1215</v>
      </c>
      <c r="L2964">
        <v>8505</v>
      </c>
      <c r="M2964">
        <v>2.8929</v>
      </c>
      <c r="N2964">
        <v>20.250299999999999</v>
      </c>
      <c r="O2964">
        <v>0</v>
      </c>
      <c r="P2964">
        <v>0</v>
      </c>
      <c r="Q2964">
        <v>1217.8929000000001</v>
      </c>
      <c r="R2964">
        <v>8525.2502999999997</v>
      </c>
      <c r="S2964" t="s">
        <v>1368</v>
      </c>
    </row>
    <row r="2965" spans="1:19">
      <c r="A2965" t="s">
        <v>3082</v>
      </c>
      <c r="B2965">
        <v>44394</v>
      </c>
      <c r="C2965" t="s">
        <v>3083</v>
      </c>
      <c r="D2965">
        <v>44394</v>
      </c>
      <c r="E2965" t="s">
        <v>1365</v>
      </c>
      <c r="F2965" t="s">
        <v>946</v>
      </c>
      <c r="G2965" t="s">
        <v>951</v>
      </c>
      <c r="H2965" t="s">
        <v>1367</v>
      </c>
      <c r="I2965" t="s">
        <v>2458</v>
      </c>
      <c r="J2965">
        <v>138</v>
      </c>
      <c r="K2965">
        <v>992</v>
      </c>
      <c r="L2965">
        <v>136896</v>
      </c>
      <c r="M2965">
        <v>2.3618999999999999</v>
      </c>
      <c r="N2965">
        <v>325.94220000000001</v>
      </c>
      <c r="O2965">
        <v>0</v>
      </c>
      <c r="P2965">
        <v>0</v>
      </c>
      <c r="Q2965">
        <v>994.36189999999999</v>
      </c>
      <c r="R2965">
        <v>137221.94219999999</v>
      </c>
      <c r="S2965" t="s">
        <v>1368</v>
      </c>
    </row>
    <row r="2966" spans="1:19">
      <c r="A2966" t="s">
        <v>3084</v>
      </c>
      <c r="B2966">
        <v>44394</v>
      </c>
      <c r="C2966" t="s">
        <v>3085</v>
      </c>
      <c r="D2966">
        <v>44394</v>
      </c>
      <c r="E2966" t="s">
        <v>1365</v>
      </c>
      <c r="F2966" t="s">
        <v>88</v>
      </c>
      <c r="G2966" t="s">
        <v>1388</v>
      </c>
      <c r="H2966" t="s">
        <v>1367</v>
      </c>
      <c r="I2966" t="s">
        <v>2458</v>
      </c>
      <c r="J2966">
        <v>64</v>
      </c>
      <c r="K2966">
        <v>992</v>
      </c>
      <c r="L2966">
        <v>63488</v>
      </c>
      <c r="M2966">
        <v>2.3618999999999999</v>
      </c>
      <c r="N2966">
        <v>151.16159999999999</v>
      </c>
      <c r="O2966">
        <v>0</v>
      </c>
      <c r="P2966">
        <v>0</v>
      </c>
      <c r="Q2966">
        <v>994.36189999999999</v>
      </c>
      <c r="R2966">
        <v>63639.161599999999</v>
      </c>
      <c r="S2966" t="s">
        <v>1368</v>
      </c>
    </row>
    <row r="2967" spans="1:19">
      <c r="A2967" t="s">
        <v>3084</v>
      </c>
      <c r="B2967">
        <v>44394</v>
      </c>
      <c r="C2967" t="s">
        <v>3085</v>
      </c>
      <c r="D2967">
        <v>44394</v>
      </c>
      <c r="E2967" t="s">
        <v>1365</v>
      </c>
      <c r="F2967" t="s">
        <v>88</v>
      </c>
      <c r="G2967" t="s">
        <v>1388</v>
      </c>
      <c r="H2967" t="s">
        <v>1367</v>
      </c>
      <c r="I2967" t="s">
        <v>2459</v>
      </c>
      <c r="J2967">
        <v>4</v>
      </c>
      <c r="K2967">
        <v>1215</v>
      </c>
      <c r="L2967">
        <v>4860</v>
      </c>
      <c r="M2967">
        <v>2.8929</v>
      </c>
      <c r="N2967">
        <v>11.5716</v>
      </c>
      <c r="O2967">
        <v>0</v>
      </c>
      <c r="P2967">
        <v>0</v>
      </c>
      <c r="Q2967">
        <v>1217.8929000000001</v>
      </c>
      <c r="R2967">
        <v>4871.5716000000002</v>
      </c>
      <c r="S2967" t="s">
        <v>1368</v>
      </c>
    </row>
    <row r="2968" spans="1:19">
      <c r="A2968" t="s">
        <v>3086</v>
      </c>
      <c r="B2968">
        <v>44394</v>
      </c>
      <c r="C2968" t="s">
        <v>3087</v>
      </c>
      <c r="D2968">
        <v>44394</v>
      </c>
      <c r="E2968" t="s">
        <v>1365</v>
      </c>
      <c r="F2968" t="s">
        <v>71</v>
      </c>
      <c r="G2968" t="s">
        <v>955</v>
      </c>
      <c r="H2968" t="s">
        <v>1367</v>
      </c>
      <c r="I2968" t="s">
        <v>2459</v>
      </c>
      <c r="J2968">
        <v>7</v>
      </c>
      <c r="K2968">
        <v>1215</v>
      </c>
      <c r="L2968">
        <v>8505</v>
      </c>
      <c r="M2968">
        <v>2.8929</v>
      </c>
      <c r="N2968">
        <v>20.250299999999999</v>
      </c>
      <c r="O2968">
        <v>0</v>
      </c>
      <c r="P2968">
        <v>0</v>
      </c>
      <c r="Q2968">
        <v>1217.8929000000001</v>
      </c>
      <c r="R2968">
        <v>8525.2502999999997</v>
      </c>
      <c r="S2968" t="s">
        <v>1368</v>
      </c>
    </row>
    <row r="2969" spans="1:19">
      <c r="A2969" t="s">
        <v>3086</v>
      </c>
      <c r="B2969">
        <v>44394</v>
      </c>
      <c r="C2969" t="s">
        <v>3087</v>
      </c>
      <c r="D2969">
        <v>44394</v>
      </c>
      <c r="E2969" t="s">
        <v>1365</v>
      </c>
      <c r="F2969" t="s">
        <v>71</v>
      </c>
      <c r="G2969" t="s">
        <v>955</v>
      </c>
      <c r="H2969" t="s">
        <v>1367</v>
      </c>
      <c r="I2969" t="s">
        <v>2458</v>
      </c>
      <c r="J2969">
        <v>182</v>
      </c>
      <c r="K2969">
        <v>992</v>
      </c>
      <c r="L2969">
        <v>180544</v>
      </c>
      <c r="M2969">
        <v>2.3618999999999999</v>
      </c>
      <c r="N2969">
        <v>429.86579999999998</v>
      </c>
      <c r="O2969">
        <v>0</v>
      </c>
      <c r="P2969">
        <v>0</v>
      </c>
      <c r="Q2969">
        <v>994.36189999999999</v>
      </c>
      <c r="R2969">
        <v>180973.8658</v>
      </c>
      <c r="S2969" t="s">
        <v>1368</v>
      </c>
    </row>
    <row r="2970" spans="1:19">
      <c r="A2970" t="s">
        <v>3088</v>
      </c>
      <c r="B2970">
        <v>44394</v>
      </c>
      <c r="C2970" t="s">
        <v>3089</v>
      </c>
      <c r="D2970">
        <v>44394</v>
      </c>
      <c r="E2970" t="s">
        <v>1365</v>
      </c>
      <c r="F2970" t="s">
        <v>1374</v>
      </c>
      <c r="G2970" t="s">
        <v>1369</v>
      </c>
      <c r="H2970" t="s">
        <v>1367</v>
      </c>
      <c r="I2970" t="s">
        <v>2458</v>
      </c>
      <c r="J2970">
        <v>92</v>
      </c>
      <c r="K2970">
        <v>992</v>
      </c>
      <c r="L2970">
        <v>91264</v>
      </c>
      <c r="M2970">
        <v>2.3618999999999999</v>
      </c>
      <c r="N2970">
        <v>217.29480000000001</v>
      </c>
      <c r="O2970">
        <v>0</v>
      </c>
      <c r="P2970">
        <v>0</v>
      </c>
      <c r="Q2970">
        <v>994.36189999999999</v>
      </c>
      <c r="R2970">
        <v>91481.294800000003</v>
      </c>
      <c r="S2970" t="s">
        <v>1368</v>
      </c>
    </row>
    <row r="2971" spans="1:19">
      <c r="A2971" t="s">
        <v>3088</v>
      </c>
      <c r="B2971">
        <v>44394</v>
      </c>
      <c r="C2971" t="s">
        <v>3089</v>
      </c>
      <c r="D2971">
        <v>44394</v>
      </c>
      <c r="E2971" t="s">
        <v>1365</v>
      </c>
      <c r="F2971" t="s">
        <v>1374</v>
      </c>
      <c r="G2971" t="s">
        <v>1369</v>
      </c>
      <c r="H2971" t="s">
        <v>1367</v>
      </c>
      <c r="I2971" t="s">
        <v>2459</v>
      </c>
      <c r="J2971">
        <v>4</v>
      </c>
      <c r="K2971">
        <v>1215</v>
      </c>
      <c r="L2971">
        <v>4860</v>
      </c>
      <c r="M2971">
        <v>2.8929</v>
      </c>
      <c r="N2971">
        <v>11.5716</v>
      </c>
      <c r="O2971">
        <v>0</v>
      </c>
      <c r="P2971">
        <v>0</v>
      </c>
      <c r="Q2971">
        <v>1217.8929000000001</v>
      </c>
      <c r="R2971">
        <v>4871.5716000000002</v>
      </c>
      <c r="S2971" t="s">
        <v>1368</v>
      </c>
    </row>
    <row r="2972" spans="1:19">
      <c r="A2972" t="s">
        <v>3090</v>
      </c>
      <c r="B2972">
        <v>44394</v>
      </c>
      <c r="C2972" t="s">
        <v>3091</v>
      </c>
      <c r="D2972">
        <v>44394</v>
      </c>
      <c r="E2972" t="s">
        <v>1365</v>
      </c>
      <c r="F2972" t="s">
        <v>84</v>
      </c>
      <c r="G2972" t="s">
        <v>952</v>
      </c>
      <c r="H2972" t="s">
        <v>1367</v>
      </c>
      <c r="I2972" t="s">
        <v>2458</v>
      </c>
      <c r="J2972">
        <v>18</v>
      </c>
      <c r="K2972">
        <v>992</v>
      </c>
      <c r="L2972">
        <v>17856</v>
      </c>
      <c r="M2972">
        <v>2.3618999999999999</v>
      </c>
      <c r="N2972">
        <v>42.514200000000002</v>
      </c>
      <c r="O2972">
        <v>0</v>
      </c>
      <c r="P2972">
        <v>0</v>
      </c>
      <c r="Q2972">
        <v>994.36189999999999</v>
      </c>
      <c r="R2972">
        <v>17898.514200000001</v>
      </c>
      <c r="S2972" t="s">
        <v>1368</v>
      </c>
    </row>
    <row r="2973" spans="1:19">
      <c r="A2973" t="s">
        <v>3090</v>
      </c>
      <c r="B2973">
        <v>44394</v>
      </c>
      <c r="C2973" t="s">
        <v>3091</v>
      </c>
      <c r="D2973">
        <v>44394</v>
      </c>
      <c r="E2973" t="s">
        <v>1365</v>
      </c>
      <c r="F2973" t="s">
        <v>84</v>
      </c>
      <c r="G2973" t="s">
        <v>952</v>
      </c>
      <c r="H2973" t="s">
        <v>1367</v>
      </c>
      <c r="I2973" t="s">
        <v>2459</v>
      </c>
      <c r="J2973">
        <v>2</v>
      </c>
      <c r="K2973">
        <v>1215</v>
      </c>
      <c r="L2973">
        <v>2430</v>
      </c>
      <c r="M2973">
        <v>2.8929</v>
      </c>
      <c r="N2973">
        <v>5.7858000000000001</v>
      </c>
      <c r="O2973">
        <v>0</v>
      </c>
      <c r="P2973">
        <v>0</v>
      </c>
      <c r="Q2973">
        <v>1217.8929000000001</v>
      </c>
      <c r="R2973">
        <v>2435.7858000000001</v>
      </c>
      <c r="S2973" t="s">
        <v>1368</v>
      </c>
    </row>
    <row r="2974" spans="1:19">
      <c r="A2974" t="s">
        <v>3092</v>
      </c>
      <c r="B2974">
        <v>44394</v>
      </c>
      <c r="C2974" t="s">
        <v>3093</v>
      </c>
      <c r="D2974">
        <v>44394</v>
      </c>
      <c r="E2974" t="s">
        <v>1365</v>
      </c>
      <c r="F2974" t="s">
        <v>91</v>
      </c>
      <c r="G2974" t="s">
        <v>952</v>
      </c>
      <c r="H2974" t="s">
        <v>1367</v>
      </c>
      <c r="I2974" t="s">
        <v>2459</v>
      </c>
      <c r="J2974">
        <v>1</v>
      </c>
      <c r="K2974">
        <v>1215</v>
      </c>
      <c r="L2974">
        <v>1215</v>
      </c>
      <c r="M2974">
        <v>2.8929</v>
      </c>
      <c r="N2974">
        <v>2.8929</v>
      </c>
      <c r="O2974">
        <v>0</v>
      </c>
      <c r="P2974">
        <v>0</v>
      </c>
      <c r="Q2974">
        <v>1217.8929000000001</v>
      </c>
      <c r="R2974">
        <v>1217.8929000000001</v>
      </c>
      <c r="S2974" t="s">
        <v>1368</v>
      </c>
    </row>
    <row r="2975" spans="1:19">
      <c r="A2975" t="s">
        <v>3092</v>
      </c>
      <c r="B2975">
        <v>44394</v>
      </c>
      <c r="C2975" t="s">
        <v>3093</v>
      </c>
      <c r="D2975">
        <v>44394</v>
      </c>
      <c r="E2975" t="s">
        <v>1365</v>
      </c>
      <c r="F2975" t="s">
        <v>91</v>
      </c>
      <c r="G2975" t="s">
        <v>952</v>
      </c>
      <c r="H2975" t="s">
        <v>1367</v>
      </c>
      <c r="I2975" t="s">
        <v>2458</v>
      </c>
      <c r="J2975">
        <v>23</v>
      </c>
      <c r="K2975">
        <v>992</v>
      </c>
      <c r="L2975">
        <v>22816</v>
      </c>
      <c r="M2975">
        <v>2.3618999999999999</v>
      </c>
      <c r="N2975">
        <v>54.323700000000002</v>
      </c>
      <c r="O2975">
        <v>0</v>
      </c>
      <c r="P2975">
        <v>0</v>
      </c>
      <c r="Q2975">
        <v>994.36189999999999</v>
      </c>
      <c r="R2975">
        <v>22870.323700000001</v>
      </c>
      <c r="S2975" t="s">
        <v>1368</v>
      </c>
    </row>
    <row r="2976" spans="1:19">
      <c r="A2976" t="s">
        <v>3094</v>
      </c>
      <c r="B2976">
        <v>44394</v>
      </c>
      <c r="C2976" t="s">
        <v>3095</v>
      </c>
      <c r="D2976">
        <v>44394</v>
      </c>
      <c r="E2976" t="s">
        <v>1365</v>
      </c>
      <c r="F2976" t="s">
        <v>70</v>
      </c>
      <c r="G2976" t="s">
        <v>955</v>
      </c>
      <c r="H2976" t="s">
        <v>1367</v>
      </c>
      <c r="I2976" t="s">
        <v>2459</v>
      </c>
      <c r="J2976">
        <v>1</v>
      </c>
      <c r="K2976">
        <v>1215</v>
      </c>
      <c r="L2976">
        <v>1215</v>
      </c>
      <c r="M2976">
        <v>2.8929</v>
      </c>
      <c r="N2976">
        <v>2.8929</v>
      </c>
      <c r="O2976">
        <v>0</v>
      </c>
      <c r="P2976">
        <v>0</v>
      </c>
      <c r="Q2976">
        <v>1217.8929000000001</v>
      </c>
      <c r="R2976">
        <v>1217.8929000000001</v>
      </c>
      <c r="S2976" t="s">
        <v>1368</v>
      </c>
    </row>
    <row r="2977" spans="1:19">
      <c r="A2977" t="s">
        <v>3094</v>
      </c>
      <c r="B2977">
        <v>44394</v>
      </c>
      <c r="C2977" t="s">
        <v>3095</v>
      </c>
      <c r="D2977">
        <v>44394</v>
      </c>
      <c r="E2977" t="s">
        <v>1365</v>
      </c>
      <c r="F2977" t="s">
        <v>70</v>
      </c>
      <c r="G2977" t="s">
        <v>955</v>
      </c>
      <c r="H2977" t="s">
        <v>1367</v>
      </c>
      <c r="I2977" t="s">
        <v>2458</v>
      </c>
      <c r="J2977">
        <v>18</v>
      </c>
      <c r="K2977">
        <v>992</v>
      </c>
      <c r="L2977">
        <v>17856</v>
      </c>
      <c r="M2977">
        <v>2.3618999999999999</v>
      </c>
      <c r="N2977">
        <v>42.514200000000002</v>
      </c>
      <c r="O2977">
        <v>0</v>
      </c>
      <c r="P2977">
        <v>0</v>
      </c>
      <c r="Q2977">
        <v>994.36189999999999</v>
      </c>
      <c r="R2977">
        <v>17898.514200000001</v>
      </c>
      <c r="S2977" t="s">
        <v>1368</v>
      </c>
    </row>
    <row r="2978" spans="1:19">
      <c r="A2978" t="s">
        <v>3096</v>
      </c>
      <c r="B2978">
        <v>44394</v>
      </c>
      <c r="C2978" t="s">
        <v>3097</v>
      </c>
      <c r="D2978">
        <v>44394</v>
      </c>
      <c r="E2978" t="s">
        <v>1365</v>
      </c>
      <c r="F2978" t="s">
        <v>803</v>
      </c>
      <c r="G2978" t="s">
        <v>950</v>
      </c>
      <c r="H2978" t="s">
        <v>1367</v>
      </c>
      <c r="I2978" t="s">
        <v>2459</v>
      </c>
      <c r="J2978">
        <v>4</v>
      </c>
      <c r="K2978">
        <v>1215</v>
      </c>
      <c r="L2978">
        <v>4860</v>
      </c>
      <c r="M2978">
        <v>2.8929</v>
      </c>
      <c r="N2978">
        <v>11.5716</v>
      </c>
      <c r="O2978">
        <v>0</v>
      </c>
      <c r="P2978">
        <v>0</v>
      </c>
      <c r="Q2978">
        <v>1217.8929000000001</v>
      </c>
      <c r="R2978">
        <v>4871.5716000000002</v>
      </c>
      <c r="S2978" t="s">
        <v>1368</v>
      </c>
    </row>
    <row r="2979" spans="1:19">
      <c r="A2979" t="s">
        <v>3096</v>
      </c>
      <c r="B2979">
        <v>44394</v>
      </c>
      <c r="C2979" t="s">
        <v>3097</v>
      </c>
      <c r="D2979">
        <v>44394</v>
      </c>
      <c r="E2979" t="s">
        <v>1365</v>
      </c>
      <c r="F2979" t="s">
        <v>803</v>
      </c>
      <c r="G2979" t="s">
        <v>950</v>
      </c>
      <c r="H2979" t="s">
        <v>1367</v>
      </c>
      <c r="I2979" t="s">
        <v>2458</v>
      </c>
      <c r="J2979">
        <v>83</v>
      </c>
      <c r="K2979">
        <v>992</v>
      </c>
      <c r="L2979">
        <v>82336</v>
      </c>
      <c r="M2979">
        <v>2.3618999999999999</v>
      </c>
      <c r="N2979">
        <v>196.0377</v>
      </c>
      <c r="O2979">
        <v>0</v>
      </c>
      <c r="P2979">
        <v>0</v>
      </c>
      <c r="Q2979">
        <v>994.36189999999999</v>
      </c>
      <c r="R2979">
        <v>82532.037700000001</v>
      </c>
      <c r="S2979" t="s">
        <v>1368</v>
      </c>
    </row>
    <row r="2980" spans="1:19">
      <c r="A2980" t="s">
        <v>3098</v>
      </c>
      <c r="B2980">
        <v>44394</v>
      </c>
      <c r="C2980" t="s">
        <v>3099</v>
      </c>
      <c r="D2980">
        <v>44394</v>
      </c>
      <c r="E2980" t="s">
        <v>1365</v>
      </c>
      <c r="F2980" t="s">
        <v>92</v>
      </c>
      <c r="G2980" t="s">
        <v>950</v>
      </c>
      <c r="H2980" t="s">
        <v>1367</v>
      </c>
      <c r="I2980" t="s">
        <v>2459</v>
      </c>
      <c r="J2980">
        <v>7</v>
      </c>
      <c r="K2980">
        <v>1215</v>
      </c>
      <c r="L2980">
        <v>8505</v>
      </c>
      <c r="M2980">
        <v>2.8929</v>
      </c>
      <c r="N2980">
        <v>20.250299999999999</v>
      </c>
      <c r="O2980">
        <v>0</v>
      </c>
      <c r="P2980">
        <v>0</v>
      </c>
      <c r="Q2980">
        <v>1217.8929000000001</v>
      </c>
      <c r="R2980">
        <v>8525.2502999999997</v>
      </c>
      <c r="S2980" t="s">
        <v>1368</v>
      </c>
    </row>
    <row r="2981" spans="1:19">
      <c r="A2981" t="s">
        <v>3098</v>
      </c>
      <c r="B2981">
        <v>44394</v>
      </c>
      <c r="C2981" t="s">
        <v>3099</v>
      </c>
      <c r="D2981">
        <v>44394</v>
      </c>
      <c r="E2981" t="s">
        <v>1365</v>
      </c>
      <c r="F2981" t="s">
        <v>92</v>
      </c>
      <c r="G2981" t="s">
        <v>950</v>
      </c>
      <c r="H2981" t="s">
        <v>1367</v>
      </c>
      <c r="I2981" t="s">
        <v>2458</v>
      </c>
      <c r="J2981">
        <v>68</v>
      </c>
      <c r="K2981">
        <v>992</v>
      </c>
      <c r="L2981">
        <v>67456</v>
      </c>
      <c r="M2981">
        <v>2.3618999999999999</v>
      </c>
      <c r="N2981">
        <v>160.60919999999999</v>
      </c>
      <c r="O2981">
        <v>0</v>
      </c>
      <c r="P2981">
        <v>0</v>
      </c>
      <c r="Q2981">
        <v>994.36189999999999</v>
      </c>
      <c r="R2981">
        <v>67616.609200000006</v>
      </c>
      <c r="S2981" t="s">
        <v>1368</v>
      </c>
    </row>
    <row r="2982" spans="1:19">
      <c r="A2982" t="s">
        <v>3100</v>
      </c>
      <c r="B2982">
        <v>44394</v>
      </c>
      <c r="C2982" t="s">
        <v>3101</v>
      </c>
      <c r="D2982">
        <v>44394</v>
      </c>
      <c r="E2982" t="s">
        <v>1365</v>
      </c>
      <c r="F2982" t="s">
        <v>93</v>
      </c>
      <c r="G2982" t="s">
        <v>1369</v>
      </c>
      <c r="H2982" t="s">
        <v>1367</v>
      </c>
      <c r="I2982" t="s">
        <v>2459</v>
      </c>
      <c r="J2982">
        <v>10</v>
      </c>
      <c r="K2982">
        <v>1215</v>
      </c>
      <c r="L2982">
        <v>12150</v>
      </c>
      <c r="M2982">
        <v>2.8929</v>
      </c>
      <c r="N2982">
        <v>28.928999999999998</v>
      </c>
      <c r="O2982">
        <v>0</v>
      </c>
      <c r="P2982">
        <v>0</v>
      </c>
      <c r="Q2982">
        <v>1217.8929000000001</v>
      </c>
      <c r="R2982">
        <v>12178.929</v>
      </c>
      <c r="S2982" t="s">
        <v>1368</v>
      </c>
    </row>
    <row r="2983" spans="1:19">
      <c r="A2983" t="s">
        <v>3100</v>
      </c>
      <c r="B2983">
        <v>44394</v>
      </c>
      <c r="C2983" t="s">
        <v>3101</v>
      </c>
      <c r="D2983">
        <v>44394</v>
      </c>
      <c r="E2983" t="s">
        <v>1365</v>
      </c>
      <c r="F2983" t="s">
        <v>93</v>
      </c>
      <c r="G2983" t="s">
        <v>1369</v>
      </c>
      <c r="H2983" t="s">
        <v>1367</v>
      </c>
      <c r="I2983" t="s">
        <v>2458</v>
      </c>
      <c r="J2983">
        <v>230</v>
      </c>
      <c r="K2983">
        <v>992</v>
      </c>
      <c r="L2983">
        <v>228160</v>
      </c>
      <c r="M2983">
        <v>2.3618999999999999</v>
      </c>
      <c r="N2983">
        <v>543.23699999999997</v>
      </c>
      <c r="O2983">
        <v>0</v>
      </c>
      <c r="P2983">
        <v>0</v>
      </c>
      <c r="Q2983">
        <v>994.36189999999999</v>
      </c>
      <c r="R2983">
        <v>228703.23699999999</v>
      </c>
      <c r="S2983" t="s">
        <v>1368</v>
      </c>
    </row>
    <row r="2984" spans="1:19">
      <c r="A2984" t="s">
        <v>3102</v>
      </c>
      <c r="B2984">
        <v>44394</v>
      </c>
      <c r="C2984" t="s">
        <v>3103</v>
      </c>
      <c r="D2984">
        <v>44394</v>
      </c>
      <c r="E2984" t="s">
        <v>1365</v>
      </c>
      <c r="F2984" t="s">
        <v>80</v>
      </c>
      <c r="G2984" t="s">
        <v>955</v>
      </c>
      <c r="H2984" t="s">
        <v>1367</v>
      </c>
      <c r="I2984" t="s">
        <v>2459</v>
      </c>
      <c r="J2984">
        <v>2</v>
      </c>
      <c r="K2984">
        <v>1215</v>
      </c>
      <c r="L2984">
        <v>2430</v>
      </c>
      <c r="M2984">
        <v>2.8929</v>
      </c>
      <c r="N2984">
        <v>5.7858000000000001</v>
      </c>
      <c r="O2984">
        <v>0</v>
      </c>
      <c r="P2984">
        <v>0</v>
      </c>
      <c r="Q2984">
        <v>1217.8929000000001</v>
      </c>
      <c r="R2984">
        <v>2435.7858000000001</v>
      </c>
      <c r="S2984" t="s">
        <v>1368</v>
      </c>
    </row>
    <row r="2985" spans="1:19">
      <c r="A2985" t="s">
        <v>3102</v>
      </c>
      <c r="B2985">
        <v>44394</v>
      </c>
      <c r="C2985" t="s">
        <v>3103</v>
      </c>
      <c r="D2985">
        <v>44394</v>
      </c>
      <c r="E2985" t="s">
        <v>1365</v>
      </c>
      <c r="F2985" t="s">
        <v>80</v>
      </c>
      <c r="G2985" t="s">
        <v>955</v>
      </c>
      <c r="H2985" t="s">
        <v>1367</v>
      </c>
      <c r="I2985" t="s">
        <v>2458</v>
      </c>
      <c r="J2985">
        <v>92</v>
      </c>
      <c r="K2985">
        <v>992</v>
      </c>
      <c r="L2985">
        <v>91264</v>
      </c>
      <c r="M2985">
        <v>2.3618999999999999</v>
      </c>
      <c r="N2985">
        <v>217.29480000000001</v>
      </c>
      <c r="O2985">
        <v>0</v>
      </c>
      <c r="P2985">
        <v>0</v>
      </c>
      <c r="Q2985">
        <v>994.36189999999999</v>
      </c>
      <c r="R2985">
        <v>91481.294800000003</v>
      </c>
      <c r="S2985" t="s">
        <v>1368</v>
      </c>
    </row>
    <row r="2986" spans="1:19">
      <c r="A2986" t="s">
        <v>3104</v>
      </c>
      <c r="B2986">
        <v>44394</v>
      </c>
      <c r="C2986" t="s">
        <v>3105</v>
      </c>
      <c r="D2986">
        <v>44394</v>
      </c>
      <c r="E2986" t="s">
        <v>1365</v>
      </c>
      <c r="F2986" t="s">
        <v>761</v>
      </c>
      <c r="G2986" t="s">
        <v>951</v>
      </c>
      <c r="H2986" t="s">
        <v>1367</v>
      </c>
      <c r="I2986" t="s">
        <v>2459</v>
      </c>
      <c r="J2986">
        <v>1</v>
      </c>
      <c r="K2986">
        <v>1215</v>
      </c>
      <c r="L2986">
        <v>1215</v>
      </c>
      <c r="M2986">
        <v>2.8929</v>
      </c>
      <c r="N2986">
        <v>2.8929</v>
      </c>
      <c r="O2986">
        <v>0</v>
      </c>
      <c r="P2986">
        <v>0</v>
      </c>
      <c r="Q2986">
        <v>1217.8929000000001</v>
      </c>
      <c r="R2986">
        <v>1217.8929000000001</v>
      </c>
      <c r="S2986" t="s">
        <v>1368</v>
      </c>
    </row>
    <row r="2987" spans="1:19">
      <c r="A2987" t="s">
        <v>3104</v>
      </c>
      <c r="B2987">
        <v>44394</v>
      </c>
      <c r="C2987" t="s">
        <v>3105</v>
      </c>
      <c r="D2987">
        <v>44394</v>
      </c>
      <c r="E2987" t="s">
        <v>1365</v>
      </c>
      <c r="F2987" t="s">
        <v>761</v>
      </c>
      <c r="G2987" t="s">
        <v>951</v>
      </c>
      <c r="H2987" t="s">
        <v>1367</v>
      </c>
      <c r="I2987" t="s">
        <v>2458</v>
      </c>
      <c r="J2987">
        <v>30</v>
      </c>
      <c r="K2987">
        <v>992</v>
      </c>
      <c r="L2987">
        <v>29760</v>
      </c>
      <c r="M2987">
        <v>2.3618999999999999</v>
      </c>
      <c r="N2987">
        <v>70.856999999999999</v>
      </c>
      <c r="O2987">
        <v>0</v>
      </c>
      <c r="P2987">
        <v>0</v>
      </c>
      <c r="Q2987">
        <v>994.36189999999999</v>
      </c>
      <c r="R2987">
        <v>29830.857</v>
      </c>
      <c r="S2987" t="s">
        <v>1368</v>
      </c>
    </row>
    <row r="2988" spans="1:19">
      <c r="A2988" t="s">
        <v>3106</v>
      </c>
      <c r="B2988">
        <v>44394</v>
      </c>
      <c r="C2988" t="s">
        <v>3107</v>
      </c>
      <c r="D2988">
        <v>44394</v>
      </c>
      <c r="E2988" t="s">
        <v>1365</v>
      </c>
      <c r="F2988" t="s">
        <v>82</v>
      </c>
      <c r="G2988" t="s">
        <v>1366</v>
      </c>
      <c r="H2988" t="s">
        <v>1367</v>
      </c>
      <c r="I2988" t="s">
        <v>2459</v>
      </c>
      <c r="J2988">
        <v>1</v>
      </c>
      <c r="K2988">
        <v>1215</v>
      </c>
      <c r="L2988">
        <v>1215</v>
      </c>
      <c r="M2988">
        <v>2.8929</v>
      </c>
      <c r="N2988">
        <v>2.8929</v>
      </c>
      <c r="O2988">
        <v>0</v>
      </c>
      <c r="P2988">
        <v>0</v>
      </c>
      <c r="Q2988">
        <v>1217.8929000000001</v>
      </c>
      <c r="R2988">
        <v>1217.8929000000001</v>
      </c>
      <c r="S2988" t="s">
        <v>1368</v>
      </c>
    </row>
    <row r="2989" spans="1:19">
      <c r="A2989" t="s">
        <v>3108</v>
      </c>
      <c r="B2989">
        <v>44394</v>
      </c>
      <c r="C2989" t="s">
        <v>3109</v>
      </c>
      <c r="D2989">
        <v>44394</v>
      </c>
      <c r="E2989" t="s">
        <v>1365</v>
      </c>
      <c r="F2989" t="s">
        <v>86</v>
      </c>
      <c r="G2989" t="s">
        <v>951</v>
      </c>
      <c r="H2989" t="s">
        <v>1367</v>
      </c>
      <c r="I2989" t="s">
        <v>2458</v>
      </c>
      <c r="J2989">
        <v>58</v>
      </c>
      <c r="K2989">
        <v>992</v>
      </c>
      <c r="L2989">
        <v>57536</v>
      </c>
      <c r="M2989">
        <v>2.3618999999999999</v>
      </c>
      <c r="N2989">
        <v>136.99019999999999</v>
      </c>
      <c r="O2989">
        <v>0</v>
      </c>
      <c r="P2989">
        <v>0</v>
      </c>
      <c r="Q2989">
        <v>994.36189999999999</v>
      </c>
      <c r="R2989">
        <v>57672.9902</v>
      </c>
      <c r="S2989" t="s">
        <v>1368</v>
      </c>
    </row>
    <row r="2990" spans="1:19">
      <c r="A2990" t="s">
        <v>3108</v>
      </c>
      <c r="B2990">
        <v>44394</v>
      </c>
      <c r="C2990" t="s">
        <v>3109</v>
      </c>
      <c r="D2990">
        <v>44394</v>
      </c>
      <c r="E2990" t="s">
        <v>1365</v>
      </c>
      <c r="F2990" t="s">
        <v>86</v>
      </c>
      <c r="G2990" t="s">
        <v>951</v>
      </c>
      <c r="H2990" t="s">
        <v>1367</v>
      </c>
      <c r="I2990" t="s">
        <v>2459</v>
      </c>
      <c r="J2990">
        <v>3</v>
      </c>
      <c r="K2990">
        <v>1215</v>
      </c>
      <c r="L2990">
        <v>3645</v>
      </c>
      <c r="M2990">
        <v>2.8929</v>
      </c>
      <c r="N2990">
        <v>8.6786999999999992</v>
      </c>
      <c r="O2990">
        <v>0</v>
      </c>
      <c r="P2990">
        <v>0</v>
      </c>
      <c r="Q2990">
        <v>1217.8929000000001</v>
      </c>
      <c r="R2990">
        <v>3653.6786999999999</v>
      </c>
      <c r="S2990" t="s">
        <v>1368</v>
      </c>
    </row>
    <row r="2991" spans="1:19">
      <c r="A2991" t="s">
        <v>3110</v>
      </c>
      <c r="B2991">
        <v>44394</v>
      </c>
      <c r="C2991" t="s">
        <v>3111</v>
      </c>
      <c r="D2991">
        <v>44394</v>
      </c>
      <c r="E2991" t="s">
        <v>1365</v>
      </c>
      <c r="F2991" t="s">
        <v>81</v>
      </c>
      <c r="G2991" t="s">
        <v>952</v>
      </c>
      <c r="H2991" t="s">
        <v>1367</v>
      </c>
      <c r="I2991" t="s">
        <v>2459</v>
      </c>
      <c r="J2991">
        <v>3</v>
      </c>
      <c r="K2991">
        <v>1215</v>
      </c>
      <c r="L2991">
        <v>3645</v>
      </c>
      <c r="M2991">
        <v>2.8929</v>
      </c>
      <c r="N2991">
        <v>8.6786999999999992</v>
      </c>
      <c r="O2991">
        <v>0</v>
      </c>
      <c r="P2991">
        <v>0</v>
      </c>
      <c r="Q2991">
        <v>1217.8929000000001</v>
      </c>
      <c r="R2991">
        <v>3653.6786999999999</v>
      </c>
      <c r="S2991" t="s">
        <v>1368</v>
      </c>
    </row>
    <row r="2992" spans="1:19">
      <c r="A2992" t="s">
        <v>3110</v>
      </c>
      <c r="B2992">
        <v>44394</v>
      </c>
      <c r="C2992" t="s">
        <v>3111</v>
      </c>
      <c r="D2992">
        <v>44394</v>
      </c>
      <c r="E2992" t="s">
        <v>1365</v>
      </c>
      <c r="F2992" t="s">
        <v>81</v>
      </c>
      <c r="G2992" t="s">
        <v>952</v>
      </c>
      <c r="H2992" t="s">
        <v>1367</v>
      </c>
      <c r="I2992" t="s">
        <v>2458</v>
      </c>
      <c r="J2992">
        <v>37</v>
      </c>
      <c r="K2992">
        <v>992</v>
      </c>
      <c r="L2992">
        <v>36704</v>
      </c>
      <c r="M2992">
        <v>2.3618999999999999</v>
      </c>
      <c r="N2992">
        <v>87.390299999999996</v>
      </c>
      <c r="O2992">
        <v>0</v>
      </c>
      <c r="P2992">
        <v>0</v>
      </c>
      <c r="Q2992">
        <v>994.36189999999999</v>
      </c>
      <c r="R2992">
        <v>36791.390299999999</v>
      </c>
      <c r="S2992" t="s">
        <v>1368</v>
      </c>
    </row>
    <row r="2993" spans="1:19">
      <c r="A2993" t="s">
        <v>3112</v>
      </c>
      <c r="B2993">
        <v>44394</v>
      </c>
      <c r="C2993" t="s">
        <v>3113</v>
      </c>
      <c r="D2993">
        <v>44394</v>
      </c>
      <c r="E2993" t="s">
        <v>1365</v>
      </c>
      <c r="F2993" t="s">
        <v>98</v>
      </c>
      <c r="G2993" t="s">
        <v>1028</v>
      </c>
      <c r="H2993" t="s">
        <v>107</v>
      </c>
      <c r="I2993" t="s">
        <v>1242</v>
      </c>
      <c r="J2993">
        <v>10</v>
      </c>
      <c r="K2993">
        <v>9850</v>
      </c>
      <c r="L2993">
        <v>98500</v>
      </c>
      <c r="M2993">
        <v>23.452400000000001</v>
      </c>
      <c r="N2993">
        <v>234.524</v>
      </c>
      <c r="O2993">
        <v>0</v>
      </c>
      <c r="P2993">
        <v>0</v>
      </c>
      <c r="Q2993">
        <v>9873.4524000000001</v>
      </c>
      <c r="R2993">
        <v>98734.524000000005</v>
      </c>
      <c r="S2993" t="s">
        <v>1368</v>
      </c>
    </row>
    <row r="2994" spans="1:19">
      <c r="A2994" t="s">
        <v>3112</v>
      </c>
      <c r="B2994">
        <v>44394</v>
      </c>
      <c r="C2994" t="s">
        <v>3113</v>
      </c>
      <c r="D2994">
        <v>44394</v>
      </c>
      <c r="E2994" t="s">
        <v>1365</v>
      </c>
      <c r="F2994" t="s">
        <v>98</v>
      </c>
      <c r="G2994" t="s">
        <v>1028</v>
      </c>
      <c r="H2994" t="s">
        <v>107</v>
      </c>
      <c r="I2994" t="s">
        <v>1075</v>
      </c>
      <c r="J2994">
        <v>30</v>
      </c>
      <c r="K2994">
        <v>9045</v>
      </c>
      <c r="L2994">
        <v>271350</v>
      </c>
      <c r="M2994">
        <v>21.535699999999999</v>
      </c>
      <c r="N2994">
        <v>646.07100000000003</v>
      </c>
      <c r="O2994">
        <v>0</v>
      </c>
      <c r="P2994">
        <v>0</v>
      </c>
      <c r="Q2994">
        <v>9066.5357000000004</v>
      </c>
      <c r="R2994">
        <v>271996.071</v>
      </c>
      <c r="S2994" t="s">
        <v>1368</v>
      </c>
    </row>
    <row r="2995" spans="1:19">
      <c r="A2995" t="s">
        <v>3114</v>
      </c>
      <c r="B2995">
        <v>44394</v>
      </c>
      <c r="C2995" t="s">
        <v>3115</v>
      </c>
      <c r="D2995">
        <v>44394</v>
      </c>
      <c r="E2995" t="s">
        <v>1365</v>
      </c>
      <c r="F2995" t="s">
        <v>16</v>
      </c>
      <c r="G2995" t="s">
        <v>17</v>
      </c>
      <c r="H2995" t="s">
        <v>12</v>
      </c>
      <c r="I2995" t="s">
        <v>2458</v>
      </c>
      <c r="J2995">
        <v>151</v>
      </c>
      <c r="K2995">
        <v>992</v>
      </c>
      <c r="L2995">
        <v>149792</v>
      </c>
      <c r="M2995">
        <v>2.3620000000000001</v>
      </c>
      <c r="N2995">
        <v>356.66199999999998</v>
      </c>
      <c r="O2995">
        <v>0</v>
      </c>
      <c r="P2995">
        <v>0</v>
      </c>
      <c r="Q2995">
        <v>994.36189999999999</v>
      </c>
      <c r="R2995">
        <v>150148.64689999999</v>
      </c>
      <c r="S2995" t="s">
        <v>1368</v>
      </c>
    </row>
    <row r="2996" spans="1:19">
      <c r="A2996" t="s">
        <v>3114</v>
      </c>
      <c r="B2996">
        <v>44394</v>
      </c>
      <c r="C2996" t="s">
        <v>3115</v>
      </c>
      <c r="D2996">
        <v>44394</v>
      </c>
      <c r="E2996" t="s">
        <v>1365</v>
      </c>
      <c r="F2996" t="s">
        <v>16</v>
      </c>
      <c r="G2996" t="s">
        <v>17</v>
      </c>
      <c r="H2996" t="s">
        <v>12</v>
      </c>
      <c r="I2996" t="s">
        <v>2459</v>
      </c>
      <c r="J2996">
        <v>65</v>
      </c>
      <c r="K2996">
        <v>1215</v>
      </c>
      <c r="L2996">
        <v>78975</v>
      </c>
      <c r="M2996">
        <v>2.8929999999999998</v>
      </c>
      <c r="N2996">
        <v>188.04499999999999</v>
      </c>
      <c r="O2996">
        <v>0</v>
      </c>
      <c r="P2996">
        <v>0</v>
      </c>
      <c r="Q2996">
        <v>1217.8929000000001</v>
      </c>
      <c r="R2996">
        <v>79163.038499999995</v>
      </c>
      <c r="S2996" t="s">
        <v>1368</v>
      </c>
    </row>
    <row r="2997" spans="1:19">
      <c r="A2997" t="s">
        <v>3116</v>
      </c>
      <c r="B2997">
        <v>44394</v>
      </c>
      <c r="C2997" t="s">
        <v>3117</v>
      </c>
      <c r="D2997">
        <v>44394</v>
      </c>
      <c r="E2997" t="s">
        <v>1365</v>
      </c>
      <c r="F2997" t="s">
        <v>19</v>
      </c>
      <c r="G2997" t="s">
        <v>17</v>
      </c>
      <c r="H2997" t="s">
        <v>12</v>
      </c>
      <c r="I2997" t="s">
        <v>1267</v>
      </c>
      <c r="J2997">
        <v>40</v>
      </c>
      <c r="K2997">
        <v>1400</v>
      </c>
      <c r="L2997">
        <v>56000</v>
      </c>
      <c r="M2997">
        <v>3.3330000000000002</v>
      </c>
      <c r="N2997">
        <v>133.32</v>
      </c>
      <c r="O2997">
        <v>0</v>
      </c>
      <c r="P2997">
        <v>0</v>
      </c>
      <c r="Q2997">
        <v>1403.3333</v>
      </c>
      <c r="R2997">
        <v>56133.332000000002</v>
      </c>
      <c r="S2997" t="s">
        <v>1368</v>
      </c>
    </row>
    <row r="2998" spans="1:19">
      <c r="A2998" t="s">
        <v>3116</v>
      </c>
      <c r="B2998">
        <v>44394</v>
      </c>
      <c r="C2998" t="s">
        <v>3117</v>
      </c>
      <c r="D2998">
        <v>44394</v>
      </c>
      <c r="E2998" t="s">
        <v>1365</v>
      </c>
      <c r="F2998" t="s">
        <v>19</v>
      </c>
      <c r="G2998" t="s">
        <v>17</v>
      </c>
      <c r="H2998" t="s">
        <v>12</v>
      </c>
      <c r="I2998" t="s">
        <v>1242</v>
      </c>
      <c r="J2998">
        <v>30</v>
      </c>
      <c r="K2998">
        <v>9850</v>
      </c>
      <c r="L2998">
        <v>295500</v>
      </c>
      <c r="M2998">
        <v>23.452000000000002</v>
      </c>
      <c r="N2998">
        <v>703.56</v>
      </c>
      <c r="O2998">
        <v>0</v>
      </c>
      <c r="P2998">
        <v>0</v>
      </c>
      <c r="Q2998">
        <v>9873.4524000000001</v>
      </c>
      <c r="R2998">
        <v>296203.57199999999</v>
      </c>
      <c r="S2998" t="s">
        <v>1368</v>
      </c>
    </row>
    <row r="2999" spans="1:19">
      <c r="A2999" t="s">
        <v>3116</v>
      </c>
      <c r="B2999">
        <v>44394</v>
      </c>
      <c r="C2999" t="s">
        <v>3117</v>
      </c>
      <c r="D2999">
        <v>44394</v>
      </c>
      <c r="E2999" t="s">
        <v>1365</v>
      </c>
      <c r="F2999" t="s">
        <v>19</v>
      </c>
      <c r="G2999" t="s">
        <v>17</v>
      </c>
      <c r="H2999" t="s">
        <v>12</v>
      </c>
      <c r="I2999" t="s">
        <v>2458</v>
      </c>
      <c r="J2999">
        <v>100</v>
      </c>
      <c r="K2999">
        <v>992</v>
      </c>
      <c r="L2999">
        <v>99200</v>
      </c>
      <c r="M2999">
        <v>2.3620000000000001</v>
      </c>
      <c r="N2999">
        <v>236.2</v>
      </c>
      <c r="O2999">
        <v>0</v>
      </c>
      <c r="P2999">
        <v>0</v>
      </c>
      <c r="Q2999">
        <v>994.36189999999999</v>
      </c>
      <c r="R2999">
        <v>99436.19</v>
      </c>
      <c r="S2999" t="s">
        <v>1368</v>
      </c>
    </row>
    <row r="3000" spans="1:19">
      <c r="A3000" t="s">
        <v>3116</v>
      </c>
      <c r="B3000">
        <v>44394</v>
      </c>
      <c r="C3000" t="s">
        <v>3117</v>
      </c>
      <c r="D3000">
        <v>44394</v>
      </c>
      <c r="E3000" t="s">
        <v>1365</v>
      </c>
      <c r="F3000" t="s">
        <v>19</v>
      </c>
      <c r="G3000" t="s">
        <v>17</v>
      </c>
      <c r="H3000" t="s">
        <v>12</v>
      </c>
      <c r="I3000" t="s">
        <v>1273</v>
      </c>
      <c r="J3000">
        <v>40</v>
      </c>
      <c r="K3000">
        <v>7225</v>
      </c>
      <c r="L3000">
        <v>289000</v>
      </c>
      <c r="M3000">
        <v>17.202000000000002</v>
      </c>
      <c r="N3000">
        <v>688.08</v>
      </c>
      <c r="O3000">
        <v>0</v>
      </c>
      <c r="P3000">
        <v>0</v>
      </c>
      <c r="Q3000">
        <v>7242.2024000000001</v>
      </c>
      <c r="R3000">
        <v>289688.09600000002</v>
      </c>
      <c r="S3000" t="s">
        <v>1368</v>
      </c>
    </row>
    <row r="3001" spans="1:19">
      <c r="A3001" t="s">
        <v>3116</v>
      </c>
      <c r="B3001">
        <v>44394</v>
      </c>
      <c r="C3001" t="s">
        <v>3117</v>
      </c>
      <c r="D3001">
        <v>44394</v>
      </c>
      <c r="E3001" t="s">
        <v>1365</v>
      </c>
      <c r="F3001" t="s">
        <v>19</v>
      </c>
      <c r="G3001" t="s">
        <v>17</v>
      </c>
      <c r="H3001" t="s">
        <v>12</v>
      </c>
      <c r="I3001" t="s">
        <v>2459</v>
      </c>
      <c r="J3001">
        <v>100</v>
      </c>
      <c r="K3001">
        <v>1215</v>
      </c>
      <c r="L3001">
        <v>121500</v>
      </c>
      <c r="M3001">
        <v>2.8929999999999998</v>
      </c>
      <c r="N3001">
        <v>289.3</v>
      </c>
      <c r="O3001">
        <v>0</v>
      </c>
      <c r="P3001">
        <v>0</v>
      </c>
      <c r="Q3001">
        <v>1217.8929000000001</v>
      </c>
      <c r="R3001">
        <v>121789.29</v>
      </c>
      <c r="S3001" t="s">
        <v>1368</v>
      </c>
    </row>
    <row r="3002" spans="1:19">
      <c r="A3002" t="s">
        <v>3116</v>
      </c>
      <c r="B3002">
        <v>44394</v>
      </c>
      <c r="C3002" t="s">
        <v>3117</v>
      </c>
      <c r="D3002">
        <v>44394</v>
      </c>
      <c r="E3002" t="s">
        <v>1365</v>
      </c>
      <c r="F3002" t="s">
        <v>19</v>
      </c>
      <c r="G3002" t="s">
        <v>17</v>
      </c>
      <c r="H3002" t="s">
        <v>12</v>
      </c>
      <c r="I3002" t="s">
        <v>1271</v>
      </c>
      <c r="J3002">
        <v>80</v>
      </c>
      <c r="K3002">
        <v>1186</v>
      </c>
      <c r="L3002">
        <v>94880</v>
      </c>
      <c r="M3002">
        <v>2.8239999999999998</v>
      </c>
      <c r="N3002">
        <v>225.92</v>
      </c>
      <c r="O3002">
        <v>0</v>
      </c>
      <c r="P3002">
        <v>0</v>
      </c>
      <c r="Q3002">
        <v>1188.8237999999999</v>
      </c>
      <c r="R3002">
        <v>95105.903999999995</v>
      </c>
      <c r="S3002" t="s">
        <v>1368</v>
      </c>
    </row>
    <row r="3003" spans="1:19">
      <c r="A3003" t="s">
        <v>3116</v>
      </c>
      <c r="B3003">
        <v>44394</v>
      </c>
      <c r="C3003" t="s">
        <v>3117</v>
      </c>
      <c r="D3003">
        <v>44394</v>
      </c>
      <c r="E3003" t="s">
        <v>1365</v>
      </c>
      <c r="F3003" t="s">
        <v>19</v>
      </c>
      <c r="G3003" t="s">
        <v>17</v>
      </c>
      <c r="H3003" t="s">
        <v>12</v>
      </c>
      <c r="I3003" t="s">
        <v>1075</v>
      </c>
      <c r="J3003">
        <v>30</v>
      </c>
      <c r="K3003">
        <v>9045</v>
      </c>
      <c r="L3003">
        <v>271350</v>
      </c>
      <c r="M3003">
        <v>21.536000000000001</v>
      </c>
      <c r="N3003">
        <v>646.08000000000004</v>
      </c>
      <c r="O3003">
        <v>0</v>
      </c>
      <c r="P3003">
        <v>0</v>
      </c>
      <c r="Q3003">
        <v>9066.5357000000004</v>
      </c>
      <c r="R3003">
        <v>271996.071</v>
      </c>
      <c r="S3003" t="s">
        <v>1368</v>
      </c>
    </row>
    <row r="3004" spans="1:19">
      <c r="A3004" t="s">
        <v>3118</v>
      </c>
      <c r="B3004">
        <v>44394</v>
      </c>
      <c r="C3004" t="s">
        <v>3119</v>
      </c>
      <c r="D3004">
        <v>44394</v>
      </c>
      <c r="E3004" t="s">
        <v>1365</v>
      </c>
      <c r="F3004" t="s">
        <v>34</v>
      </c>
      <c r="G3004" t="s">
        <v>33</v>
      </c>
      <c r="H3004" t="s">
        <v>12</v>
      </c>
      <c r="I3004" t="s">
        <v>1267</v>
      </c>
      <c r="J3004">
        <v>40</v>
      </c>
      <c r="K3004">
        <v>1400</v>
      </c>
      <c r="L3004">
        <v>56000</v>
      </c>
      <c r="M3004">
        <v>3.3330000000000002</v>
      </c>
      <c r="N3004">
        <v>133.32</v>
      </c>
      <c r="O3004">
        <v>0</v>
      </c>
      <c r="P3004">
        <v>0</v>
      </c>
      <c r="Q3004">
        <v>1403.3333</v>
      </c>
      <c r="R3004">
        <v>56133.332000000002</v>
      </c>
      <c r="S3004" t="s">
        <v>1368</v>
      </c>
    </row>
    <row r="3005" spans="1:19">
      <c r="A3005" t="s">
        <v>3118</v>
      </c>
      <c r="B3005">
        <v>44394</v>
      </c>
      <c r="C3005" t="s">
        <v>3119</v>
      </c>
      <c r="D3005">
        <v>44394</v>
      </c>
      <c r="E3005" t="s">
        <v>1365</v>
      </c>
      <c r="F3005" t="s">
        <v>34</v>
      </c>
      <c r="G3005" t="s">
        <v>33</v>
      </c>
      <c r="H3005" t="s">
        <v>12</v>
      </c>
      <c r="I3005" t="s">
        <v>2458</v>
      </c>
      <c r="J3005">
        <v>200</v>
      </c>
      <c r="K3005">
        <v>992</v>
      </c>
      <c r="L3005">
        <v>198400</v>
      </c>
      <c r="M3005">
        <v>2.3620000000000001</v>
      </c>
      <c r="N3005">
        <v>472.4</v>
      </c>
      <c r="O3005">
        <v>0</v>
      </c>
      <c r="P3005">
        <v>0</v>
      </c>
      <c r="Q3005">
        <v>994.36189999999999</v>
      </c>
      <c r="R3005">
        <v>198872.38</v>
      </c>
      <c r="S3005" t="s">
        <v>1368</v>
      </c>
    </row>
    <row r="3006" spans="1:19">
      <c r="A3006" t="s">
        <v>3118</v>
      </c>
      <c r="B3006">
        <v>44394</v>
      </c>
      <c r="C3006" t="s">
        <v>3119</v>
      </c>
      <c r="D3006">
        <v>44394</v>
      </c>
      <c r="E3006" t="s">
        <v>1365</v>
      </c>
      <c r="F3006" t="s">
        <v>34</v>
      </c>
      <c r="G3006" t="s">
        <v>33</v>
      </c>
      <c r="H3006" t="s">
        <v>12</v>
      </c>
      <c r="I3006" t="s">
        <v>1301</v>
      </c>
      <c r="J3006">
        <v>20</v>
      </c>
      <c r="K3006">
        <v>9035</v>
      </c>
      <c r="L3006">
        <v>180700</v>
      </c>
      <c r="M3006">
        <v>21.512</v>
      </c>
      <c r="N3006">
        <v>430.24</v>
      </c>
      <c r="O3006">
        <v>0</v>
      </c>
      <c r="P3006">
        <v>0</v>
      </c>
      <c r="Q3006">
        <v>9056.5118999999995</v>
      </c>
      <c r="R3006">
        <v>181130.23800000001</v>
      </c>
      <c r="S3006" t="s">
        <v>1368</v>
      </c>
    </row>
    <row r="3007" spans="1:19">
      <c r="A3007" t="s">
        <v>3118</v>
      </c>
      <c r="B3007">
        <v>44394</v>
      </c>
      <c r="C3007" t="s">
        <v>3119</v>
      </c>
      <c r="D3007">
        <v>44394</v>
      </c>
      <c r="E3007" t="s">
        <v>1365</v>
      </c>
      <c r="F3007" t="s">
        <v>34</v>
      </c>
      <c r="G3007" t="s">
        <v>33</v>
      </c>
      <c r="H3007" t="s">
        <v>12</v>
      </c>
      <c r="I3007" t="s">
        <v>1409</v>
      </c>
      <c r="J3007">
        <v>200</v>
      </c>
      <c r="K3007">
        <v>1128</v>
      </c>
      <c r="L3007">
        <v>225600</v>
      </c>
      <c r="M3007">
        <v>2.6859999999999999</v>
      </c>
      <c r="N3007">
        <v>537.20000000000005</v>
      </c>
      <c r="O3007">
        <v>0</v>
      </c>
      <c r="P3007">
        <v>0</v>
      </c>
      <c r="Q3007">
        <v>1130.6857</v>
      </c>
      <c r="R3007">
        <v>226137.14</v>
      </c>
      <c r="S3007" t="s">
        <v>1368</v>
      </c>
    </row>
    <row r="3008" spans="1:19">
      <c r="A3008" t="s">
        <v>3118</v>
      </c>
      <c r="B3008">
        <v>44394</v>
      </c>
      <c r="C3008" t="s">
        <v>3119</v>
      </c>
      <c r="D3008">
        <v>44394</v>
      </c>
      <c r="E3008" t="s">
        <v>1365</v>
      </c>
      <c r="F3008" t="s">
        <v>34</v>
      </c>
      <c r="G3008" t="s">
        <v>33</v>
      </c>
      <c r="H3008" t="s">
        <v>12</v>
      </c>
      <c r="I3008" t="s">
        <v>1221</v>
      </c>
      <c r="J3008">
        <v>40</v>
      </c>
      <c r="K3008">
        <v>1361</v>
      </c>
      <c r="L3008">
        <v>54440</v>
      </c>
      <c r="M3008">
        <v>3.24</v>
      </c>
      <c r="N3008">
        <v>129.6</v>
      </c>
      <c r="O3008">
        <v>0</v>
      </c>
      <c r="P3008">
        <v>0</v>
      </c>
      <c r="Q3008">
        <v>1364.2405000000001</v>
      </c>
      <c r="R3008">
        <v>54569.62</v>
      </c>
      <c r="S3008" t="s">
        <v>1368</v>
      </c>
    </row>
    <row r="3009" spans="1:19">
      <c r="A3009" t="s">
        <v>3120</v>
      </c>
      <c r="B3009">
        <v>44394</v>
      </c>
      <c r="C3009" t="s">
        <v>3121</v>
      </c>
      <c r="D3009">
        <v>44394</v>
      </c>
      <c r="E3009" t="s">
        <v>1365</v>
      </c>
      <c r="F3009" t="s">
        <v>35</v>
      </c>
      <c r="G3009" t="s">
        <v>1395</v>
      </c>
      <c r="H3009" t="s">
        <v>12</v>
      </c>
      <c r="I3009" t="s">
        <v>1314</v>
      </c>
      <c r="J3009">
        <v>40</v>
      </c>
      <c r="K3009">
        <v>1176</v>
      </c>
      <c r="L3009">
        <v>47040</v>
      </c>
      <c r="M3009">
        <v>2.8</v>
      </c>
      <c r="N3009">
        <v>112</v>
      </c>
      <c r="O3009">
        <v>0</v>
      </c>
      <c r="P3009">
        <v>0</v>
      </c>
      <c r="Q3009">
        <v>1178.8</v>
      </c>
      <c r="R3009">
        <v>47152</v>
      </c>
      <c r="S3009" t="s">
        <v>1368</v>
      </c>
    </row>
    <row r="3010" spans="1:19">
      <c r="A3010" t="s">
        <v>3120</v>
      </c>
      <c r="B3010">
        <v>44394</v>
      </c>
      <c r="C3010" t="s">
        <v>3121</v>
      </c>
      <c r="D3010">
        <v>44394</v>
      </c>
      <c r="E3010" t="s">
        <v>1365</v>
      </c>
      <c r="F3010" t="s">
        <v>35</v>
      </c>
      <c r="G3010" t="s">
        <v>1395</v>
      </c>
      <c r="H3010" t="s">
        <v>12</v>
      </c>
      <c r="I3010" t="s">
        <v>1267</v>
      </c>
      <c r="J3010">
        <v>40</v>
      </c>
      <c r="K3010">
        <v>1400</v>
      </c>
      <c r="L3010">
        <v>56000</v>
      </c>
      <c r="M3010">
        <v>3.3330000000000002</v>
      </c>
      <c r="N3010">
        <v>133.32</v>
      </c>
      <c r="O3010">
        <v>0</v>
      </c>
      <c r="P3010">
        <v>0</v>
      </c>
      <c r="Q3010">
        <v>1403.3333</v>
      </c>
      <c r="R3010">
        <v>56133.332000000002</v>
      </c>
      <c r="S3010" t="s">
        <v>1368</v>
      </c>
    </row>
    <row r="3011" spans="1:19">
      <c r="A3011" t="s">
        <v>3120</v>
      </c>
      <c r="B3011">
        <v>44394</v>
      </c>
      <c r="C3011" t="s">
        <v>3121</v>
      </c>
      <c r="D3011">
        <v>44394</v>
      </c>
      <c r="E3011" t="s">
        <v>1365</v>
      </c>
      <c r="F3011" t="s">
        <v>35</v>
      </c>
      <c r="G3011" t="s">
        <v>1395</v>
      </c>
      <c r="H3011" t="s">
        <v>12</v>
      </c>
      <c r="I3011" t="s">
        <v>1076</v>
      </c>
      <c r="J3011">
        <v>80</v>
      </c>
      <c r="K3011">
        <v>1419</v>
      </c>
      <c r="L3011">
        <v>113520</v>
      </c>
      <c r="M3011">
        <v>3.379</v>
      </c>
      <c r="N3011">
        <v>270.32</v>
      </c>
      <c r="O3011">
        <v>0</v>
      </c>
      <c r="P3011">
        <v>0</v>
      </c>
      <c r="Q3011">
        <v>1422.3786</v>
      </c>
      <c r="R3011">
        <v>113790.288</v>
      </c>
      <c r="S3011" t="s">
        <v>1368</v>
      </c>
    </row>
    <row r="3012" spans="1:19">
      <c r="A3012" t="s">
        <v>3120</v>
      </c>
      <c r="B3012">
        <v>44394</v>
      </c>
      <c r="C3012" t="s">
        <v>3121</v>
      </c>
      <c r="D3012">
        <v>44394</v>
      </c>
      <c r="E3012" t="s">
        <v>1365</v>
      </c>
      <c r="F3012" t="s">
        <v>35</v>
      </c>
      <c r="G3012" t="s">
        <v>1395</v>
      </c>
      <c r="H3012" t="s">
        <v>12</v>
      </c>
      <c r="I3012" t="s">
        <v>1273</v>
      </c>
      <c r="J3012">
        <v>20</v>
      </c>
      <c r="K3012">
        <v>7225</v>
      </c>
      <c r="L3012">
        <v>144500</v>
      </c>
      <c r="M3012">
        <v>17.202000000000002</v>
      </c>
      <c r="N3012">
        <v>344.04</v>
      </c>
      <c r="O3012">
        <v>0</v>
      </c>
      <c r="P3012">
        <v>0</v>
      </c>
      <c r="Q3012">
        <v>7242.2024000000001</v>
      </c>
      <c r="R3012">
        <v>144844.04800000001</v>
      </c>
      <c r="S3012" t="s">
        <v>1368</v>
      </c>
    </row>
    <row r="3013" spans="1:19">
      <c r="A3013" t="s">
        <v>3120</v>
      </c>
      <c r="B3013">
        <v>44394</v>
      </c>
      <c r="C3013" t="s">
        <v>3121</v>
      </c>
      <c r="D3013">
        <v>44394</v>
      </c>
      <c r="E3013" t="s">
        <v>1365</v>
      </c>
      <c r="F3013" t="s">
        <v>35</v>
      </c>
      <c r="G3013" t="s">
        <v>1395</v>
      </c>
      <c r="H3013" t="s">
        <v>12</v>
      </c>
      <c r="I3013" t="s">
        <v>2458</v>
      </c>
      <c r="J3013">
        <v>60</v>
      </c>
      <c r="K3013">
        <v>992</v>
      </c>
      <c r="L3013">
        <v>59520</v>
      </c>
      <c r="M3013">
        <v>2.3620000000000001</v>
      </c>
      <c r="N3013">
        <v>141.72</v>
      </c>
      <c r="O3013">
        <v>0</v>
      </c>
      <c r="P3013">
        <v>0</v>
      </c>
      <c r="Q3013">
        <v>994.36189999999999</v>
      </c>
      <c r="R3013">
        <v>59661.714</v>
      </c>
      <c r="S3013" t="s">
        <v>1368</v>
      </c>
    </row>
    <row r="3014" spans="1:19">
      <c r="A3014" t="s">
        <v>3120</v>
      </c>
      <c r="B3014">
        <v>44394</v>
      </c>
      <c r="C3014" t="s">
        <v>3121</v>
      </c>
      <c r="D3014">
        <v>44394</v>
      </c>
      <c r="E3014" t="s">
        <v>1365</v>
      </c>
      <c r="F3014" t="s">
        <v>35</v>
      </c>
      <c r="G3014" t="s">
        <v>1395</v>
      </c>
      <c r="H3014" t="s">
        <v>12</v>
      </c>
      <c r="I3014" t="s">
        <v>1249</v>
      </c>
      <c r="J3014">
        <v>20</v>
      </c>
      <c r="K3014">
        <v>7227</v>
      </c>
      <c r="L3014">
        <v>144540</v>
      </c>
      <c r="M3014">
        <v>17.207000000000001</v>
      </c>
      <c r="N3014">
        <v>344.14</v>
      </c>
      <c r="O3014">
        <v>0</v>
      </c>
      <c r="P3014">
        <v>0</v>
      </c>
      <c r="Q3014">
        <v>7244.2070999999996</v>
      </c>
      <c r="R3014">
        <v>144884.14199999999</v>
      </c>
      <c r="S3014" t="s">
        <v>1368</v>
      </c>
    </row>
    <row r="3015" spans="1:19">
      <c r="A3015" t="s">
        <v>3122</v>
      </c>
      <c r="B3015">
        <v>44394</v>
      </c>
      <c r="C3015" t="s">
        <v>3123</v>
      </c>
      <c r="D3015">
        <v>44394</v>
      </c>
      <c r="E3015" t="s">
        <v>1365</v>
      </c>
      <c r="F3015" t="s">
        <v>68</v>
      </c>
      <c r="G3015" t="s">
        <v>955</v>
      </c>
      <c r="H3015" t="s">
        <v>1367</v>
      </c>
      <c r="I3015" t="s">
        <v>1314</v>
      </c>
      <c r="J3015">
        <v>20</v>
      </c>
      <c r="K3015">
        <v>1176</v>
      </c>
      <c r="L3015">
        <v>23520</v>
      </c>
      <c r="M3015">
        <v>2.8</v>
      </c>
      <c r="N3015">
        <v>56</v>
      </c>
      <c r="O3015">
        <v>0</v>
      </c>
      <c r="P3015">
        <v>0</v>
      </c>
      <c r="Q3015">
        <v>1178.8</v>
      </c>
      <c r="R3015">
        <v>23576</v>
      </c>
      <c r="S3015" t="s">
        <v>1368</v>
      </c>
    </row>
    <row r="3016" spans="1:19">
      <c r="A3016" t="s">
        <v>3122</v>
      </c>
      <c r="B3016">
        <v>44394</v>
      </c>
      <c r="C3016" t="s">
        <v>3123</v>
      </c>
      <c r="D3016">
        <v>44394</v>
      </c>
      <c r="E3016" t="s">
        <v>1365</v>
      </c>
      <c r="F3016" t="s">
        <v>68</v>
      </c>
      <c r="G3016" t="s">
        <v>955</v>
      </c>
      <c r="H3016" t="s">
        <v>1367</v>
      </c>
      <c r="I3016" t="s">
        <v>1271</v>
      </c>
      <c r="J3016">
        <v>50</v>
      </c>
      <c r="K3016">
        <v>1186</v>
      </c>
      <c r="L3016">
        <v>59300</v>
      </c>
      <c r="M3016">
        <v>2.8237999999999999</v>
      </c>
      <c r="N3016">
        <v>141.19</v>
      </c>
      <c r="O3016">
        <v>0</v>
      </c>
      <c r="P3016">
        <v>0</v>
      </c>
      <c r="Q3016">
        <v>1188.8237999999999</v>
      </c>
      <c r="R3016">
        <v>59441.19</v>
      </c>
      <c r="S3016" t="s">
        <v>1368</v>
      </c>
    </row>
    <row r="3017" spans="1:19">
      <c r="A3017" t="s">
        <v>3124</v>
      </c>
      <c r="B3017">
        <v>44394</v>
      </c>
      <c r="C3017" t="s">
        <v>3125</v>
      </c>
      <c r="D3017">
        <v>44394</v>
      </c>
      <c r="E3017" t="s">
        <v>1365</v>
      </c>
      <c r="F3017" t="s">
        <v>946</v>
      </c>
      <c r="G3017" t="s">
        <v>951</v>
      </c>
      <c r="H3017" t="s">
        <v>1367</v>
      </c>
      <c r="I3017" t="s">
        <v>1242</v>
      </c>
      <c r="J3017">
        <v>12</v>
      </c>
      <c r="K3017">
        <v>9850</v>
      </c>
      <c r="L3017">
        <v>118200</v>
      </c>
      <c r="M3017">
        <v>23.452400000000001</v>
      </c>
      <c r="N3017">
        <v>281.42880000000002</v>
      </c>
      <c r="O3017">
        <v>0</v>
      </c>
      <c r="P3017">
        <v>0</v>
      </c>
      <c r="Q3017">
        <v>9873.4524000000001</v>
      </c>
      <c r="R3017">
        <v>118481.42879999999</v>
      </c>
      <c r="S3017" t="s">
        <v>1368</v>
      </c>
    </row>
    <row r="3018" spans="1:19">
      <c r="A3018" t="s">
        <v>3124</v>
      </c>
      <c r="B3018">
        <v>44394</v>
      </c>
      <c r="C3018" t="s">
        <v>3125</v>
      </c>
      <c r="D3018">
        <v>44394</v>
      </c>
      <c r="E3018" t="s">
        <v>1365</v>
      </c>
      <c r="F3018" t="s">
        <v>946</v>
      </c>
      <c r="G3018" t="s">
        <v>951</v>
      </c>
      <c r="H3018" t="s">
        <v>1367</v>
      </c>
      <c r="I3018" t="s">
        <v>1075</v>
      </c>
      <c r="J3018">
        <v>20</v>
      </c>
      <c r="K3018">
        <v>9045</v>
      </c>
      <c r="L3018">
        <v>180900</v>
      </c>
      <c r="M3018">
        <v>21.535699999999999</v>
      </c>
      <c r="N3018">
        <v>430.714</v>
      </c>
      <c r="O3018">
        <v>0</v>
      </c>
      <c r="P3018">
        <v>0</v>
      </c>
      <c r="Q3018">
        <v>9066.5357000000004</v>
      </c>
      <c r="R3018">
        <v>181330.71400000001</v>
      </c>
      <c r="S3018" t="s">
        <v>1368</v>
      </c>
    </row>
    <row r="3019" spans="1:19">
      <c r="A3019" t="s">
        <v>3124</v>
      </c>
      <c r="B3019">
        <v>44394</v>
      </c>
      <c r="C3019" t="s">
        <v>3125</v>
      </c>
      <c r="D3019">
        <v>44394</v>
      </c>
      <c r="E3019" t="s">
        <v>1365</v>
      </c>
      <c r="F3019" t="s">
        <v>946</v>
      </c>
      <c r="G3019" t="s">
        <v>951</v>
      </c>
      <c r="H3019" t="s">
        <v>1367</v>
      </c>
      <c r="I3019" t="s">
        <v>1311</v>
      </c>
      <c r="J3019">
        <v>5</v>
      </c>
      <c r="K3019">
        <v>9035</v>
      </c>
      <c r="L3019">
        <v>45175</v>
      </c>
      <c r="M3019">
        <v>21.511900000000001</v>
      </c>
      <c r="N3019">
        <v>107.5595</v>
      </c>
      <c r="O3019">
        <v>0</v>
      </c>
      <c r="P3019">
        <v>0</v>
      </c>
      <c r="Q3019">
        <v>9056.5118999999995</v>
      </c>
      <c r="R3019">
        <v>45282.559500000003</v>
      </c>
      <c r="S3019" t="s">
        <v>1368</v>
      </c>
    </row>
    <row r="3020" spans="1:19">
      <c r="A3020" t="s">
        <v>3124</v>
      </c>
      <c r="B3020">
        <v>44394</v>
      </c>
      <c r="C3020" t="s">
        <v>3125</v>
      </c>
      <c r="D3020">
        <v>44394</v>
      </c>
      <c r="E3020" t="s">
        <v>1365</v>
      </c>
      <c r="F3020" t="s">
        <v>946</v>
      </c>
      <c r="G3020" t="s">
        <v>951</v>
      </c>
      <c r="H3020" t="s">
        <v>1367</v>
      </c>
      <c r="I3020" t="s">
        <v>1335</v>
      </c>
      <c r="J3020">
        <v>10</v>
      </c>
      <c r="K3020">
        <v>9950</v>
      </c>
      <c r="L3020">
        <v>99500</v>
      </c>
      <c r="M3020">
        <v>23.6905</v>
      </c>
      <c r="N3020">
        <v>236.905</v>
      </c>
      <c r="O3020">
        <v>0</v>
      </c>
      <c r="P3020">
        <v>0</v>
      </c>
      <c r="Q3020">
        <v>9973.6905000000006</v>
      </c>
      <c r="R3020">
        <v>99736.904999999999</v>
      </c>
      <c r="S3020" t="s">
        <v>1368</v>
      </c>
    </row>
    <row r="3021" spans="1:19">
      <c r="A3021" t="s">
        <v>3126</v>
      </c>
      <c r="B3021">
        <v>44394</v>
      </c>
      <c r="C3021" t="s">
        <v>3127</v>
      </c>
      <c r="D3021">
        <v>44394</v>
      </c>
      <c r="E3021" t="s">
        <v>1365</v>
      </c>
      <c r="F3021" t="s">
        <v>1379</v>
      </c>
      <c r="G3021" t="s">
        <v>1380</v>
      </c>
      <c r="H3021" t="s">
        <v>49</v>
      </c>
      <c r="I3021" t="s">
        <v>1292</v>
      </c>
      <c r="J3021">
        <v>55</v>
      </c>
      <c r="K3021">
        <v>7760</v>
      </c>
      <c r="L3021">
        <v>426800</v>
      </c>
      <c r="M3021">
        <v>18.476199999999999</v>
      </c>
      <c r="N3021">
        <v>1016.191</v>
      </c>
      <c r="O3021">
        <v>0</v>
      </c>
      <c r="P3021">
        <v>0</v>
      </c>
      <c r="Q3021">
        <v>7778.4762000000001</v>
      </c>
      <c r="R3021">
        <v>427816.19099999999</v>
      </c>
      <c r="S3021" t="s">
        <v>1368</v>
      </c>
    </row>
    <row r="3022" spans="1:19">
      <c r="A3022" t="s">
        <v>3128</v>
      </c>
      <c r="B3022">
        <v>44394</v>
      </c>
      <c r="C3022" t="s">
        <v>3129</v>
      </c>
      <c r="D3022">
        <v>44394</v>
      </c>
      <c r="E3022" t="s">
        <v>1365</v>
      </c>
      <c r="F3022" t="s">
        <v>898</v>
      </c>
      <c r="G3022" t="s">
        <v>1372</v>
      </c>
      <c r="H3022" t="s">
        <v>22</v>
      </c>
      <c r="I3022" t="s">
        <v>1292</v>
      </c>
      <c r="J3022">
        <v>4</v>
      </c>
      <c r="K3022">
        <v>7760</v>
      </c>
      <c r="L3022">
        <v>31040</v>
      </c>
      <c r="M3022">
        <v>18.475999999999999</v>
      </c>
      <c r="N3022">
        <v>73.903999999999996</v>
      </c>
      <c r="O3022">
        <v>0</v>
      </c>
      <c r="P3022">
        <v>0</v>
      </c>
      <c r="Q3022">
        <v>7778.4762000000001</v>
      </c>
      <c r="R3022">
        <v>31113.9048</v>
      </c>
      <c r="S3022" t="s">
        <v>1368</v>
      </c>
    </row>
    <row r="3023" spans="1:19">
      <c r="A3023" t="s">
        <v>3128</v>
      </c>
      <c r="B3023">
        <v>44394</v>
      </c>
      <c r="C3023" t="s">
        <v>3129</v>
      </c>
      <c r="D3023">
        <v>44394</v>
      </c>
      <c r="E3023" t="s">
        <v>1365</v>
      </c>
      <c r="F3023" t="s">
        <v>898</v>
      </c>
      <c r="G3023" t="s">
        <v>1372</v>
      </c>
      <c r="H3023" t="s">
        <v>22</v>
      </c>
      <c r="I3023" t="s">
        <v>1242</v>
      </c>
      <c r="J3023">
        <v>4</v>
      </c>
      <c r="K3023">
        <v>9850</v>
      </c>
      <c r="L3023">
        <v>39400</v>
      </c>
      <c r="M3023">
        <v>23.452000000000002</v>
      </c>
      <c r="N3023">
        <v>93.808000000000007</v>
      </c>
      <c r="O3023">
        <v>0</v>
      </c>
      <c r="P3023">
        <v>0</v>
      </c>
      <c r="Q3023">
        <v>9873.4524000000001</v>
      </c>
      <c r="R3023">
        <v>39493.809600000001</v>
      </c>
      <c r="S3023" t="s">
        <v>1368</v>
      </c>
    </row>
    <row r="3024" spans="1:19">
      <c r="A3024" t="s">
        <v>3128</v>
      </c>
      <c r="B3024">
        <v>44394</v>
      </c>
      <c r="C3024" t="s">
        <v>3129</v>
      </c>
      <c r="D3024">
        <v>44394</v>
      </c>
      <c r="E3024" t="s">
        <v>1365</v>
      </c>
      <c r="F3024" t="s">
        <v>898</v>
      </c>
      <c r="G3024" t="s">
        <v>1372</v>
      </c>
      <c r="H3024" t="s">
        <v>22</v>
      </c>
      <c r="I3024" t="s">
        <v>2458</v>
      </c>
      <c r="J3024">
        <v>20</v>
      </c>
      <c r="K3024">
        <v>992</v>
      </c>
      <c r="L3024">
        <v>19840</v>
      </c>
      <c r="M3024">
        <v>2.3620000000000001</v>
      </c>
      <c r="N3024">
        <v>47.24</v>
      </c>
      <c r="O3024">
        <v>0</v>
      </c>
      <c r="P3024">
        <v>0</v>
      </c>
      <c r="Q3024">
        <v>994.36189999999999</v>
      </c>
      <c r="R3024">
        <v>19887.238000000001</v>
      </c>
      <c r="S3024" t="s">
        <v>1368</v>
      </c>
    </row>
    <row r="3025" spans="1:19">
      <c r="A3025" t="s">
        <v>3128</v>
      </c>
      <c r="B3025">
        <v>44394</v>
      </c>
      <c r="C3025" t="s">
        <v>3129</v>
      </c>
      <c r="D3025">
        <v>44394</v>
      </c>
      <c r="E3025" t="s">
        <v>1365</v>
      </c>
      <c r="F3025" t="s">
        <v>898</v>
      </c>
      <c r="G3025" t="s">
        <v>1372</v>
      </c>
      <c r="H3025" t="s">
        <v>22</v>
      </c>
      <c r="I3025" t="s">
        <v>2459</v>
      </c>
      <c r="J3025">
        <v>35</v>
      </c>
      <c r="K3025">
        <v>1215</v>
      </c>
      <c r="L3025">
        <v>42525</v>
      </c>
      <c r="M3025">
        <v>2.8929999999999998</v>
      </c>
      <c r="N3025">
        <v>101.255</v>
      </c>
      <c r="O3025">
        <v>0</v>
      </c>
      <c r="P3025">
        <v>0</v>
      </c>
      <c r="Q3025">
        <v>1217.8929000000001</v>
      </c>
      <c r="R3025">
        <v>42626.251499999998</v>
      </c>
      <c r="S3025" t="s">
        <v>1368</v>
      </c>
    </row>
    <row r="3026" spans="1:19">
      <c r="A3026" t="s">
        <v>3130</v>
      </c>
      <c r="B3026">
        <v>44394</v>
      </c>
      <c r="C3026" t="s">
        <v>3131</v>
      </c>
      <c r="D3026">
        <v>44394</v>
      </c>
      <c r="E3026" t="s">
        <v>1070</v>
      </c>
      <c r="F3026" t="s">
        <v>2897</v>
      </c>
      <c r="G3026" t="s">
        <v>1070</v>
      </c>
      <c r="H3026" t="s">
        <v>1070</v>
      </c>
      <c r="I3026" t="s">
        <v>1221</v>
      </c>
      <c r="J3026">
        <v>5</v>
      </c>
      <c r="K3026">
        <v>1380</v>
      </c>
      <c r="L3026">
        <v>6900</v>
      </c>
      <c r="M3026">
        <v>3.2856999999999998</v>
      </c>
      <c r="N3026">
        <v>16.4285</v>
      </c>
      <c r="O3026">
        <v>0</v>
      </c>
      <c r="P3026">
        <v>0</v>
      </c>
      <c r="Q3026">
        <v>1383.2856999999999</v>
      </c>
      <c r="R3026">
        <v>6916.4285</v>
      </c>
      <c r="S3026" t="s">
        <v>1368</v>
      </c>
    </row>
    <row r="3027" spans="1:19">
      <c r="A3027" t="s">
        <v>3130</v>
      </c>
      <c r="B3027">
        <v>44394</v>
      </c>
      <c r="C3027" t="s">
        <v>3131</v>
      </c>
      <c r="D3027">
        <v>44394</v>
      </c>
      <c r="E3027" t="s">
        <v>1070</v>
      </c>
      <c r="F3027" t="s">
        <v>2897</v>
      </c>
      <c r="G3027" t="s">
        <v>1070</v>
      </c>
      <c r="H3027" t="s">
        <v>1070</v>
      </c>
      <c r="I3027" t="s">
        <v>2458</v>
      </c>
      <c r="J3027">
        <v>5</v>
      </c>
      <c r="K3027">
        <v>1006</v>
      </c>
      <c r="L3027">
        <v>5030</v>
      </c>
      <c r="M3027">
        <v>2.3952</v>
      </c>
      <c r="N3027">
        <v>11.976000000000001</v>
      </c>
      <c r="O3027">
        <v>0</v>
      </c>
      <c r="P3027">
        <v>0</v>
      </c>
      <c r="Q3027">
        <v>1008.3952</v>
      </c>
      <c r="R3027">
        <v>5041.9759999999997</v>
      </c>
      <c r="S3027" t="s">
        <v>1368</v>
      </c>
    </row>
    <row r="3028" spans="1:19">
      <c r="A3028" t="s">
        <v>3130</v>
      </c>
      <c r="B3028">
        <v>44394</v>
      </c>
      <c r="C3028" t="s">
        <v>3131</v>
      </c>
      <c r="D3028">
        <v>44394</v>
      </c>
      <c r="E3028" t="s">
        <v>1070</v>
      </c>
      <c r="F3028" t="s">
        <v>2897</v>
      </c>
      <c r="G3028" t="s">
        <v>1070</v>
      </c>
      <c r="H3028" t="s">
        <v>1070</v>
      </c>
      <c r="I3028" t="s">
        <v>2459</v>
      </c>
      <c r="J3028">
        <v>5</v>
      </c>
      <c r="K3028">
        <v>1232.5</v>
      </c>
      <c r="L3028">
        <v>6162.5</v>
      </c>
      <c r="M3028">
        <v>2.9344999999999999</v>
      </c>
      <c r="N3028">
        <v>14.672499999999999</v>
      </c>
      <c r="O3028">
        <v>0</v>
      </c>
      <c r="P3028">
        <v>0</v>
      </c>
      <c r="Q3028">
        <v>1235.4345000000001</v>
      </c>
      <c r="R3028">
        <v>6177.1724999999997</v>
      </c>
      <c r="S3028" t="s">
        <v>1368</v>
      </c>
    </row>
    <row r="3029" spans="1:19">
      <c r="A3029" t="s">
        <v>3132</v>
      </c>
      <c r="B3029">
        <v>44394</v>
      </c>
      <c r="C3029" t="s">
        <v>3133</v>
      </c>
      <c r="D3029">
        <v>44394</v>
      </c>
      <c r="E3029" t="s">
        <v>1070</v>
      </c>
      <c r="F3029" t="s">
        <v>1217</v>
      </c>
      <c r="G3029" t="s">
        <v>1070</v>
      </c>
      <c r="H3029" t="s">
        <v>1070</v>
      </c>
      <c r="I3029" t="s">
        <v>1075</v>
      </c>
      <c r="J3029">
        <v>2</v>
      </c>
      <c r="K3029">
        <v>9162.18</v>
      </c>
      <c r="L3029">
        <v>18324.36</v>
      </c>
      <c r="M3029">
        <v>21.814699999999998</v>
      </c>
      <c r="N3029">
        <v>43.629399999999997</v>
      </c>
      <c r="O3029">
        <v>0</v>
      </c>
      <c r="P3029">
        <v>0</v>
      </c>
      <c r="Q3029">
        <v>9183.9946999999993</v>
      </c>
      <c r="R3029">
        <v>18367.989399999999</v>
      </c>
      <c r="S3029" t="s">
        <v>1368</v>
      </c>
    </row>
    <row r="3030" spans="1:19">
      <c r="A3030" t="s">
        <v>3132</v>
      </c>
      <c r="B3030">
        <v>44394</v>
      </c>
      <c r="C3030" t="s">
        <v>3133</v>
      </c>
      <c r="D3030">
        <v>44394</v>
      </c>
      <c r="E3030" t="s">
        <v>1070</v>
      </c>
      <c r="F3030" t="s">
        <v>1217</v>
      </c>
      <c r="G3030" t="s">
        <v>1070</v>
      </c>
      <c r="H3030" t="s">
        <v>1070</v>
      </c>
      <c r="I3030" t="s">
        <v>1273</v>
      </c>
      <c r="J3030">
        <v>4</v>
      </c>
      <c r="K3030">
        <v>7327.5</v>
      </c>
      <c r="L3030">
        <v>29310</v>
      </c>
      <c r="M3030">
        <v>17.446400000000001</v>
      </c>
      <c r="N3030">
        <v>69.785600000000002</v>
      </c>
      <c r="O3030">
        <v>0</v>
      </c>
      <c r="P3030">
        <v>0</v>
      </c>
      <c r="Q3030">
        <v>7344.9463999999998</v>
      </c>
      <c r="R3030">
        <v>29379.785599999999</v>
      </c>
      <c r="S3030" t="s">
        <v>1368</v>
      </c>
    </row>
    <row r="3031" spans="1:19">
      <c r="A3031" t="s">
        <v>3132</v>
      </c>
      <c r="B3031">
        <v>44394</v>
      </c>
      <c r="C3031" t="s">
        <v>3133</v>
      </c>
      <c r="D3031">
        <v>44394</v>
      </c>
      <c r="E3031" t="s">
        <v>1070</v>
      </c>
      <c r="F3031" t="s">
        <v>1217</v>
      </c>
      <c r="G3031" t="s">
        <v>1070</v>
      </c>
      <c r="H3031" t="s">
        <v>1070</v>
      </c>
      <c r="I3031" t="s">
        <v>2459</v>
      </c>
      <c r="J3031">
        <v>3</v>
      </c>
      <c r="K3031">
        <v>1232.5</v>
      </c>
      <c r="L3031">
        <v>3697.5</v>
      </c>
      <c r="M3031">
        <v>2.9344999999999999</v>
      </c>
      <c r="N3031">
        <v>8.8034999999999997</v>
      </c>
      <c r="O3031">
        <v>0</v>
      </c>
      <c r="P3031">
        <v>0</v>
      </c>
      <c r="Q3031">
        <v>1235.4345000000001</v>
      </c>
      <c r="R3031">
        <v>3706.3035</v>
      </c>
      <c r="S3031" t="s">
        <v>1368</v>
      </c>
    </row>
    <row r="3032" spans="1:19">
      <c r="A3032" t="s">
        <v>3132</v>
      </c>
      <c r="B3032">
        <v>44394</v>
      </c>
      <c r="C3032" t="s">
        <v>3133</v>
      </c>
      <c r="D3032">
        <v>44394</v>
      </c>
      <c r="E3032" t="s">
        <v>1070</v>
      </c>
      <c r="F3032" t="s">
        <v>1217</v>
      </c>
      <c r="G3032" t="s">
        <v>1070</v>
      </c>
      <c r="H3032" t="s">
        <v>1070</v>
      </c>
      <c r="I3032" t="s">
        <v>1221</v>
      </c>
      <c r="J3032">
        <v>3</v>
      </c>
      <c r="K3032">
        <v>1380</v>
      </c>
      <c r="L3032">
        <v>4140</v>
      </c>
      <c r="M3032">
        <v>3.2856999999999998</v>
      </c>
      <c r="N3032">
        <v>9.8571000000000009</v>
      </c>
      <c r="O3032">
        <v>0</v>
      </c>
      <c r="P3032">
        <v>0</v>
      </c>
      <c r="Q3032">
        <v>1383.2856999999999</v>
      </c>
      <c r="R3032">
        <v>4149.8571000000002</v>
      </c>
      <c r="S3032" t="s">
        <v>1368</v>
      </c>
    </row>
    <row r="3033" spans="1:19">
      <c r="A3033" t="s">
        <v>3132</v>
      </c>
      <c r="B3033">
        <v>44394</v>
      </c>
      <c r="C3033" t="s">
        <v>3133</v>
      </c>
      <c r="D3033">
        <v>44394</v>
      </c>
      <c r="E3033" t="s">
        <v>1070</v>
      </c>
      <c r="F3033" t="s">
        <v>1217</v>
      </c>
      <c r="G3033" t="s">
        <v>1070</v>
      </c>
      <c r="H3033" t="s">
        <v>1070</v>
      </c>
      <c r="I3033" t="s">
        <v>1267</v>
      </c>
      <c r="J3033">
        <v>2</v>
      </c>
      <c r="K3033">
        <v>1420</v>
      </c>
      <c r="L3033">
        <v>2840</v>
      </c>
      <c r="M3033">
        <v>3.3809999999999998</v>
      </c>
      <c r="N3033">
        <v>6.7619999999999996</v>
      </c>
      <c r="O3033">
        <v>0</v>
      </c>
      <c r="P3033">
        <v>0</v>
      </c>
      <c r="Q3033">
        <v>1423.3810000000001</v>
      </c>
      <c r="R3033">
        <v>2846.7620000000002</v>
      </c>
      <c r="S3033" t="s">
        <v>1368</v>
      </c>
    </row>
    <row r="3034" spans="1:19">
      <c r="A3034" t="s">
        <v>3132</v>
      </c>
      <c r="B3034">
        <v>44394</v>
      </c>
      <c r="C3034" t="s">
        <v>3133</v>
      </c>
      <c r="D3034">
        <v>44394</v>
      </c>
      <c r="E3034" t="s">
        <v>1070</v>
      </c>
      <c r="F3034" t="s">
        <v>1217</v>
      </c>
      <c r="G3034" t="s">
        <v>1070</v>
      </c>
      <c r="H3034" t="s">
        <v>1070</v>
      </c>
      <c r="I3034" t="s">
        <v>1292</v>
      </c>
      <c r="J3034">
        <v>3</v>
      </c>
      <c r="K3034">
        <v>7870</v>
      </c>
      <c r="L3034">
        <v>23610</v>
      </c>
      <c r="M3034">
        <v>18.738099999999999</v>
      </c>
      <c r="N3034">
        <v>56.214300000000001</v>
      </c>
      <c r="O3034">
        <v>0</v>
      </c>
      <c r="P3034">
        <v>0</v>
      </c>
      <c r="Q3034">
        <v>7888.7380999999996</v>
      </c>
      <c r="R3034">
        <v>23666.2143</v>
      </c>
      <c r="S3034" t="s">
        <v>1368</v>
      </c>
    </row>
    <row r="3035" spans="1:19">
      <c r="A3035" t="s">
        <v>3132</v>
      </c>
      <c r="B3035">
        <v>44394</v>
      </c>
      <c r="C3035" t="s">
        <v>3133</v>
      </c>
      <c r="D3035">
        <v>44394</v>
      </c>
      <c r="E3035" t="s">
        <v>1070</v>
      </c>
      <c r="F3035" t="s">
        <v>1217</v>
      </c>
      <c r="G3035" t="s">
        <v>1070</v>
      </c>
      <c r="H3035" t="s">
        <v>1070</v>
      </c>
      <c r="I3035" t="s">
        <v>1409</v>
      </c>
      <c r="J3035">
        <v>4</v>
      </c>
      <c r="K3035">
        <v>1144</v>
      </c>
      <c r="L3035">
        <v>4576</v>
      </c>
      <c r="M3035">
        <v>2.7238000000000002</v>
      </c>
      <c r="N3035">
        <v>10.895200000000001</v>
      </c>
      <c r="O3035">
        <v>0</v>
      </c>
      <c r="P3035">
        <v>0</v>
      </c>
      <c r="Q3035">
        <v>1146.7238</v>
      </c>
      <c r="R3035">
        <v>4586.8951999999999</v>
      </c>
      <c r="S3035" t="s">
        <v>1368</v>
      </c>
    </row>
    <row r="3036" spans="1:19">
      <c r="A3036" t="s">
        <v>3134</v>
      </c>
      <c r="B3036">
        <v>44394</v>
      </c>
      <c r="C3036" t="s">
        <v>3135</v>
      </c>
      <c r="D3036">
        <v>44394</v>
      </c>
      <c r="E3036" t="s">
        <v>1070</v>
      </c>
      <c r="F3036" t="s">
        <v>1073</v>
      </c>
      <c r="G3036" t="s">
        <v>1070</v>
      </c>
      <c r="H3036" t="s">
        <v>1070</v>
      </c>
      <c r="I3036" t="s">
        <v>1221</v>
      </c>
      <c r="J3036">
        <v>4</v>
      </c>
      <c r="K3036">
        <v>1380</v>
      </c>
      <c r="L3036">
        <v>5520</v>
      </c>
      <c r="M3036">
        <v>3.2856999999999998</v>
      </c>
      <c r="N3036">
        <v>13.142799999999999</v>
      </c>
      <c r="O3036">
        <v>0</v>
      </c>
      <c r="P3036">
        <v>0</v>
      </c>
      <c r="Q3036">
        <v>1383.2856999999999</v>
      </c>
      <c r="R3036">
        <v>5533.1427999999996</v>
      </c>
      <c r="S3036" t="s">
        <v>1368</v>
      </c>
    </row>
    <row r="3037" spans="1:19">
      <c r="A3037" t="s">
        <v>3136</v>
      </c>
      <c r="B3037">
        <v>44394</v>
      </c>
      <c r="C3037" t="s">
        <v>3137</v>
      </c>
      <c r="D3037">
        <v>44394</v>
      </c>
      <c r="E3037" t="s">
        <v>1070</v>
      </c>
      <c r="F3037" t="s">
        <v>2484</v>
      </c>
      <c r="G3037" t="s">
        <v>1070</v>
      </c>
      <c r="H3037" t="s">
        <v>1070</v>
      </c>
      <c r="I3037" t="s">
        <v>1292</v>
      </c>
      <c r="J3037">
        <v>2</v>
      </c>
      <c r="K3037">
        <v>7870</v>
      </c>
      <c r="L3037">
        <v>15740</v>
      </c>
      <c r="M3037">
        <v>18.738099999999999</v>
      </c>
      <c r="N3037">
        <v>37.476199999999999</v>
      </c>
      <c r="O3037">
        <v>0</v>
      </c>
      <c r="P3037">
        <v>0</v>
      </c>
      <c r="Q3037">
        <v>7888.7380999999996</v>
      </c>
      <c r="R3037">
        <v>15777.476199999999</v>
      </c>
      <c r="S3037" t="s">
        <v>1368</v>
      </c>
    </row>
    <row r="3038" spans="1:19">
      <c r="A3038" t="s">
        <v>3136</v>
      </c>
      <c r="B3038">
        <v>44394</v>
      </c>
      <c r="C3038" t="s">
        <v>3137</v>
      </c>
      <c r="D3038">
        <v>44394</v>
      </c>
      <c r="E3038" t="s">
        <v>1070</v>
      </c>
      <c r="F3038" t="s">
        <v>2484</v>
      </c>
      <c r="G3038" t="s">
        <v>1070</v>
      </c>
      <c r="H3038" t="s">
        <v>1070</v>
      </c>
      <c r="I3038" t="s">
        <v>1301</v>
      </c>
      <c r="J3038">
        <v>1</v>
      </c>
      <c r="K3038">
        <v>9162.5</v>
      </c>
      <c r="L3038">
        <v>9162.5</v>
      </c>
      <c r="M3038">
        <v>21.8155</v>
      </c>
      <c r="N3038">
        <v>21.8155</v>
      </c>
      <c r="O3038">
        <v>0</v>
      </c>
      <c r="P3038">
        <v>0</v>
      </c>
      <c r="Q3038">
        <v>9184.3155000000006</v>
      </c>
      <c r="R3038">
        <v>9184.3155000000006</v>
      </c>
      <c r="S3038" t="s">
        <v>1368</v>
      </c>
    </row>
    <row r="3039" spans="1:19">
      <c r="A3039" t="s">
        <v>3136</v>
      </c>
      <c r="B3039">
        <v>44394</v>
      </c>
      <c r="C3039" t="s">
        <v>3137</v>
      </c>
      <c r="D3039">
        <v>44394</v>
      </c>
      <c r="E3039" t="s">
        <v>1070</v>
      </c>
      <c r="F3039" t="s">
        <v>2484</v>
      </c>
      <c r="G3039" t="s">
        <v>1070</v>
      </c>
      <c r="H3039" t="s">
        <v>1070</v>
      </c>
      <c r="I3039" t="s">
        <v>1075</v>
      </c>
      <c r="J3039">
        <v>2</v>
      </c>
      <c r="K3039">
        <v>9162.18</v>
      </c>
      <c r="L3039">
        <v>18324.36</v>
      </c>
      <c r="M3039">
        <v>21.814699999999998</v>
      </c>
      <c r="N3039">
        <v>43.629399999999997</v>
      </c>
      <c r="O3039">
        <v>0</v>
      </c>
      <c r="P3039">
        <v>0</v>
      </c>
      <c r="Q3039">
        <v>9183.9946999999993</v>
      </c>
      <c r="R3039">
        <v>18367.989399999999</v>
      </c>
      <c r="S3039" t="s">
        <v>1368</v>
      </c>
    </row>
    <row r="3040" spans="1:19">
      <c r="A3040" t="s">
        <v>3138</v>
      </c>
      <c r="B3040">
        <v>44394</v>
      </c>
      <c r="C3040" t="s">
        <v>3139</v>
      </c>
      <c r="D3040">
        <v>44394</v>
      </c>
      <c r="E3040" t="s">
        <v>1070</v>
      </c>
      <c r="F3040" t="s">
        <v>1074</v>
      </c>
      <c r="G3040" t="s">
        <v>1070</v>
      </c>
      <c r="H3040" t="s">
        <v>1070</v>
      </c>
      <c r="I3040" t="s">
        <v>1273</v>
      </c>
      <c r="J3040">
        <v>7</v>
      </c>
      <c r="K3040">
        <v>7327.5</v>
      </c>
      <c r="L3040">
        <v>51292.5</v>
      </c>
      <c r="M3040">
        <v>17.446400000000001</v>
      </c>
      <c r="N3040">
        <v>122.12479999999999</v>
      </c>
      <c r="O3040">
        <v>0</v>
      </c>
      <c r="P3040">
        <v>0</v>
      </c>
      <c r="Q3040">
        <v>7344.9463999999998</v>
      </c>
      <c r="R3040">
        <v>51414.624799999998</v>
      </c>
      <c r="S3040" t="s">
        <v>1368</v>
      </c>
    </row>
    <row r="3041" spans="1:19">
      <c r="A3041" t="s">
        <v>3138</v>
      </c>
      <c r="B3041">
        <v>44394</v>
      </c>
      <c r="C3041" t="s">
        <v>3139</v>
      </c>
      <c r="D3041">
        <v>44394</v>
      </c>
      <c r="E3041" t="s">
        <v>1070</v>
      </c>
      <c r="F3041" t="s">
        <v>1074</v>
      </c>
      <c r="G3041" t="s">
        <v>1070</v>
      </c>
      <c r="H3041" t="s">
        <v>1070</v>
      </c>
      <c r="I3041" t="s">
        <v>1301</v>
      </c>
      <c r="J3041">
        <v>2</v>
      </c>
      <c r="K3041">
        <v>9162.5</v>
      </c>
      <c r="L3041">
        <v>18325</v>
      </c>
      <c r="M3041">
        <v>21.8155</v>
      </c>
      <c r="N3041">
        <v>43.631</v>
      </c>
      <c r="O3041">
        <v>0</v>
      </c>
      <c r="P3041">
        <v>0</v>
      </c>
      <c r="Q3041">
        <v>9184.3155000000006</v>
      </c>
      <c r="R3041">
        <v>18368.631000000001</v>
      </c>
      <c r="S3041" t="s">
        <v>1368</v>
      </c>
    </row>
    <row r="3042" spans="1:19">
      <c r="A3042" t="s">
        <v>3138</v>
      </c>
      <c r="B3042">
        <v>44394</v>
      </c>
      <c r="C3042" t="s">
        <v>3139</v>
      </c>
      <c r="D3042">
        <v>44394</v>
      </c>
      <c r="E3042" t="s">
        <v>1070</v>
      </c>
      <c r="F3042" t="s">
        <v>1074</v>
      </c>
      <c r="G3042" t="s">
        <v>1070</v>
      </c>
      <c r="H3042" t="s">
        <v>1070</v>
      </c>
      <c r="I3042" t="s">
        <v>1335</v>
      </c>
      <c r="J3042">
        <v>2</v>
      </c>
      <c r="K3042">
        <v>10090</v>
      </c>
      <c r="L3042">
        <v>20180</v>
      </c>
      <c r="M3042">
        <v>24.023800000000001</v>
      </c>
      <c r="N3042">
        <v>48.047600000000003</v>
      </c>
      <c r="O3042">
        <v>0</v>
      </c>
      <c r="P3042">
        <v>0</v>
      </c>
      <c r="Q3042">
        <v>10114.023800000001</v>
      </c>
      <c r="R3042">
        <v>20228.047600000002</v>
      </c>
      <c r="S3042" t="s">
        <v>1368</v>
      </c>
    </row>
    <row r="3043" spans="1:19">
      <c r="A3043" t="s">
        <v>3138</v>
      </c>
      <c r="B3043">
        <v>44394</v>
      </c>
      <c r="C3043" t="s">
        <v>3139</v>
      </c>
      <c r="D3043">
        <v>44394</v>
      </c>
      <c r="E3043" t="s">
        <v>1070</v>
      </c>
      <c r="F3043" t="s">
        <v>1074</v>
      </c>
      <c r="G3043" t="s">
        <v>1070</v>
      </c>
      <c r="H3043" t="s">
        <v>1070</v>
      </c>
      <c r="I3043" t="s">
        <v>1311</v>
      </c>
      <c r="J3043">
        <v>4</v>
      </c>
      <c r="K3043">
        <v>9162.5</v>
      </c>
      <c r="L3043">
        <v>36650</v>
      </c>
      <c r="M3043">
        <v>21.8155</v>
      </c>
      <c r="N3043">
        <v>87.262</v>
      </c>
      <c r="O3043">
        <v>0</v>
      </c>
      <c r="P3043">
        <v>0</v>
      </c>
      <c r="Q3043">
        <v>9184.3155000000006</v>
      </c>
      <c r="R3043">
        <v>36737.262000000002</v>
      </c>
      <c r="S3043" t="s">
        <v>1368</v>
      </c>
    </row>
    <row r="3044" spans="1:19">
      <c r="A3044" t="s">
        <v>3138</v>
      </c>
      <c r="B3044">
        <v>44394</v>
      </c>
      <c r="C3044" t="s">
        <v>3139</v>
      </c>
      <c r="D3044">
        <v>44394</v>
      </c>
      <c r="E3044" t="s">
        <v>1070</v>
      </c>
      <c r="F3044" t="s">
        <v>1074</v>
      </c>
      <c r="G3044" t="s">
        <v>1070</v>
      </c>
      <c r="H3044" t="s">
        <v>1070</v>
      </c>
      <c r="I3044" t="s">
        <v>1221</v>
      </c>
      <c r="J3044">
        <v>20</v>
      </c>
      <c r="K3044">
        <v>1380</v>
      </c>
      <c r="L3044">
        <v>27600</v>
      </c>
      <c r="M3044">
        <v>3.2856999999999998</v>
      </c>
      <c r="N3044">
        <v>65.713999999999999</v>
      </c>
      <c r="O3044">
        <v>0</v>
      </c>
      <c r="P3044">
        <v>0</v>
      </c>
      <c r="Q3044">
        <v>1383.2856999999999</v>
      </c>
      <c r="R3044">
        <v>27665.714</v>
      </c>
      <c r="S3044" t="s">
        <v>1368</v>
      </c>
    </row>
    <row r="3045" spans="1:19">
      <c r="A3045" t="s">
        <v>3138</v>
      </c>
      <c r="B3045">
        <v>44394</v>
      </c>
      <c r="C3045" t="s">
        <v>3139</v>
      </c>
      <c r="D3045">
        <v>44394</v>
      </c>
      <c r="E3045" t="s">
        <v>1070</v>
      </c>
      <c r="F3045" t="s">
        <v>1074</v>
      </c>
      <c r="G3045" t="s">
        <v>1070</v>
      </c>
      <c r="H3045" t="s">
        <v>1070</v>
      </c>
      <c r="I3045" t="s">
        <v>1075</v>
      </c>
      <c r="J3045">
        <v>2</v>
      </c>
      <c r="K3045">
        <v>9162.18</v>
      </c>
      <c r="L3045">
        <v>18324.36</v>
      </c>
      <c r="M3045">
        <v>21.814699999999998</v>
      </c>
      <c r="N3045">
        <v>43.629399999999997</v>
      </c>
      <c r="O3045">
        <v>0</v>
      </c>
      <c r="P3045">
        <v>0</v>
      </c>
      <c r="Q3045">
        <v>9183.9946999999993</v>
      </c>
      <c r="R3045">
        <v>18367.989399999999</v>
      </c>
      <c r="S3045" t="s">
        <v>1368</v>
      </c>
    </row>
    <row r="3046" spans="1:19">
      <c r="A3046" t="s">
        <v>3140</v>
      </c>
      <c r="B3046">
        <v>44394</v>
      </c>
      <c r="C3046" t="s">
        <v>3141</v>
      </c>
      <c r="D3046">
        <v>44394</v>
      </c>
      <c r="E3046" t="s">
        <v>1070</v>
      </c>
      <c r="F3046" t="s">
        <v>3142</v>
      </c>
      <c r="G3046" t="s">
        <v>1070</v>
      </c>
      <c r="H3046" t="s">
        <v>1070</v>
      </c>
      <c r="I3046" t="s">
        <v>1218</v>
      </c>
      <c r="J3046">
        <v>1</v>
      </c>
      <c r="K3046">
        <v>1262</v>
      </c>
      <c r="L3046">
        <v>1262</v>
      </c>
      <c r="M3046">
        <v>3.0047999999999999</v>
      </c>
      <c r="N3046">
        <v>3.0047999999999999</v>
      </c>
      <c r="O3046">
        <v>0</v>
      </c>
      <c r="P3046">
        <v>0</v>
      </c>
      <c r="Q3046">
        <v>1265.0047999999999</v>
      </c>
      <c r="R3046">
        <v>1265.0047999999999</v>
      </c>
      <c r="S3046" t="s">
        <v>1368</v>
      </c>
    </row>
    <row r="3047" spans="1:19">
      <c r="A3047" t="s">
        <v>3143</v>
      </c>
      <c r="B3047">
        <v>44394</v>
      </c>
      <c r="C3047" t="s">
        <v>3144</v>
      </c>
      <c r="D3047">
        <v>44394</v>
      </c>
      <c r="E3047" t="s">
        <v>1070</v>
      </c>
      <c r="F3047" t="s">
        <v>3145</v>
      </c>
      <c r="G3047" t="s">
        <v>1070</v>
      </c>
      <c r="H3047" t="s">
        <v>1070</v>
      </c>
      <c r="I3047" t="s">
        <v>1221</v>
      </c>
      <c r="J3047">
        <v>2</v>
      </c>
      <c r="K3047">
        <v>1380</v>
      </c>
      <c r="L3047">
        <v>2760</v>
      </c>
      <c r="M3047">
        <v>3.2856999999999998</v>
      </c>
      <c r="N3047">
        <v>6.5713999999999997</v>
      </c>
      <c r="O3047">
        <v>0</v>
      </c>
      <c r="P3047">
        <v>0</v>
      </c>
      <c r="Q3047">
        <v>1383.2856999999999</v>
      </c>
      <c r="R3047">
        <v>2766.5713999999998</v>
      </c>
      <c r="S3047" t="s">
        <v>1368</v>
      </c>
    </row>
    <row r="3048" spans="1:19">
      <c r="A3048" t="s">
        <v>3146</v>
      </c>
      <c r="B3048">
        <v>44394</v>
      </c>
      <c r="C3048" t="s">
        <v>3147</v>
      </c>
      <c r="D3048">
        <v>44394</v>
      </c>
      <c r="E3048" t="s">
        <v>1365</v>
      </c>
      <c r="F3048" t="s">
        <v>61</v>
      </c>
      <c r="G3048" t="s">
        <v>1370</v>
      </c>
      <c r="H3048" t="s">
        <v>49</v>
      </c>
      <c r="I3048" t="s">
        <v>1218</v>
      </c>
      <c r="J3048">
        <v>100</v>
      </c>
      <c r="K3048">
        <v>1244</v>
      </c>
      <c r="L3048">
        <v>124400</v>
      </c>
      <c r="M3048">
        <v>2.9619</v>
      </c>
      <c r="N3048">
        <v>296.19</v>
      </c>
      <c r="O3048">
        <v>0</v>
      </c>
      <c r="P3048">
        <v>0</v>
      </c>
      <c r="Q3048">
        <v>1246.9619</v>
      </c>
      <c r="R3048">
        <v>124696.19</v>
      </c>
      <c r="S3048" t="s">
        <v>1368</v>
      </c>
    </row>
    <row r="3049" spans="1:19">
      <c r="A3049" t="s">
        <v>3146</v>
      </c>
      <c r="B3049">
        <v>44394</v>
      </c>
      <c r="C3049" t="s">
        <v>3147</v>
      </c>
      <c r="D3049">
        <v>44394</v>
      </c>
      <c r="E3049" t="s">
        <v>1365</v>
      </c>
      <c r="F3049" t="s">
        <v>61</v>
      </c>
      <c r="G3049" t="s">
        <v>1370</v>
      </c>
      <c r="H3049" t="s">
        <v>49</v>
      </c>
      <c r="I3049" t="s">
        <v>1273</v>
      </c>
      <c r="J3049">
        <v>10</v>
      </c>
      <c r="K3049">
        <v>7225</v>
      </c>
      <c r="L3049">
        <v>72250</v>
      </c>
      <c r="M3049">
        <v>17.202400000000001</v>
      </c>
      <c r="N3049">
        <v>172.024</v>
      </c>
      <c r="O3049">
        <v>0</v>
      </c>
      <c r="P3049">
        <v>0</v>
      </c>
      <c r="Q3049">
        <v>7242.2024000000001</v>
      </c>
      <c r="R3049">
        <v>72422.024000000005</v>
      </c>
      <c r="S3049" t="s">
        <v>1368</v>
      </c>
    </row>
    <row r="3050" spans="1:19">
      <c r="A3050" t="s">
        <v>3146</v>
      </c>
      <c r="B3050">
        <v>44394</v>
      </c>
      <c r="C3050" t="s">
        <v>3147</v>
      </c>
      <c r="D3050">
        <v>44394</v>
      </c>
      <c r="E3050" t="s">
        <v>1365</v>
      </c>
      <c r="F3050" t="s">
        <v>61</v>
      </c>
      <c r="G3050" t="s">
        <v>1370</v>
      </c>
      <c r="H3050" t="s">
        <v>49</v>
      </c>
      <c r="I3050" t="s">
        <v>1267</v>
      </c>
      <c r="J3050">
        <v>80</v>
      </c>
      <c r="K3050">
        <v>1400</v>
      </c>
      <c r="L3050">
        <v>112000</v>
      </c>
      <c r="M3050">
        <v>3.3332999999999999</v>
      </c>
      <c r="N3050">
        <v>266.66399999999999</v>
      </c>
      <c r="O3050">
        <v>0</v>
      </c>
      <c r="P3050">
        <v>0</v>
      </c>
      <c r="Q3050">
        <v>1403.3333</v>
      </c>
      <c r="R3050">
        <v>112266.664</v>
      </c>
      <c r="S3050" t="s">
        <v>1368</v>
      </c>
    </row>
    <row r="3051" spans="1:19">
      <c r="A3051" t="s">
        <v>3146</v>
      </c>
      <c r="B3051">
        <v>44394</v>
      </c>
      <c r="C3051" t="s">
        <v>3147</v>
      </c>
      <c r="D3051">
        <v>44394</v>
      </c>
      <c r="E3051" t="s">
        <v>1365</v>
      </c>
      <c r="F3051" t="s">
        <v>61</v>
      </c>
      <c r="G3051" t="s">
        <v>1370</v>
      </c>
      <c r="H3051" t="s">
        <v>49</v>
      </c>
      <c r="I3051" t="s">
        <v>1292</v>
      </c>
      <c r="J3051">
        <v>10</v>
      </c>
      <c r="K3051">
        <v>7760</v>
      </c>
      <c r="L3051">
        <v>77600</v>
      </c>
      <c r="M3051">
        <v>18.476199999999999</v>
      </c>
      <c r="N3051">
        <v>184.762</v>
      </c>
      <c r="O3051">
        <v>0</v>
      </c>
      <c r="P3051">
        <v>0</v>
      </c>
      <c r="Q3051">
        <v>7778.4762000000001</v>
      </c>
      <c r="R3051">
        <v>77784.762000000002</v>
      </c>
      <c r="S3051" t="s">
        <v>1368</v>
      </c>
    </row>
    <row r="3052" spans="1:19">
      <c r="A3052" t="s">
        <v>3146</v>
      </c>
      <c r="B3052">
        <v>44394</v>
      </c>
      <c r="C3052" t="s">
        <v>3147</v>
      </c>
      <c r="D3052">
        <v>44394</v>
      </c>
      <c r="E3052" t="s">
        <v>1365</v>
      </c>
      <c r="F3052" t="s">
        <v>61</v>
      </c>
      <c r="G3052" t="s">
        <v>1370</v>
      </c>
      <c r="H3052" t="s">
        <v>49</v>
      </c>
      <c r="I3052" t="s">
        <v>1221</v>
      </c>
      <c r="J3052">
        <v>40</v>
      </c>
      <c r="K3052">
        <v>1361</v>
      </c>
      <c r="L3052">
        <v>54440</v>
      </c>
      <c r="M3052">
        <v>3.2404999999999999</v>
      </c>
      <c r="N3052">
        <v>129.62</v>
      </c>
      <c r="O3052">
        <v>0</v>
      </c>
      <c r="P3052">
        <v>0</v>
      </c>
      <c r="Q3052">
        <v>1364.2405000000001</v>
      </c>
      <c r="R3052">
        <v>54569.62</v>
      </c>
      <c r="S3052" t="s">
        <v>1368</v>
      </c>
    </row>
    <row r="3053" spans="1:19">
      <c r="A3053" t="s">
        <v>3146</v>
      </c>
      <c r="B3053">
        <v>44394</v>
      </c>
      <c r="C3053" t="s">
        <v>3147</v>
      </c>
      <c r="D3053">
        <v>44394</v>
      </c>
      <c r="E3053" t="s">
        <v>1365</v>
      </c>
      <c r="F3053" t="s">
        <v>61</v>
      </c>
      <c r="G3053" t="s">
        <v>1370</v>
      </c>
      <c r="H3053" t="s">
        <v>49</v>
      </c>
      <c r="I3053" t="s">
        <v>1271</v>
      </c>
      <c r="J3053">
        <v>100</v>
      </c>
      <c r="K3053">
        <v>1186</v>
      </c>
      <c r="L3053">
        <v>118600</v>
      </c>
      <c r="M3053">
        <v>2.8237999999999999</v>
      </c>
      <c r="N3053">
        <v>282.38</v>
      </c>
      <c r="O3053">
        <v>0</v>
      </c>
      <c r="P3053">
        <v>0</v>
      </c>
      <c r="Q3053">
        <v>1188.8237999999999</v>
      </c>
      <c r="R3053">
        <v>118882.38</v>
      </c>
      <c r="S3053" t="s">
        <v>1368</v>
      </c>
    </row>
    <row r="3054" spans="1:19">
      <c r="A3054" t="s">
        <v>3148</v>
      </c>
      <c r="B3054">
        <v>44394</v>
      </c>
      <c r="C3054" t="s">
        <v>3149</v>
      </c>
      <c r="D3054">
        <v>44394</v>
      </c>
      <c r="E3054" t="s">
        <v>1365</v>
      </c>
      <c r="F3054" t="s">
        <v>956</v>
      </c>
      <c r="G3054" t="s">
        <v>1370</v>
      </c>
      <c r="H3054" t="s">
        <v>49</v>
      </c>
      <c r="I3054" t="s">
        <v>1409</v>
      </c>
      <c r="J3054">
        <v>60</v>
      </c>
      <c r="K3054">
        <v>1128</v>
      </c>
      <c r="L3054">
        <v>67680</v>
      </c>
      <c r="M3054">
        <v>2.6857000000000002</v>
      </c>
      <c r="N3054">
        <v>161.142</v>
      </c>
      <c r="O3054">
        <v>0</v>
      </c>
      <c r="P3054">
        <v>0</v>
      </c>
      <c r="Q3054">
        <v>1130.6857</v>
      </c>
      <c r="R3054">
        <v>67841.142000000007</v>
      </c>
      <c r="S3054" t="s">
        <v>1368</v>
      </c>
    </row>
    <row r="3055" spans="1:19">
      <c r="A3055" t="s">
        <v>3148</v>
      </c>
      <c r="B3055">
        <v>44394</v>
      </c>
      <c r="C3055" t="s">
        <v>3149</v>
      </c>
      <c r="D3055">
        <v>44394</v>
      </c>
      <c r="E3055" t="s">
        <v>1365</v>
      </c>
      <c r="F3055" t="s">
        <v>956</v>
      </c>
      <c r="G3055" t="s">
        <v>1370</v>
      </c>
      <c r="H3055" t="s">
        <v>49</v>
      </c>
      <c r="I3055" t="s">
        <v>1218</v>
      </c>
      <c r="J3055">
        <v>60</v>
      </c>
      <c r="K3055">
        <v>1244</v>
      </c>
      <c r="L3055">
        <v>74640</v>
      </c>
      <c r="M3055">
        <v>2.9619</v>
      </c>
      <c r="N3055">
        <v>177.714</v>
      </c>
      <c r="O3055">
        <v>0</v>
      </c>
      <c r="P3055">
        <v>0</v>
      </c>
      <c r="Q3055">
        <v>1246.9619</v>
      </c>
      <c r="R3055">
        <v>74817.714000000007</v>
      </c>
      <c r="S3055" t="s">
        <v>1368</v>
      </c>
    </row>
    <row r="3056" spans="1:19">
      <c r="A3056" t="s">
        <v>3148</v>
      </c>
      <c r="B3056">
        <v>44394</v>
      </c>
      <c r="C3056" t="s">
        <v>3149</v>
      </c>
      <c r="D3056">
        <v>44394</v>
      </c>
      <c r="E3056" t="s">
        <v>1365</v>
      </c>
      <c r="F3056" t="s">
        <v>956</v>
      </c>
      <c r="G3056" t="s">
        <v>1370</v>
      </c>
      <c r="H3056" t="s">
        <v>49</v>
      </c>
      <c r="I3056" t="s">
        <v>1335</v>
      </c>
      <c r="J3056">
        <v>5</v>
      </c>
      <c r="K3056">
        <v>9950</v>
      </c>
      <c r="L3056">
        <v>49750</v>
      </c>
      <c r="M3056">
        <v>23.6905</v>
      </c>
      <c r="N3056">
        <v>118.4525</v>
      </c>
      <c r="O3056">
        <v>0</v>
      </c>
      <c r="P3056">
        <v>0</v>
      </c>
      <c r="Q3056">
        <v>9973.6905000000006</v>
      </c>
      <c r="R3056">
        <v>49868.452499999999</v>
      </c>
      <c r="S3056" t="s">
        <v>1368</v>
      </c>
    </row>
    <row r="3057" spans="1:19">
      <c r="A3057" t="s">
        <v>3349</v>
      </c>
      <c r="B3057">
        <v>44395</v>
      </c>
      <c r="C3057" t="s">
        <v>3350</v>
      </c>
      <c r="D3057">
        <v>44395</v>
      </c>
      <c r="E3057" t="s">
        <v>1384</v>
      </c>
      <c r="F3057" t="s">
        <v>1403</v>
      </c>
      <c r="G3057" t="s">
        <v>1386</v>
      </c>
      <c r="H3057" t="s">
        <v>1384</v>
      </c>
      <c r="I3057" t="s">
        <v>1242</v>
      </c>
      <c r="J3057">
        <v>1</v>
      </c>
      <c r="K3057">
        <v>9112</v>
      </c>
      <c r="L3057">
        <v>9112</v>
      </c>
      <c r="M3057">
        <v>0</v>
      </c>
      <c r="N3057">
        <v>0</v>
      </c>
      <c r="O3057">
        <v>0</v>
      </c>
      <c r="P3057">
        <v>0</v>
      </c>
      <c r="Q3057">
        <v>9112</v>
      </c>
      <c r="R3057">
        <v>9112</v>
      </c>
      <c r="S3057" t="s">
        <v>1368</v>
      </c>
    </row>
    <row r="3058" spans="1:19">
      <c r="A3058" t="s">
        <v>3351</v>
      </c>
      <c r="B3058">
        <v>44395</v>
      </c>
      <c r="C3058" t="s">
        <v>3352</v>
      </c>
      <c r="D3058">
        <v>44395</v>
      </c>
      <c r="E3058" t="s">
        <v>1384</v>
      </c>
      <c r="F3058" t="s">
        <v>1385</v>
      </c>
      <c r="G3058" t="s">
        <v>1386</v>
      </c>
      <c r="H3058" t="s">
        <v>1384</v>
      </c>
      <c r="I3058" t="s">
        <v>1301</v>
      </c>
      <c r="J3058">
        <v>1</v>
      </c>
      <c r="K3058">
        <v>9035</v>
      </c>
      <c r="L3058">
        <v>9035</v>
      </c>
      <c r="M3058">
        <v>0</v>
      </c>
      <c r="N3058">
        <v>0</v>
      </c>
      <c r="O3058">
        <v>0</v>
      </c>
      <c r="P3058">
        <v>0</v>
      </c>
      <c r="Q3058">
        <v>9035</v>
      </c>
      <c r="R3058">
        <v>9035</v>
      </c>
      <c r="S3058" t="s">
        <v>1368</v>
      </c>
    </row>
    <row r="3059" spans="1:19">
      <c r="A3059" t="s">
        <v>3353</v>
      </c>
      <c r="B3059">
        <v>44395</v>
      </c>
      <c r="C3059" t="s">
        <v>3354</v>
      </c>
      <c r="D3059">
        <v>44395</v>
      </c>
      <c r="E3059" t="s">
        <v>1384</v>
      </c>
      <c r="F3059" t="s">
        <v>1385</v>
      </c>
      <c r="G3059" t="s">
        <v>1386</v>
      </c>
      <c r="H3059" t="s">
        <v>1384</v>
      </c>
      <c r="I3059" t="s">
        <v>1292</v>
      </c>
      <c r="J3059">
        <v>1</v>
      </c>
      <c r="K3059">
        <v>7778</v>
      </c>
      <c r="L3059">
        <v>7778</v>
      </c>
      <c r="M3059">
        <v>0</v>
      </c>
      <c r="N3059">
        <v>0</v>
      </c>
      <c r="O3059">
        <v>0</v>
      </c>
      <c r="P3059">
        <v>0</v>
      </c>
      <c r="Q3059">
        <v>7778</v>
      </c>
      <c r="R3059">
        <v>7778</v>
      </c>
      <c r="S3059" t="s">
        <v>1368</v>
      </c>
    </row>
    <row r="3060" spans="1:19">
      <c r="A3060" t="s">
        <v>3355</v>
      </c>
      <c r="B3060">
        <v>44395</v>
      </c>
      <c r="C3060" t="s">
        <v>3356</v>
      </c>
      <c r="D3060">
        <v>44395</v>
      </c>
      <c r="E3060" t="s">
        <v>1384</v>
      </c>
      <c r="F3060" t="s">
        <v>1385</v>
      </c>
      <c r="G3060" t="s">
        <v>1386</v>
      </c>
      <c r="H3060" t="s">
        <v>1384</v>
      </c>
      <c r="I3060" t="s">
        <v>1218</v>
      </c>
      <c r="J3060">
        <v>1</v>
      </c>
      <c r="K3060">
        <v>1247</v>
      </c>
      <c r="L3060">
        <v>1247</v>
      </c>
      <c r="M3060">
        <v>0</v>
      </c>
      <c r="N3060">
        <v>0</v>
      </c>
      <c r="O3060">
        <v>0</v>
      </c>
      <c r="P3060">
        <v>0</v>
      </c>
      <c r="Q3060">
        <v>1247</v>
      </c>
      <c r="R3060">
        <v>1247</v>
      </c>
      <c r="S3060" t="s">
        <v>1368</v>
      </c>
    </row>
    <row r="3061" spans="1:19">
      <c r="A3061" t="s">
        <v>3355</v>
      </c>
      <c r="B3061">
        <v>44395</v>
      </c>
      <c r="C3061" t="s">
        <v>3356</v>
      </c>
      <c r="D3061">
        <v>44395</v>
      </c>
      <c r="E3061" t="s">
        <v>1384</v>
      </c>
      <c r="F3061" t="s">
        <v>1385</v>
      </c>
      <c r="G3061" t="s">
        <v>1386</v>
      </c>
      <c r="H3061" t="s">
        <v>1384</v>
      </c>
      <c r="I3061" t="s">
        <v>3357</v>
      </c>
      <c r="J3061">
        <v>1</v>
      </c>
      <c r="K3061">
        <v>7057</v>
      </c>
      <c r="L3061">
        <v>7057</v>
      </c>
      <c r="M3061">
        <v>0</v>
      </c>
      <c r="N3061">
        <v>0</v>
      </c>
      <c r="O3061">
        <v>0</v>
      </c>
      <c r="P3061">
        <v>0</v>
      </c>
      <c r="Q3061">
        <v>7057</v>
      </c>
      <c r="R3061">
        <v>7057</v>
      </c>
      <c r="S3061" t="s">
        <v>1368</v>
      </c>
    </row>
    <row r="3062" spans="1:19">
      <c r="A3062" t="s">
        <v>3355</v>
      </c>
      <c r="B3062">
        <v>44395</v>
      </c>
      <c r="C3062" t="s">
        <v>3356</v>
      </c>
      <c r="D3062">
        <v>44395</v>
      </c>
      <c r="E3062" t="s">
        <v>1384</v>
      </c>
      <c r="F3062" t="s">
        <v>1385</v>
      </c>
      <c r="G3062" t="s">
        <v>1386</v>
      </c>
      <c r="H3062" t="s">
        <v>1384</v>
      </c>
      <c r="I3062" t="s">
        <v>1076</v>
      </c>
      <c r="J3062">
        <v>1</v>
      </c>
      <c r="K3062">
        <v>1422</v>
      </c>
      <c r="L3062">
        <v>1422</v>
      </c>
      <c r="M3062">
        <v>0</v>
      </c>
      <c r="N3062">
        <v>0</v>
      </c>
      <c r="O3062">
        <v>0</v>
      </c>
      <c r="P3062">
        <v>0</v>
      </c>
      <c r="Q3062">
        <v>1422</v>
      </c>
      <c r="R3062">
        <v>1422</v>
      </c>
      <c r="S3062" t="s">
        <v>1368</v>
      </c>
    </row>
    <row r="3063" spans="1:19">
      <c r="A3063" t="s">
        <v>3355</v>
      </c>
      <c r="B3063">
        <v>44395</v>
      </c>
      <c r="C3063" t="s">
        <v>3356</v>
      </c>
      <c r="D3063">
        <v>44395</v>
      </c>
      <c r="E3063" t="s">
        <v>1384</v>
      </c>
      <c r="F3063" t="s">
        <v>1385</v>
      </c>
      <c r="G3063" t="s">
        <v>1386</v>
      </c>
      <c r="H3063" t="s">
        <v>1384</v>
      </c>
      <c r="I3063" t="s">
        <v>1273</v>
      </c>
      <c r="J3063">
        <v>1</v>
      </c>
      <c r="K3063">
        <v>7242</v>
      </c>
      <c r="L3063">
        <v>7242</v>
      </c>
      <c r="M3063">
        <v>0</v>
      </c>
      <c r="N3063">
        <v>0</v>
      </c>
      <c r="O3063">
        <v>0</v>
      </c>
      <c r="P3063">
        <v>0</v>
      </c>
      <c r="Q3063">
        <v>7242</v>
      </c>
      <c r="R3063">
        <v>7242</v>
      </c>
      <c r="S3063" t="s">
        <v>1368</v>
      </c>
    </row>
    <row r="3064" spans="1:19">
      <c r="A3064" t="s">
        <v>3358</v>
      </c>
      <c r="B3064">
        <v>44395</v>
      </c>
      <c r="C3064" t="s">
        <v>3359</v>
      </c>
      <c r="D3064">
        <v>44395</v>
      </c>
      <c r="E3064" t="s">
        <v>1365</v>
      </c>
      <c r="F3064" t="s">
        <v>34</v>
      </c>
      <c r="G3064" t="s">
        <v>33</v>
      </c>
      <c r="H3064" t="s">
        <v>12</v>
      </c>
      <c r="I3064" t="s">
        <v>1242</v>
      </c>
      <c r="J3064">
        <v>100</v>
      </c>
      <c r="K3064">
        <v>9850</v>
      </c>
      <c r="L3064">
        <v>985000</v>
      </c>
      <c r="M3064">
        <v>23.452000000000002</v>
      </c>
      <c r="N3064">
        <v>2345.1999999999998</v>
      </c>
      <c r="O3064">
        <v>0</v>
      </c>
      <c r="P3064">
        <v>0</v>
      </c>
      <c r="Q3064">
        <v>9873.4524000000001</v>
      </c>
      <c r="R3064">
        <v>987345.24</v>
      </c>
      <c r="S3064" t="s">
        <v>1368</v>
      </c>
    </row>
    <row r="3065" spans="1:19">
      <c r="A3065" t="s">
        <v>3358</v>
      </c>
      <c r="B3065">
        <v>44395</v>
      </c>
      <c r="C3065" t="s">
        <v>3359</v>
      </c>
      <c r="D3065">
        <v>44395</v>
      </c>
      <c r="E3065" t="s">
        <v>1365</v>
      </c>
      <c r="F3065" t="s">
        <v>34</v>
      </c>
      <c r="G3065" t="s">
        <v>33</v>
      </c>
      <c r="H3065" t="s">
        <v>12</v>
      </c>
      <c r="I3065" t="s">
        <v>1076</v>
      </c>
      <c r="J3065">
        <v>120</v>
      </c>
      <c r="K3065">
        <v>1419</v>
      </c>
      <c r="L3065">
        <v>170280</v>
      </c>
      <c r="M3065">
        <v>3.379</v>
      </c>
      <c r="N3065">
        <v>405.48</v>
      </c>
      <c r="O3065">
        <v>0</v>
      </c>
      <c r="P3065">
        <v>0</v>
      </c>
      <c r="Q3065">
        <v>1422.3786</v>
      </c>
      <c r="R3065">
        <v>170685.432</v>
      </c>
      <c r="S3065" t="s">
        <v>1368</v>
      </c>
    </row>
    <row r="3066" spans="1:19">
      <c r="A3066" t="s">
        <v>3358</v>
      </c>
      <c r="B3066">
        <v>44395</v>
      </c>
      <c r="C3066" t="s">
        <v>3359</v>
      </c>
      <c r="D3066">
        <v>44395</v>
      </c>
      <c r="E3066" t="s">
        <v>1365</v>
      </c>
      <c r="F3066" t="s">
        <v>34</v>
      </c>
      <c r="G3066" t="s">
        <v>33</v>
      </c>
      <c r="H3066" t="s">
        <v>12</v>
      </c>
      <c r="I3066" t="s">
        <v>1311</v>
      </c>
      <c r="J3066">
        <v>40</v>
      </c>
      <c r="K3066">
        <v>9035</v>
      </c>
      <c r="L3066">
        <v>361400</v>
      </c>
      <c r="M3066">
        <v>21.512</v>
      </c>
      <c r="N3066">
        <v>860.48</v>
      </c>
      <c r="O3066">
        <v>0</v>
      </c>
      <c r="P3066">
        <v>0</v>
      </c>
      <c r="Q3066">
        <v>9056.5118999999995</v>
      </c>
      <c r="R3066">
        <v>362260.47600000002</v>
      </c>
      <c r="S3066" t="s">
        <v>1368</v>
      </c>
    </row>
    <row r="3067" spans="1:19">
      <c r="A3067" t="s">
        <v>3358</v>
      </c>
      <c r="B3067">
        <v>44395</v>
      </c>
      <c r="C3067" t="s">
        <v>3359</v>
      </c>
      <c r="D3067">
        <v>44395</v>
      </c>
      <c r="E3067" t="s">
        <v>1365</v>
      </c>
      <c r="F3067" t="s">
        <v>34</v>
      </c>
      <c r="G3067" t="s">
        <v>33</v>
      </c>
      <c r="H3067" t="s">
        <v>12</v>
      </c>
      <c r="I3067" t="s">
        <v>1221</v>
      </c>
      <c r="J3067">
        <v>100</v>
      </c>
      <c r="K3067">
        <v>1361</v>
      </c>
      <c r="L3067">
        <v>136100</v>
      </c>
      <c r="M3067">
        <v>3.24</v>
      </c>
      <c r="N3067">
        <v>324</v>
      </c>
      <c r="O3067">
        <v>0</v>
      </c>
      <c r="P3067">
        <v>0</v>
      </c>
      <c r="Q3067">
        <v>1364.2405000000001</v>
      </c>
      <c r="R3067">
        <v>136424.04999999999</v>
      </c>
      <c r="S3067" t="s">
        <v>1368</v>
      </c>
    </row>
    <row r="3068" spans="1:19">
      <c r="A3068" t="s">
        <v>3358</v>
      </c>
      <c r="B3068">
        <v>44395</v>
      </c>
      <c r="C3068" t="s">
        <v>3359</v>
      </c>
      <c r="D3068">
        <v>44395</v>
      </c>
      <c r="E3068" t="s">
        <v>1365</v>
      </c>
      <c r="F3068" t="s">
        <v>34</v>
      </c>
      <c r="G3068" t="s">
        <v>33</v>
      </c>
      <c r="H3068" t="s">
        <v>12</v>
      </c>
      <c r="I3068" t="s">
        <v>1409</v>
      </c>
      <c r="J3068">
        <v>200</v>
      </c>
      <c r="K3068">
        <v>1128</v>
      </c>
      <c r="L3068">
        <v>225600</v>
      </c>
      <c r="M3068">
        <v>2.6859999999999999</v>
      </c>
      <c r="N3068">
        <v>537.20000000000005</v>
      </c>
      <c r="O3068">
        <v>0</v>
      </c>
      <c r="P3068">
        <v>0</v>
      </c>
      <c r="Q3068">
        <v>1130.6857</v>
      </c>
      <c r="R3068">
        <v>226137.14</v>
      </c>
      <c r="S3068" t="s">
        <v>1368</v>
      </c>
    </row>
    <row r="3069" spans="1:19">
      <c r="A3069" t="s">
        <v>3358</v>
      </c>
      <c r="B3069">
        <v>44395</v>
      </c>
      <c r="C3069" t="s">
        <v>3359</v>
      </c>
      <c r="D3069">
        <v>44395</v>
      </c>
      <c r="E3069" t="s">
        <v>1365</v>
      </c>
      <c r="F3069" t="s">
        <v>34</v>
      </c>
      <c r="G3069" t="s">
        <v>33</v>
      </c>
      <c r="H3069" t="s">
        <v>12</v>
      </c>
      <c r="I3069" t="s">
        <v>2458</v>
      </c>
      <c r="J3069">
        <v>500</v>
      </c>
      <c r="K3069">
        <v>992</v>
      </c>
      <c r="L3069">
        <v>496000</v>
      </c>
      <c r="M3069">
        <v>2.3620000000000001</v>
      </c>
      <c r="N3069">
        <v>1181</v>
      </c>
      <c r="O3069">
        <v>0</v>
      </c>
      <c r="P3069">
        <v>0</v>
      </c>
      <c r="Q3069">
        <v>994.36189999999999</v>
      </c>
      <c r="R3069">
        <v>497180.95</v>
      </c>
      <c r="S3069" t="s">
        <v>1368</v>
      </c>
    </row>
    <row r="3070" spans="1:19">
      <c r="A3070" t="s">
        <v>3358</v>
      </c>
      <c r="B3070">
        <v>44395</v>
      </c>
      <c r="C3070" t="s">
        <v>3359</v>
      </c>
      <c r="D3070">
        <v>44395</v>
      </c>
      <c r="E3070" t="s">
        <v>1365</v>
      </c>
      <c r="F3070" t="s">
        <v>34</v>
      </c>
      <c r="G3070" t="s">
        <v>33</v>
      </c>
      <c r="H3070" t="s">
        <v>12</v>
      </c>
      <c r="I3070" t="s">
        <v>1075</v>
      </c>
      <c r="J3070">
        <v>40</v>
      </c>
      <c r="K3070">
        <v>9045</v>
      </c>
      <c r="L3070">
        <v>361800</v>
      </c>
      <c r="M3070">
        <v>21.536000000000001</v>
      </c>
      <c r="N3070">
        <v>861.44</v>
      </c>
      <c r="O3070">
        <v>0</v>
      </c>
      <c r="P3070">
        <v>0</v>
      </c>
      <c r="Q3070">
        <v>9066.5357000000004</v>
      </c>
      <c r="R3070">
        <v>362661.42800000001</v>
      </c>
      <c r="S3070" t="s">
        <v>1368</v>
      </c>
    </row>
    <row r="3071" spans="1:19">
      <c r="A3071" t="s">
        <v>3358</v>
      </c>
      <c r="B3071">
        <v>44395</v>
      </c>
      <c r="C3071" t="s">
        <v>3359</v>
      </c>
      <c r="D3071">
        <v>44395</v>
      </c>
      <c r="E3071" t="s">
        <v>1365</v>
      </c>
      <c r="F3071" t="s">
        <v>34</v>
      </c>
      <c r="G3071" t="s">
        <v>33</v>
      </c>
      <c r="H3071" t="s">
        <v>12</v>
      </c>
      <c r="I3071" t="s">
        <v>1273</v>
      </c>
      <c r="J3071">
        <v>20</v>
      </c>
      <c r="K3071">
        <v>7225</v>
      </c>
      <c r="L3071">
        <v>144500</v>
      </c>
      <c r="M3071">
        <v>17.202000000000002</v>
      </c>
      <c r="N3071">
        <v>344.04</v>
      </c>
      <c r="O3071">
        <v>0</v>
      </c>
      <c r="P3071">
        <v>0</v>
      </c>
      <c r="Q3071">
        <v>7242.2024000000001</v>
      </c>
      <c r="R3071">
        <v>144844.04800000001</v>
      </c>
      <c r="S3071" t="s">
        <v>1368</v>
      </c>
    </row>
    <row r="3072" spans="1:19">
      <c r="A3072" t="s">
        <v>3358</v>
      </c>
      <c r="B3072">
        <v>44395</v>
      </c>
      <c r="C3072" t="s">
        <v>3359</v>
      </c>
      <c r="D3072">
        <v>44395</v>
      </c>
      <c r="E3072" t="s">
        <v>1365</v>
      </c>
      <c r="F3072" t="s">
        <v>34</v>
      </c>
      <c r="G3072" t="s">
        <v>33</v>
      </c>
      <c r="H3072" t="s">
        <v>12</v>
      </c>
      <c r="I3072" t="s">
        <v>1267</v>
      </c>
      <c r="J3072">
        <v>100</v>
      </c>
      <c r="K3072">
        <v>1400</v>
      </c>
      <c r="L3072">
        <v>140000</v>
      </c>
      <c r="M3072">
        <v>3.3330000000000002</v>
      </c>
      <c r="N3072">
        <v>333.3</v>
      </c>
      <c r="O3072">
        <v>0</v>
      </c>
      <c r="P3072">
        <v>0</v>
      </c>
      <c r="Q3072">
        <v>1403.3333</v>
      </c>
      <c r="R3072">
        <v>140333.32999999999</v>
      </c>
      <c r="S3072" t="s">
        <v>1368</v>
      </c>
    </row>
    <row r="3073" spans="1:19">
      <c r="A3073" t="s">
        <v>3358</v>
      </c>
      <c r="B3073">
        <v>44395</v>
      </c>
      <c r="C3073" t="s">
        <v>3359</v>
      </c>
      <c r="D3073">
        <v>44395</v>
      </c>
      <c r="E3073" t="s">
        <v>1365</v>
      </c>
      <c r="F3073" t="s">
        <v>34</v>
      </c>
      <c r="G3073" t="s">
        <v>33</v>
      </c>
      <c r="H3073" t="s">
        <v>12</v>
      </c>
      <c r="I3073" t="s">
        <v>1314</v>
      </c>
      <c r="J3073">
        <v>200</v>
      </c>
      <c r="K3073">
        <v>1176</v>
      </c>
      <c r="L3073">
        <v>235200</v>
      </c>
      <c r="M3073">
        <v>2.8</v>
      </c>
      <c r="N3073">
        <v>560</v>
      </c>
      <c r="O3073">
        <v>0</v>
      </c>
      <c r="P3073">
        <v>0</v>
      </c>
      <c r="Q3073">
        <v>1178.8</v>
      </c>
      <c r="R3073">
        <v>235760</v>
      </c>
      <c r="S3073" t="s">
        <v>1368</v>
      </c>
    </row>
    <row r="3074" spans="1:19">
      <c r="A3074" t="s">
        <v>3358</v>
      </c>
      <c r="B3074">
        <v>44395</v>
      </c>
      <c r="C3074" t="s">
        <v>3359</v>
      </c>
      <c r="D3074">
        <v>44395</v>
      </c>
      <c r="E3074" t="s">
        <v>1365</v>
      </c>
      <c r="F3074" t="s">
        <v>34</v>
      </c>
      <c r="G3074" t="s">
        <v>33</v>
      </c>
      <c r="H3074" t="s">
        <v>12</v>
      </c>
      <c r="I3074" t="s">
        <v>1292</v>
      </c>
      <c r="J3074">
        <v>80</v>
      </c>
      <c r="K3074">
        <v>7760</v>
      </c>
      <c r="L3074">
        <v>620800</v>
      </c>
      <c r="M3074">
        <v>18.475999999999999</v>
      </c>
      <c r="N3074">
        <v>1478.08</v>
      </c>
      <c r="O3074">
        <v>0</v>
      </c>
      <c r="P3074">
        <v>0</v>
      </c>
      <c r="Q3074">
        <v>7778.4762000000001</v>
      </c>
      <c r="R3074">
        <v>622278.09600000002</v>
      </c>
      <c r="S3074" t="s">
        <v>1368</v>
      </c>
    </row>
    <row r="3075" spans="1:19">
      <c r="A3075" t="s">
        <v>3358</v>
      </c>
      <c r="B3075">
        <v>44395</v>
      </c>
      <c r="C3075" t="s">
        <v>3359</v>
      </c>
      <c r="D3075">
        <v>44395</v>
      </c>
      <c r="E3075" t="s">
        <v>1365</v>
      </c>
      <c r="F3075" t="s">
        <v>34</v>
      </c>
      <c r="G3075" t="s">
        <v>33</v>
      </c>
      <c r="H3075" t="s">
        <v>12</v>
      </c>
      <c r="I3075" t="s">
        <v>3357</v>
      </c>
      <c r="J3075">
        <v>120</v>
      </c>
      <c r="K3075">
        <v>7040</v>
      </c>
      <c r="L3075">
        <v>844800</v>
      </c>
      <c r="M3075">
        <v>16.762</v>
      </c>
      <c r="N3075">
        <v>2011.44</v>
      </c>
      <c r="O3075">
        <v>0</v>
      </c>
      <c r="P3075">
        <v>0</v>
      </c>
      <c r="Q3075">
        <v>7056.7619000000004</v>
      </c>
      <c r="R3075">
        <v>846811.42799999996</v>
      </c>
      <c r="S3075" t="s">
        <v>1368</v>
      </c>
    </row>
    <row r="3076" spans="1:19">
      <c r="A3076" t="s">
        <v>3358</v>
      </c>
      <c r="B3076">
        <v>44395</v>
      </c>
      <c r="C3076" t="s">
        <v>3359</v>
      </c>
      <c r="D3076">
        <v>44395</v>
      </c>
      <c r="E3076" t="s">
        <v>1365</v>
      </c>
      <c r="F3076" t="s">
        <v>34</v>
      </c>
      <c r="G3076" t="s">
        <v>33</v>
      </c>
      <c r="H3076" t="s">
        <v>12</v>
      </c>
      <c r="I3076" t="s">
        <v>2459</v>
      </c>
      <c r="J3076">
        <v>300</v>
      </c>
      <c r="K3076">
        <v>1215</v>
      </c>
      <c r="L3076">
        <v>364500</v>
      </c>
      <c r="M3076">
        <v>2.8929999999999998</v>
      </c>
      <c r="N3076">
        <v>867.9</v>
      </c>
      <c r="O3076">
        <v>0</v>
      </c>
      <c r="P3076">
        <v>0</v>
      </c>
      <c r="Q3076">
        <v>1217.8929000000001</v>
      </c>
      <c r="R3076">
        <v>365367.87</v>
      </c>
      <c r="S3076" t="s">
        <v>1368</v>
      </c>
    </row>
    <row r="3077" spans="1:19">
      <c r="A3077" t="s">
        <v>3360</v>
      </c>
      <c r="B3077">
        <v>44395</v>
      </c>
      <c r="C3077" t="s">
        <v>3361</v>
      </c>
      <c r="D3077">
        <v>44395</v>
      </c>
      <c r="E3077" t="s">
        <v>1365</v>
      </c>
      <c r="F3077" t="s">
        <v>35</v>
      </c>
      <c r="G3077" t="s">
        <v>1395</v>
      </c>
      <c r="H3077" t="s">
        <v>12</v>
      </c>
      <c r="I3077" t="s">
        <v>1273</v>
      </c>
      <c r="J3077">
        <v>20</v>
      </c>
      <c r="K3077">
        <v>7225</v>
      </c>
      <c r="L3077">
        <v>144500</v>
      </c>
      <c r="M3077">
        <v>17.202000000000002</v>
      </c>
      <c r="N3077">
        <v>344.04</v>
      </c>
      <c r="O3077">
        <v>0</v>
      </c>
      <c r="P3077">
        <v>0</v>
      </c>
      <c r="Q3077">
        <v>7242.2024000000001</v>
      </c>
      <c r="R3077">
        <v>144844.04800000001</v>
      </c>
      <c r="S3077" t="s">
        <v>1368</v>
      </c>
    </row>
    <row r="3078" spans="1:19">
      <c r="A3078" t="s">
        <v>3360</v>
      </c>
      <c r="B3078">
        <v>44395</v>
      </c>
      <c r="C3078" t="s">
        <v>3361</v>
      </c>
      <c r="D3078">
        <v>44395</v>
      </c>
      <c r="E3078" t="s">
        <v>1365</v>
      </c>
      <c r="F3078" t="s">
        <v>35</v>
      </c>
      <c r="G3078" t="s">
        <v>1395</v>
      </c>
      <c r="H3078" t="s">
        <v>12</v>
      </c>
      <c r="I3078" t="s">
        <v>1292</v>
      </c>
      <c r="J3078">
        <v>7</v>
      </c>
      <c r="K3078">
        <v>7760</v>
      </c>
      <c r="L3078">
        <v>54320</v>
      </c>
      <c r="M3078">
        <v>18.475999999999999</v>
      </c>
      <c r="N3078">
        <v>129.33199999999999</v>
      </c>
      <c r="O3078">
        <v>0</v>
      </c>
      <c r="P3078">
        <v>0</v>
      </c>
      <c r="Q3078">
        <v>7778.4762000000001</v>
      </c>
      <c r="R3078">
        <v>54449.333400000003</v>
      </c>
      <c r="S3078" t="s">
        <v>1368</v>
      </c>
    </row>
    <row r="3079" spans="1:19">
      <c r="A3079" t="s">
        <v>3360</v>
      </c>
      <c r="B3079">
        <v>44395</v>
      </c>
      <c r="C3079" t="s">
        <v>3361</v>
      </c>
      <c r="D3079">
        <v>44395</v>
      </c>
      <c r="E3079" t="s">
        <v>1365</v>
      </c>
      <c r="F3079" t="s">
        <v>35</v>
      </c>
      <c r="G3079" t="s">
        <v>1395</v>
      </c>
      <c r="H3079" t="s">
        <v>12</v>
      </c>
      <c r="I3079" t="s">
        <v>1301</v>
      </c>
      <c r="J3079">
        <v>20</v>
      </c>
      <c r="K3079">
        <v>9035</v>
      </c>
      <c r="L3079">
        <v>180700</v>
      </c>
      <c r="M3079">
        <v>21.512</v>
      </c>
      <c r="N3079">
        <v>430.24</v>
      </c>
      <c r="O3079">
        <v>0</v>
      </c>
      <c r="P3079">
        <v>0</v>
      </c>
      <c r="Q3079">
        <v>9056.5118999999995</v>
      </c>
      <c r="R3079">
        <v>181130.23800000001</v>
      </c>
      <c r="S3079" t="s">
        <v>1368</v>
      </c>
    </row>
    <row r="3080" spans="1:19">
      <c r="A3080" t="s">
        <v>3360</v>
      </c>
      <c r="B3080">
        <v>44395</v>
      </c>
      <c r="C3080" t="s">
        <v>3361</v>
      </c>
      <c r="D3080">
        <v>44395</v>
      </c>
      <c r="E3080" t="s">
        <v>1365</v>
      </c>
      <c r="F3080" t="s">
        <v>35</v>
      </c>
      <c r="G3080" t="s">
        <v>1395</v>
      </c>
      <c r="H3080" t="s">
        <v>12</v>
      </c>
      <c r="I3080" t="s">
        <v>3357</v>
      </c>
      <c r="J3080">
        <v>40</v>
      </c>
      <c r="K3080">
        <v>7040</v>
      </c>
      <c r="L3080">
        <v>281600</v>
      </c>
      <c r="M3080">
        <v>16.762</v>
      </c>
      <c r="N3080">
        <v>670.48</v>
      </c>
      <c r="O3080">
        <v>0</v>
      </c>
      <c r="P3080">
        <v>0</v>
      </c>
      <c r="Q3080">
        <v>7056.7619000000004</v>
      </c>
      <c r="R3080">
        <v>282270.47600000002</v>
      </c>
      <c r="S3080" t="s">
        <v>1368</v>
      </c>
    </row>
    <row r="3081" spans="1:19">
      <c r="A3081" t="s">
        <v>3360</v>
      </c>
      <c r="B3081">
        <v>44395</v>
      </c>
      <c r="C3081" t="s">
        <v>3361</v>
      </c>
      <c r="D3081">
        <v>44395</v>
      </c>
      <c r="E3081" t="s">
        <v>1365</v>
      </c>
      <c r="F3081" t="s">
        <v>35</v>
      </c>
      <c r="G3081" t="s">
        <v>1395</v>
      </c>
      <c r="H3081" t="s">
        <v>12</v>
      </c>
      <c r="I3081" t="s">
        <v>1075</v>
      </c>
      <c r="J3081">
        <v>15</v>
      </c>
      <c r="K3081">
        <v>9045</v>
      </c>
      <c r="L3081">
        <v>135675</v>
      </c>
      <c r="M3081">
        <v>21.536000000000001</v>
      </c>
      <c r="N3081">
        <v>323.04000000000002</v>
      </c>
      <c r="O3081">
        <v>0</v>
      </c>
      <c r="P3081">
        <v>0</v>
      </c>
      <c r="Q3081">
        <v>9066.5357000000004</v>
      </c>
      <c r="R3081">
        <v>135998.0355</v>
      </c>
      <c r="S3081" t="s">
        <v>1368</v>
      </c>
    </row>
    <row r="3082" spans="1:19">
      <c r="A3082" t="s">
        <v>3360</v>
      </c>
      <c r="B3082">
        <v>44395</v>
      </c>
      <c r="C3082" t="s">
        <v>3361</v>
      </c>
      <c r="D3082">
        <v>44395</v>
      </c>
      <c r="E3082" t="s">
        <v>1365</v>
      </c>
      <c r="F3082" t="s">
        <v>35</v>
      </c>
      <c r="G3082" t="s">
        <v>1395</v>
      </c>
      <c r="H3082" t="s">
        <v>12</v>
      </c>
      <c r="I3082" t="s">
        <v>1267</v>
      </c>
      <c r="J3082">
        <v>80</v>
      </c>
      <c r="K3082">
        <v>1400</v>
      </c>
      <c r="L3082">
        <v>112000</v>
      </c>
      <c r="M3082">
        <v>3.3330000000000002</v>
      </c>
      <c r="N3082">
        <v>266.64</v>
      </c>
      <c r="O3082">
        <v>0</v>
      </c>
      <c r="P3082">
        <v>0</v>
      </c>
      <c r="Q3082">
        <v>1403.3333</v>
      </c>
      <c r="R3082">
        <v>112266.664</v>
      </c>
      <c r="S3082" t="s">
        <v>1368</v>
      </c>
    </row>
    <row r="3083" spans="1:19">
      <c r="A3083" t="s">
        <v>3360</v>
      </c>
      <c r="B3083">
        <v>44395</v>
      </c>
      <c r="C3083" t="s">
        <v>3361</v>
      </c>
      <c r="D3083">
        <v>44395</v>
      </c>
      <c r="E3083" t="s">
        <v>1365</v>
      </c>
      <c r="F3083" t="s">
        <v>35</v>
      </c>
      <c r="G3083" t="s">
        <v>1395</v>
      </c>
      <c r="H3083" t="s">
        <v>12</v>
      </c>
      <c r="I3083" t="s">
        <v>2459</v>
      </c>
      <c r="J3083">
        <v>100</v>
      </c>
      <c r="K3083">
        <v>1215</v>
      </c>
      <c r="L3083">
        <v>121500</v>
      </c>
      <c r="M3083">
        <v>2.8929999999999998</v>
      </c>
      <c r="N3083">
        <v>289.3</v>
      </c>
      <c r="O3083">
        <v>0</v>
      </c>
      <c r="P3083">
        <v>0</v>
      </c>
      <c r="Q3083">
        <v>1217.8929000000001</v>
      </c>
      <c r="R3083">
        <v>121789.29</v>
      </c>
      <c r="S3083" t="s">
        <v>1368</v>
      </c>
    </row>
    <row r="3084" spans="1:19">
      <c r="A3084" t="s">
        <v>3360</v>
      </c>
      <c r="B3084">
        <v>44395</v>
      </c>
      <c r="C3084" t="s">
        <v>3361</v>
      </c>
      <c r="D3084">
        <v>44395</v>
      </c>
      <c r="E3084" t="s">
        <v>1365</v>
      </c>
      <c r="F3084" t="s">
        <v>35</v>
      </c>
      <c r="G3084" t="s">
        <v>1395</v>
      </c>
      <c r="H3084" t="s">
        <v>12</v>
      </c>
      <c r="I3084" t="s">
        <v>1409</v>
      </c>
      <c r="J3084">
        <v>100</v>
      </c>
      <c r="K3084">
        <v>1128</v>
      </c>
      <c r="L3084">
        <v>112800</v>
      </c>
      <c r="M3084">
        <v>2.6859999999999999</v>
      </c>
      <c r="N3084">
        <v>268.60000000000002</v>
      </c>
      <c r="O3084">
        <v>0</v>
      </c>
      <c r="P3084">
        <v>0</v>
      </c>
      <c r="Q3084">
        <v>1130.6857</v>
      </c>
      <c r="R3084">
        <v>113068.57</v>
      </c>
      <c r="S3084" t="s">
        <v>1368</v>
      </c>
    </row>
    <row r="3085" spans="1:19">
      <c r="A3085" t="s">
        <v>3360</v>
      </c>
      <c r="B3085">
        <v>44395</v>
      </c>
      <c r="C3085" t="s">
        <v>3361</v>
      </c>
      <c r="D3085">
        <v>44395</v>
      </c>
      <c r="E3085" t="s">
        <v>1365</v>
      </c>
      <c r="F3085" t="s">
        <v>35</v>
      </c>
      <c r="G3085" t="s">
        <v>1395</v>
      </c>
      <c r="H3085" t="s">
        <v>12</v>
      </c>
      <c r="I3085" t="s">
        <v>1311</v>
      </c>
      <c r="J3085">
        <v>20</v>
      </c>
      <c r="K3085">
        <v>9035</v>
      </c>
      <c r="L3085">
        <v>180700</v>
      </c>
      <c r="M3085">
        <v>21.512</v>
      </c>
      <c r="N3085">
        <v>430.24</v>
      </c>
      <c r="O3085">
        <v>0</v>
      </c>
      <c r="P3085">
        <v>0</v>
      </c>
      <c r="Q3085">
        <v>9056.5118999999995</v>
      </c>
      <c r="R3085">
        <v>181130.23800000001</v>
      </c>
      <c r="S3085" t="s">
        <v>1368</v>
      </c>
    </row>
    <row r="3086" spans="1:19">
      <c r="A3086" t="s">
        <v>3360</v>
      </c>
      <c r="B3086">
        <v>44395</v>
      </c>
      <c r="C3086" t="s">
        <v>3361</v>
      </c>
      <c r="D3086">
        <v>44395</v>
      </c>
      <c r="E3086" t="s">
        <v>1365</v>
      </c>
      <c r="F3086" t="s">
        <v>35</v>
      </c>
      <c r="G3086" t="s">
        <v>1395</v>
      </c>
      <c r="H3086" t="s">
        <v>12</v>
      </c>
      <c r="I3086" t="s">
        <v>2458</v>
      </c>
      <c r="J3086">
        <v>200</v>
      </c>
      <c r="K3086">
        <v>992</v>
      </c>
      <c r="L3086">
        <v>198400</v>
      </c>
      <c r="M3086">
        <v>2.3620000000000001</v>
      </c>
      <c r="N3086">
        <v>472.4</v>
      </c>
      <c r="O3086">
        <v>0</v>
      </c>
      <c r="P3086">
        <v>0</v>
      </c>
      <c r="Q3086">
        <v>994.36189999999999</v>
      </c>
      <c r="R3086">
        <v>198872.38</v>
      </c>
      <c r="S3086" t="s">
        <v>1368</v>
      </c>
    </row>
    <row r="3087" spans="1:19">
      <c r="A3087" t="s">
        <v>3360</v>
      </c>
      <c r="B3087">
        <v>44395</v>
      </c>
      <c r="C3087" t="s">
        <v>3361</v>
      </c>
      <c r="D3087">
        <v>44395</v>
      </c>
      <c r="E3087" t="s">
        <v>1365</v>
      </c>
      <c r="F3087" t="s">
        <v>35</v>
      </c>
      <c r="G3087" t="s">
        <v>1395</v>
      </c>
      <c r="H3087" t="s">
        <v>12</v>
      </c>
      <c r="I3087" t="s">
        <v>1242</v>
      </c>
      <c r="J3087">
        <v>25</v>
      </c>
      <c r="K3087">
        <v>9850</v>
      </c>
      <c r="L3087">
        <v>246250</v>
      </c>
      <c r="M3087">
        <v>23.452000000000002</v>
      </c>
      <c r="N3087">
        <v>586.29999999999995</v>
      </c>
      <c r="O3087">
        <v>0</v>
      </c>
      <c r="P3087">
        <v>0</v>
      </c>
      <c r="Q3087">
        <v>9873.4524000000001</v>
      </c>
      <c r="R3087">
        <v>246836.31</v>
      </c>
      <c r="S3087" t="s">
        <v>1368</v>
      </c>
    </row>
    <row r="3088" spans="1:19">
      <c r="A3088" t="s">
        <v>3362</v>
      </c>
      <c r="B3088">
        <v>44395</v>
      </c>
      <c r="C3088" t="s">
        <v>3363</v>
      </c>
      <c r="D3088">
        <v>44395</v>
      </c>
      <c r="E3088" t="s">
        <v>1365</v>
      </c>
      <c r="F3088" t="s">
        <v>71</v>
      </c>
      <c r="G3088" t="s">
        <v>955</v>
      </c>
      <c r="H3088" t="s">
        <v>1367</v>
      </c>
      <c r="I3088" t="s">
        <v>1271</v>
      </c>
      <c r="J3088">
        <v>40</v>
      </c>
      <c r="K3088">
        <v>1186</v>
      </c>
      <c r="L3088">
        <v>47440</v>
      </c>
      <c r="M3088">
        <v>2.8239999999999998</v>
      </c>
      <c r="N3088">
        <v>112.96</v>
      </c>
      <c r="O3088">
        <v>0</v>
      </c>
      <c r="P3088">
        <v>0</v>
      </c>
      <c r="Q3088">
        <v>1188.8237999999999</v>
      </c>
      <c r="R3088">
        <v>47552.951999999997</v>
      </c>
      <c r="S3088" t="s">
        <v>1368</v>
      </c>
    </row>
    <row r="3089" spans="1:19">
      <c r="A3089" t="s">
        <v>3362</v>
      </c>
      <c r="B3089">
        <v>44395</v>
      </c>
      <c r="C3089" t="s">
        <v>3363</v>
      </c>
      <c r="D3089">
        <v>44395</v>
      </c>
      <c r="E3089" t="s">
        <v>1365</v>
      </c>
      <c r="F3089" t="s">
        <v>71</v>
      </c>
      <c r="G3089" t="s">
        <v>955</v>
      </c>
      <c r="H3089" t="s">
        <v>1367</v>
      </c>
      <c r="I3089" t="s">
        <v>1221</v>
      </c>
      <c r="J3089">
        <v>20</v>
      </c>
      <c r="K3089">
        <v>1361</v>
      </c>
      <c r="L3089">
        <v>27220</v>
      </c>
      <c r="M3089">
        <v>3.24</v>
      </c>
      <c r="N3089">
        <v>64.8</v>
      </c>
      <c r="O3089">
        <v>0</v>
      </c>
      <c r="P3089">
        <v>0</v>
      </c>
      <c r="Q3089">
        <v>1364.2405000000001</v>
      </c>
      <c r="R3089">
        <v>27284.81</v>
      </c>
      <c r="S3089" t="s">
        <v>1368</v>
      </c>
    </row>
    <row r="3090" spans="1:19">
      <c r="A3090" t="s">
        <v>3362</v>
      </c>
      <c r="B3090">
        <v>44395</v>
      </c>
      <c r="C3090" t="s">
        <v>3363</v>
      </c>
      <c r="D3090">
        <v>44395</v>
      </c>
      <c r="E3090" t="s">
        <v>1365</v>
      </c>
      <c r="F3090" t="s">
        <v>71</v>
      </c>
      <c r="G3090" t="s">
        <v>955</v>
      </c>
      <c r="H3090" t="s">
        <v>1367</v>
      </c>
      <c r="I3090" t="s">
        <v>1267</v>
      </c>
      <c r="J3090">
        <v>30</v>
      </c>
      <c r="K3090">
        <v>1400</v>
      </c>
      <c r="L3090">
        <v>42000</v>
      </c>
      <c r="M3090">
        <v>3.3330000000000002</v>
      </c>
      <c r="N3090">
        <v>99.99</v>
      </c>
      <c r="O3090">
        <v>0</v>
      </c>
      <c r="P3090">
        <v>0</v>
      </c>
      <c r="Q3090">
        <v>1403.3333</v>
      </c>
      <c r="R3090">
        <v>42099.999000000003</v>
      </c>
      <c r="S3090" t="s">
        <v>1368</v>
      </c>
    </row>
    <row r="3091" spans="1:19">
      <c r="A3091" t="s">
        <v>3362</v>
      </c>
      <c r="B3091">
        <v>44395</v>
      </c>
      <c r="C3091" t="s">
        <v>3363</v>
      </c>
      <c r="D3091">
        <v>44395</v>
      </c>
      <c r="E3091" t="s">
        <v>1365</v>
      </c>
      <c r="F3091" t="s">
        <v>71</v>
      </c>
      <c r="G3091" t="s">
        <v>955</v>
      </c>
      <c r="H3091" t="s">
        <v>1367</v>
      </c>
      <c r="I3091" t="s">
        <v>1311</v>
      </c>
      <c r="J3091">
        <v>5</v>
      </c>
      <c r="K3091">
        <v>9035</v>
      </c>
      <c r="L3091">
        <v>45175</v>
      </c>
      <c r="M3091">
        <v>21.512</v>
      </c>
      <c r="N3091">
        <v>107.56</v>
      </c>
      <c r="O3091">
        <v>0</v>
      </c>
      <c r="P3091">
        <v>0</v>
      </c>
      <c r="Q3091">
        <v>9056.5118999999995</v>
      </c>
      <c r="R3091">
        <v>45282.559500000003</v>
      </c>
      <c r="S3091" t="s">
        <v>1368</v>
      </c>
    </row>
    <row r="3092" spans="1:19">
      <c r="A3092" t="s">
        <v>3362</v>
      </c>
      <c r="B3092">
        <v>44395</v>
      </c>
      <c r="C3092" t="s">
        <v>3363</v>
      </c>
      <c r="D3092">
        <v>44395</v>
      </c>
      <c r="E3092" t="s">
        <v>1365</v>
      </c>
      <c r="F3092" t="s">
        <v>71</v>
      </c>
      <c r="G3092" t="s">
        <v>955</v>
      </c>
      <c r="H3092" t="s">
        <v>1367</v>
      </c>
      <c r="I3092" t="s">
        <v>1218</v>
      </c>
      <c r="J3092">
        <v>10</v>
      </c>
      <c r="K3092">
        <v>1244</v>
      </c>
      <c r="L3092">
        <v>12440</v>
      </c>
      <c r="M3092">
        <v>2.9620000000000002</v>
      </c>
      <c r="N3092">
        <v>29.62</v>
      </c>
      <c r="O3092">
        <v>0</v>
      </c>
      <c r="P3092">
        <v>0</v>
      </c>
      <c r="Q3092">
        <v>1246.9619</v>
      </c>
      <c r="R3092">
        <v>12469.619000000001</v>
      </c>
      <c r="S3092" t="s">
        <v>1368</v>
      </c>
    </row>
    <row r="3093" spans="1:19">
      <c r="A3093" t="s">
        <v>3362</v>
      </c>
      <c r="B3093">
        <v>44395</v>
      </c>
      <c r="C3093" t="s">
        <v>3363</v>
      </c>
      <c r="D3093">
        <v>44395</v>
      </c>
      <c r="E3093" t="s">
        <v>1365</v>
      </c>
      <c r="F3093" t="s">
        <v>71</v>
      </c>
      <c r="G3093" t="s">
        <v>955</v>
      </c>
      <c r="H3093" t="s">
        <v>1367</v>
      </c>
      <c r="I3093" t="s">
        <v>1301</v>
      </c>
      <c r="J3093">
        <v>12</v>
      </c>
      <c r="K3093">
        <v>9035</v>
      </c>
      <c r="L3093">
        <v>108420</v>
      </c>
      <c r="M3093">
        <v>21.512</v>
      </c>
      <c r="N3093">
        <v>258.14400000000001</v>
      </c>
      <c r="O3093">
        <v>0</v>
      </c>
      <c r="P3093">
        <v>0</v>
      </c>
      <c r="Q3093">
        <v>9056.5118999999995</v>
      </c>
      <c r="R3093">
        <v>108678.1428</v>
      </c>
      <c r="S3093" t="s">
        <v>1368</v>
      </c>
    </row>
    <row r="3094" spans="1:19">
      <c r="A3094" t="s">
        <v>3362</v>
      </c>
      <c r="B3094">
        <v>44395</v>
      </c>
      <c r="C3094" t="s">
        <v>3363</v>
      </c>
      <c r="D3094">
        <v>44395</v>
      </c>
      <c r="E3094" t="s">
        <v>1365</v>
      </c>
      <c r="F3094" t="s">
        <v>71</v>
      </c>
      <c r="G3094" t="s">
        <v>955</v>
      </c>
      <c r="H3094" t="s">
        <v>1367</v>
      </c>
      <c r="I3094" t="s">
        <v>1335</v>
      </c>
      <c r="J3094">
        <v>5</v>
      </c>
      <c r="K3094">
        <v>9950</v>
      </c>
      <c r="L3094">
        <v>49750</v>
      </c>
      <c r="M3094">
        <v>23.69</v>
      </c>
      <c r="N3094">
        <v>118.45</v>
      </c>
      <c r="O3094">
        <v>0</v>
      </c>
      <c r="P3094">
        <v>0</v>
      </c>
      <c r="Q3094">
        <v>9973.6905000000006</v>
      </c>
      <c r="R3094">
        <v>49868.452499999999</v>
      </c>
      <c r="S3094" t="s">
        <v>1368</v>
      </c>
    </row>
    <row r="3095" spans="1:19">
      <c r="A3095" t="s">
        <v>3362</v>
      </c>
      <c r="B3095">
        <v>44395</v>
      </c>
      <c r="C3095" t="s">
        <v>3363</v>
      </c>
      <c r="D3095">
        <v>44395</v>
      </c>
      <c r="E3095" t="s">
        <v>1365</v>
      </c>
      <c r="F3095" t="s">
        <v>71</v>
      </c>
      <c r="G3095" t="s">
        <v>955</v>
      </c>
      <c r="H3095" t="s">
        <v>1367</v>
      </c>
      <c r="I3095" t="s">
        <v>1075</v>
      </c>
      <c r="J3095">
        <v>10</v>
      </c>
      <c r="K3095">
        <v>9045</v>
      </c>
      <c r="L3095">
        <v>90450</v>
      </c>
      <c r="M3095">
        <v>21.536000000000001</v>
      </c>
      <c r="N3095">
        <v>215.36</v>
      </c>
      <c r="O3095">
        <v>0</v>
      </c>
      <c r="P3095">
        <v>0</v>
      </c>
      <c r="Q3095">
        <v>9066.5357000000004</v>
      </c>
      <c r="R3095">
        <v>90665.357000000004</v>
      </c>
      <c r="S3095" t="s">
        <v>1368</v>
      </c>
    </row>
    <row r="3096" spans="1:19">
      <c r="A3096" t="s">
        <v>3362</v>
      </c>
      <c r="B3096">
        <v>44395</v>
      </c>
      <c r="C3096" t="s">
        <v>3363</v>
      </c>
      <c r="D3096">
        <v>44395</v>
      </c>
      <c r="E3096" t="s">
        <v>1365</v>
      </c>
      <c r="F3096" t="s">
        <v>71</v>
      </c>
      <c r="G3096" t="s">
        <v>955</v>
      </c>
      <c r="H3096" t="s">
        <v>1367</v>
      </c>
      <c r="I3096" t="s">
        <v>1242</v>
      </c>
      <c r="J3096">
        <v>10</v>
      </c>
      <c r="K3096">
        <v>9850</v>
      </c>
      <c r="L3096">
        <v>98500</v>
      </c>
      <c r="M3096">
        <v>23.452000000000002</v>
      </c>
      <c r="N3096">
        <v>234.52</v>
      </c>
      <c r="O3096">
        <v>0</v>
      </c>
      <c r="P3096">
        <v>0</v>
      </c>
      <c r="Q3096">
        <v>9873.4524000000001</v>
      </c>
      <c r="R3096">
        <v>98734.524000000005</v>
      </c>
      <c r="S3096" t="s">
        <v>1368</v>
      </c>
    </row>
    <row r="3097" spans="1:19">
      <c r="A3097" t="s">
        <v>3362</v>
      </c>
      <c r="B3097">
        <v>44395</v>
      </c>
      <c r="C3097" t="s">
        <v>3363</v>
      </c>
      <c r="D3097">
        <v>44395</v>
      </c>
      <c r="E3097" t="s">
        <v>1365</v>
      </c>
      <c r="F3097" t="s">
        <v>71</v>
      </c>
      <c r="G3097" t="s">
        <v>955</v>
      </c>
      <c r="H3097" t="s">
        <v>1367</v>
      </c>
      <c r="I3097" t="s">
        <v>1314</v>
      </c>
      <c r="J3097">
        <v>20</v>
      </c>
      <c r="K3097">
        <v>1176</v>
      </c>
      <c r="L3097">
        <v>23520</v>
      </c>
      <c r="M3097">
        <v>2.8</v>
      </c>
      <c r="N3097">
        <v>56</v>
      </c>
      <c r="O3097">
        <v>0</v>
      </c>
      <c r="P3097">
        <v>0</v>
      </c>
      <c r="Q3097">
        <v>1178.8</v>
      </c>
      <c r="R3097">
        <v>23576</v>
      </c>
      <c r="S3097" t="s">
        <v>1368</v>
      </c>
    </row>
    <row r="3098" spans="1:19">
      <c r="A3098" t="s">
        <v>3364</v>
      </c>
      <c r="B3098">
        <v>44395</v>
      </c>
      <c r="C3098" t="s">
        <v>3365</v>
      </c>
      <c r="D3098">
        <v>44395</v>
      </c>
      <c r="E3098" t="s">
        <v>1365</v>
      </c>
      <c r="F3098" t="s">
        <v>82</v>
      </c>
      <c r="G3098" t="s">
        <v>1366</v>
      </c>
      <c r="H3098" t="s">
        <v>1367</v>
      </c>
      <c r="I3098" t="s">
        <v>1273</v>
      </c>
      <c r="J3098">
        <v>5</v>
      </c>
      <c r="K3098">
        <v>7225</v>
      </c>
      <c r="L3098">
        <v>36125</v>
      </c>
      <c r="M3098">
        <v>17.202000000000002</v>
      </c>
      <c r="N3098">
        <v>86.01</v>
      </c>
      <c r="O3098">
        <v>0</v>
      </c>
      <c r="P3098">
        <v>0</v>
      </c>
      <c r="Q3098">
        <v>7242.2024000000001</v>
      </c>
      <c r="R3098">
        <v>36211.012000000002</v>
      </c>
      <c r="S3098" t="s">
        <v>1368</v>
      </c>
    </row>
    <row r="3099" spans="1:19">
      <c r="A3099" t="s">
        <v>3366</v>
      </c>
      <c r="B3099">
        <v>44395</v>
      </c>
      <c r="C3099" t="s">
        <v>3367</v>
      </c>
      <c r="D3099">
        <v>44395</v>
      </c>
      <c r="E3099" t="s">
        <v>1384</v>
      </c>
      <c r="F3099" t="s">
        <v>1385</v>
      </c>
      <c r="G3099" t="s">
        <v>1386</v>
      </c>
      <c r="H3099" t="s">
        <v>1384</v>
      </c>
      <c r="I3099" t="s">
        <v>3357</v>
      </c>
      <c r="J3099">
        <v>1</v>
      </c>
      <c r="K3099">
        <v>7040</v>
      </c>
      <c r="L3099">
        <v>7040</v>
      </c>
      <c r="M3099">
        <v>0</v>
      </c>
      <c r="N3099">
        <v>0</v>
      </c>
      <c r="O3099">
        <v>0</v>
      </c>
      <c r="P3099">
        <v>0</v>
      </c>
      <c r="Q3099">
        <v>7040</v>
      </c>
      <c r="R3099">
        <v>7040</v>
      </c>
      <c r="S3099" t="s">
        <v>1368</v>
      </c>
    </row>
    <row r="3100" spans="1:19">
      <c r="A3100" t="s">
        <v>3368</v>
      </c>
      <c r="B3100">
        <v>44395</v>
      </c>
      <c r="C3100" t="s">
        <v>3369</v>
      </c>
      <c r="D3100">
        <v>44395</v>
      </c>
      <c r="E3100" t="s">
        <v>1384</v>
      </c>
      <c r="F3100" t="s">
        <v>1385</v>
      </c>
      <c r="G3100" t="s">
        <v>1386</v>
      </c>
      <c r="H3100" t="s">
        <v>1384</v>
      </c>
      <c r="I3100" t="s">
        <v>2458</v>
      </c>
      <c r="J3100">
        <v>2</v>
      </c>
      <c r="K3100">
        <v>994</v>
      </c>
      <c r="L3100">
        <v>1988</v>
      </c>
      <c r="M3100">
        <v>0</v>
      </c>
      <c r="N3100">
        <v>0</v>
      </c>
      <c r="O3100">
        <v>0</v>
      </c>
      <c r="P3100">
        <v>0</v>
      </c>
      <c r="Q3100">
        <v>994</v>
      </c>
      <c r="R3100">
        <v>1988</v>
      </c>
      <c r="S3100" t="s">
        <v>1368</v>
      </c>
    </row>
    <row r="3101" spans="1:19">
      <c r="A3101" t="s">
        <v>3370</v>
      </c>
      <c r="B3101">
        <v>44395</v>
      </c>
      <c r="C3101" t="s">
        <v>3371</v>
      </c>
      <c r="D3101">
        <v>44395</v>
      </c>
      <c r="E3101" t="s">
        <v>1384</v>
      </c>
      <c r="F3101" t="s">
        <v>1403</v>
      </c>
      <c r="G3101" t="s">
        <v>1386</v>
      </c>
      <c r="H3101" t="s">
        <v>1384</v>
      </c>
      <c r="I3101" t="s">
        <v>1301</v>
      </c>
      <c r="J3101">
        <v>2</v>
      </c>
      <c r="K3101">
        <v>8358</v>
      </c>
      <c r="L3101">
        <v>16716</v>
      </c>
      <c r="M3101">
        <v>0</v>
      </c>
      <c r="N3101">
        <v>0</v>
      </c>
      <c r="O3101">
        <v>0</v>
      </c>
      <c r="P3101">
        <v>0</v>
      </c>
      <c r="Q3101">
        <v>8358</v>
      </c>
      <c r="R3101">
        <v>16716</v>
      </c>
      <c r="S3101" t="s">
        <v>1368</v>
      </c>
    </row>
    <row r="3102" spans="1:19">
      <c r="A3102" t="s">
        <v>3372</v>
      </c>
      <c r="B3102">
        <v>44395</v>
      </c>
      <c r="C3102" t="s">
        <v>3373</v>
      </c>
      <c r="D3102">
        <v>44395</v>
      </c>
      <c r="E3102" t="s">
        <v>1365</v>
      </c>
      <c r="F3102" t="s">
        <v>11</v>
      </c>
      <c r="G3102" t="s">
        <v>1394</v>
      </c>
      <c r="H3102" t="s">
        <v>12</v>
      </c>
      <c r="I3102" t="s">
        <v>2458</v>
      </c>
      <c r="J3102">
        <v>100</v>
      </c>
      <c r="K3102">
        <v>992</v>
      </c>
      <c r="L3102">
        <v>99200</v>
      </c>
      <c r="M3102">
        <v>2.3620000000000001</v>
      </c>
      <c r="N3102">
        <v>236.2</v>
      </c>
      <c r="O3102">
        <v>0</v>
      </c>
      <c r="P3102">
        <v>0</v>
      </c>
      <c r="Q3102">
        <v>994.36189999999999</v>
      </c>
      <c r="R3102">
        <v>99436.19</v>
      </c>
      <c r="S3102" t="s">
        <v>1368</v>
      </c>
    </row>
    <row r="3103" spans="1:19">
      <c r="A3103" t="s">
        <v>3372</v>
      </c>
      <c r="B3103">
        <v>44395</v>
      </c>
      <c r="C3103" t="s">
        <v>3373</v>
      </c>
      <c r="D3103">
        <v>44395</v>
      </c>
      <c r="E3103" t="s">
        <v>1365</v>
      </c>
      <c r="F3103" t="s">
        <v>11</v>
      </c>
      <c r="G3103" t="s">
        <v>1394</v>
      </c>
      <c r="H3103" t="s">
        <v>12</v>
      </c>
      <c r="I3103" t="s">
        <v>1409</v>
      </c>
      <c r="J3103">
        <v>200</v>
      </c>
      <c r="K3103">
        <v>1128</v>
      </c>
      <c r="L3103">
        <v>225600</v>
      </c>
      <c r="M3103">
        <v>2.6859999999999999</v>
      </c>
      <c r="N3103">
        <v>537.20000000000005</v>
      </c>
      <c r="O3103">
        <v>0</v>
      </c>
      <c r="P3103">
        <v>0</v>
      </c>
      <c r="Q3103">
        <v>1130.6857</v>
      </c>
      <c r="R3103">
        <v>226137.14</v>
      </c>
      <c r="S3103" t="s">
        <v>1368</v>
      </c>
    </row>
    <row r="3104" spans="1:19">
      <c r="A3104" t="s">
        <v>3372</v>
      </c>
      <c r="B3104">
        <v>44395</v>
      </c>
      <c r="C3104" t="s">
        <v>3373</v>
      </c>
      <c r="D3104">
        <v>44395</v>
      </c>
      <c r="E3104" t="s">
        <v>1365</v>
      </c>
      <c r="F3104" t="s">
        <v>11</v>
      </c>
      <c r="G3104" t="s">
        <v>1394</v>
      </c>
      <c r="H3104" t="s">
        <v>12</v>
      </c>
      <c r="I3104" t="s">
        <v>1335</v>
      </c>
      <c r="J3104">
        <v>15</v>
      </c>
      <c r="K3104">
        <v>9950</v>
      </c>
      <c r="L3104">
        <v>149250</v>
      </c>
      <c r="M3104">
        <v>23.69</v>
      </c>
      <c r="N3104">
        <v>355.35</v>
      </c>
      <c r="O3104">
        <v>0</v>
      </c>
      <c r="P3104">
        <v>0</v>
      </c>
      <c r="Q3104">
        <v>9973.6905000000006</v>
      </c>
      <c r="R3104">
        <v>149605.35750000001</v>
      </c>
      <c r="S3104" t="s">
        <v>1368</v>
      </c>
    </row>
    <row r="3105" spans="1:19">
      <c r="A3105" t="s">
        <v>3372</v>
      </c>
      <c r="B3105">
        <v>44395</v>
      </c>
      <c r="C3105" t="s">
        <v>3373</v>
      </c>
      <c r="D3105">
        <v>44395</v>
      </c>
      <c r="E3105" t="s">
        <v>1365</v>
      </c>
      <c r="F3105" t="s">
        <v>11</v>
      </c>
      <c r="G3105" t="s">
        <v>1394</v>
      </c>
      <c r="H3105" t="s">
        <v>12</v>
      </c>
      <c r="I3105" t="s">
        <v>3357</v>
      </c>
      <c r="J3105">
        <v>100</v>
      </c>
      <c r="K3105">
        <v>7040</v>
      </c>
      <c r="L3105">
        <v>704000</v>
      </c>
      <c r="M3105">
        <v>16.762</v>
      </c>
      <c r="N3105">
        <v>1676.2</v>
      </c>
      <c r="O3105">
        <v>0</v>
      </c>
      <c r="P3105">
        <v>0</v>
      </c>
      <c r="Q3105">
        <v>7056.7619000000004</v>
      </c>
      <c r="R3105">
        <v>705676.19</v>
      </c>
      <c r="S3105" t="s">
        <v>1368</v>
      </c>
    </row>
    <row r="3106" spans="1:19">
      <c r="A3106" t="s">
        <v>3372</v>
      </c>
      <c r="B3106">
        <v>44395</v>
      </c>
      <c r="C3106" t="s">
        <v>3373</v>
      </c>
      <c r="D3106">
        <v>44395</v>
      </c>
      <c r="E3106" t="s">
        <v>1365</v>
      </c>
      <c r="F3106" t="s">
        <v>11</v>
      </c>
      <c r="G3106" t="s">
        <v>1394</v>
      </c>
      <c r="H3106" t="s">
        <v>12</v>
      </c>
      <c r="I3106" t="s">
        <v>1301</v>
      </c>
      <c r="J3106">
        <v>15</v>
      </c>
      <c r="K3106">
        <v>9035</v>
      </c>
      <c r="L3106">
        <v>135525</v>
      </c>
      <c r="M3106">
        <v>21.512</v>
      </c>
      <c r="N3106">
        <v>322.68</v>
      </c>
      <c r="O3106">
        <v>0</v>
      </c>
      <c r="P3106">
        <v>0</v>
      </c>
      <c r="Q3106">
        <v>9056.5118999999995</v>
      </c>
      <c r="R3106">
        <v>135847.67850000001</v>
      </c>
      <c r="S3106" t="s">
        <v>1368</v>
      </c>
    </row>
    <row r="3107" spans="1:19">
      <c r="A3107" t="s">
        <v>3372</v>
      </c>
      <c r="B3107">
        <v>44395</v>
      </c>
      <c r="C3107" t="s">
        <v>3373</v>
      </c>
      <c r="D3107">
        <v>44395</v>
      </c>
      <c r="E3107" t="s">
        <v>1365</v>
      </c>
      <c r="F3107" t="s">
        <v>11</v>
      </c>
      <c r="G3107" t="s">
        <v>1394</v>
      </c>
      <c r="H3107" t="s">
        <v>12</v>
      </c>
      <c r="I3107" t="s">
        <v>1314</v>
      </c>
      <c r="J3107">
        <v>100</v>
      </c>
      <c r="K3107">
        <v>1176</v>
      </c>
      <c r="L3107">
        <v>117600</v>
      </c>
      <c r="M3107">
        <v>2.8</v>
      </c>
      <c r="N3107">
        <v>280</v>
      </c>
      <c r="O3107">
        <v>0</v>
      </c>
      <c r="P3107">
        <v>0</v>
      </c>
      <c r="Q3107">
        <v>1178.8</v>
      </c>
      <c r="R3107">
        <v>117880</v>
      </c>
      <c r="S3107" t="s">
        <v>1368</v>
      </c>
    </row>
    <row r="3108" spans="1:19">
      <c r="A3108" t="s">
        <v>3372</v>
      </c>
      <c r="B3108">
        <v>44395</v>
      </c>
      <c r="C3108" t="s">
        <v>3373</v>
      </c>
      <c r="D3108">
        <v>44395</v>
      </c>
      <c r="E3108" t="s">
        <v>1365</v>
      </c>
      <c r="F3108" t="s">
        <v>11</v>
      </c>
      <c r="G3108" t="s">
        <v>1394</v>
      </c>
      <c r="H3108" t="s">
        <v>12</v>
      </c>
      <c r="I3108" t="s">
        <v>1267</v>
      </c>
      <c r="J3108">
        <v>100</v>
      </c>
      <c r="K3108">
        <v>1400</v>
      </c>
      <c r="L3108">
        <v>140000</v>
      </c>
      <c r="M3108">
        <v>3.3330000000000002</v>
      </c>
      <c r="N3108">
        <v>333.3</v>
      </c>
      <c r="O3108">
        <v>0</v>
      </c>
      <c r="P3108">
        <v>0</v>
      </c>
      <c r="Q3108">
        <v>1403.3333</v>
      </c>
      <c r="R3108">
        <v>140333.32999999999</v>
      </c>
      <c r="S3108" t="s">
        <v>1368</v>
      </c>
    </row>
    <row r="3109" spans="1:19">
      <c r="A3109" t="s">
        <v>3372</v>
      </c>
      <c r="B3109">
        <v>44395</v>
      </c>
      <c r="C3109" t="s">
        <v>3373</v>
      </c>
      <c r="D3109">
        <v>44395</v>
      </c>
      <c r="E3109" t="s">
        <v>1365</v>
      </c>
      <c r="F3109" t="s">
        <v>11</v>
      </c>
      <c r="G3109" t="s">
        <v>1394</v>
      </c>
      <c r="H3109" t="s">
        <v>12</v>
      </c>
      <c r="I3109" t="s">
        <v>2459</v>
      </c>
      <c r="J3109">
        <v>100</v>
      </c>
      <c r="K3109">
        <v>1215</v>
      </c>
      <c r="L3109">
        <v>121500</v>
      </c>
      <c r="M3109">
        <v>2.8929999999999998</v>
      </c>
      <c r="N3109">
        <v>289.3</v>
      </c>
      <c r="O3109">
        <v>0</v>
      </c>
      <c r="P3109">
        <v>0</v>
      </c>
      <c r="Q3109">
        <v>1217.8929000000001</v>
      </c>
      <c r="R3109">
        <v>121789.29</v>
      </c>
      <c r="S3109" t="s">
        <v>1368</v>
      </c>
    </row>
    <row r="3110" spans="1:19">
      <c r="A3110" t="s">
        <v>3372</v>
      </c>
      <c r="B3110">
        <v>44395</v>
      </c>
      <c r="C3110" t="s">
        <v>3373</v>
      </c>
      <c r="D3110">
        <v>44395</v>
      </c>
      <c r="E3110" t="s">
        <v>1365</v>
      </c>
      <c r="F3110" t="s">
        <v>11</v>
      </c>
      <c r="G3110" t="s">
        <v>1394</v>
      </c>
      <c r="H3110" t="s">
        <v>12</v>
      </c>
      <c r="I3110" t="s">
        <v>1218</v>
      </c>
      <c r="J3110">
        <v>100</v>
      </c>
      <c r="K3110">
        <v>1244</v>
      </c>
      <c r="L3110">
        <v>124400</v>
      </c>
      <c r="M3110">
        <v>2.9620000000000002</v>
      </c>
      <c r="N3110">
        <v>296.2</v>
      </c>
      <c r="O3110">
        <v>0</v>
      </c>
      <c r="P3110">
        <v>0</v>
      </c>
      <c r="Q3110">
        <v>1246.9619</v>
      </c>
      <c r="R3110">
        <v>124696.19</v>
      </c>
      <c r="S3110" t="s">
        <v>1368</v>
      </c>
    </row>
    <row r="3111" spans="1:19">
      <c r="A3111" t="s">
        <v>3372</v>
      </c>
      <c r="B3111">
        <v>44395</v>
      </c>
      <c r="C3111" t="s">
        <v>3373</v>
      </c>
      <c r="D3111">
        <v>44395</v>
      </c>
      <c r="E3111" t="s">
        <v>1365</v>
      </c>
      <c r="F3111" t="s">
        <v>11</v>
      </c>
      <c r="G3111" t="s">
        <v>1394</v>
      </c>
      <c r="H3111" t="s">
        <v>12</v>
      </c>
      <c r="I3111" t="s">
        <v>1242</v>
      </c>
      <c r="J3111">
        <v>50</v>
      </c>
      <c r="K3111">
        <v>9850</v>
      </c>
      <c r="L3111">
        <v>492500</v>
      </c>
      <c r="M3111">
        <v>23.452000000000002</v>
      </c>
      <c r="N3111">
        <v>1172.5999999999999</v>
      </c>
      <c r="O3111">
        <v>0</v>
      </c>
      <c r="P3111">
        <v>0</v>
      </c>
      <c r="Q3111">
        <v>9873.4524000000001</v>
      </c>
      <c r="R3111">
        <v>493672.62</v>
      </c>
      <c r="S3111" t="s">
        <v>1368</v>
      </c>
    </row>
    <row r="3112" spans="1:19">
      <c r="A3112" t="s">
        <v>3374</v>
      </c>
      <c r="B3112">
        <v>44395</v>
      </c>
      <c r="C3112" t="s">
        <v>3375</v>
      </c>
      <c r="D3112">
        <v>44395</v>
      </c>
      <c r="E3112" t="s">
        <v>1365</v>
      </c>
      <c r="F3112" t="s">
        <v>20</v>
      </c>
      <c r="G3112" t="s">
        <v>984</v>
      </c>
      <c r="H3112" t="s">
        <v>12</v>
      </c>
      <c r="I3112" t="s">
        <v>1221</v>
      </c>
      <c r="J3112">
        <v>40</v>
      </c>
      <c r="K3112">
        <v>1361</v>
      </c>
      <c r="L3112">
        <v>54440</v>
      </c>
      <c r="M3112">
        <v>3.24</v>
      </c>
      <c r="N3112">
        <v>129.6</v>
      </c>
      <c r="O3112">
        <v>0</v>
      </c>
      <c r="P3112">
        <v>0</v>
      </c>
      <c r="Q3112">
        <v>1364.2405000000001</v>
      </c>
      <c r="R3112">
        <v>54569.62</v>
      </c>
      <c r="S3112" t="s">
        <v>1368</v>
      </c>
    </row>
    <row r="3113" spans="1:19">
      <c r="A3113" t="s">
        <v>3374</v>
      </c>
      <c r="B3113">
        <v>44395</v>
      </c>
      <c r="C3113" t="s">
        <v>3375</v>
      </c>
      <c r="D3113">
        <v>44395</v>
      </c>
      <c r="E3113" t="s">
        <v>1365</v>
      </c>
      <c r="F3113" t="s">
        <v>20</v>
      </c>
      <c r="G3113" t="s">
        <v>984</v>
      </c>
      <c r="H3113" t="s">
        <v>12</v>
      </c>
      <c r="I3113" t="s">
        <v>1273</v>
      </c>
      <c r="J3113">
        <v>20</v>
      </c>
      <c r="K3113">
        <v>7225</v>
      </c>
      <c r="L3113">
        <v>144500</v>
      </c>
      <c r="M3113">
        <v>17.202000000000002</v>
      </c>
      <c r="N3113">
        <v>344.04</v>
      </c>
      <c r="O3113">
        <v>0</v>
      </c>
      <c r="P3113">
        <v>0</v>
      </c>
      <c r="Q3113">
        <v>7242.2024000000001</v>
      </c>
      <c r="R3113">
        <v>144844.04800000001</v>
      </c>
      <c r="S3113" t="s">
        <v>1368</v>
      </c>
    </row>
    <row r="3114" spans="1:19">
      <c r="A3114" t="s">
        <v>3374</v>
      </c>
      <c r="B3114">
        <v>44395</v>
      </c>
      <c r="C3114" t="s">
        <v>3375</v>
      </c>
      <c r="D3114">
        <v>44395</v>
      </c>
      <c r="E3114" t="s">
        <v>1365</v>
      </c>
      <c r="F3114" t="s">
        <v>20</v>
      </c>
      <c r="G3114" t="s">
        <v>984</v>
      </c>
      <c r="H3114" t="s">
        <v>12</v>
      </c>
      <c r="I3114" t="s">
        <v>1218</v>
      </c>
      <c r="J3114">
        <v>40</v>
      </c>
      <c r="K3114">
        <v>1244</v>
      </c>
      <c r="L3114">
        <v>49760</v>
      </c>
      <c r="M3114">
        <v>2.9620000000000002</v>
      </c>
      <c r="N3114">
        <v>118.48</v>
      </c>
      <c r="O3114">
        <v>0</v>
      </c>
      <c r="P3114">
        <v>0</v>
      </c>
      <c r="Q3114">
        <v>1246.9619</v>
      </c>
      <c r="R3114">
        <v>49878.476000000002</v>
      </c>
      <c r="S3114" t="s">
        <v>1368</v>
      </c>
    </row>
    <row r="3115" spans="1:19">
      <c r="A3115" t="s">
        <v>3374</v>
      </c>
      <c r="B3115">
        <v>44395</v>
      </c>
      <c r="C3115" t="s">
        <v>3375</v>
      </c>
      <c r="D3115">
        <v>44395</v>
      </c>
      <c r="E3115" t="s">
        <v>1365</v>
      </c>
      <c r="F3115" t="s">
        <v>20</v>
      </c>
      <c r="G3115" t="s">
        <v>984</v>
      </c>
      <c r="H3115" t="s">
        <v>12</v>
      </c>
      <c r="I3115" t="s">
        <v>2458</v>
      </c>
      <c r="J3115">
        <v>150</v>
      </c>
      <c r="K3115">
        <v>992</v>
      </c>
      <c r="L3115">
        <v>148800</v>
      </c>
      <c r="M3115">
        <v>2.3620000000000001</v>
      </c>
      <c r="N3115">
        <v>354.3</v>
      </c>
      <c r="O3115">
        <v>0</v>
      </c>
      <c r="P3115">
        <v>0</v>
      </c>
      <c r="Q3115">
        <v>994.36189999999999</v>
      </c>
      <c r="R3115">
        <v>149154.285</v>
      </c>
      <c r="S3115" t="s">
        <v>1368</v>
      </c>
    </row>
    <row r="3116" spans="1:19">
      <c r="A3116" t="s">
        <v>3374</v>
      </c>
      <c r="B3116">
        <v>44395</v>
      </c>
      <c r="C3116" t="s">
        <v>3375</v>
      </c>
      <c r="D3116">
        <v>44395</v>
      </c>
      <c r="E3116" t="s">
        <v>1365</v>
      </c>
      <c r="F3116" t="s">
        <v>20</v>
      </c>
      <c r="G3116" t="s">
        <v>984</v>
      </c>
      <c r="H3116" t="s">
        <v>12</v>
      </c>
      <c r="I3116" t="s">
        <v>2459</v>
      </c>
      <c r="J3116">
        <v>100</v>
      </c>
      <c r="K3116">
        <v>1215</v>
      </c>
      <c r="L3116">
        <v>121500</v>
      </c>
      <c r="M3116">
        <v>2.8929999999999998</v>
      </c>
      <c r="N3116">
        <v>289.3</v>
      </c>
      <c r="O3116">
        <v>0</v>
      </c>
      <c r="P3116">
        <v>0</v>
      </c>
      <c r="Q3116">
        <v>1217.8929000000001</v>
      </c>
      <c r="R3116">
        <v>121789.29</v>
      </c>
      <c r="S3116" t="s">
        <v>1368</v>
      </c>
    </row>
    <row r="3117" spans="1:19">
      <c r="A3117" t="s">
        <v>3376</v>
      </c>
      <c r="B3117">
        <v>44395</v>
      </c>
      <c r="C3117" t="s">
        <v>3377</v>
      </c>
      <c r="D3117">
        <v>44395</v>
      </c>
      <c r="E3117" t="s">
        <v>1365</v>
      </c>
      <c r="F3117" t="s">
        <v>32</v>
      </c>
      <c r="G3117" t="s">
        <v>33</v>
      </c>
      <c r="H3117" t="s">
        <v>12</v>
      </c>
      <c r="I3117" t="s">
        <v>3357</v>
      </c>
      <c r="J3117">
        <v>40</v>
      </c>
      <c r="K3117">
        <v>7040</v>
      </c>
      <c r="L3117">
        <v>281600</v>
      </c>
      <c r="M3117">
        <v>16.762</v>
      </c>
      <c r="N3117">
        <v>670.48</v>
      </c>
      <c r="O3117">
        <v>0</v>
      </c>
      <c r="P3117">
        <v>0</v>
      </c>
      <c r="Q3117">
        <v>7056.7619000000004</v>
      </c>
      <c r="R3117">
        <v>282270.47600000002</v>
      </c>
      <c r="S3117" t="s">
        <v>1368</v>
      </c>
    </row>
    <row r="3118" spans="1:19">
      <c r="A3118" t="s">
        <v>3376</v>
      </c>
      <c r="B3118">
        <v>44395</v>
      </c>
      <c r="C3118" t="s">
        <v>3377</v>
      </c>
      <c r="D3118">
        <v>44395</v>
      </c>
      <c r="E3118" t="s">
        <v>1365</v>
      </c>
      <c r="F3118" t="s">
        <v>32</v>
      </c>
      <c r="G3118" t="s">
        <v>33</v>
      </c>
      <c r="H3118" t="s">
        <v>12</v>
      </c>
      <c r="I3118" t="s">
        <v>1075</v>
      </c>
      <c r="J3118">
        <v>5</v>
      </c>
      <c r="K3118">
        <v>9045</v>
      </c>
      <c r="L3118">
        <v>45225</v>
      </c>
      <c r="M3118">
        <v>21.536000000000001</v>
      </c>
      <c r="N3118">
        <v>107.68</v>
      </c>
      <c r="O3118">
        <v>0</v>
      </c>
      <c r="P3118">
        <v>0</v>
      </c>
      <c r="Q3118">
        <v>9066.5357000000004</v>
      </c>
      <c r="R3118">
        <v>45332.678500000002</v>
      </c>
      <c r="S3118" t="s">
        <v>1368</v>
      </c>
    </row>
    <row r="3119" spans="1:19">
      <c r="A3119" t="s">
        <v>3376</v>
      </c>
      <c r="B3119">
        <v>44395</v>
      </c>
      <c r="C3119" t="s">
        <v>3377</v>
      </c>
      <c r="D3119">
        <v>44395</v>
      </c>
      <c r="E3119" t="s">
        <v>1365</v>
      </c>
      <c r="F3119" t="s">
        <v>32</v>
      </c>
      <c r="G3119" t="s">
        <v>33</v>
      </c>
      <c r="H3119" t="s">
        <v>12</v>
      </c>
      <c r="I3119" t="s">
        <v>1242</v>
      </c>
      <c r="J3119">
        <v>5</v>
      </c>
      <c r="K3119">
        <v>9850</v>
      </c>
      <c r="L3119">
        <v>49250</v>
      </c>
      <c r="M3119">
        <v>23.452000000000002</v>
      </c>
      <c r="N3119">
        <v>117.26</v>
      </c>
      <c r="O3119">
        <v>0</v>
      </c>
      <c r="P3119">
        <v>0</v>
      </c>
      <c r="Q3119">
        <v>9873.4524000000001</v>
      </c>
      <c r="R3119">
        <v>49367.262000000002</v>
      </c>
      <c r="S3119" t="s">
        <v>1368</v>
      </c>
    </row>
    <row r="3120" spans="1:19">
      <c r="A3120" t="s">
        <v>3376</v>
      </c>
      <c r="B3120">
        <v>44395</v>
      </c>
      <c r="C3120" t="s">
        <v>3377</v>
      </c>
      <c r="D3120">
        <v>44395</v>
      </c>
      <c r="E3120" t="s">
        <v>1365</v>
      </c>
      <c r="F3120" t="s">
        <v>32</v>
      </c>
      <c r="G3120" t="s">
        <v>33</v>
      </c>
      <c r="H3120" t="s">
        <v>12</v>
      </c>
      <c r="I3120" t="s">
        <v>2458</v>
      </c>
      <c r="J3120">
        <v>100</v>
      </c>
      <c r="K3120">
        <v>992</v>
      </c>
      <c r="L3120">
        <v>99200</v>
      </c>
      <c r="M3120">
        <v>2.3620000000000001</v>
      </c>
      <c r="N3120">
        <v>236.2</v>
      </c>
      <c r="O3120">
        <v>0</v>
      </c>
      <c r="P3120">
        <v>0</v>
      </c>
      <c r="Q3120">
        <v>994.36189999999999</v>
      </c>
      <c r="R3120">
        <v>99436.19</v>
      </c>
      <c r="S3120" t="s">
        <v>1368</v>
      </c>
    </row>
    <row r="3121" spans="1:19">
      <c r="A3121" t="s">
        <v>3376</v>
      </c>
      <c r="B3121">
        <v>44395</v>
      </c>
      <c r="C3121" t="s">
        <v>3377</v>
      </c>
      <c r="D3121">
        <v>44395</v>
      </c>
      <c r="E3121" t="s">
        <v>1365</v>
      </c>
      <c r="F3121" t="s">
        <v>32</v>
      </c>
      <c r="G3121" t="s">
        <v>33</v>
      </c>
      <c r="H3121" t="s">
        <v>12</v>
      </c>
      <c r="I3121" t="s">
        <v>1076</v>
      </c>
      <c r="J3121">
        <v>40</v>
      </c>
      <c r="K3121">
        <v>1419</v>
      </c>
      <c r="L3121">
        <v>56760</v>
      </c>
      <c r="M3121">
        <v>3.379</v>
      </c>
      <c r="N3121">
        <v>135.16</v>
      </c>
      <c r="O3121">
        <v>0</v>
      </c>
      <c r="P3121">
        <v>0</v>
      </c>
      <c r="Q3121">
        <v>1422.3786</v>
      </c>
      <c r="R3121">
        <v>56895.144</v>
      </c>
      <c r="S3121" t="s">
        <v>1368</v>
      </c>
    </row>
    <row r="3122" spans="1:19">
      <c r="A3122" t="s">
        <v>3376</v>
      </c>
      <c r="B3122">
        <v>44395</v>
      </c>
      <c r="C3122" t="s">
        <v>3377</v>
      </c>
      <c r="D3122">
        <v>44395</v>
      </c>
      <c r="E3122" t="s">
        <v>1365</v>
      </c>
      <c r="F3122" t="s">
        <v>32</v>
      </c>
      <c r="G3122" t="s">
        <v>33</v>
      </c>
      <c r="H3122" t="s">
        <v>12</v>
      </c>
      <c r="I3122" t="s">
        <v>2459</v>
      </c>
      <c r="J3122">
        <v>100</v>
      </c>
      <c r="K3122">
        <v>1215</v>
      </c>
      <c r="L3122">
        <v>121500</v>
      </c>
      <c r="M3122">
        <v>2.8929999999999998</v>
      </c>
      <c r="N3122">
        <v>289.3</v>
      </c>
      <c r="O3122">
        <v>0</v>
      </c>
      <c r="P3122">
        <v>0</v>
      </c>
      <c r="Q3122">
        <v>1217.8929000000001</v>
      </c>
      <c r="R3122">
        <v>121789.29</v>
      </c>
      <c r="S3122" t="s">
        <v>1368</v>
      </c>
    </row>
    <row r="3123" spans="1:19">
      <c r="A3123" t="s">
        <v>3378</v>
      </c>
      <c r="B3123">
        <v>44395</v>
      </c>
      <c r="C3123" t="s">
        <v>3379</v>
      </c>
      <c r="D3123">
        <v>44395</v>
      </c>
      <c r="E3123" t="s">
        <v>1365</v>
      </c>
      <c r="F3123" t="s">
        <v>3</v>
      </c>
      <c r="G3123" t="s">
        <v>981</v>
      </c>
      <c r="H3123" t="s">
        <v>22</v>
      </c>
      <c r="I3123" t="s">
        <v>2458</v>
      </c>
      <c r="J3123">
        <v>10</v>
      </c>
      <c r="K3123">
        <v>992</v>
      </c>
      <c r="L3123">
        <v>9920</v>
      </c>
      <c r="M3123">
        <v>2.3618999999999999</v>
      </c>
      <c r="N3123">
        <v>23.619</v>
      </c>
      <c r="O3123">
        <v>0</v>
      </c>
      <c r="P3123">
        <v>0</v>
      </c>
      <c r="Q3123">
        <v>994.36189999999999</v>
      </c>
      <c r="R3123">
        <v>9943.6190000000006</v>
      </c>
      <c r="S3123" t="s">
        <v>1368</v>
      </c>
    </row>
    <row r="3124" spans="1:19">
      <c r="A3124" t="s">
        <v>3378</v>
      </c>
      <c r="B3124">
        <v>44395</v>
      </c>
      <c r="C3124" t="s">
        <v>3379</v>
      </c>
      <c r="D3124">
        <v>44395</v>
      </c>
      <c r="E3124" t="s">
        <v>1365</v>
      </c>
      <c r="F3124" t="s">
        <v>3</v>
      </c>
      <c r="G3124" t="s">
        <v>981</v>
      </c>
      <c r="H3124" t="s">
        <v>22</v>
      </c>
      <c r="I3124" t="s">
        <v>1271</v>
      </c>
      <c r="J3124">
        <v>60</v>
      </c>
      <c r="K3124">
        <v>1186</v>
      </c>
      <c r="L3124">
        <v>71160</v>
      </c>
      <c r="M3124">
        <v>2.8237999999999999</v>
      </c>
      <c r="N3124">
        <v>169.428</v>
      </c>
      <c r="O3124">
        <v>0</v>
      </c>
      <c r="P3124">
        <v>0</v>
      </c>
      <c r="Q3124">
        <v>1188.8237999999999</v>
      </c>
      <c r="R3124">
        <v>71329.428</v>
      </c>
      <c r="S3124" t="s">
        <v>1368</v>
      </c>
    </row>
    <row r="3125" spans="1:19">
      <c r="A3125" t="s">
        <v>3378</v>
      </c>
      <c r="B3125">
        <v>44395</v>
      </c>
      <c r="C3125" t="s">
        <v>3379</v>
      </c>
      <c r="D3125">
        <v>44395</v>
      </c>
      <c r="E3125" t="s">
        <v>1365</v>
      </c>
      <c r="F3125" t="s">
        <v>3</v>
      </c>
      <c r="G3125" t="s">
        <v>981</v>
      </c>
      <c r="H3125" t="s">
        <v>22</v>
      </c>
      <c r="I3125" t="s">
        <v>1273</v>
      </c>
      <c r="J3125">
        <v>10</v>
      </c>
      <c r="K3125">
        <v>7225</v>
      </c>
      <c r="L3125">
        <v>72250</v>
      </c>
      <c r="M3125">
        <v>17.202400000000001</v>
      </c>
      <c r="N3125">
        <v>172.024</v>
      </c>
      <c r="O3125">
        <v>0</v>
      </c>
      <c r="P3125">
        <v>0</v>
      </c>
      <c r="Q3125">
        <v>7242.2024000000001</v>
      </c>
      <c r="R3125">
        <v>72422.024000000005</v>
      </c>
      <c r="S3125" t="s">
        <v>1368</v>
      </c>
    </row>
    <row r="3126" spans="1:19">
      <c r="A3126" t="s">
        <v>3378</v>
      </c>
      <c r="B3126">
        <v>44395</v>
      </c>
      <c r="C3126" t="s">
        <v>3379</v>
      </c>
      <c r="D3126">
        <v>44395</v>
      </c>
      <c r="E3126" t="s">
        <v>1365</v>
      </c>
      <c r="F3126" t="s">
        <v>3</v>
      </c>
      <c r="G3126" t="s">
        <v>981</v>
      </c>
      <c r="H3126" t="s">
        <v>22</v>
      </c>
      <c r="I3126" t="s">
        <v>1267</v>
      </c>
      <c r="J3126">
        <v>20</v>
      </c>
      <c r="K3126">
        <v>1400</v>
      </c>
      <c r="L3126">
        <v>28000</v>
      </c>
      <c r="M3126">
        <v>3.3332999999999999</v>
      </c>
      <c r="N3126">
        <v>66.665999999999997</v>
      </c>
      <c r="O3126">
        <v>0</v>
      </c>
      <c r="P3126">
        <v>0</v>
      </c>
      <c r="Q3126">
        <v>1403.3333</v>
      </c>
      <c r="R3126">
        <v>28066.666000000001</v>
      </c>
      <c r="S3126" t="s">
        <v>1368</v>
      </c>
    </row>
    <row r="3127" spans="1:19">
      <c r="A3127" t="s">
        <v>3378</v>
      </c>
      <c r="B3127">
        <v>44395</v>
      </c>
      <c r="C3127" t="s">
        <v>3379</v>
      </c>
      <c r="D3127">
        <v>44395</v>
      </c>
      <c r="E3127" t="s">
        <v>1365</v>
      </c>
      <c r="F3127" t="s">
        <v>3</v>
      </c>
      <c r="G3127" t="s">
        <v>981</v>
      </c>
      <c r="H3127" t="s">
        <v>22</v>
      </c>
      <c r="I3127" t="s">
        <v>1221</v>
      </c>
      <c r="J3127">
        <v>20</v>
      </c>
      <c r="K3127">
        <v>1361</v>
      </c>
      <c r="L3127">
        <v>27220</v>
      </c>
      <c r="M3127">
        <v>3.2404999999999999</v>
      </c>
      <c r="N3127">
        <v>64.81</v>
      </c>
      <c r="O3127">
        <v>0</v>
      </c>
      <c r="P3127">
        <v>0</v>
      </c>
      <c r="Q3127">
        <v>1364.2405000000001</v>
      </c>
      <c r="R3127">
        <v>27284.81</v>
      </c>
      <c r="S3127" t="s">
        <v>1368</v>
      </c>
    </row>
    <row r="3128" spans="1:19">
      <c r="A3128" t="s">
        <v>3378</v>
      </c>
      <c r="B3128">
        <v>44395</v>
      </c>
      <c r="C3128" t="s">
        <v>3379</v>
      </c>
      <c r="D3128">
        <v>44395</v>
      </c>
      <c r="E3128" t="s">
        <v>1365</v>
      </c>
      <c r="F3128" t="s">
        <v>3</v>
      </c>
      <c r="G3128" t="s">
        <v>981</v>
      </c>
      <c r="H3128" t="s">
        <v>22</v>
      </c>
      <c r="I3128" t="s">
        <v>1076</v>
      </c>
      <c r="J3128">
        <v>20</v>
      </c>
      <c r="K3128">
        <v>1419</v>
      </c>
      <c r="L3128">
        <v>28380</v>
      </c>
      <c r="M3128">
        <v>3.3786</v>
      </c>
      <c r="N3128">
        <v>67.572000000000003</v>
      </c>
      <c r="O3128">
        <v>0</v>
      </c>
      <c r="P3128">
        <v>0</v>
      </c>
      <c r="Q3128">
        <v>1422.3786</v>
      </c>
      <c r="R3128">
        <v>28447.572</v>
      </c>
      <c r="S3128" t="s">
        <v>1368</v>
      </c>
    </row>
    <row r="3129" spans="1:19">
      <c r="A3129" t="s">
        <v>3378</v>
      </c>
      <c r="B3129">
        <v>44395</v>
      </c>
      <c r="C3129" t="s">
        <v>3379</v>
      </c>
      <c r="D3129">
        <v>44395</v>
      </c>
      <c r="E3129" t="s">
        <v>1365</v>
      </c>
      <c r="F3129" t="s">
        <v>3</v>
      </c>
      <c r="G3129" t="s">
        <v>981</v>
      </c>
      <c r="H3129" t="s">
        <v>22</v>
      </c>
      <c r="I3129" t="s">
        <v>1218</v>
      </c>
      <c r="J3129">
        <v>40</v>
      </c>
      <c r="K3129">
        <v>1244</v>
      </c>
      <c r="L3129">
        <v>49760</v>
      </c>
      <c r="M3129">
        <v>2.9619</v>
      </c>
      <c r="N3129">
        <v>118.476</v>
      </c>
      <c r="O3129">
        <v>0</v>
      </c>
      <c r="P3129">
        <v>0</v>
      </c>
      <c r="Q3129">
        <v>1246.9619</v>
      </c>
      <c r="R3129">
        <v>49878.476000000002</v>
      </c>
      <c r="S3129" t="s">
        <v>1368</v>
      </c>
    </row>
    <row r="3130" spans="1:19">
      <c r="A3130" t="s">
        <v>3378</v>
      </c>
      <c r="B3130">
        <v>44395</v>
      </c>
      <c r="C3130" t="s">
        <v>3379</v>
      </c>
      <c r="D3130">
        <v>44395</v>
      </c>
      <c r="E3130" t="s">
        <v>1365</v>
      </c>
      <c r="F3130" t="s">
        <v>3</v>
      </c>
      <c r="G3130" t="s">
        <v>981</v>
      </c>
      <c r="H3130" t="s">
        <v>22</v>
      </c>
      <c r="I3130" t="s">
        <v>1242</v>
      </c>
      <c r="J3130">
        <v>5</v>
      </c>
      <c r="K3130">
        <v>9850</v>
      </c>
      <c r="L3130">
        <v>49250</v>
      </c>
      <c r="M3130">
        <v>23.452400000000001</v>
      </c>
      <c r="N3130">
        <v>117.262</v>
      </c>
      <c r="O3130">
        <v>0</v>
      </c>
      <c r="P3130">
        <v>0</v>
      </c>
      <c r="Q3130">
        <v>9873.4524000000001</v>
      </c>
      <c r="R3130">
        <v>49367.262000000002</v>
      </c>
      <c r="S3130" t="s">
        <v>1368</v>
      </c>
    </row>
    <row r="3131" spans="1:19">
      <c r="A3131" t="s">
        <v>3378</v>
      </c>
      <c r="B3131">
        <v>44395</v>
      </c>
      <c r="C3131" t="s">
        <v>3379</v>
      </c>
      <c r="D3131">
        <v>44395</v>
      </c>
      <c r="E3131" t="s">
        <v>1365</v>
      </c>
      <c r="F3131" t="s">
        <v>3</v>
      </c>
      <c r="G3131" t="s">
        <v>981</v>
      </c>
      <c r="H3131" t="s">
        <v>22</v>
      </c>
      <c r="I3131" t="s">
        <v>1311</v>
      </c>
      <c r="J3131">
        <v>5</v>
      </c>
      <c r="K3131">
        <v>9035</v>
      </c>
      <c r="L3131">
        <v>45175</v>
      </c>
      <c r="M3131">
        <v>21.511900000000001</v>
      </c>
      <c r="N3131">
        <v>107.5595</v>
      </c>
      <c r="O3131">
        <v>0</v>
      </c>
      <c r="P3131">
        <v>0</v>
      </c>
      <c r="Q3131">
        <v>9056.5118999999995</v>
      </c>
      <c r="R3131">
        <v>45282.559500000003</v>
      </c>
      <c r="S3131" t="s">
        <v>1368</v>
      </c>
    </row>
    <row r="3132" spans="1:19">
      <c r="A3132" t="s">
        <v>3380</v>
      </c>
      <c r="B3132">
        <v>44395</v>
      </c>
      <c r="C3132" t="s">
        <v>3381</v>
      </c>
      <c r="D3132">
        <v>44395</v>
      </c>
      <c r="E3132" t="s">
        <v>1365</v>
      </c>
      <c r="F3132" t="s">
        <v>9</v>
      </c>
      <c r="G3132" t="s">
        <v>981</v>
      </c>
      <c r="H3132" t="s">
        <v>22</v>
      </c>
      <c r="I3132" t="s">
        <v>1242</v>
      </c>
      <c r="J3132">
        <v>10</v>
      </c>
      <c r="K3132">
        <v>9850</v>
      </c>
      <c r="L3132">
        <v>98500</v>
      </c>
      <c r="M3132">
        <v>23.452400000000001</v>
      </c>
      <c r="N3132">
        <v>234.524</v>
      </c>
      <c r="O3132">
        <v>0</v>
      </c>
      <c r="P3132">
        <v>0</v>
      </c>
      <c r="Q3132">
        <v>9873.4524000000001</v>
      </c>
      <c r="R3132">
        <v>98734.524000000005</v>
      </c>
      <c r="S3132" t="s">
        <v>1368</v>
      </c>
    </row>
    <row r="3133" spans="1:19">
      <c r="A3133" t="s">
        <v>3380</v>
      </c>
      <c r="B3133">
        <v>44395</v>
      </c>
      <c r="C3133" t="s">
        <v>3381</v>
      </c>
      <c r="D3133">
        <v>44395</v>
      </c>
      <c r="E3133" t="s">
        <v>1365</v>
      </c>
      <c r="F3133" t="s">
        <v>9</v>
      </c>
      <c r="G3133" t="s">
        <v>981</v>
      </c>
      <c r="H3133" t="s">
        <v>22</v>
      </c>
      <c r="I3133" t="s">
        <v>1218</v>
      </c>
      <c r="J3133">
        <v>30</v>
      </c>
      <c r="K3133">
        <v>1244</v>
      </c>
      <c r="L3133">
        <v>37320</v>
      </c>
      <c r="M3133">
        <v>2.9619</v>
      </c>
      <c r="N3133">
        <v>88.856999999999999</v>
      </c>
      <c r="O3133">
        <v>0</v>
      </c>
      <c r="P3133">
        <v>0</v>
      </c>
      <c r="Q3133">
        <v>1246.9619</v>
      </c>
      <c r="R3133">
        <v>37408.857000000004</v>
      </c>
      <c r="S3133" t="s">
        <v>1368</v>
      </c>
    </row>
    <row r="3134" spans="1:19">
      <c r="A3134" t="s">
        <v>3380</v>
      </c>
      <c r="B3134">
        <v>44395</v>
      </c>
      <c r="C3134" t="s">
        <v>3381</v>
      </c>
      <c r="D3134">
        <v>44395</v>
      </c>
      <c r="E3134" t="s">
        <v>1365</v>
      </c>
      <c r="F3134" t="s">
        <v>9</v>
      </c>
      <c r="G3134" t="s">
        <v>981</v>
      </c>
      <c r="H3134" t="s">
        <v>22</v>
      </c>
      <c r="I3134" t="s">
        <v>1271</v>
      </c>
      <c r="J3134">
        <v>51</v>
      </c>
      <c r="K3134">
        <v>1186</v>
      </c>
      <c r="L3134">
        <v>60486</v>
      </c>
      <c r="M3134">
        <v>2.8237999999999999</v>
      </c>
      <c r="N3134">
        <v>144.0138</v>
      </c>
      <c r="O3134">
        <v>0</v>
      </c>
      <c r="P3134">
        <v>0</v>
      </c>
      <c r="Q3134">
        <v>1188.8237999999999</v>
      </c>
      <c r="R3134">
        <v>60630.013800000001</v>
      </c>
      <c r="S3134" t="s">
        <v>1368</v>
      </c>
    </row>
    <row r="3135" spans="1:19">
      <c r="A3135" t="s">
        <v>3380</v>
      </c>
      <c r="B3135">
        <v>44395</v>
      </c>
      <c r="C3135" t="s">
        <v>3381</v>
      </c>
      <c r="D3135">
        <v>44395</v>
      </c>
      <c r="E3135" t="s">
        <v>1365</v>
      </c>
      <c r="F3135" t="s">
        <v>9</v>
      </c>
      <c r="G3135" t="s">
        <v>981</v>
      </c>
      <c r="H3135" t="s">
        <v>22</v>
      </c>
      <c r="I3135" t="s">
        <v>1409</v>
      </c>
      <c r="J3135">
        <v>40</v>
      </c>
      <c r="K3135">
        <v>1128</v>
      </c>
      <c r="L3135">
        <v>45120</v>
      </c>
      <c r="M3135">
        <v>2.6857000000000002</v>
      </c>
      <c r="N3135">
        <v>107.428</v>
      </c>
      <c r="O3135">
        <v>0</v>
      </c>
      <c r="P3135">
        <v>0</v>
      </c>
      <c r="Q3135">
        <v>1130.6857</v>
      </c>
      <c r="R3135">
        <v>45227.428</v>
      </c>
      <c r="S3135" t="s">
        <v>1368</v>
      </c>
    </row>
    <row r="3136" spans="1:19">
      <c r="A3136" t="s">
        <v>3380</v>
      </c>
      <c r="B3136">
        <v>44395</v>
      </c>
      <c r="C3136" t="s">
        <v>3381</v>
      </c>
      <c r="D3136">
        <v>44395</v>
      </c>
      <c r="E3136" t="s">
        <v>1365</v>
      </c>
      <c r="F3136" t="s">
        <v>9</v>
      </c>
      <c r="G3136" t="s">
        <v>981</v>
      </c>
      <c r="H3136" t="s">
        <v>22</v>
      </c>
      <c r="I3136" t="s">
        <v>1273</v>
      </c>
      <c r="J3136">
        <v>10</v>
      </c>
      <c r="K3136">
        <v>7225</v>
      </c>
      <c r="L3136">
        <v>72250</v>
      </c>
      <c r="M3136">
        <v>17.202400000000001</v>
      </c>
      <c r="N3136">
        <v>172.024</v>
      </c>
      <c r="O3136">
        <v>0</v>
      </c>
      <c r="P3136">
        <v>0</v>
      </c>
      <c r="Q3136">
        <v>7242.2024000000001</v>
      </c>
      <c r="R3136">
        <v>72422.024000000005</v>
      </c>
      <c r="S3136" t="s">
        <v>1368</v>
      </c>
    </row>
    <row r="3137" spans="1:19">
      <c r="A3137" t="s">
        <v>3380</v>
      </c>
      <c r="B3137">
        <v>44395</v>
      </c>
      <c r="C3137" t="s">
        <v>3381</v>
      </c>
      <c r="D3137">
        <v>44395</v>
      </c>
      <c r="E3137" t="s">
        <v>1365</v>
      </c>
      <c r="F3137" t="s">
        <v>9</v>
      </c>
      <c r="G3137" t="s">
        <v>981</v>
      </c>
      <c r="H3137" t="s">
        <v>22</v>
      </c>
      <c r="I3137" t="s">
        <v>1314</v>
      </c>
      <c r="J3137">
        <v>80</v>
      </c>
      <c r="K3137">
        <v>1176</v>
      </c>
      <c r="L3137">
        <v>94080</v>
      </c>
      <c r="M3137">
        <v>2.8</v>
      </c>
      <c r="N3137">
        <v>224</v>
      </c>
      <c r="O3137">
        <v>0</v>
      </c>
      <c r="P3137">
        <v>0</v>
      </c>
      <c r="Q3137">
        <v>1178.8</v>
      </c>
      <c r="R3137">
        <v>94304</v>
      </c>
      <c r="S3137" t="s">
        <v>1368</v>
      </c>
    </row>
    <row r="3138" spans="1:19">
      <c r="A3138" t="s">
        <v>3380</v>
      </c>
      <c r="B3138">
        <v>44395</v>
      </c>
      <c r="C3138" t="s">
        <v>3381</v>
      </c>
      <c r="D3138">
        <v>44395</v>
      </c>
      <c r="E3138" t="s">
        <v>1365</v>
      </c>
      <c r="F3138" t="s">
        <v>9</v>
      </c>
      <c r="G3138" t="s">
        <v>981</v>
      </c>
      <c r="H3138" t="s">
        <v>22</v>
      </c>
      <c r="I3138" t="s">
        <v>1311</v>
      </c>
      <c r="J3138">
        <v>10</v>
      </c>
      <c r="K3138">
        <v>9035</v>
      </c>
      <c r="L3138">
        <v>90350</v>
      </c>
      <c r="M3138">
        <v>21.511900000000001</v>
      </c>
      <c r="N3138">
        <v>215.119</v>
      </c>
      <c r="O3138">
        <v>0</v>
      </c>
      <c r="P3138">
        <v>0</v>
      </c>
      <c r="Q3138">
        <v>9056.5118999999995</v>
      </c>
      <c r="R3138">
        <v>90565.119000000006</v>
      </c>
      <c r="S3138" t="s">
        <v>1368</v>
      </c>
    </row>
    <row r="3139" spans="1:19">
      <c r="A3139" t="s">
        <v>3380</v>
      </c>
      <c r="B3139">
        <v>44395</v>
      </c>
      <c r="C3139" t="s">
        <v>3381</v>
      </c>
      <c r="D3139">
        <v>44395</v>
      </c>
      <c r="E3139" t="s">
        <v>1365</v>
      </c>
      <c r="F3139" t="s">
        <v>9</v>
      </c>
      <c r="G3139" t="s">
        <v>981</v>
      </c>
      <c r="H3139" t="s">
        <v>22</v>
      </c>
      <c r="I3139" t="s">
        <v>3357</v>
      </c>
      <c r="J3139">
        <v>40</v>
      </c>
      <c r="K3139">
        <v>7040</v>
      </c>
      <c r="L3139">
        <v>281600</v>
      </c>
      <c r="M3139">
        <v>16.761900000000001</v>
      </c>
      <c r="N3139">
        <v>670.476</v>
      </c>
      <c r="O3139">
        <v>0</v>
      </c>
      <c r="P3139">
        <v>0</v>
      </c>
      <c r="Q3139">
        <v>7056.7619000000004</v>
      </c>
      <c r="R3139">
        <v>282270.47600000002</v>
      </c>
      <c r="S3139" t="s">
        <v>1368</v>
      </c>
    </row>
    <row r="3140" spans="1:19">
      <c r="A3140" t="s">
        <v>3380</v>
      </c>
      <c r="B3140">
        <v>44395</v>
      </c>
      <c r="C3140" t="s">
        <v>3381</v>
      </c>
      <c r="D3140">
        <v>44395</v>
      </c>
      <c r="E3140" t="s">
        <v>1365</v>
      </c>
      <c r="F3140" t="s">
        <v>9</v>
      </c>
      <c r="G3140" t="s">
        <v>981</v>
      </c>
      <c r="H3140" t="s">
        <v>22</v>
      </c>
      <c r="I3140" t="s">
        <v>1076</v>
      </c>
      <c r="J3140">
        <v>20</v>
      </c>
      <c r="K3140">
        <v>1419</v>
      </c>
      <c r="L3140">
        <v>28380</v>
      </c>
      <c r="M3140">
        <v>3.3786</v>
      </c>
      <c r="N3140">
        <v>67.572000000000003</v>
      </c>
      <c r="O3140">
        <v>0</v>
      </c>
      <c r="P3140">
        <v>0</v>
      </c>
      <c r="Q3140">
        <v>1422.3786</v>
      </c>
      <c r="R3140">
        <v>28447.572</v>
      </c>
      <c r="S3140" t="s">
        <v>1368</v>
      </c>
    </row>
    <row r="3141" spans="1:19">
      <c r="A3141" t="s">
        <v>3382</v>
      </c>
      <c r="B3141">
        <v>44395</v>
      </c>
      <c r="C3141" t="s">
        <v>3383</v>
      </c>
      <c r="D3141">
        <v>44395</v>
      </c>
      <c r="E3141" t="s">
        <v>1365</v>
      </c>
      <c r="F3141" t="s">
        <v>2</v>
      </c>
      <c r="G3141" t="s">
        <v>981</v>
      </c>
      <c r="H3141" t="s">
        <v>22</v>
      </c>
      <c r="I3141" t="s">
        <v>1273</v>
      </c>
      <c r="J3141">
        <v>14</v>
      </c>
      <c r="K3141">
        <v>7225</v>
      </c>
      <c r="L3141">
        <v>101150</v>
      </c>
      <c r="M3141">
        <v>17.202400000000001</v>
      </c>
      <c r="N3141">
        <v>240.83359999999999</v>
      </c>
      <c r="O3141">
        <v>0</v>
      </c>
      <c r="P3141">
        <v>0</v>
      </c>
      <c r="Q3141">
        <v>7242.2024000000001</v>
      </c>
      <c r="R3141">
        <v>101390.8336</v>
      </c>
      <c r="S3141" t="s">
        <v>1368</v>
      </c>
    </row>
    <row r="3142" spans="1:19">
      <c r="A3142" t="s">
        <v>3382</v>
      </c>
      <c r="B3142">
        <v>44395</v>
      </c>
      <c r="C3142" t="s">
        <v>3383</v>
      </c>
      <c r="D3142">
        <v>44395</v>
      </c>
      <c r="E3142" t="s">
        <v>1365</v>
      </c>
      <c r="F3142" t="s">
        <v>2</v>
      </c>
      <c r="G3142" t="s">
        <v>981</v>
      </c>
      <c r="H3142" t="s">
        <v>22</v>
      </c>
      <c r="I3142" t="s">
        <v>1311</v>
      </c>
      <c r="J3142">
        <v>23</v>
      </c>
      <c r="K3142">
        <v>9035</v>
      </c>
      <c r="L3142">
        <v>207805</v>
      </c>
      <c r="M3142">
        <v>21.511900000000001</v>
      </c>
      <c r="N3142">
        <v>494.77370000000002</v>
      </c>
      <c r="O3142">
        <v>0</v>
      </c>
      <c r="P3142">
        <v>0</v>
      </c>
      <c r="Q3142">
        <v>9056.5118999999995</v>
      </c>
      <c r="R3142">
        <v>208299.77369999999</v>
      </c>
      <c r="S3142" t="s">
        <v>1368</v>
      </c>
    </row>
    <row r="3143" spans="1:19">
      <c r="A3143" t="s">
        <v>3382</v>
      </c>
      <c r="B3143">
        <v>44395</v>
      </c>
      <c r="C3143" t="s">
        <v>3383</v>
      </c>
      <c r="D3143">
        <v>44395</v>
      </c>
      <c r="E3143" t="s">
        <v>1365</v>
      </c>
      <c r="F3143" t="s">
        <v>2</v>
      </c>
      <c r="G3143" t="s">
        <v>981</v>
      </c>
      <c r="H3143" t="s">
        <v>22</v>
      </c>
      <c r="I3143" t="s">
        <v>1242</v>
      </c>
      <c r="J3143">
        <v>20</v>
      </c>
      <c r="K3143">
        <v>9850</v>
      </c>
      <c r="L3143">
        <v>197000</v>
      </c>
      <c r="M3143">
        <v>23.452400000000001</v>
      </c>
      <c r="N3143">
        <v>469.048</v>
      </c>
      <c r="O3143">
        <v>0</v>
      </c>
      <c r="P3143">
        <v>0</v>
      </c>
      <c r="Q3143">
        <v>9873.4524000000001</v>
      </c>
      <c r="R3143">
        <v>197469.04800000001</v>
      </c>
      <c r="S3143" t="s">
        <v>1368</v>
      </c>
    </row>
    <row r="3144" spans="1:19">
      <c r="A3144" t="s">
        <v>3382</v>
      </c>
      <c r="B3144">
        <v>44395</v>
      </c>
      <c r="C3144" t="s">
        <v>3383</v>
      </c>
      <c r="D3144">
        <v>44395</v>
      </c>
      <c r="E3144" t="s">
        <v>1365</v>
      </c>
      <c r="F3144" t="s">
        <v>2</v>
      </c>
      <c r="G3144" t="s">
        <v>981</v>
      </c>
      <c r="H3144" t="s">
        <v>22</v>
      </c>
      <c r="I3144" t="s">
        <v>3357</v>
      </c>
      <c r="J3144">
        <v>90</v>
      </c>
      <c r="K3144">
        <v>7040</v>
      </c>
      <c r="L3144">
        <v>633600</v>
      </c>
      <c r="M3144">
        <v>16.761900000000001</v>
      </c>
      <c r="N3144">
        <v>1508.5709999999999</v>
      </c>
      <c r="O3144">
        <v>0</v>
      </c>
      <c r="P3144">
        <v>0</v>
      </c>
      <c r="Q3144">
        <v>7056.7619000000004</v>
      </c>
      <c r="R3144">
        <v>635108.571</v>
      </c>
      <c r="S3144" t="s">
        <v>1368</v>
      </c>
    </row>
    <row r="3145" spans="1:19">
      <c r="A3145" t="s">
        <v>3382</v>
      </c>
      <c r="B3145">
        <v>44395</v>
      </c>
      <c r="C3145" t="s">
        <v>3383</v>
      </c>
      <c r="D3145">
        <v>44395</v>
      </c>
      <c r="E3145" t="s">
        <v>1365</v>
      </c>
      <c r="F3145" t="s">
        <v>2</v>
      </c>
      <c r="G3145" t="s">
        <v>981</v>
      </c>
      <c r="H3145" t="s">
        <v>22</v>
      </c>
      <c r="I3145" t="s">
        <v>2459</v>
      </c>
      <c r="J3145">
        <v>125</v>
      </c>
      <c r="K3145">
        <v>1215</v>
      </c>
      <c r="L3145">
        <v>151875</v>
      </c>
      <c r="M3145">
        <v>2.8929</v>
      </c>
      <c r="N3145">
        <v>361.61250000000001</v>
      </c>
      <c r="O3145">
        <v>0</v>
      </c>
      <c r="P3145">
        <v>0</v>
      </c>
      <c r="Q3145">
        <v>1217.8929000000001</v>
      </c>
      <c r="R3145">
        <v>152236.61249999999</v>
      </c>
      <c r="S3145" t="s">
        <v>1368</v>
      </c>
    </row>
    <row r="3146" spans="1:19">
      <c r="A3146" t="s">
        <v>3382</v>
      </c>
      <c r="B3146">
        <v>44395</v>
      </c>
      <c r="C3146" t="s">
        <v>3383</v>
      </c>
      <c r="D3146">
        <v>44395</v>
      </c>
      <c r="E3146" t="s">
        <v>1365</v>
      </c>
      <c r="F3146" t="s">
        <v>2</v>
      </c>
      <c r="G3146" t="s">
        <v>981</v>
      </c>
      <c r="H3146" t="s">
        <v>22</v>
      </c>
      <c r="I3146" t="s">
        <v>1409</v>
      </c>
      <c r="J3146">
        <v>40</v>
      </c>
      <c r="K3146">
        <v>1128</v>
      </c>
      <c r="L3146">
        <v>45120</v>
      </c>
      <c r="M3146">
        <v>2.6857000000000002</v>
      </c>
      <c r="N3146">
        <v>107.428</v>
      </c>
      <c r="O3146">
        <v>0</v>
      </c>
      <c r="P3146">
        <v>0</v>
      </c>
      <c r="Q3146">
        <v>1130.6857</v>
      </c>
      <c r="R3146">
        <v>45227.428</v>
      </c>
      <c r="S3146" t="s">
        <v>1368</v>
      </c>
    </row>
    <row r="3147" spans="1:19">
      <c r="A3147" t="s">
        <v>3382</v>
      </c>
      <c r="B3147">
        <v>44395</v>
      </c>
      <c r="C3147" t="s">
        <v>3383</v>
      </c>
      <c r="D3147">
        <v>44395</v>
      </c>
      <c r="E3147" t="s">
        <v>1365</v>
      </c>
      <c r="F3147" t="s">
        <v>2</v>
      </c>
      <c r="G3147" t="s">
        <v>981</v>
      </c>
      <c r="H3147" t="s">
        <v>22</v>
      </c>
      <c r="I3147" t="s">
        <v>2458</v>
      </c>
      <c r="J3147">
        <v>220</v>
      </c>
      <c r="K3147">
        <v>992</v>
      </c>
      <c r="L3147">
        <v>218240</v>
      </c>
      <c r="M3147">
        <v>2.3618999999999999</v>
      </c>
      <c r="N3147">
        <v>519.61800000000005</v>
      </c>
      <c r="O3147">
        <v>0</v>
      </c>
      <c r="P3147">
        <v>0</v>
      </c>
      <c r="Q3147">
        <v>994.36189999999999</v>
      </c>
      <c r="R3147">
        <v>218759.61799999999</v>
      </c>
      <c r="S3147" t="s">
        <v>1368</v>
      </c>
    </row>
    <row r="3148" spans="1:19">
      <c r="A3148" t="s">
        <v>3384</v>
      </c>
      <c r="B3148">
        <v>44395</v>
      </c>
      <c r="C3148" t="s">
        <v>3385</v>
      </c>
      <c r="D3148">
        <v>44395</v>
      </c>
      <c r="E3148" t="s">
        <v>1365</v>
      </c>
      <c r="F3148" t="s">
        <v>72</v>
      </c>
      <c r="G3148" t="s">
        <v>1381</v>
      </c>
      <c r="H3148" t="s">
        <v>22</v>
      </c>
      <c r="I3148" t="s">
        <v>1311</v>
      </c>
      <c r="J3148">
        <v>5</v>
      </c>
      <c r="K3148">
        <v>9035</v>
      </c>
      <c r="L3148">
        <v>45175</v>
      </c>
      <c r="M3148">
        <v>21.511900000000001</v>
      </c>
      <c r="N3148">
        <v>107.5595</v>
      </c>
      <c r="O3148">
        <v>0</v>
      </c>
      <c r="P3148">
        <v>0</v>
      </c>
      <c r="Q3148">
        <v>9056.5118999999995</v>
      </c>
      <c r="R3148">
        <v>45282.559500000003</v>
      </c>
      <c r="S3148" t="s">
        <v>1368</v>
      </c>
    </row>
    <row r="3149" spans="1:19">
      <c r="A3149" t="s">
        <v>3384</v>
      </c>
      <c r="B3149">
        <v>44395</v>
      </c>
      <c r="C3149" t="s">
        <v>3385</v>
      </c>
      <c r="D3149">
        <v>44395</v>
      </c>
      <c r="E3149" t="s">
        <v>1365</v>
      </c>
      <c r="F3149" t="s">
        <v>72</v>
      </c>
      <c r="G3149" t="s">
        <v>1381</v>
      </c>
      <c r="H3149" t="s">
        <v>22</v>
      </c>
      <c r="I3149" t="s">
        <v>1218</v>
      </c>
      <c r="J3149">
        <v>40</v>
      </c>
      <c r="K3149">
        <v>1244</v>
      </c>
      <c r="L3149">
        <v>49760</v>
      </c>
      <c r="M3149">
        <v>2.9619</v>
      </c>
      <c r="N3149">
        <v>118.476</v>
      </c>
      <c r="O3149">
        <v>0</v>
      </c>
      <c r="P3149">
        <v>0</v>
      </c>
      <c r="Q3149">
        <v>1246.9619</v>
      </c>
      <c r="R3149">
        <v>49878.476000000002</v>
      </c>
      <c r="S3149" t="s">
        <v>1368</v>
      </c>
    </row>
    <row r="3150" spans="1:19">
      <c r="A3150" t="s">
        <v>3384</v>
      </c>
      <c r="B3150">
        <v>44395</v>
      </c>
      <c r="C3150" t="s">
        <v>3385</v>
      </c>
      <c r="D3150">
        <v>44395</v>
      </c>
      <c r="E3150" t="s">
        <v>1365</v>
      </c>
      <c r="F3150" t="s">
        <v>72</v>
      </c>
      <c r="G3150" t="s">
        <v>1381</v>
      </c>
      <c r="H3150" t="s">
        <v>22</v>
      </c>
      <c r="I3150" t="s">
        <v>1301</v>
      </c>
      <c r="J3150">
        <v>5</v>
      </c>
      <c r="K3150">
        <v>9035</v>
      </c>
      <c r="L3150">
        <v>45175</v>
      </c>
      <c r="M3150">
        <v>21.511900000000001</v>
      </c>
      <c r="N3150">
        <v>107.5595</v>
      </c>
      <c r="O3150">
        <v>0</v>
      </c>
      <c r="P3150">
        <v>0</v>
      </c>
      <c r="Q3150">
        <v>9056.5118999999995</v>
      </c>
      <c r="R3150">
        <v>45282.559500000003</v>
      </c>
      <c r="S3150" t="s">
        <v>1368</v>
      </c>
    </row>
    <row r="3151" spans="1:19">
      <c r="A3151" t="s">
        <v>3384</v>
      </c>
      <c r="B3151">
        <v>44395</v>
      </c>
      <c r="C3151" t="s">
        <v>3385</v>
      </c>
      <c r="D3151">
        <v>44395</v>
      </c>
      <c r="E3151" t="s">
        <v>1365</v>
      </c>
      <c r="F3151" t="s">
        <v>72</v>
      </c>
      <c r="G3151" t="s">
        <v>1381</v>
      </c>
      <c r="H3151" t="s">
        <v>22</v>
      </c>
      <c r="I3151" t="s">
        <v>1271</v>
      </c>
      <c r="J3151">
        <v>40</v>
      </c>
      <c r="K3151">
        <v>1186</v>
      </c>
      <c r="L3151">
        <v>47440</v>
      </c>
      <c r="M3151">
        <v>2.8237999999999999</v>
      </c>
      <c r="N3151">
        <v>112.952</v>
      </c>
      <c r="O3151">
        <v>0</v>
      </c>
      <c r="P3151">
        <v>0</v>
      </c>
      <c r="Q3151">
        <v>1188.8237999999999</v>
      </c>
      <c r="R3151">
        <v>47552.951999999997</v>
      </c>
      <c r="S3151" t="s">
        <v>1368</v>
      </c>
    </row>
    <row r="3152" spans="1:19">
      <c r="A3152" t="s">
        <v>3384</v>
      </c>
      <c r="B3152">
        <v>44395</v>
      </c>
      <c r="C3152" t="s">
        <v>3385</v>
      </c>
      <c r="D3152">
        <v>44395</v>
      </c>
      <c r="E3152" t="s">
        <v>1365</v>
      </c>
      <c r="F3152" t="s">
        <v>72</v>
      </c>
      <c r="G3152" t="s">
        <v>1381</v>
      </c>
      <c r="H3152" t="s">
        <v>22</v>
      </c>
      <c r="I3152" t="s">
        <v>2459</v>
      </c>
      <c r="J3152">
        <v>20</v>
      </c>
      <c r="K3152">
        <v>1215</v>
      </c>
      <c r="L3152">
        <v>24300</v>
      </c>
      <c r="M3152">
        <v>2.8929</v>
      </c>
      <c r="N3152">
        <v>57.857999999999997</v>
      </c>
      <c r="O3152">
        <v>0</v>
      </c>
      <c r="P3152">
        <v>0</v>
      </c>
      <c r="Q3152">
        <v>1217.8929000000001</v>
      </c>
      <c r="R3152">
        <v>24357.858</v>
      </c>
      <c r="S3152" t="s">
        <v>1368</v>
      </c>
    </row>
    <row r="3153" spans="1:19">
      <c r="A3153" t="s">
        <v>3384</v>
      </c>
      <c r="B3153">
        <v>44395</v>
      </c>
      <c r="C3153" t="s">
        <v>3385</v>
      </c>
      <c r="D3153">
        <v>44395</v>
      </c>
      <c r="E3153" t="s">
        <v>1365</v>
      </c>
      <c r="F3153" t="s">
        <v>72</v>
      </c>
      <c r="G3153" t="s">
        <v>1381</v>
      </c>
      <c r="H3153" t="s">
        <v>22</v>
      </c>
      <c r="I3153" t="s">
        <v>3357</v>
      </c>
      <c r="J3153">
        <v>40</v>
      </c>
      <c r="K3153">
        <v>7040</v>
      </c>
      <c r="L3153">
        <v>281600</v>
      </c>
      <c r="M3153">
        <v>16.761900000000001</v>
      </c>
      <c r="N3153">
        <v>670.476</v>
      </c>
      <c r="O3153">
        <v>0</v>
      </c>
      <c r="P3153">
        <v>0</v>
      </c>
      <c r="Q3153">
        <v>7056.7619000000004</v>
      </c>
      <c r="R3153">
        <v>282270.47600000002</v>
      </c>
      <c r="S3153" t="s">
        <v>1368</v>
      </c>
    </row>
    <row r="3154" spans="1:19">
      <c r="A3154" t="s">
        <v>3384</v>
      </c>
      <c r="B3154">
        <v>44395</v>
      </c>
      <c r="C3154" t="s">
        <v>3385</v>
      </c>
      <c r="D3154">
        <v>44395</v>
      </c>
      <c r="E3154" t="s">
        <v>1365</v>
      </c>
      <c r="F3154" t="s">
        <v>72</v>
      </c>
      <c r="G3154" t="s">
        <v>1381</v>
      </c>
      <c r="H3154" t="s">
        <v>22</v>
      </c>
      <c r="I3154" t="s">
        <v>2458</v>
      </c>
      <c r="J3154">
        <v>60</v>
      </c>
      <c r="K3154">
        <v>992</v>
      </c>
      <c r="L3154">
        <v>59520</v>
      </c>
      <c r="M3154">
        <v>2.3618999999999999</v>
      </c>
      <c r="N3154">
        <v>141.714</v>
      </c>
      <c r="O3154">
        <v>0</v>
      </c>
      <c r="P3154">
        <v>0</v>
      </c>
      <c r="Q3154">
        <v>994.36189999999999</v>
      </c>
      <c r="R3154">
        <v>59661.714</v>
      </c>
      <c r="S3154" t="s">
        <v>1368</v>
      </c>
    </row>
    <row r="3155" spans="1:19">
      <c r="A3155" t="s">
        <v>3384</v>
      </c>
      <c r="B3155">
        <v>44395</v>
      </c>
      <c r="C3155" t="s">
        <v>3385</v>
      </c>
      <c r="D3155">
        <v>44395</v>
      </c>
      <c r="E3155" t="s">
        <v>1365</v>
      </c>
      <c r="F3155" t="s">
        <v>72</v>
      </c>
      <c r="G3155" t="s">
        <v>1381</v>
      </c>
      <c r="H3155" t="s">
        <v>22</v>
      </c>
      <c r="I3155" t="s">
        <v>1314</v>
      </c>
      <c r="J3155">
        <v>40</v>
      </c>
      <c r="K3155">
        <v>1176</v>
      </c>
      <c r="L3155">
        <v>47040</v>
      </c>
      <c r="M3155">
        <v>2.8</v>
      </c>
      <c r="N3155">
        <v>112</v>
      </c>
      <c r="O3155">
        <v>0</v>
      </c>
      <c r="P3155">
        <v>0</v>
      </c>
      <c r="Q3155">
        <v>1178.8</v>
      </c>
      <c r="R3155">
        <v>47152</v>
      </c>
      <c r="S3155" t="s">
        <v>1368</v>
      </c>
    </row>
    <row r="3156" spans="1:19">
      <c r="A3156" t="s">
        <v>3386</v>
      </c>
      <c r="B3156">
        <v>44395</v>
      </c>
      <c r="C3156" t="s">
        <v>3387</v>
      </c>
      <c r="D3156">
        <v>44395</v>
      </c>
      <c r="E3156" t="s">
        <v>1365</v>
      </c>
      <c r="F3156" t="s">
        <v>78</v>
      </c>
      <c r="G3156" t="s">
        <v>1381</v>
      </c>
      <c r="H3156" t="s">
        <v>22</v>
      </c>
      <c r="I3156" t="s">
        <v>1311</v>
      </c>
      <c r="J3156">
        <v>5</v>
      </c>
      <c r="K3156">
        <v>9035</v>
      </c>
      <c r="L3156">
        <v>45175</v>
      </c>
      <c r="M3156">
        <v>21.511900000000001</v>
      </c>
      <c r="N3156">
        <v>107.5595</v>
      </c>
      <c r="O3156">
        <v>0</v>
      </c>
      <c r="P3156">
        <v>0</v>
      </c>
      <c r="Q3156">
        <v>9056.5118999999995</v>
      </c>
      <c r="R3156">
        <v>45282.559500000003</v>
      </c>
      <c r="S3156" t="s">
        <v>1368</v>
      </c>
    </row>
    <row r="3157" spans="1:19">
      <c r="A3157" t="s">
        <v>3386</v>
      </c>
      <c r="B3157">
        <v>44395</v>
      </c>
      <c r="C3157" t="s">
        <v>3387</v>
      </c>
      <c r="D3157">
        <v>44395</v>
      </c>
      <c r="E3157" t="s">
        <v>1365</v>
      </c>
      <c r="F3157" t="s">
        <v>78</v>
      </c>
      <c r="G3157" t="s">
        <v>1381</v>
      </c>
      <c r="H3157" t="s">
        <v>22</v>
      </c>
      <c r="I3157" t="s">
        <v>3357</v>
      </c>
      <c r="J3157">
        <v>60</v>
      </c>
      <c r="K3157">
        <v>7040</v>
      </c>
      <c r="L3157">
        <v>422400</v>
      </c>
      <c r="M3157">
        <v>16.761900000000001</v>
      </c>
      <c r="N3157">
        <v>1005.7140000000001</v>
      </c>
      <c r="O3157">
        <v>0</v>
      </c>
      <c r="P3157">
        <v>0</v>
      </c>
      <c r="Q3157">
        <v>7056.7619000000004</v>
      </c>
      <c r="R3157">
        <v>423405.71399999998</v>
      </c>
      <c r="S3157" t="s">
        <v>1368</v>
      </c>
    </row>
    <row r="3158" spans="1:19">
      <c r="A3158" t="s">
        <v>3386</v>
      </c>
      <c r="B3158">
        <v>44395</v>
      </c>
      <c r="C3158" t="s">
        <v>3387</v>
      </c>
      <c r="D3158">
        <v>44395</v>
      </c>
      <c r="E3158" t="s">
        <v>1365</v>
      </c>
      <c r="F3158" t="s">
        <v>78</v>
      </c>
      <c r="G3158" t="s">
        <v>1381</v>
      </c>
      <c r="H3158" t="s">
        <v>22</v>
      </c>
      <c r="I3158" t="s">
        <v>1218</v>
      </c>
      <c r="J3158">
        <v>40</v>
      </c>
      <c r="K3158">
        <v>1244</v>
      </c>
      <c r="L3158">
        <v>49760</v>
      </c>
      <c r="M3158">
        <v>2.9619</v>
      </c>
      <c r="N3158">
        <v>118.476</v>
      </c>
      <c r="O3158">
        <v>0</v>
      </c>
      <c r="P3158">
        <v>0</v>
      </c>
      <c r="Q3158">
        <v>1246.9619</v>
      </c>
      <c r="R3158">
        <v>49878.476000000002</v>
      </c>
      <c r="S3158" t="s">
        <v>1368</v>
      </c>
    </row>
    <row r="3159" spans="1:19">
      <c r="A3159" t="s">
        <v>3386</v>
      </c>
      <c r="B3159">
        <v>44395</v>
      </c>
      <c r="C3159" t="s">
        <v>3387</v>
      </c>
      <c r="D3159">
        <v>44395</v>
      </c>
      <c r="E3159" t="s">
        <v>1365</v>
      </c>
      <c r="F3159" t="s">
        <v>78</v>
      </c>
      <c r="G3159" t="s">
        <v>1381</v>
      </c>
      <c r="H3159" t="s">
        <v>22</v>
      </c>
      <c r="I3159" t="s">
        <v>1335</v>
      </c>
      <c r="J3159">
        <v>20</v>
      </c>
      <c r="K3159">
        <v>9950</v>
      </c>
      <c r="L3159">
        <v>199000</v>
      </c>
      <c r="M3159">
        <v>23.6905</v>
      </c>
      <c r="N3159">
        <v>473.81</v>
      </c>
      <c r="O3159">
        <v>0</v>
      </c>
      <c r="P3159">
        <v>0</v>
      </c>
      <c r="Q3159">
        <v>9973.6905000000006</v>
      </c>
      <c r="R3159">
        <v>199473.81</v>
      </c>
      <c r="S3159" t="s">
        <v>1368</v>
      </c>
    </row>
    <row r="3160" spans="1:19">
      <c r="A3160" t="s">
        <v>3386</v>
      </c>
      <c r="B3160">
        <v>44395</v>
      </c>
      <c r="C3160" t="s">
        <v>3387</v>
      </c>
      <c r="D3160">
        <v>44395</v>
      </c>
      <c r="E3160" t="s">
        <v>1365</v>
      </c>
      <c r="F3160" t="s">
        <v>78</v>
      </c>
      <c r="G3160" t="s">
        <v>1381</v>
      </c>
      <c r="H3160" t="s">
        <v>22</v>
      </c>
      <c r="I3160" t="s">
        <v>1301</v>
      </c>
      <c r="J3160">
        <v>20</v>
      </c>
      <c r="K3160">
        <v>9035</v>
      </c>
      <c r="L3160">
        <v>180700</v>
      </c>
      <c r="M3160">
        <v>21.511900000000001</v>
      </c>
      <c r="N3160">
        <v>430.238</v>
      </c>
      <c r="O3160">
        <v>0</v>
      </c>
      <c r="P3160">
        <v>0</v>
      </c>
      <c r="Q3160">
        <v>9056.5118999999995</v>
      </c>
      <c r="R3160">
        <v>181130.23800000001</v>
      </c>
      <c r="S3160" t="s">
        <v>1368</v>
      </c>
    </row>
    <row r="3161" spans="1:19">
      <c r="A3161" t="s">
        <v>3386</v>
      </c>
      <c r="B3161">
        <v>44395</v>
      </c>
      <c r="C3161" t="s">
        <v>3387</v>
      </c>
      <c r="D3161">
        <v>44395</v>
      </c>
      <c r="E3161" t="s">
        <v>1365</v>
      </c>
      <c r="F3161" t="s">
        <v>78</v>
      </c>
      <c r="G3161" t="s">
        <v>1381</v>
      </c>
      <c r="H3161" t="s">
        <v>22</v>
      </c>
      <c r="I3161" t="s">
        <v>1242</v>
      </c>
      <c r="J3161">
        <v>5</v>
      </c>
      <c r="K3161">
        <v>9850</v>
      </c>
      <c r="L3161">
        <v>49250</v>
      </c>
      <c r="M3161">
        <v>23.452400000000001</v>
      </c>
      <c r="N3161">
        <v>117.262</v>
      </c>
      <c r="O3161">
        <v>0</v>
      </c>
      <c r="P3161">
        <v>0</v>
      </c>
      <c r="Q3161">
        <v>9873.4524000000001</v>
      </c>
      <c r="R3161">
        <v>49367.262000000002</v>
      </c>
      <c r="S3161" t="s">
        <v>1368</v>
      </c>
    </row>
    <row r="3162" spans="1:19">
      <c r="A3162" t="s">
        <v>3386</v>
      </c>
      <c r="B3162">
        <v>44395</v>
      </c>
      <c r="C3162" t="s">
        <v>3387</v>
      </c>
      <c r="D3162">
        <v>44395</v>
      </c>
      <c r="E3162" t="s">
        <v>1365</v>
      </c>
      <c r="F3162" t="s">
        <v>78</v>
      </c>
      <c r="G3162" t="s">
        <v>1381</v>
      </c>
      <c r="H3162" t="s">
        <v>22</v>
      </c>
      <c r="I3162" t="s">
        <v>1271</v>
      </c>
      <c r="J3162">
        <v>120</v>
      </c>
      <c r="K3162">
        <v>1186</v>
      </c>
      <c r="L3162">
        <v>142320</v>
      </c>
      <c r="M3162">
        <v>2.8237999999999999</v>
      </c>
      <c r="N3162">
        <v>338.85599999999999</v>
      </c>
      <c r="O3162">
        <v>0</v>
      </c>
      <c r="P3162">
        <v>0</v>
      </c>
      <c r="Q3162">
        <v>1188.8237999999999</v>
      </c>
      <c r="R3162">
        <v>142658.856</v>
      </c>
      <c r="S3162" t="s">
        <v>1368</v>
      </c>
    </row>
    <row r="3163" spans="1:19">
      <c r="A3163" t="s">
        <v>3386</v>
      </c>
      <c r="B3163">
        <v>44395</v>
      </c>
      <c r="C3163" t="s">
        <v>3387</v>
      </c>
      <c r="D3163">
        <v>44395</v>
      </c>
      <c r="E3163" t="s">
        <v>1365</v>
      </c>
      <c r="F3163" t="s">
        <v>78</v>
      </c>
      <c r="G3163" t="s">
        <v>1381</v>
      </c>
      <c r="H3163" t="s">
        <v>22</v>
      </c>
      <c r="I3163" t="s">
        <v>2458</v>
      </c>
      <c r="J3163">
        <v>100</v>
      </c>
      <c r="K3163">
        <v>992</v>
      </c>
      <c r="L3163">
        <v>99200</v>
      </c>
      <c r="M3163">
        <v>2.3618999999999999</v>
      </c>
      <c r="N3163">
        <v>236.19</v>
      </c>
      <c r="O3163">
        <v>0</v>
      </c>
      <c r="P3163">
        <v>0</v>
      </c>
      <c r="Q3163">
        <v>994.36189999999999</v>
      </c>
      <c r="R3163">
        <v>99436.19</v>
      </c>
      <c r="S3163" t="s">
        <v>1368</v>
      </c>
    </row>
    <row r="3164" spans="1:19">
      <c r="A3164" t="s">
        <v>3386</v>
      </c>
      <c r="B3164">
        <v>44395</v>
      </c>
      <c r="C3164" t="s">
        <v>3387</v>
      </c>
      <c r="D3164">
        <v>44395</v>
      </c>
      <c r="E3164" t="s">
        <v>1365</v>
      </c>
      <c r="F3164" t="s">
        <v>78</v>
      </c>
      <c r="G3164" t="s">
        <v>1381</v>
      </c>
      <c r="H3164" t="s">
        <v>22</v>
      </c>
      <c r="I3164" t="s">
        <v>1273</v>
      </c>
      <c r="J3164">
        <v>28</v>
      </c>
      <c r="K3164">
        <v>7225</v>
      </c>
      <c r="L3164">
        <v>202300</v>
      </c>
      <c r="M3164">
        <v>17.202400000000001</v>
      </c>
      <c r="N3164">
        <v>481.66719999999998</v>
      </c>
      <c r="O3164">
        <v>0</v>
      </c>
      <c r="P3164">
        <v>0</v>
      </c>
      <c r="Q3164">
        <v>7242.2024000000001</v>
      </c>
      <c r="R3164">
        <v>202781.6672</v>
      </c>
      <c r="S3164" t="s">
        <v>1368</v>
      </c>
    </row>
    <row r="3165" spans="1:19">
      <c r="A3165" t="s">
        <v>3386</v>
      </c>
      <c r="B3165">
        <v>44395</v>
      </c>
      <c r="C3165" t="s">
        <v>3387</v>
      </c>
      <c r="D3165">
        <v>44395</v>
      </c>
      <c r="E3165" t="s">
        <v>1365</v>
      </c>
      <c r="F3165" t="s">
        <v>78</v>
      </c>
      <c r="G3165" t="s">
        <v>1381</v>
      </c>
      <c r="H3165" t="s">
        <v>22</v>
      </c>
      <c r="I3165" t="s">
        <v>1267</v>
      </c>
      <c r="J3165">
        <v>40</v>
      </c>
      <c r="K3165">
        <v>1400</v>
      </c>
      <c r="L3165">
        <v>56000</v>
      </c>
      <c r="M3165">
        <v>3.3332999999999999</v>
      </c>
      <c r="N3165">
        <v>133.33199999999999</v>
      </c>
      <c r="O3165">
        <v>0</v>
      </c>
      <c r="P3165">
        <v>0</v>
      </c>
      <c r="Q3165">
        <v>1403.3333</v>
      </c>
      <c r="R3165">
        <v>56133.332000000002</v>
      </c>
      <c r="S3165" t="s">
        <v>1368</v>
      </c>
    </row>
    <row r="3166" spans="1:19">
      <c r="A3166" t="s">
        <v>3388</v>
      </c>
      <c r="B3166">
        <v>44395</v>
      </c>
      <c r="C3166" t="s">
        <v>3389</v>
      </c>
      <c r="D3166">
        <v>44395</v>
      </c>
      <c r="E3166" t="s">
        <v>1365</v>
      </c>
      <c r="F3166" t="s">
        <v>1379</v>
      </c>
      <c r="G3166" t="s">
        <v>1380</v>
      </c>
      <c r="H3166" t="s">
        <v>49</v>
      </c>
      <c r="I3166" t="s">
        <v>3357</v>
      </c>
      <c r="J3166">
        <v>80</v>
      </c>
      <c r="K3166">
        <v>7040</v>
      </c>
      <c r="L3166">
        <v>563200</v>
      </c>
      <c r="M3166">
        <v>16.761900000000001</v>
      </c>
      <c r="N3166">
        <v>1340.952</v>
      </c>
      <c r="O3166">
        <v>0</v>
      </c>
      <c r="P3166">
        <v>0</v>
      </c>
      <c r="Q3166">
        <v>7056.7619000000004</v>
      </c>
      <c r="R3166">
        <v>564540.95200000005</v>
      </c>
      <c r="S3166" t="s">
        <v>1368</v>
      </c>
    </row>
    <row r="3167" spans="1:19">
      <c r="A3167" t="s">
        <v>3390</v>
      </c>
      <c r="B3167">
        <v>44395</v>
      </c>
      <c r="C3167" t="s">
        <v>3391</v>
      </c>
      <c r="D3167">
        <v>44395</v>
      </c>
      <c r="E3167" t="s">
        <v>1365</v>
      </c>
      <c r="F3167" t="s">
        <v>10</v>
      </c>
      <c r="G3167" t="s">
        <v>1377</v>
      </c>
      <c r="H3167" t="s">
        <v>107</v>
      </c>
      <c r="I3167" t="s">
        <v>3357</v>
      </c>
      <c r="J3167">
        <v>82</v>
      </c>
      <c r="K3167">
        <v>7040</v>
      </c>
      <c r="L3167">
        <v>577280</v>
      </c>
      <c r="M3167">
        <v>16.761900000000001</v>
      </c>
      <c r="N3167">
        <v>1374.4757999999999</v>
      </c>
      <c r="O3167">
        <v>0</v>
      </c>
      <c r="P3167">
        <v>0</v>
      </c>
      <c r="Q3167">
        <v>7056.7619000000004</v>
      </c>
      <c r="R3167">
        <v>578654.47580000001</v>
      </c>
      <c r="S3167" t="s">
        <v>1368</v>
      </c>
    </row>
    <row r="3168" spans="1:19">
      <c r="A3168" t="s">
        <v>3390</v>
      </c>
      <c r="B3168">
        <v>44395</v>
      </c>
      <c r="C3168" t="s">
        <v>3391</v>
      </c>
      <c r="D3168">
        <v>44395</v>
      </c>
      <c r="E3168" t="s">
        <v>1365</v>
      </c>
      <c r="F3168" t="s">
        <v>10</v>
      </c>
      <c r="G3168" t="s">
        <v>1377</v>
      </c>
      <c r="H3168" t="s">
        <v>107</v>
      </c>
      <c r="I3168" t="s">
        <v>1311</v>
      </c>
      <c r="J3168">
        <v>20</v>
      </c>
      <c r="K3168">
        <v>9035</v>
      </c>
      <c r="L3168">
        <v>180700</v>
      </c>
      <c r="M3168">
        <v>21.511900000000001</v>
      </c>
      <c r="N3168">
        <v>430.238</v>
      </c>
      <c r="O3168">
        <v>0</v>
      </c>
      <c r="P3168">
        <v>0</v>
      </c>
      <c r="Q3168">
        <v>9056.5118999999995</v>
      </c>
      <c r="R3168">
        <v>181130.23800000001</v>
      </c>
      <c r="S3168" t="s">
        <v>1368</v>
      </c>
    </row>
    <row r="3169" spans="1:19">
      <c r="A3169" t="s">
        <v>3392</v>
      </c>
      <c r="B3169">
        <v>44395</v>
      </c>
      <c r="C3169" t="s">
        <v>3393</v>
      </c>
      <c r="D3169">
        <v>44395</v>
      </c>
      <c r="E3169" t="s">
        <v>1365</v>
      </c>
      <c r="F3169" t="s">
        <v>848</v>
      </c>
      <c r="G3169" t="s">
        <v>1377</v>
      </c>
      <c r="H3169" t="s">
        <v>107</v>
      </c>
      <c r="I3169" t="s">
        <v>1311</v>
      </c>
      <c r="J3169">
        <v>6</v>
      </c>
      <c r="K3169">
        <v>9035</v>
      </c>
      <c r="L3169">
        <v>54210</v>
      </c>
      <c r="M3169">
        <v>21.511900000000001</v>
      </c>
      <c r="N3169">
        <v>129.07140000000001</v>
      </c>
      <c r="O3169">
        <v>0</v>
      </c>
      <c r="P3169">
        <v>0</v>
      </c>
      <c r="Q3169">
        <v>9056.5118999999995</v>
      </c>
      <c r="R3169">
        <v>54339.071400000001</v>
      </c>
      <c r="S3169" t="s">
        <v>1368</v>
      </c>
    </row>
    <row r="3170" spans="1:19">
      <c r="A3170" t="s">
        <v>3392</v>
      </c>
      <c r="B3170">
        <v>44395</v>
      </c>
      <c r="C3170" t="s">
        <v>3393</v>
      </c>
      <c r="D3170">
        <v>44395</v>
      </c>
      <c r="E3170" t="s">
        <v>1365</v>
      </c>
      <c r="F3170" t="s">
        <v>848</v>
      </c>
      <c r="G3170" t="s">
        <v>1377</v>
      </c>
      <c r="H3170" t="s">
        <v>107</v>
      </c>
      <c r="I3170" t="s">
        <v>1301</v>
      </c>
      <c r="J3170">
        <v>3</v>
      </c>
      <c r="K3170">
        <v>9035</v>
      </c>
      <c r="L3170">
        <v>27105</v>
      </c>
      <c r="M3170">
        <v>21.511900000000001</v>
      </c>
      <c r="N3170">
        <v>64.535700000000006</v>
      </c>
      <c r="O3170">
        <v>0</v>
      </c>
      <c r="P3170">
        <v>0</v>
      </c>
      <c r="Q3170">
        <v>9056.5118999999995</v>
      </c>
      <c r="R3170">
        <v>27169.5357</v>
      </c>
      <c r="S3170" t="s">
        <v>1368</v>
      </c>
    </row>
    <row r="3171" spans="1:19">
      <c r="A3171" t="s">
        <v>3392</v>
      </c>
      <c r="B3171">
        <v>44395</v>
      </c>
      <c r="C3171" t="s">
        <v>3393</v>
      </c>
      <c r="D3171">
        <v>44395</v>
      </c>
      <c r="E3171" t="s">
        <v>1365</v>
      </c>
      <c r="F3171" t="s">
        <v>848</v>
      </c>
      <c r="G3171" t="s">
        <v>1377</v>
      </c>
      <c r="H3171" t="s">
        <v>107</v>
      </c>
      <c r="I3171" t="s">
        <v>3357</v>
      </c>
      <c r="J3171">
        <v>31</v>
      </c>
      <c r="K3171">
        <v>7040</v>
      </c>
      <c r="L3171">
        <v>218240</v>
      </c>
      <c r="M3171">
        <v>16.761900000000001</v>
      </c>
      <c r="N3171">
        <v>519.61890000000005</v>
      </c>
      <c r="O3171">
        <v>0</v>
      </c>
      <c r="P3171">
        <v>0</v>
      </c>
      <c r="Q3171">
        <v>7056.7619000000004</v>
      </c>
      <c r="R3171">
        <v>218759.6189</v>
      </c>
      <c r="S3171" t="s">
        <v>1368</v>
      </c>
    </row>
    <row r="3172" spans="1:19">
      <c r="A3172" t="s">
        <v>3394</v>
      </c>
      <c r="B3172">
        <v>44395</v>
      </c>
      <c r="C3172" t="s">
        <v>3395</v>
      </c>
      <c r="D3172">
        <v>44395</v>
      </c>
      <c r="E3172" t="s">
        <v>1365</v>
      </c>
      <c r="F3172" t="s">
        <v>1300</v>
      </c>
      <c r="G3172" t="s">
        <v>107</v>
      </c>
      <c r="H3172" t="s">
        <v>107</v>
      </c>
      <c r="I3172" t="s">
        <v>1242</v>
      </c>
      <c r="J3172">
        <v>1</v>
      </c>
      <c r="K3172">
        <v>9850</v>
      </c>
      <c r="L3172">
        <v>9850</v>
      </c>
      <c r="M3172">
        <v>23.452400000000001</v>
      </c>
      <c r="N3172">
        <v>23.452400000000001</v>
      </c>
      <c r="O3172">
        <v>0</v>
      </c>
      <c r="P3172">
        <v>0</v>
      </c>
      <c r="Q3172">
        <v>9873.4524000000001</v>
      </c>
      <c r="R3172">
        <v>9873.4524000000001</v>
      </c>
      <c r="S3172" t="s">
        <v>1368</v>
      </c>
    </row>
    <row r="3173" spans="1:19">
      <c r="A3173" t="s">
        <v>3394</v>
      </c>
      <c r="B3173">
        <v>44395</v>
      </c>
      <c r="C3173" t="s">
        <v>3395</v>
      </c>
      <c r="D3173">
        <v>44395</v>
      </c>
      <c r="E3173" t="s">
        <v>1365</v>
      </c>
      <c r="F3173" t="s">
        <v>1300</v>
      </c>
      <c r="G3173" t="s">
        <v>107</v>
      </c>
      <c r="H3173" t="s">
        <v>107</v>
      </c>
      <c r="I3173" t="s">
        <v>3357</v>
      </c>
      <c r="J3173">
        <v>30</v>
      </c>
      <c r="K3173">
        <v>7040</v>
      </c>
      <c r="L3173">
        <v>211200</v>
      </c>
      <c r="M3173">
        <v>16.761900000000001</v>
      </c>
      <c r="N3173">
        <v>502.85700000000003</v>
      </c>
      <c r="O3173">
        <v>0</v>
      </c>
      <c r="P3173">
        <v>0</v>
      </c>
      <c r="Q3173">
        <v>7056.7619000000004</v>
      </c>
      <c r="R3173">
        <v>211702.85699999999</v>
      </c>
      <c r="S3173" t="s">
        <v>1368</v>
      </c>
    </row>
    <row r="3174" spans="1:19">
      <c r="A3174" t="s">
        <v>3394</v>
      </c>
      <c r="B3174">
        <v>44395</v>
      </c>
      <c r="C3174" t="s">
        <v>3395</v>
      </c>
      <c r="D3174">
        <v>44395</v>
      </c>
      <c r="E3174" t="s">
        <v>1365</v>
      </c>
      <c r="F3174" t="s">
        <v>1300</v>
      </c>
      <c r="G3174" t="s">
        <v>107</v>
      </c>
      <c r="H3174" t="s">
        <v>107</v>
      </c>
      <c r="I3174" t="s">
        <v>1311</v>
      </c>
      <c r="J3174">
        <v>5</v>
      </c>
      <c r="K3174">
        <v>9035</v>
      </c>
      <c r="L3174">
        <v>45175</v>
      </c>
      <c r="M3174">
        <v>21.511900000000001</v>
      </c>
      <c r="N3174">
        <v>107.5595</v>
      </c>
      <c r="O3174">
        <v>0</v>
      </c>
      <c r="P3174">
        <v>0</v>
      </c>
      <c r="Q3174">
        <v>9056.5118999999995</v>
      </c>
      <c r="R3174">
        <v>45282.559500000003</v>
      </c>
      <c r="S3174" t="s">
        <v>1368</v>
      </c>
    </row>
    <row r="3175" spans="1:19">
      <c r="A3175" t="s">
        <v>3394</v>
      </c>
      <c r="B3175">
        <v>44395</v>
      </c>
      <c r="C3175" t="s">
        <v>3395</v>
      </c>
      <c r="D3175">
        <v>44395</v>
      </c>
      <c r="E3175" t="s">
        <v>1365</v>
      </c>
      <c r="F3175" t="s">
        <v>1300</v>
      </c>
      <c r="G3175" t="s">
        <v>107</v>
      </c>
      <c r="H3175" t="s">
        <v>107</v>
      </c>
      <c r="I3175" t="s">
        <v>1314</v>
      </c>
      <c r="J3175">
        <v>20</v>
      </c>
      <c r="K3175">
        <v>1176</v>
      </c>
      <c r="L3175">
        <v>23520</v>
      </c>
      <c r="M3175">
        <v>2.8</v>
      </c>
      <c r="N3175">
        <v>56</v>
      </c>
      <c r="O3175">
        <v>0</v>
      </c>
      <c r="P3175">
        <v>0</v>
      </c>
      <c r="Q3175">
        <v>1178.8</v>
      </c>
      <c r="R3175">
        <v>23576</v>
      </c>
      <c r="S3175" t="s">
        <v>1368</v>
      </c>
    </row>
    <row r="3176" spans="1:19">
      <c r="A3176" t="s">
        <v>3394</v>
      </c>
      <c r="B3176">
        <v>44395</v>
      </c>
      <c r="C3176" t="s">
        <v>3395</v>
      </c>
      <c r="D3176">
        <v>44395</v>
      </c>
      <c r="E3176" t="s">
        <v>1365</v>
      </c>
      <c r="F3176" t="s">
        <v>1300</v>
      </c>
      <c r="G3176" t="s">
        <v>107</v>
      </c>
      <c r="H3176" t="s">
        <v>107</v>
      </c>
      <c r="I3176" t="s">
        <v>1271</v>
      </c>
      <c r="J3176">
        <v>40</v>
      </c>
      <c r="K3176">
        <v>1186</v>
      </c>
      <c r="L3176">
        <v>47440</v>
      </c>
      <c r="M3176">
        <v>2.8237999999999999</v>
      </c>
      <c r="N3176">
        <v>112.952</v>
      </c>
      <c r="O3176">
        <v>0</v>
      </c>
      <c r="P3176">
        <v>0</v>
      </c>
      <c r="Q3176">
        <v>1188.8237999999999</v>
      </c>
      <c r="R3176">
        <v>47552.951999999997</v>
      </c>
      <c r="S3176" t="s">
        <v>1368</v>
      </c>
    </row>
    <row r="3177" spans="1:19">
      <c r="A3177" t="s">
        <v>3396</v>
      </c>
      <c r="B3177">
        <v>44395</v>
      </c>
      <c r="C3177" t="s">
        <v>3397</v>
      </c>
      <c r="D3177">
        <v>44395</v>
      </c>
      <c r="E3177" t="s">
        <v>1365</v>
      </c>
      <c r="F3177" t="s">
        <v>105</v>
      </c>
      <c r="G3177" t="s">
        <v>1376</v>
      </c>
      <c r="H3177" t="s">
        <v>107</v>
      </c>
      <c r="I3177" t="s">
        <v>1273</v>
      </c>
      <c r="J3177">
        <v>20</v>
      </c>
      <c r="K3177">
        <v>7225</v>
      </c>
      <c r="L3177">
        <v>144500</v>
      </c>
      <c r="M3177">
        <v>17.202400000000001</v>
      </c>
      <c r="N3177">
        <v>344.048</v>
      </c>
      <c r="O3177">
        <v>0</v>
      </c>
      <c r="P3177">
        <v>0</v>
      </c>
      <c r="Q3177">
        <v>7242.2024000000001</v>
      </c>
      <c r="R3177">
        <v>144844.04800000001</v>
      </c>
      <c r="S3177" t="s">
        <v>1368</v>
      </c>
    </row>
    <row r="3178" spans="1:19">
      <c r="A3178" t="s">
        <v>3396</v>
      </c>
      <c r="B3178">
        <v>44395</v>
      </c>
      <c r="C3178" t="s">
        <v>3397</v>
      </c>
      <c r="D3178">
        <v>44395</v>
      </c>
      <c r="E3178" t="s">
        <v>1365</v>
      </c>
      <c r="F3178" t="s">
        <v>105</v>
      </c>
      <c r="G3178" t="s">
        <v>1376</v>
      </c>
      <c r="H3178" t="s">
        <v>107</v>
      </c>
      <c r="I3178" t="s">
        <v>3357</v>
      </c>
      <c r="J3178">
        <v>40</v>
      </c>
      <c r="K3178">
        <v>7040</v>
      </c>
      <c r="L3178">
        <v>281600</v>
      </c>
      <c r="M3178">
        <v>16.761900000000001</v>
      </c>
      <c r="N3178">
        <v>670.476</v>
      </c>
      <c r="O3178">
        <v>0</v>
      </c>
      <c r="P3178">
        <v>0</v>
      </c>
      <c r="Q3178">
        <v>7056.7619000000004</v>
      </c>
      <c r="R3178">
        <v>282270.47600000002</v>
      </c>
      <c r="S3178" t="s">
        <v>1368</v>
      </c>
    </row>
    <row r="3179" spans="1:19">
      <c r="A3179" t="s">
        <v>3396</v>
      </c>
      <c r="B3179">
        <v>44395</v>
      </c>
      <c r="C3179" t="s">
        <v>3397</v>
      </c>
      <c r="D3179">
        <v>44395</v>
      </c>
      <c r="E3179" t="s">
        <v>1365</v>
      </c>
      <c r="F3179" t="s">
        <v>105</v>
      </c>
      <c r="G3179" t="s">
        <v>1376</v>
      </c>
      <c r="H3179" t="s">
        <v>107</v>
      </c>
      <c r="I3179" t="s">
        <v>1314</v>
      </c>
      <c r="J3179">
        <v>130</v>
      </c>
      <c r="K3179">
        <v>1176</v>
      </c>
      <c r="L3179">
        <v>152880</v>
      </c>
      <c r="M3179">
        <v>2.8</v>
      </c>
      <c r="N3179">
        <v>364</v>
      </c>
      <c r="O3179">
        <v>0</v>
      </c>
      <c r="P3179">
        <v>0</v>
      </c>
      <c r="Q3179">
        <v>1178.8</v>
      </c>
      <c r="R3179">
        <v>153244</v>
      </c>
      <c r="S3179" t="s">
        <v>1368</v>
      </c>
    </row>
    <row r="3180" spans="1:19">
      <c r="A3180" t="s">
        <v>3398</v>
      </c>
      <c r="B3180">
        <v>44395</v>
      </c>
      <c r="C3180" t="s">
        <v>3399</v>
      </c>
      <c r="D3180">
        <v>44395</v>
      </c>
      <c r="E3180" t="s">
        <v>1365</v>
      </c>
      <c r="F3180" t="s">
        <v>95</v>
      </c>
      <c r="G3180" t="s">
        <v>1371</v>
      </c>
      <c r="H3180" t="s">
        <v>107</v>
      </c>
      <c r="I3180" t="s">
        <v>1221</v>
      </c>
      <c r="J3180">
        <v>40</v>
      </c>
      <c r="K3180">
        <v>1361</v>
      </c>
      <c r="L3180">
        <v>54440</v>
      </c>
      <c r="M3180">
        <v>3.2404999999999999</v>
      </c>
      <c r="N3180">
        <v>129.62</v>
      </c>
      <c r="O3180">
        <v>0</v>
      </c>
      <c r="P3180">
        <v>0</v>
      </c>
      <c r="Q3180">
        <v>1364.2405000000001</v>
      </c>
      <c r="R3180">
        <v>54569.62</v>
      </c>
      <c r="S3180" t="s">
        <v>1368</v>
      </c>
    </row>
    <row r="3181" spans="1:19">
      <c r="A3181" t="s">
        <v>3398</v>
      </c>
      <c r="B3181">
        <v>44395</v>
      </c>
      <c r="C3181" t="s">
        <v>3399</v>
      </c>
      <c r="D3181">
        <v>44395</v>
      </c>
      <c r="E3181" t="s">
        <v>1365</v>
      </c>
      <c r="F3181" t="s">
        <v>95</v>
      </c>
      <c r="G3181" t="s">
        <v>1371</v>
      </c>
      <c r="H3181" t="s">
        <v>107</v>
      </c>
      <c r="I3181" t="s">
        <v>1218</v>
      </c>
      <c r="J3181">
        <v>20</v>
      </c>
      <c r="K3181">
        <v>1244</v>
      </c>
      <c r="L3181">
        <v>24880</v>
      </c>
      <c r="M3181">
        <v>2.9619</v>
      </c>
      <c r="N3181">
        <v>59.238</v>
      </c>
      <c r="O3181">
        <v>0</v>
      </c>
      <c r="P3181">
        <v>0</v>
      </c>
      <c r="Q3181">
        <v>1246.9619</v>
      </c>
      <c r="R3181">
        <v>24939.238000000001</v>
      </c>
      <c r="S3181" t="s">
        <v>1368</v>
      </c>
    </row>
    <row r="3182" spans="1:19">
      <c r="A3182" t="s">
        <v>3398</v>
      </c>
      <c r="B3182">
        <v>44395</v>
      </c>
      <c r="C3182" t="s">
        <v>3399</v>
      </c>
      <c r="D3182">
        <v>44395</v>
      </c>
      <c r="E3182" t="s">
        <v>1365</v>
      </c>
      <c r="F3182" t="s">
        <v>95</v>
      </c>
      <c r="G3182" t="s">
        <v>1371</v>
      </c>
      <c r="H3182" t="s">
        <v>107</v>
      </c>
      <c r="I3182" t="s">
        <v>1271</v>
      </c>
      <c r="J3182">
        <v>40</v>
      </c>
      <c r="K3182">
        <v>1186</v>
      </c>
      <c r="L3182">
        <v>47440</v>
      </c>
      <c r="M3182">
        <v>2.8237999999999999</v>
      </c>
      <c r="N3182">
        <v>112.952</v>
      </c>
      <c r="O3182">
        <v>0</v>
      </c>
      <c r="P3182">
        <v>0</v>
      </c>
      <c r="Q3182">
        <v>1188.8237999999999</v>
      </c>
      <c r="R3182">
        <v>47552.951999999997</v>
      </c>
      <c r="S3182" t="s">
        <v>1368</v>
      </c>
    </row>
    <row r="3183" spans="1:19">
      <c r="A3183" t="s">
        <v>3398</v>
      </c>
      <c r="B3183">
        <v>44395</v>
      </c>
      <c r="C3183" t="s">
        <v>3399</v>
      </c>
      <c r="D3183">
        <v>44395</v>
      </c>
      <c r="E3183" t="s">
        <v>1365</v>
      </c>
      <c r="F3183" t="s">
        <v>95</v>
      </c>
      <c r="G3183" t="s">
        <v>1371</v>
      </c>
      <c r="H3183" t="s">
        <v>107</v>
      </c>
      <c r="I3183" t="s">
        <v>1314</v>
      </c>
      <c r="J3183">
        <v>60</v>
      </c>
      <c r="K3183">
        <v>1176</v>
      </c>
      <c r="L3183">
        <v>70560</v>
      </c>
      <c r="M3183">
        <v>2.8</v>
      </c>
      <c r="N3183">
        <v>168</v>
      </c>
      <c r="O3183">
        <v>0</v>
      </c>
      <c r="P3183">
        <v>0</v>
      </c>
      <c r="Q3183">
        <v>1178.8</v>
      </c>
      <c r="R3183">
        <v>70728</v>
      </c>
      <c r="S3183" t="s">
        <v>1368</v>
      </c>
    </row>
    <row r="3184" spans="1:19">
      <c r="A3184" t="s">
        <v>3398</v>
      </c>
      <c r="B3184">
        <v>44395</v>
      </c>
      <c r="C3184" t="s">
        <v>3399</v>
      </c>
      <c r="D3184">
        <v>44395</v>
      </c>
      <c r="E3184" t="s">
        <v>1365</v>
      </c>
      <c r="F3184" t="s">
        <v>95</v>
      </c>
      <c r="G3184" t="s">
        <v>1371</v>
      </c>
      <c r="H3184" t="s">
        <v>107</v>
      </c>
      <c r="I3184" t="s">
        <v>1273</v>
      </c>
      <c r="J3184">
        <v>15</v>
      </c>
      <c r="K3184">
        <v>7225</v>
      </c>
      <c r="L3184">
        <v>108375</v>
      </c>
      <c r="M3184">
        <v>17.202400000000001</v>
      </c>
      <c r="N3184">
        <v>258.036</v>
      </c>
      <c r="O3184">
        <v>0</v>
      </c>
      <c r="P3184">
        <v>0</v>
      </c>
      <c r="Q3184">
        <v>7242.2024000000001</v>
      </c>
      <c r="R3184">
        <v>108633.03599999999</v>
      </c>
      <c r="S3184" t="s">
        <v>1368</v>
      </c>
    </row>
    <row r="3185" spans="1:19">
      <c r="A3185" t="s">
        <v>3398</v>
      </c>
      <c r="B3185">
        <v>44395</v>
      </c>
      <c r="C3185" t="s">
        <v>3399</v>
      </c>
      <c r="D3185">
        <v>44395</v>
      </c>
      <c r="E3185" t="s">
        <v>1365</v>
      </c>
      <c r="F3185" t="s">
        <v>95</v>
      </c>
      <c r="G3185" t="s">
        <v>1371</v>
      </c>
      <c r="H3185" t="s">
        <v>107</v>
      </c>
      <c r="I3185" t="s">
        <v>1076</v>
      </c>
      <c r="J3185">
        <v>20</v>
      </c>
      <c r="K3185">
        <v>1419</v>
      </c>
      <c r="L3185">
        <v>28380</v>
      </c>
      <c r="M3185">
        <v>3.3786</v>
      </c>
      <c r="N3185">
        <v>67.572000000000003</v>
      </c>
      <c r="O3185">
        <v>0</v>
      </c>
      <c r="P3185">
        <v>0</v>
      </c>
      <c r="Q3185">
        <v>1422.3786</v>
      </c>
      <c r="R3185">
        <v>28447.572</v>
      </c>
      <c r="S3185" t="s">
        <v>1368</v>
      </c>
    </row>
    <row r="3186" spans="1:19">
      <c r="A3186" t="s">
        <v>3398</v>
      </c>
      <c r="B3186">
        <v>44395</v>
      </c>
      <c r="C3186" t="s">
        <v>3399</v>
      </c>
      <c r="D3186">
        <v>44395</v>
      </c>
      <c r="E3186" t="s">
        <v>1365</v>
      </c>
      <c r="F3186" t="s">
        <v>95</v>
      </c>
      <c r="G3186" t="s">
        <v>1371</v>
      </c>
      <c r="H3186" t="s">
        <v>107</v>
      </c>
      <c r="I3186" t="s">
        <v>1409</v>
      </c>
      <c r="J3186">
        <v>20</v>
      </c>
      <c r="K3186">
        <v>1128</v>
      </c>
      <c r="L3186">
        <v>22560</v>
      </c>
      <c r="M3186">
        <v>2.6857000000000002</v>
      </c>
      <c r="N3186">
        <v>53.713999999999999</v>
      </c>
      <c r="O3186">
        <v>0</v>
      </c>
      <c r="P3186">
        <v>0</v>
      </c>
      <c r="Q3186">
        <v>1130.6857</v>
      </c>
      <c r="R3186">
        <v>22613.714</v>
      </c>
      <c r="S3186" t="s">
        <v>1368</v>
      </c>
    </row>
    <row r="3187" spans="1:19">
      <c r="A3187" t="s">
        <v>3398</v>
      </c>
      <c r="B3187">
        <v>44395</v>
      </c>
      <c r="C3187" t="s">
        <v>3399</v>
      </c>
      <c r="D3187">
        <v>44395</v>
      </c>
      <c r="E3187" t="s">
        <v>1365</v>
      </c>
      <c r="F3187" t="s">
        <v>95</v>
      </c>
      <c r="G3187" t="s">
        <v>1371</v>
      </c>
      <c r="H3187" t="s">
        <v>107</v>
      </c>
      <c r="I3187" t="s">
        <v>3357</v>
      </c>
      <c r="J3187">
        <v>15</v>
      </c>
      <c r="K3187">
        <v>7040</v>
      </c>
      <c r="L3187">
        <v>105600</v>
      </c>
      <c r="M3187">
        <v>16.761900000000001</v>
      </c>
      <c r="N3187">
        <v>251.42850000000001</v>
      </c>
      <c r="O3187">
        <v>0</v>
      </c>
      <c r="P3187">
        <v>0</v>
      </c>
      <c r="Q3187">
        <v>7056.7619000000004</v>
      </c>
      <c r="R3187">
        <v>105851.42849999999</v>
      </c>
      <c r="S3187" t="s">
        <v>1368</v>
      </c>
    </row>
    <row r="3188" spans="1:19">
      <c r="A3188" t="s">
        <v>3400</v>
      </c>
      <c r="B3188">
        <v>44395</v>
      </c>
      <c r="C3188" t="s">
        <v>3401</v>
      </c>
      <c r="D3188">
        <v>44395</v>
      </c>
      <c r="E3188" t="s">
        <v>1365</v>
      </c>
      <c r="F3188" t="s">
        <v>47</v>
      </c>
      <c r="G3188" t="s">
        <v>987</v>
      </c>
      <c r="H3188" t="s">
        <v>12</v>
      </c>
      <c r="I3188" t="s">
        <v>1273</v>
      </c>
      <c r="J3188">
        <v>40</v>
      </c>
      <c r="K3188">
        <v>7225</v>
      </c>
      <c r="L3188">
        <v>289000</v>
      </c>
      <c r="M3188">
        <v>17.202000000000002</v>
      </c>
      <c r="N3188">
        <v>688.08</v>
      </c>
      <c r="O3188">
        <v>0</v>
      </c>
      <c r="P3188">
        <v>0</v>
      </c>
      <c r="Q3188">
        <v>7242.2024000000001</v>
      </c>
      <c r="R3188">
        <v>289688.09600000002</v>
      </c>
      <c r="S3188" t="s">
        <v>1368</v>
      </c>
    </row>
    <row r="3189" spans="1:19">
      <c r="A3189" t="s">
        <v>3400</v>
      </c>
      <c r="B3189">
        <v>44395</v>
      </c>
      <c r="C3189" t="s">
        <v>3401</v>
      </c>
      <c r="D3189">
        <v>44395</v>
      </c>
      <c r="E3189" t="s">
        <v>1365</v>
      </c>
      <c r="F3189" t="s">
        <v>47</v>
      </c>
      <c r="G3189" t="s">
        <v>987</v>
      </c>
      <c r="H3189" t="s">
        <v>12</v>
      </c>
      <c r="I3189" t="s">
        <v>2458</v>
      </c>
      <c r="J3189">
        <v>100</v>
      </c>
      <c r="K3189">
        <v>992</v>
      </c>
      <c r="L3189">
        <v>99200</v>
      </c>
      <c r="M3189">
        <v>2.3620000000000001</v>
      </c>
      <c r="N3189">
        <v>236.2</v>
      </c>
      <c r="O3189">
        <v>0</v>
      </c>
      <c r="P3189">
        <v>0</v>
      </c>
      <c r="Q3189">
        <v>994.36189999999999</v>
      </c>
      <c r="R3189">
        <v>99436.19</v>
      </c>
      <c r="S3189" t="s">
        <v>1368</v>
      </c>
    </row>
    <row r="3190" spans="1:19">
      <c r="A3190" t="s">
        <v>3400</v>
      </c>
      <c r="B3190">
        <v>44395</v>
      </c>
      <c r="C3190" t="s">
        <v>3401</v>
      </c>
      <c r="D3190">
        <v>44395</v>
      </c>
      <c r="E3190" t="s">
        <v>1365</v>
      </c>
      <c r="F3190" t="s">
        <v>47</v>
      </c>
      <c r="G3190" t="s">
        <v>987</v>
      </c>
      <c r="H3190" t="s">
        <v>12</v>
      </c>
      <c r="I3190" t="s">
        <v>2459</v>
      </c>
      <c r="J3190">
        <v>100</v>
      </c>
      <c r="K3190">
        <v>1215</v>
      </c>
      <c r="L3190">
        <v>121500</v>
      </c>
      <c r="M3190">
        <v>2.8929999999999998</v>
      </c>
      <c r="N3190">
        <v>289.3</v>
      </c>
      <c r="O3190">
        <v>0</v>
      </c>
      <c r="P3190">
        <v>0</v>
      </c>
      <c r="Q3190">
        <v>1217.8929000000001</v>
      </c>
      <c r="R3190">
        <v>121789.29</v>
      </c>
      <c r="S3190" t="s">
        <v>1368</v>
      </c>
    </row>
    <row r="3191" spans="1:19">
      <c r="A3191" t="s">
        <v>3400</v>
      </c>
      <c r="B3191">
        <v>44395</v>
      </c>
      <c r="C3191" t="s">
        <v>3401</v>
      </c>
      <c r="D3191">
        <v>44395</v>
      </c>
      <c r="E3191" t="s">
        <v>1365</v>
      </c>
      <c r="F3191" t="s">
        <v>47</v>
      </c>
      <c r="G3191" t="s">
        <v>987</v>
      </c>
      <c r="H3191" t="s">
        <v>12</v>
      </c>
      <c r="I3191" t="s">
        <v>3357</v>
      </c>
      <c r="J3191">
        <v>60</v>
      </c>
      <c r="K3191">
        <v>7040</v>
      </c>
      <c r="L3191">
        <v>422400</v>
      </c>
      <c r="M3191">
        <v>16.762</v>
      </c>
      <c r="N3191">
        <v>1005.72</v>
      </c>
      <c r="O3191">
        <v>0</v>
      </c>
      <c r="P3191">
        <v>0</v>
      </c>
      <c r="Q3191">
        <v>7056.7619000000004</v>
      </c>
      <c r="R3191">
        <v>423405.71399999998</v>
      </c>
      <c r="S3191" t="s">
        <v>1368</v>
      </c>
    </row>
    <row r="3192" spans="1:19">
      <c r="A3192" t="s">
        <v>3400</v>
      </c>
      <c r="B3192">
        <v>44395</v>
      </c>
      <c r="C3192" t="s">
        <v>3401</v>
      </c>
      <c r="D3192">
        <v>44395</v>
      </c>
      <c r="E3192" t="s">
        <v>1365</v>
      </c>
      <c r="F3192" t="s">
        <v>47</v>
      </c>
      <c r="G3192" t="s">
        <v>987</v>
      </c>
      <c r="H3192" t="s">
        <v>12</v>
      </c>
      <c r="I3192" t="s">
        <v>1311</v>
      </c>
      <c r="J3192">
        <v>100</v>
      </c>
      <c r="K3192">
        <v>9035</v>
      </c>
      <c r="L3192">
        <v>903500</v>
      </c>
      <c r="M3192">
        <v>21.512</v>
      </c>
      <c r="N3192">
        <v>2151.1999999999998</v>
      </c>
      <c r="O3192">
        <v>0</v>
      </c>
      <c r="P3192">
        <v>0</v>
      </c>
      <c r="Q3192">
        <v>9056.5118999999995</v>
      </c>
      <c r="R3192">
        <v>905651.19</v>
      </c>
      <c r="S3192" t="s">
        <v>1368</v>
      </c>
    </row>
    <row r="3193" spans="1:19">
      <c r="A3193" t="s">
        <v>3400</v>
      </c>
      <c r="B3193">
        <v>44395</v>
      </c>
      <c r="C3193" t="s">
        <v>3401</v>
      </c>
      <c r="D3193">
        <v>44395</v>
      </c>
      <c r="E3193" t="s">
        <v>1365</v>
      </c>
      <c r="F3193" t="s">
        <v>47</v>
      </c>
      <c r="G3193" t="s">
        <v>987</v>
      </c>
      <c r="H3193" t="s">
        <v>12</v>
      </c>
      <c r="I3193" t="s">
        <v>1076</v>
      </c>
      <c r="J3193">
        <v>100</v>
      </c>
      <c r="K3193">
        <v>1419</v>
      </c>
      <c r="L3193">
        <v>141900</v>
      </c>
      <c r="M3193">
        <v>3.379</v>
      </c>
      <c r="N3193">
        <v>337.9</v>
      </c>
      <c r="O3193">
        <v>0</v>
      </c>
      <c r="P3193">
        <v>0</v>
      </c>
      <c r="Q3193">
        <v>1422.3786</v>
      </c>
      <c r="R3193">
        <v>142237.85999999999</v>
      </c>
      <c r="S3193" t="s">
        <v>1368</v>
      </c>
    </row>
    <row r="3194" spans="1:19">
      <c r="A3194" t="s">
        <v>3400</v>
      </c>
      <c r="B3194">
        <v>44395</v>
      </c>
      <c r="C3194" t="s">
        <v>3401</v>
      </c>
      <c r="D3194">
        <v>44395</v>
      </c>
      <c r="E3194" t="s">
        <v>1365</v>
      </c>
      <c r="F3194" t="s">
        <v>47</v>
      </c>
      <c r="G3194" t="s">
        <v>987</v>
      </c>
      <c r="H3194" t="s">
        <v>12</v>
      </c>
      <c r="I3194" t="s">
        <v>1301</v>
      </c>
      <c r="J3194">
        <v>20</v>
      </c>
      <c r="K3194">
        <v>9035</v>
      </c>
      <c r="L3194">
        <v>180700</v>
      </c>
      <c r="M3194">
        <v>21.512</v>
      </c>
      <c r="N3194">
        <v>430.24</v>
      </c>
      <c r="O3194">
        <v>0</v>
      </c>
      <c r="P3194">
        <v>0</v>
      </c>
      <c r="Q3194">
        <v>9056.5118999999995</v>
      </c>
      <c r="R3194">
        <v>181130.23800000001</v>
      </c>
      <c r="S3194" t="s">
        <v>1368</v>
      </c>
    </row>
    <row r="3195" spans="1:19">
      <c r="A3195" t="s">
        <v>3400</v>
      </c>
      <c r="B3195">
        <v>44395</v>
      </c>
      <c r="C3195" t="s">
        <v>3401</v>
      </c>
      <c r="D3195">
        <v>44395</v>
      </c>
      <c r="E3195" t="s">
        <v>1365</v>
      </c>
      <c r="F3195" t="s">
        <v>47</v>
      </c>
      <c r="G3195" t="s">
        <v>987</v>
      </c>
      <c r="H3195" t="s">
        <v>12</v>
      </c>
      <c r="I3195" t="s">
        <v>1218</v>
      </c>
      <c r="J3195">
        <v>200</v>
      </c>
      <c r="K3195">
        <v>1244</v>
      </c>
      <c r="L3195">
        <v>248800</v>
      </c>
      <c r="M3195">
        <v>2.9620000000000002</v>
      </c>
      <c r="N3195">
        <v>592.4</v>
      </c>
      <c r="O3195">
        <v>0</v>
      </c>
      <c r="P3195">
        <v>0</v>
      </c>
      <c r="Q3195">
        <v>1246.9619</v>
      </c>
      <c r="R3195">
        <v>249392.38</v>
      </c>
      <c r="S3195" t="s">
        <v>1368</v>
      </c>
    </row>
    <row r="3196" spans="1:19">
      <c r="A3196" t="s">
        <v>3400</v>
      </c>
      <c r="B3196">
        <v>44395</v>
      </c>
      <c r="C3196" t="s">
        <v>3401</v>
      </c>
      <c r="D3196">
        <v>44395</v>
      </c>
      <c r="E3196" t="s">
        <v>1365</v>
      </c>
      <c r="F3196" t="s">
        <v>47</v>
      </c>
      <c r="G3196" t="s">
        <v>987</v>
      </c>
      <c r="H3196" t="s">
        <v>12</v>
      </c>
      <c r="I3196" t="s">
        <v>1335</v>
      </c>
      <c r="J3196">
        <v>30</v>
      </c>
      <c r="K3196">
        <v>9950</v>
      </c>
      <c r="L3196">
        <v>298500</v>
      </c>
      <c r="M3196">
        <v>23.69</v>
      </c>
      <c r="N3196">
        <v>710.7</v>
      </c>
      <c r="O3196">
        <v>0</v>
      </c>
      <c r="P3196">
        <v>0</v>
      </c>
      <c r="Q3196">
        <v>9973.6905000000006</v>
      </c>
      <c r="R3196">
        <v>299210.71500000003</v>
      </c>
      <c r="S3196" t="s">
        <v>1368</v>
      </c>
    </row>
    <row r="3197" spans="1:19">
      <c r="A3197" t="s">
        <v>3400</v>
      </c>
      <c r="B3197">
        <v>44395</v>
      </c>
      <c r="C3197" t="s">
        <v>3401</v>
      </c>
      <c r="D3197">
        <v>44395</v>
      </c>
      <c r="E3197" t="s">
        <v>1365</v>
      </c>
      <c r="F3197" t="s">
        <v>47</v>
      </c>
      <c r="G3197" t="s">
        <v>987</v>
      </c>
      <c r="H3197" t="s">
        <v>12</v>
      </c>
      <c r="I3197" t="s">
        <v>1271</v>
      </c>
      <c r="J3197">
        <v>300</v>
      </c>
      <c r="K3197">
        <v>1186</v>
      </c>
      <c r="L3197">
        <v>355800</v>
      </c>
      <c r="M3197">
        <v>2.8239999999999998</v>
      </c>
      <c r="N3197">
        <v>847.2</v>
      </c>
      <c r="O3197">
        <v>0</v>
      </c>
      <c r="P3197">
        <v>0</v>
      </c>
      <c r="Q3197">
        <v>1188.8237999999999</v>
      </c>
      <c r="R3197">
        <v>356647.14</v>
      </c>
      <c r="S3197" t="s">
        <v>1368</v>
      </c>
    </row>
    <row r="3198" spans="1:19">
      <c r="A3198" t="s">
        <v>3400</v>
      </c>
      <c r="B3198">
        <v>44395</v>
      </c>
      <c r="C3198" t="s">
        <v>3401</v>
      </c>
      <c r="D3198">
        <v>44395</v>
      </c>
      <c r="E3198" t="s">
        <v>1365</v>
      </c>
      <c r="F3198" t="s">
        <v>47</v>
      </c>
      <c r="G3198" t="s">
        <v>987</v>
      </c>
      <c r="H3198" t="s">
        <v>12</v>
      </c>
      <c r="I3198" t="s">
        <v>1314</v>
      </c>
      <c r="J3198">
        <v>200</v>
      </c>
      <c r="K3198">
        <v>1176</v>
      </c>
      <c r="L3198">
        <v>235200</v>
      </c>
      <c r="M3198">
        <v>2.8</v>
      </c>
      <c r="N3198">
        <v>560</v>
      </c>
      <c r="O3198">
        <v>0</v>
      </c>
      <c r="P3198">
        <v>0</v>
      </c>
      <c r="Q3198">
        <v>1178.8</v>
      </c>
      <c r="R3198">
        <v>235760</v>
      </c>
      <c r="S3198" t="s">
        <v>1368</v>
      </c>
    </row>
    <row r="3199" spans="1:19">
      <c r="A3199" t="s">
        <v>3400</v>
      </c>
      <c r="B3199">
        <v>44395</v>
      </c>
      <c r="C3199" t="s">
        <v>3401</v>
      </c>
      <c r="D3199">
        <v>44395</v>
      </c>
      <c r="E3199" t="s">
        <v>1365</v>
      </c>
      <c r="F3199" t="s">
        <v>47</v>
      </c>
      <c r="G3199" t="s">
        <v>987</v>
      </c>
      <c r="H3199" t="s">
        <v>12</v>
      </c>
      <c r="I3199" t="s">
        <v>1409</v>
      </c>
      <c r="J3199">
        <v>200</v>
      </c>
      <c r="K3199">
        <v>1128</v>
      </c>
      <c r="L3199">
        <v>225600</v>
      </c>
      <c r="M3199">
        <v>2.6859999999999999</v>
      </c>
      <c r="N3199">
        <v>537.20000000000005</v>
      </c>
      <c r="O3199">
        <v>0</v>
      </c>
      <c r="P3199">
        <v>0</v>
      </c>
      <c r="Q3199">
        <v>1130.6857</v>
      </c>
      <c r="R3199">
        <v>226137.14</v>
      </c>
      <c r="S3199" t="s">
        <v>1368</v>
      </c>
    </row>
    <row r="3200" spans="1:19">
      <c r="A3200" t="s">
        <v>3400</v>
      </c>
      <c r="B3200">
        <v>44395</v>
      </c>
      <c r="C3200" t="s">
        <v>3401</v>
      </c>
      <c r="D3200">
        <v>44395</v>
      </c>
      <c r="E3200" t="s">
        <v>1365</v>
      </c>
      <c r="F3200" t="s">
        <v>47</v>
      </c>
      <c r="G3200" t="s">
        <v>987</v>
      </c>
      <c r="H3200" t="s">
        <v>12</v>
      </c>
      <c r="I3200" t="s">
        <v>1267</v>
      </c>
      <c r="J3200">
        <v>400</v>
      </c>
      <c r="K3200">
        <v>1400</v>
      </c>
      <c r="L3200">
        <v>560000</v>
      </c>
      <c r="M3200">
        <v>3.3330000000000002</v>
      </c>
      <c r="N3200">
        <v>1333.2</v>
      </c>
      <c r="O3200">
        <v>0</v>
      </c>
      <c r="P3200">
        <v>0</v>
      </c>
      <c r="Q3200">
        <v>1403.3333</v>
      </c>
      <c r="R3200">
        <v>561333.31999999995</v>
      </c>
      <c r="S3200" t="s">
        <v>1368</v>
      </c>
    </row>
    <row r="3201" spans="1:19">
      <c r="A3201" t="s">
        <v>3402</v>
      </c>
      <c r="B3201">
        <v>44395</v>
      </c>
      <c r="C3201" t="s">
        <v>3403</v>
      </c>
      <c r="D3201">
        <v>44395</v>
      </c>
      <c r="E3201" t="s">
        <v>1365</v>
      </c>
      <c r="F3201" t="s">
        <v>104</v>
      </c>
      <c r="G3201" t="s">
        <v>1376</v>
      </c>
      <c r="H3201" t="s">
        <v>107</v>
      </c>
      <c r="I3201" t="s">
        <v>1271</v>
      </c>
      <c r="J3201">
        <v>80</v>
      </c>
      <c r="K3201">
        <v>1186</v>
      </c>
      <c r="L3201">
        <v>94880</v>
      </c>
      <c r="M3201">
        <v>2.8237999999999999</v>
      </c>
      <c r="N3201">
        <v>225.904</v>
      </c>
      <c r="O3201">
        <v>0</v>
      </c>
      <c r="P3201">
        <v>0</v>
      </c>
      <c r="Q3201">
        <v>1188.8237999999999</v>
      </c>
      <c r="R3201">
        <v>95105.903999999995</v>
      </c>
      <c r="S3201" t="s">
        <v>1368</v>
      </c>
    </row>
    <row r="3202" spans="1:19">
      <c r="A3202" t="s">
        <v>3402</v>
      </c>
      <c r="B3202">
        <v>44395</v>
      </c>
      <c r="C3202" t="s">
        <v>3403</v>
      </c>
      <c r="D3202">
        <v>44395</v>
      </c>
      <c r="E3202" t="s">
        <v>1365</v>
      </c>
      <c r="F3202" t="s">
        <v>104</v>
      </c>
      <c r="G3202" t="s">
        <v>1376</v>
      </c>
      <c r="H3202" t="s">
        <v>107</v>
      </c>
      <c r="I3202" t="s">
        <v>1314</v>
      </c>
      <c r="J3202">
        <v>120</v>
      </c>
      <c r="K3202">
        <v>1176</v>
      </c>
      <c r="L3202">
        <v>141120</v>
      </c>
      <c r="M3202">
        <v>2.8</v>
      </c>
      <c r="N3202">
        <v>336</v>
      </c>
      <c r="O3202">
        <v>0</v>
      </c>
      <c r="P3202">
        <v>0</v>
      </c>
      <c r="Q3202">
        <v>1178.8</v>
      </c>
      <c r="R3202">
        <v>141456</v>
      </c>
      <c r="S3202" t="s">
        <v>1368</v>
      </c>
    </row>
    <row r="3203" spans="1:19">
      <c r="A3203" t="s">
        <v>3402</v>
      </c>
      <c r="B3203">
        <v>44395</v>
      </c>
      <c r="C3203" t="s">
        <v>3403</v>
      </c>
      <c r="D3203">
        <v>44395</v>
      </c>
      <c r="E3203" t="s">
        <v>1365</v>
      </c>
      <c r="F3203" t="s">
        <v>104</v>
      </c>
      <c r="G3203" t="s">
        <v>1376</v>
      </c>
      <c r="H3203" t="s">
        <v>107</v>
      </c>
      <c r="I3203" t="s">
        <v>1221</v>
      </c>
      <c r="J3203">
        <v>60</v>
      </c>
      <c r="K3203">
        <v>1361</v>
      </c>
      <c r="L3203">
        <v>81660</v>
      </c>
      <c r="M3203">
        <v>3.2404999999999999</v>
      </c>
      <c r="N3203">
        <v>194.43</v>
      </c>
      <c r="O3203">
        <v>0</v>
      </c>
      <c r="P3203">
        <v>0</v>
      </c>
      <c r="Q3203">
        <v>1364.2405000000001</v>
      </c>
      <c r="R3203">
        <v>81854.429999999993</v>
      </c>
      <c r="S3203" t="s">
        <v>1368</v>
      </c>
    </row>
    <row r="3204" spans="1:19">
      <c r="A3204" t="s">
        <v>3402</v>
      </c>
      <c r="B3204">
        <v>44395</v>
      </c>
      <c r="C3204" t="s">
        <v>3403</v>
      </c>
      <c r="D3204">
        <v>44395</v>
      </c>
      <c r="E3204" t="s">
        <v>1365</v>
      </c>
      <c r="F3204" t="s">
        <v>104</v>
      </c>
      <c r="G3204" t="s">
        <v>1376</v>
      </c>
      <c r="H3204" t="s">
        <v>107</v>
      </c>
      <c r="I3204" t="s">
        <v>1267</v>
      </c>
      <c r="J3204">
        <v>60</v>
      </c>
      <c r="K3204">
        <v>1400</v>
      </c>
      <c r="L3204">
        <v>84000</v>
      </c>
      <c r="M3204">
        <v>3.3332999999999999</v>
      </c>
      <c r="N3204">
        <v>199.99799999999999</v>
      </c>
      <c r="O3204">
        <v>0</v>
      </c>
      <c r="P3204">
        <v>0</v>
      </c>
      <c r="Q3204">
        <v>1403.3333</v>
      </c>
      <c r="R3204">
        <v>84199.998000000007</v>
      </c>
      <c r="S3204" t="s">
        <v>1368</v>
      </c>
    </row>
    <row r="3205" spans="1:19">
      <c r="A3205" t="s">
        <v>3402</v>
      </c>
      <c r="B3205">
        <v>44395</v>
      </c>
      <c r="C3205" t="s">
        <v>3403</v>
      </c>
      <c r="D3205">
        <v>44395</v>
      </c>
      <c r="E3205" t="s">
        <v>1365</v>
      </c>
      <c r="F3205" t="s">
        <v>104</v>
      </c>
      <c r="G3205" t="s">
        <v>1376</v>
      </c>
      <c r="H3205" t="s">
        <v>107</v>
      </c>
      <c r="I3205" t="s">
        <v>1301</v>
      </c>
      <c r="J3205">
        <v>20</v>
      </c>
      <c r="K3205">
        <v>9035</v>
      </c>
      <c r="L3205">
        <v>180700</v>
      </c>
      <c r="M3205">
        <v>21.511900000000001</v>
      </c>
      <c r="N3205">
        <v>430.238</v>
      </c>
      <c r="O3205">
        <v>0</v>
      </c>
      <c r="P3205">
        <v>0</v>
      </c>
      <c r="Q3205">
        <v>9056.5118999999995</v>
      </c>
      <c r="R3205">
        <v>181130.23800000001</v>
      </c>
      <c r="S3205" t="s">
        <v>1368</v>
      </c>
    </row>
    <row r="3206" spans="1:19">
      <c r="A3206" t="s">
        <v>3402</v>
      </c>
      <c r="B3206">
        <v>44395</v>
      </c>
      <c r="C3206" t="s">
        <v>3403</v>
      </c>
      <c r="D3206">
        <v>44395</v>
      </c>
      <c r="E3206" t="s">
        <v>1365</v>
      </c>
      <c r="F3206" t="s">
        <v>104</v>
      </c>
      <c r="G3206" t="s">
        <v>1376</v>
      </c>
      <c r="H3206" t="s">
        <v>107</v>
      </c>
      <c r="I3206" t="s">
        <v>1218</v>
      </c>
      <c r="J3206">
        <v>60</v>
      </c>
      <c r="K3206">
        <v>1244</v>
      </c>
      <c r="L3206">
        <v>74640</v>
      </c>
      <c r="M3206">
        <v>2.9619</v>
      </c>
      <c r="N3206">
        <v>177.714</v>
      </c>
      <c r="O3206">
        <v>0</v>
      </c>
      <c r="P3206">
        <v>0</v>
      </c>
      <c r="Q3206">
        <v>1246.9619</v>
      </c>
      <c r="R3206">
        <v>74817.714000000007</v>
      </c>
      <c r="S3206" t="s">
        <v>1368</v>
      </c>
    </row>
    <row r="3207" spans="1:19">
      <c r="A3207" t="s">
        <v>3404</v>
      </c>
      <c r="B3207">
        <v>44395</v>
      </c>
      <c r="C3207" t="s">
        <v>3405</v>
      </c>
      <c r="D3207">
        <v>44395</v>
      </c>
      <c r="E3207" t="s">
        <v>1365</v>
      </c>
      <c r="F3207" t="s">
        <v>98</v>
      </c>
      <c r="G3207" t="s">
        <v>1028</v>
      </c>
      <c r="H3207" t="s">
        <v>107</v>
      </c>
      <c r="I3207" t="s">
        <v>1273</v>
      </c>
      <c r="J3207">
        <v>20</v>
      </c>
      <c r="K3207">
        <v>7225</v>
      </c>
      <c r="L3207">
        <v>144500</v>
      </c>
      <c r="M3207">
        <v>17.202400000000001</v>
      </c>
      <c r="N3207">
        <v>344.048</v>
      </c>
      <c r="O3207">
        <v>0</v>
      </c>
      <c r="P3207">
        <v>0</v>
      </c>
      <c r="Q3207">
        <v>7242.2024000000001</v>
      </c>
      <c r="R3207">
        <v>144844.04800000001</v>
      </c>
      <c r="S3207" t="s">
        <v>1368</v>
      </c>
    </row>
    <row r="3208" spans="1:19">
      <c r="A3208" t="s">
        <v>3404</v>
      </c>
      <c r="B3208">
        <v>44395</v>
      </c>
      <c r="C3208" t="s">
        <v>3405</v>
      </c>
      <c r="D3208">
        <v>44395</v>
      </c>
      <c r="E3208" t="s">
        <v>1365</v>
      </c>
      <c r="F3208" t="s">
        <v>98</v>
      </c>
      <c r="G3208" t="s">
        <v>1028</v>
      </c>
      <c r="H3208" t="s">
        <v>107</v>
      </c>
      <c r="I3208" t="s">
        <v>1311</v>
      </c>
      <c r="J3208">
        <v>20</v>
      </c>
      <c r="K3208">
        <v>9035</v>
      </c>
      <c r="L3208">
        <v>180700</v>
      </c>
      <c r="M3208">
        <v>21.511900000000001</v>
      </c>
      <c r="N3208">
        <v>430.238</v>
      </c>
      <c r="O3208">
        <v>0</v>
      </c>
      <c r="P3208">
        <v>0</v>
      </c>
      <c r="Q3208">
        <v>9056.5118999999995</v>
      </c>
      <c r="R3208">
        <v>181130.23800000001</v>
      </c>
      <c r="S3208" t="s">
        <v>1368</v>
      </c>
    </row>
    <row r="3209" spans="1:19">
      <c r="A3209" t="s">
        <v>3404</v>
      </c>
      <c r="B3209">
        <v>44395</v>
      </c>
      <c r="C3209" t="s">
        <v>3405</v>
      </c>
      <c r="D3209">
        <v>44395</v>
      </c>
      <c r="E3209" t="s">
        <v>1365</v>
      </c>
      <c r="F3209" t="s">
        <v>98</v>
      </c>
      <c r="G3209" t="s">
        <v>1028</v>
      </c>
      <c r="H3209" t="s">
        <v>107</v>
      </c>
      <c r="I3209" t="s">
        <v>3357</v>
      </c>
      <c r="J3209">
        <v>80</v>
      </c>
      <c r="K3209">
        <v>7040</v>
      </c>
      <c r="L3209">
        <v>563200</v>
      </c>
      <c r="M3209">
        <v>16.761900000000001</v>
      </c>
      <c r="N3209">
        <v>1340.952</v>
      </c>
      <c r="O3209">
        <v>0</v>
      </c>
      <c r="P3209">
        <v>0</v>
      </c>
      <c r="Q3209">
        <v>7056.7619000000004</v>
      </c>
      <c r="R3209">
        <v>564540.95200000005</v>
      </c>
      <c r="S3209" t="s">
        <v>1368</v>
      </c>
    </row>
    <row r="3210" spans="1:19">
      <c r="A3210" t="s">
        <v>3406</v>
      </c>
      <c r="B3210">
        <v>44395</v>
      </c>
      <c r="C3210" t="s">
        <v>3407</v>
      </c>
      <c r="D3210">
        <v>44395</v>
      </c>
      <c r="E3210" t="s">
        <v>1365</v>
      </c>
      <c r="F3210" t="s">
        <v>56</v>
      </c>
      <c r="G3210" t="s">
        <v>1380</v>
      </c>
      <c r="H3210" t="s">
        <v>49</v>
      </c>
      <c r="I3210" t="s">
        <v>2459</v>
      </c>
      <c r="J3210">
        <v>200</v>
      </c>
      <c r="K3210">
        <v>1215</v>
      </c>
      <c r="L3210">
        <v>243000</v>
      </c>
      <c r="M3210">
        <v>2.8929</v>
      </c>
      <c r="N3210">
        <v>578.58000000000004</v>
      </c>
      <c r="O3210">
        <v>0</v>
      </c>
      <c r="P3210">
        <v>0</v>
      </c>
      <c r="Q3210">
        <v>1217.8929000000001</v>
      </c>
      <c r="R3210">
        <v>243578.58</v>
      </c>
      <c r="S3210" t="s">
        <v>1368</v>
      </c>
    </row>
    <row r="3211" spans="1:19">
      <c r="A3211" t="s">
        <v>3406</v>
      </c>
      <c r="B3211">
        <v>44395</v>
      </c>
      <c r="C3211" t="s">
        <v>3407</v>
      </c>
      <c r="D3211">
        <v>44395</v>
      </c>
      <c r="E3211" t="s">
        <v>1365</v>
      </c>
      <c r="F3211" t="s">
        <v>56</v>
      </c>
      <c r="G3211" t="s">
        <v>1380</v>
      </c>
      <c r="H3211" t="s">
        <v>49</v>
      </c>
      <c r="I3211" t="s">
        <v>1075</v>
      </c>
      <c r="J3211">
        <v>20</v>
      </c>
      <c r="K3211">
        <v>9045</v>
      </c>
      <c r="L3211">
        <v>180900</v>
      </c>
      <c r="M3211">
        <v>21.535699999999999</v>
      </c>
      <c r="N3211">
        <v>430.714</v>
      </c>
      <c r="O3211">
        <v>0</v>
      </c>
      <c r="P3211">
        <v>0</v>
      </c>
      <c r="Q3211">
        <v>9066.5357000000004</v>
      </c>
      <c r="R3211">
        <v>181330.71400000001</v>
      </c>
      <c r="S3211" t="s">
        <v>1368</v>
      </c>
    </row>
    <row r="3212" spans="1:19">
      <c r="A3212" t="s">
        <v>3406</v>
      </c>
      <c r="B3212">
        <v>44395</v>
      </c>
      <c r="C3212" t="s">
        <v>3407</v>
      </c>
      <c r="D3212">
        <v>44395</v>
      </c>
      <c r="E3212" t="s">
        <v>1365</v>
      </c>
      <c r="F3212" t="s">
        <v>56</v>
      </c>
      <c r="G3212" t="s">
        <v>1380</v>
      </c>
      <c r="H3212" t="s">
        <v>49</v>
      </c>
      <c r="I3212" t="s">
        <v>2458</v>
      </c>
      <c r="J3212">
        <v>230</v>
      </c>
      <c r="K3212">
        <v>992</v>
      </c>
      <c r="L3212">
        <v>228160</v>
      </c>
      <c r="M3212">
        <v>2.3618999999999999</v>
      </c>
      <c r="N3212">
        <v>543.23699999999997</v>
      </c>
      <c r="O3212">
        <v>0</v>
      </c>
      <c r="P3212">
        <v>0</v>
      </c>
      <c r="Q3212">
        <v>994.36189999999999</v>
      </c>
      <c r="R3212">
        <v>228703.23699999999</v>
      </c>
      <c r="S3212" t="s">
        <v>1368</v>
      </c>
    </row>
    <row r="3213" spans="1:19">
      <c r="A3213" t="s">
        <v>3408</v>
      </c>
      <c r="B3213">
        <v>44395</v>
      </c>
      <c r="C3213" t="s">
        <v>3409</v>
      </c>
      <c r="D3213">
        <v>44395</v>
      </c>
      <c r="E3213" t="s">
        <v>1365</v>
      </c>
      <c r="F3213" t="s">
        <v>1277</v>
      </c>
      <c r="G3213" t="s">
        <v>52</v>
      </c>
      <c r="H3213" t="s">
        <v>49</v>
      </c>
      <c r="I3213" t="s">
        <v>2458</v>
      </c>
      <c r="J3213">
        <v>210</v>
      </c>
      <c r="K3213">
        <v>992</v>
      </c>
      <c r="L3213">
        <v>208320</v>
      </c>
      <c r="M3213">
        <v>2.3618999999999999</v>
      </c>
      <c r="N3213">
        <v>495.99900000000002</v>
      </c>
      <c r="O3213">
        <v>0</v>
      </c>
      <c r="P3213">
        <v>0</v>
      </c>
      <c r="Q3213">
        <v>994.36189999999999</v>
      </c>
      <c r="R3213">
        <v>208815.99900000001</v>
      </c>
      <c r="S3213" t="s">
        <v>1368</v>
      </c>
    </row>
    <row r="3214" spans="1:19">
      <c r="A3214" t="s">
        <v>3410</v>
      </c>
      <c r="B3214">
        <v>44395</v>
      </c>
      <c r="C3214" t="s">
        <v>3411</v>
      </c>
      <c r="D3214">
        <v>44395</v>
      </c>
      <c r="E3214" t="s">
        <v>1365</v>
      </c>
      <c r="F3214" t="s">
        <v>97</v>
      </c>
      <c r="G3214" t="s">
        <v>1028</v>
      </c>
      <c r="H3214" t="s">
        <v>107</v>
      </c>
      <c r="I3214" t="s">
        <v>1409</v>
      </c>
      <c r="J3214">
        <v>100</v>
      </c>
      <c r="K3214">
        <v>1128</v>
      </c>
      <c r="L3214">
        <v>112800</v>
      </c>
      <c r="M3214">
        <v>2.6857000000000002</v>
      </c>
      <c r="N3214">
        <v>268.57</v>
      </c>
      <c r="O3214">
        <v>0</v>
      </c>
      <c r="P3214">
        <v>0</v>
      </c>
      <c r="Q3214">
        <v>1130.6857</v>
      </c>
      <c r="R3214">
        <v>113068.57</v>
      </c>
      <c r="S3214" t="s">
        <v>1368</v>
      </c>
    </row>
    <row r="3215" spans="1:19">
      <c r="A3215" t="s">
        <v>3410</v>
      </c>
      <c r="B3215">
        <v>44395</v>
      </c>
      <c r="C3215" t="s">
        <v>3411</v>
      </c>
      <c r="D3215">
        <v>44395</v>
      </c>
      <c r="E3215" t="s">
        <v>1365</v>
      </c>
      <c r="F3215" t="s">
        <v>97</v>
      </c>
      <c r="G3215" t="s">
        <v>1028</v>
      </c>
      <c r="H3215" t="s">
        <v>107</v>
      </c>
      <c r="I3215" t="s">
        <v>3357</v>
      </c>
      <c r="J3215">
        <v>160</v>
      </c>
      <c r="K3215">
        <v>7040</v>
      </c>
      <c r="L3215">
        <v>1126400</v>
      </c>
      <c r="M3215">
        <v>16.761900000000001</v>
      </c>
      <c r="N3215">
        <v>2681.904</v>
      </c>
      <c r="O3215">
        <v>0</v>
      </c>
      <c r="P3215">
        <v>0</v>
      </c>
      <c r="Q3215">
        <v>7056.7619000000004</v>
      </c>
      <c r="R3215">
        <v>1129081.9040000001</v>
      </c>
      <c r="S3215" t="s">
        <v>1368</v>
      </c>
    </row>
    <row r="3216" spans="1:19">
      <c r="A3216" t="s">
        <v>3412</v>
      </c>
      <c r="B3216">
        <v>44395</v>
      </c>
      <c r="C3216" t="s">
        <v>3413</v>
      </c>
      <c r="D3216">
        <v>44395</v>
      </c>
      <c r="E3216" t="s">
        <v>1365</v>
      </c>
      <c r="F3216" t="s">
        <v>55</v>
      </c>
      <c r="G3216" t="s">
        <v>49</v>
      </c>
      <c r="H3216" t="s">
        <v>49</v>
      </c>
      <c r="I3216" t="s">
        <v>1242</v>
      </c>
      <c r="J3216">
        <v>11</v>
      </c>
      <c r="K3216">
        <v>9850</v>
      </c>
      <c r="L3216">
        <v>108350</v>
      </c>
      <c r="M3216">
        <v>23.452400000000001</v>
      </c>
      <c r="N3216">
        <v>257.97640000000001</v>
      </c>
      <c r="O3216">
        <v>0</v>
      </c>
      <c r="P3216">
        <v>0</v>
      </c>
      <c r="Q3216">
        <v>9873.4524000000001</v>
      </c>
      <c r="R3216">
        <v>108607.9764</v>
      </c>
      <c r="S3216" t="s">
        <v>1368</v>
      </c>
    </row>
    <row r="3217" spans="1:19">
      <c r="A3217" t="s">
        <v>3412</v>
      </c>
      <c r="B3217">
        <v>44395</v>
      </c>
      <c r="C3217" t="s">
        <v>3413</v>
      </c>
      <c r="D3217">
        <v>44395</v>
      </c>
      <c r="E3217" t="s">
        <v>1365</v>
      </c>
      <c r="F3217" t="s">
        <v>55</v>
      </c>
      <c r="G3217" t="s">
        <v>49</v>
      </c>
      <c r="H3217" t="s">
        <v>49</v>
      </c>
      <c r="I3217" t="s">
        <v>1335</v>
      </c>
      <c r="J3217">
        <v>4</v>
      </c>
      <c r="K3217">
        <v>9950</v>
      </c>
      <c r="L3217">
        <v>39800</v>
      </c>
      <c r="M3217">
        <v>23.6905</v>
      </c>
      <c r="N3217">
        <v>94.762</v>
      </c>
      <c r="O3217">
        <v>0</v>
      </c>
      <c r="P3217">
        <v>0</v>
      </c>
      <c r="Q3217">
        <v>9973.6905000000006</v>
      </c>
      <c r="R3217">
        <v>39894.762000000002</v>
      </c>
      <c r="S3217" t="s">
        <v>1368</v>
      </c>
    </row>
    <row r="3218" spans="1:19">
      <c r="A3218" t="s">
        <v>3412</v>
      </c>
      <c r="B3218">
        <v>44395</v>
      </c>
      <c r="C3218" t="s">
        <v>3413</v>
      </c>
      <c r="D3218">
        <v>44395</v>
      </c>
      <c r="E3218" t="s">
        <v>1365</v>
      </c>
      <c r="F3218" t="s">
        <v>55</v>
      </c>
      <c r="G3218" t="s">
        <v>49</v>
      </c>
      <c r="H3218" t="s">
        <v>49</v>
      </c>
      <c r="I3218" t="s">
        <v>3357</v>
      </c>
      <c r="J3218">
        <v>2</v>
      </c>
      <c r="K3218">
        <v>7040</v>
      </c>
      <c r="L3218">
        <v>14080</v>
      </c>
      <c r="M3218">
        <v>16.761900000000001</v>
      </c>
      <c r="N3218">
        <v>33.523800000000001</v>
      </c>
      <c r="O3218">
        <v>0</v>
      </c>
      <c r="P3218">
        <v>0</v>
      </c>
      <c r="Q3218">
        <v>7056.7619000000004</v>
      </c>
      <c r="R3218">
        <v>14113.523800000001</v>
      </c>
      <c r="S3218" t="s">
        <v>1368</v>
      </c>
    </row>
    <row r="3219" spans="1:19">
      <c r="A3219" t="s">
        <v>3414</v>
      </c>
      <c r="B3219">
        <v>44395</v>
      </c>
      <c r="C3219" t="s">
        <v>3415</v>
      </c>
      <c r="D3219">
        <v>44395</v>
      </c>
      <c r="E3219" t="s">
        <v>1365</v>
      </c>
      <c r="F3219" t="s">
        <v>901</v>
      </c>
      <c r="G3219" t="s">
        <v>1375</v>
      </c>
      <c r="H3219" t="s">
        <v>49</v>
      </c>
      <c r="I3219" t="s">
        <v>1273</v>
      </c>
      <c r="J3219">
        <v>20</v>
      </c>
      <c r="K3219">
        <v>7225</v>
      </c>
      <c r="L3219">
        <v>144500</v>
      </c>
      <c r="M3219">
        <v>17.202400000000001</v>
      </c>
      <c r="N3219">
        <v>344.048</v>
      </c>
      <c r="O3219">
        <v>0</v>
      </c>
      <c r="P3219">
        <v>0</v>
      </c>
      <c r="Q3219">
        <v>7242.2024000000001</v>
      </c>
      <c r="R3219">
        <v>144844.04800000001</v>
      </c>
      <c r="S3219" t="s">
        <v>1368</v>
      </c>
    </row>
    <row r="3220" spans="1:19">
      <c r="A3220" t="s">
        <v>3414</v>
      </c>
      <c r="B3220">
        <v>44395</v>
      </c>
      <c r="C3220" t="s">
        <v>3415</v>
      </c>
      <c r="D3220">
        <v>44395</v>
      </c>
      <c r="E3220" t="s">
        <v>1365</v>
      </c>
      <c r="F3220" t="s">
        <v>901</v>
      </c>
      <c r="G3220" t="s">
        <v>1375</v>
      </c>
      <c r="H3220" t="s">
        <v>49</v>
      </c>
      <c r="I3220" t="s">
        <v>1271</v>
      </c>
      <c r="J3220">
        <v>100</v>
      </c>
      <c r="K3220">
        <v>1186</v>
      </c>
      <c r="L3220">
        <v>118600</v>
      </c>
      <c r="M3220">
        <v>2.8237999999999999</v>
      </c>
      <c r="N3220">
        <v>282.38</v>
      </c>
      <c r="O3220">
        <v>0</v>
      </c>
      <c r="P3220">
        <v>0</v>
      </c>
      <c r="Q3220">
        <v>1188.8237999999999</v>
      </c>
      <c r="R3220">
        <v>118882.38</v>
      </c>
      <c r="S3220" t="s">
        <v>1368</v>
      </c>
    </row>
    <row r="3221" spans="1:19">
      <c r="A3221" t="s">
        <v>3414</v>
      </c>
      <c r="B3221">
        <v>44395</v>
      </c>
      <c r="C3221" t="s">
        <v>3415</v>
      </c>
      <c r="D3221">
        <v>44395</v>
      </c>
      <c r="E3221" t="s">
        <v>1365</v>
      </c>
      <c r="F3221" t="s">
        <v>901</v>
      </c>
      <c r="G3221" t="s">
        <v>1375</v>
      </c>
      <c r="H3221" t="s">
        <v>49</v>
      </c>
      <c r="I3221" t="s">
        <v>1314</v>
      </c>
      <c r="J3221">
        <v>100</v>
      </c>
      <c r="K3221">
        <v>1176</v>
      </c>
      <c r="L3221">
        <v>117600</v>
      </c>
      <c r="M3221">
        <v>2.8</v>
      </c>
      <c r="N3221">
        <v>280</v>
      </c>
      <c r="O3221">
        <v>0</v>
      </c>
      <c r="P3221">
        <v>0</v>
      </c>
      <c r="Q3221">
        <v>1178.8</v>
      </c>
      <c r="R3221">
        <v>117880</v>
      </c>
      <c r="S3221" t="s">
        <v>1368</v>
      </c>
    </row>
    <row r="3222" spans="1:19">
      <c r="A3222" t="s">
        <v>3414</v>
      </c>
      <c r="B3222">
        <v>44395</v>
      </c>
      <c r="C3222" t="s">
        <v>3415</v>
      </c>
      <c r="D3222">
        <v>44395</v>
      </c>
      <c r="E3222" t="s">
        <v>1365</v>
      </c>
      <c r="F3222" t="s">
        <v>901</v>
      </c>
      <c r="G3222" t="s">
        <v>1375</v>
      </c>
      <c r="H3222" t="s">
        <v>49</v>
      </c>
      <c r="I3222" t="s">
        <v>1311</v>
      </c>
      <c r="J3222">
        <v>5</v>
      </c>
      <c r="K3222">
        <v>9035</v>
      </c>
      <c r="L3222">
        <v>45175</v>
      </c>
      <c r="M3222">
        <v>21.511900000000001</v>
      </c>
      <c r="N3222">
        <v>107.5595</v>
      </c>
      <c r="O3222">
        <v>0</v>
      </c>
      <c r="P3222">
        <v>0</v>
      </c>
      <c r="Q3222">
        <v>9056.5118999999995</v>
      </c>
      <c r="R3222">
        <v>45282.559500000003</v>
      </c>
      <c r="S3222" t="s">
        <v>1368</v>
      </c>
    </row>
    <row r="3223" spans="1:19">
      <c r="A3223" t="s">
        <v>3414</v>
      </c>
      <c r="B3223">
        <v>44395</v>
      </c>
      <c r="C3223" t="s">
        <v>3415</v>
      </c>
      <c r="D3223">
        <v>44395</v>
      </c>
      <c r="E3223" t="s">
        <v>1365</v>
      </c>
      <c r="F3223" t="s">
        <v>901</v>
      </c>
      <c r="G3223" t="s">
        <v>1375</v>
      </c>
      <c r="H3223" t="s">
        <v>49</v>
      </c>
      <c r="I3223" t="s">
        <v>1409</v>
      </c>
      <c r="J3223">
        <v>100</v>
      </c>
      <c r="K3223">
        <v>1128</v>
      </c>
      <c r="L3223">
        <v>112800</v>
      </c>
      <c r="M3223">
        <v>2.6857000000000002</v>
      </c>
      <c r="N3223">
        <v>268.57</v>
      </c>
      <c r="O3223">
        <v>0</v>
      </c>
      <c r="P3223">
        <v>0</v>
      </c>
      <c r="Q3223">
        <v>1130.6857</v>
      </c>
      <c r="R3223">
        <v>113068.57</v>
      </c>
      <c r="S3223" t="s">
        <v>1368</v>
      </c>
    </row>
    <row r="3224" spans="1:19">
      <c r="A3224" t="s">
        <v>3414</v>
      </c>
      <c r="B3224">
        <v>44395</v>
      </c>
      <c r="C3224" t="s">
        <v>3415</v>
      </c>
      <c r="D3224">
        <v>44395</v>
      </c>
      <c r="E3224" t="s">
        <v>1365</v>
      </c>
      <c r="F3224" t="s">
        <v>901</v>
      </c>
      <c r="G3224" t="s">
        <v>1375</v>
      </c>
      <c r="H3224" t="s">
        <v>49</v>
      </c>
      <c r="I3224" t="s">
        <v>1242</v>
      </c>
      <c r="J3224">
        <v>5</v>
      </c>
      <c r="K3224">
        <v>9850</v>
      </c>
      <c r="L3224">
        <v>49250</v>
      </c>
      <c r="M3224">
        <v>23.452400000000001</v>
      </c>
      <c r="N3224">
        <v>117.262</v>
      </c>
      <c r="O3224">
        <v>0</v>
      </c>
      <c r="P3224">
        <v>0</v>
      </c>
      <c r="Q3224">
        <v>9873.4524000000001</v>
      </c>
      <c r="R3224">
        <v>49367.262000000002</v>
      </c>
      <c r="S3224" t="s">
        <v>1368</v>
      </c>
    </row>
    <row r="3225" spans="1:19">
      <c r="A3225" t="s">
        <v>3414</v>
      </c>
      <c r="B3225">
        <v>44395</v>
      </c>
      <c r="C3225" t="s">
        <v>3415</v>
      </c>
      <c r="D3225">
        <v>44395</v>
      </c>
      <c r="E3225" t="s">
        <v>1365</v>
      </c>
      <c r="F3225" t="s">
        <v>901</v>
      </c>
      <c r="G3225" t="s">
        <v>1375</v>
      </c>
      <c r="H3225" t="s">
        <v>49</v>
      </c>
      <c r="I3225" t="s">
        <v>1335</v>
      </c>
      <c r="J3225">
        <v>5</v>
      </c>
      <c r="K3225">
        <v>9950</v>
      </c>
      <c r="L3225">
        <v>49750</v>
      </c>
      <c r="M3225">
        <v>23.6905</v>
      </c>
      <c r="N3225">
        <v>118.4525</v>
      </c>
      <c r="O3225">
        <v>0</v>
      </c>
      <c r="P3225">
        <v>0</v>
      </c>
      <c r="Q3225">
        <v>9973.6905000000006</v>
      </c>
      <c r="R3225">
        <v>49868.452499999999</v>
      </c>
      <c r="S3225" t="s">
        <v>1368</v>
      </c>
    </row>
    <row r="3226" spans="1:19">
      <c r="A3226" t="s">
        <v>3414</v>
      </c>
      <c r="B3226">
        <v>44395</v>
      </c>
      <c r="C3226" t="s">
        <v>3415</v>
      </c>
      <c r="D3226">
        <v>44395</v>
      </c>
      <c r="E3226" t="s">
        <v>1365</v>
      </c>
      <c r="F3226" t="s">
        <v>901</v>
      </c>
      <c r="G3226" t="s">
        <v>1375</v>
      </c>
      <c r="H3226" t="s">
        <v>49</v>
      </c>
      <c r="I3226" t="s">
        <v>1301</v>
      </c>
      <c r="J3226">
        <v>5</v>
      </c>
      <c r="K3226">
        <v>9035</v>
      </c>
      <c r="L3226">
        <v>45175</v>
      </c>
      <c r="M3226">
        <v>21.511900000000001</v>
      </c>
      <c r="N3226">
        <v>107.5595</v>
      </c>
      <c r="O3226">
        <v>0</v>
      </c>
      <c r="P3226">
        <v>0</v>
      </c>
      <c r="Q3226">
        <v>9056.5118999999995</v>
      </c>
      <c r="R3226">
        <v>45282.559500000003</v>
      </c>
      <c r="S3226" t="s">
        <v>1368</v>
      </c>
    </row>
    <row r="3227" spans="1:19">
      <c r="A3227" t="s">
        <v>3414</v>
      </c>
      <c r="B3227">
        <v>44395</v>
      </c>
      <c r="C3227" t="s">
        <v>3415</v>
      </c>
      <c r="D3227">
        <v>44395</v>
      </c>
      <c r="E3227" t="s">
        <v>1365</v>
      </c>
      <c r="F3227" t="s">
        <v>901</v>
      </c>
      <c r="G3227" t="s">
        <v>1375</v>
      </c>
      <c r="H3227" t="s">
        <v>49</v>
      </c>
      <c r="I3227" t="s">
        <v>1218</v>
      </c>
      <c r="J3227">
        <v>100</v>
      </c>
      <c r="K3227">
        <v>1244</v>
      </c>
      <c r="L3227">
        <v>124400</v>
      </c>
      <c r="M3227">
        <v>2.9619</v>
      </c>
      <c r="N3227">
        <v>296.19</v>
      </c>
      <c r="O3227">
        <v>0</v>
      </c>
      <c r="P3227">
        <v>0</v>
      </c>
      <c r="Q3227">
        <v>1246.9619</v>
      </c>
      <c r="R3227">
        <v>124696.19</v>
      </c>
      <c r="S3227" t="s">
        <v>1368</v>
      </c>
    </row>
    <row r="3228" spans="1:19">
      <c r="A3228" t="s">
        <v>3416</v>
      </c>
      <c r="B3228">
        <v>44395</v>
      </c>
      <c r="C3228" t="s">
        <v>3417</v>
      </c>
      <c r="D3228">
        <v>44395</v>
      </c>
      <c r="E3228" t="s">
        <v>1365</v>
      </c>
      <c r="F3228" t="s">
        <v>54</v>
      </c>
      <c r="G3228" t="s">
        <v>49</v>
      </c>
      <c r="H3228" t="s">
        <v>49</v>
      </c>
      <c r="I3228" t="s">
        <v>1311</v>
      </c>
      <c r="J3228">
        <v>12</v>
      </c>
      <c r="K3228">
        <v>9035</v>
      </c>
      <c r="L3228">
        <v>108420</v>
      </c>
      <c r="M3228">
        <v>21.511900000000001</v>
      </c>
      <c r="N3228">
        <v>258.14280000000002</v>
      </c>
      <c r="O3228">
        <v>0</v>
      </c>
      <c r="P3228">
        <v>0</v>
      </c>
      <c r="Q3228">
        <v>9056.5118999999995</v>
      </c>
      <c r="R3228">
        <v>108678.1428</v>
      </c>
      <c r="S3228" t="s">
        <v>1368</v>
      </c>
    </row>
    <row r="3229" spans="1:19">
      <c r="A3229" t="s">
        <v>3416</v>
      </c>
      <c r="B3229">
        <v>44395</v>
      </c>
      <c r="C3229" t="s">
        <v>3417</v>
      </c>
      <c r="D3229">
        <v>44395</v>
      </c>
      <c r="E3229" t="s">
        <v>1365</v>
      </c>
      <c r="F3229" t="s">
        <v>54</v>
      </c>
      <c r="G3229" t="s">
        <v>49</v>
      </c>
      <c r="H3229" t="s">
        <v>49</v>
      </c>
      <c r="I3229" t="s">
        <v>1335</v>
      </c>
      <c r="J3229">
        <v>10</v>
      </c>
      <c r="K3229">
        <v>9950</v>
      </c>
      <c r="L3229">
        <v>99500</v>
      </c>
      <c r="M3229">
        <v>23.6905</v>
      </c>
      <c r="N3229">
        <v>236.905</v>
      </c>
      <c r="O3229">
        <v>0</v>
      </c>
      <c r="P3229">
        <v>0</v>
      </c>
      <c r="Q3229">
        <v>9973.6905000000006</v>
      </c>
      <c r="R3229">
        <v>99736.904999999999</v>
      </c>
      <c r="S3229" t="s">
        <v>1368</v>
      </c>
    </row>
    <row r="3230" spans="1:19">
      <c r="A3230" t="s">
        <v>3418</v>
      </c>
      <c r="B3230">
        <v>44395</v>
      </c>
      <c r="C3230" t="s">
        <v>3419</v>
      </c>
      <c r="D3230">
        <v>44395</v>
      </c>
      <c r="E3230" t="s">
        <v>1365</v>
      </c>
      <c r="F3230" t="s">
        <v>62</v>
      </c>
      <c r="G3230" t="s">
        <v>2506</v>
      </c>
      <c r="H3230" t="s">
        <v>49</v>
      </c>
      <c r="I3230" t="s">
        <v>1273</v>
      </c>
      <c r="J3230">
        <v>72</v>
      </c>
      <c r="K3230">
        <v>7225</v>
      </c>
      <c r="L3230">
        <v>520200</v>
      </c>
      <c r="M3230">
        <v>17.202400000000001</v>
      </c>
      <c r="N3230">
        <v>1238.5727999999999</v>
      </c>
      <c r="O3230">
        <v>0</v>
      </c>
      <c r="P3230">
        <v>0</v>
      </c>
      <c r="Q3230">
        <v>7242.2024000000001</v>
      </c>
      <c r="R3230">
        <v>521438.57280000002</v>
      </c>
      <c r="S3230" t="s">
        <v>1368</v>
      </c>
    </row>
    <row r="3231" spans="1:19">
      <c r="A3231" t="s">
        <v>3418</v>
      </c>
      <c r="B3231">
        <v>44395</v>
      </c>
      <c r="C3231" t="s">
        <v>3419</v>
      </c>
      <c r="D3231">
        <v>44395</v>
      </c>
      <c r="E3231" t="s">
        <v>1365</v>
      </c>
      <c r="F3231" t="s">
        <v>62</v>
      </c>
      <c r="G3231" t="s">
        <v>2506</v>
      </c>
      <c r="H3231" t="s">
        <v>49</v>
      </c>
      <c r="I3231" t="s">
        <v>3357</v>
      </c>
      <c r="J3231">
        <v>40</v>
      </c>
      <c r="K3231">
        <v>7040</v>
      </c>
      <c r="L3231">
        <v>281600</v>
      </c>
      <c r="M3231">
        <v>16.761900000000001</v>
      </c>
      <c r="N3231">
        <v>670.476</v>
      </c>
      <c r="O3231">
        <v>0</v>
      </c>
      <c r="P3231">
        <v>0</v>
      </c>
      <c r="Q3231">
        <v>7056.7619000000004</v>
      </c>
      <c r="R3231">
        <v>282270.47600000002</v>
      </c>
      <c r="S3231" t="s">
        <v>1368</v>
      </c>
    </row>
    <row r="3232" spans="1:19">
      <c r="A3232" t="s">
        <v>3420</v>
      </c>
      <c r="B3232">
        <v>44395</v>
      </c>
      <c r="C3232" t="s">
        <v>3421</v>
      </c>
      <c r="D3232">
        <v>44395</v>
      </c>
      <c r="E3232" t="s">
        <v>1365</v>
      </c>
      <c r="F3232" t="s">
        <v>45</v>
      </c>
      <c r="G3232" t="s">
        <v>1378</v>
      </c>
      <c r="H3232" t="s">
        <v>12</v>
      </c>
      <c r="I3232" t="s">
        <v>1273</v>
      </c>
      <c r="J3232">
        <v>40</v>
      </c>
      <c r="K3232">
        <v>7225</v>
      </c>
      <c r="L3232">
        <v>289000</v>
      </c>
      <c r="M3232">
        <v>17.202000000000002</v>
      </c>
      <c r="N3232">
        <v>688.08</v>
      </c>
      <c r="O3232">
        <v>0</v>
      </c>
      <c r="P3232">
        <v>0</v>
      </c>
      <c r="Q3232">
        <v>7242.2024000000001</v>
      </c>
      <c r="R3232">
        <v>289688.09600000002</v>
      </c>
      <c r="S3232" t="s">
        <v>1368</v>
      </c>
    </row>
    <row r="3233" spans="1:19">
      <c r="A3233" t="s">
        <v>3420</v>
      </c>
      <c r="B3233">
        <v>44395</v>
      </c>
      <c r="C3233" t="s">
        <v>3421</v>
      </c>
      <c r="D3233">
        <v>44395</v>
      </c>
      <c r="E3233" t="s">
        <v>1365</v>
      </c>
      <c r="F3233" t="s">
        <v>45</v>
      </c>
      <c r="G3233" t="s">
        <v>1378</v>
      </c>
      <c r="H3233" t="s">
        <v>12</v>
      </c>
      <c r="I3233" t="s">
        <v>3357</v>
      </c>
      <c r="J3233">
        <v>60</v>
      </c>
      <c r="K3233">
        <v>7040</v>
      </c>
      <c r="L3233">
        <v>422400</v>
      </c>
      <c r="M3233">
        <v>16.762</v>
      </c>
      <c r="N3233">
        <v>1005.72</v>
      </c>
      <c r="O3233">
        <v>0</v>
      </c>
      <c r="P3233">
        <v>0</v>
      </c>
      <c r="Q3233">
        <v>7056.7619000000004</v>
      </c>
      <c r="R3233">
        <v>423405.71399999998</v>
      </c>
      <c r="S3233" t="s">
        <v>1368</v>
      </c>
    </row>
    <row r="3234" spans="1:19">
      <c r="A3234" t="s">
        <v>3420</v>
      </c>
      <c r="B3234">
        <v>44395</v>
      </c>
      <c r="C3234" t="s">
        <v>3421</v>
      </c>
      <c r="D3234">
        <v>44395</v>
      </c>
      <c r="E3234" t="s">
        <v>1365</v>
      </c>
      <c r="F3234" t="s">
        <v>45</v>
      </c>
      <c r="G3234" t="s">
        <v>1378</v>
      </c>
      <c r="H3234" t="s">
        <v>12</v>
      </c>
      <c r="I3234" t="s">
        <v>2458</v>
      </c>
      <c r="J3234">
        <v>400</v>
      </c>
      <c r="K3234">
        <v>992</v>
      </c>
      <c r="L3234">
        <v>396800</v>
      </c>
      <c r="M3234">
        <v>2.3620000000000001</v>
      </c>
      <c r="N3234">
        <v>944.8</v>
      </c>
      <c r="O3234">
        <v>0</v>
      </c>
      <c r="P3234">
        <v>0</v>
      </c>
      <c r="Q3234">
        <v>994.36189999999999</v>
      </c>
      <c r="R3234">
        <v>397744.76</v>
      </c>
      <c r="S3234" t="s">
        <v>1368</v>
      </c>
    </row>
    <row r="3235" spans="1:19">
      <c r="A3235" t="s">
        <v>3420</v>
      </c>
      <c r="B3235">
        <v>44395</v>
      </c>
      <c r="C3235" t="s">
        <v>3421</v>
      </c>
      <c r="D3235">
        <v>44395</v>
      </c>
      <c r="E3235" t="s">
        <v>1365</v>
      </c>
      <c r="F3235" t="s">
        <v>45</v>
      </c>
      <c r="G3235" t="s">
        <v>1378</v>
      </c>
      <c r="H3235" t="s">
        <v>12</v>
      </c>
      <c r="I3235" t="s">
        <v>1075</v>
      </c>
      <c r="J3235">
        <v>10</v>
      </c>
      <c r="K3235">
        <v>9045</v>
      </c>
      <c r="L3235">
        <v>90450</v>
      </c>
      <c r="M3235">
        <v>21.536000000000001</v>
      </c>
      <c r="N3235">
        <v>215.36</v>
      </c>
      <c r="O3235">
        <v>0</v>
      </c>
      <c r="P3235">
        <v>0</v>
      </c>
      <c r="Q3235">
        <v>9066.5357000000004</v>
      </c>
      <c r="R3235">
        <v>90665.357000000004</v>
      </c>
      <c r="S3235" t="s">
        <v>1368</v>
      </c>
    </row>
    <row r="3236" spans="1:19">
      <c r="A3236" t="s">
        <v>3420</v>
      </c>
      <c r="B3236">
        <v>44395</v>
      </c>
      <c r="C3236" t="s">
        <v>3421</v>
      </c>
      <c r="D3236">
        <v>44395</v>
      </c>
      <c r="E3236" t="s">
        <v>1365</v>
      </c>
      <c r="F3236" t="s">
        <v>45</v>
      </c>
      <c r="G3236" t="s">
        <v>1378</v>
      </c>
      <c r="H3236" t="s">
        <v>12</v>
      </c>
      <c r="I3236" t="s">
        <v>1267</v>
      </c>
      <c r="J3236">
        <v>80</v>
      </c>
      <c r="K3236">
        <v>1400</v>
      </c>
      <c r="L3236">
        <v>112000</v>
      </c>
      <c r="M3236">
        <v>3.3330000000000002</v>
      </c>
      <c r="N3236">
        <v>266.64</v>
      </c>
      <c r="O3236">
        <v>0</v>
      </c>
      <c r="P3236">
        <v>0</v>
      </c>
      <c r="Q3236">
        <v>1403.3333</v>
      </c>
      <c r="R3236">
        <v>112266.664</v>
      </c>
      <c r="S3236" t="s">
        <v>1368</v>
      </c>
    </row>
    <row r="3237" spans="1:19">
      <c r="A3237" t="s">
        <v>3422</v>
      </c>
      <c r="B3237">
        <v>44395</v>
      </c>
      <c r="C3237" t="s">
        <v>3423</v>
      </c>
      <c r="D3237">
        <v>44395</v>
      </c>
      <c r="E3237" t="s">
        <v>1365</v>
      </c>
      <c r="F3237" t="s">
        <v>8</v>
      </c>
      <c r="G3237" t="s">
        <v>982</v>
      </c>
      <c r="H3237" t="s">
        <v>107</v>
      </c>
      <c r="I3237" t="s">
        <v>1221</v>
      </c>
      <c r="J3237">
        <v>100</v>
      </c>
      <c r="K3237">
        <v>1361</v>
      </c>
      <c r="L3237">
        <v>136100</v>
      </c>
      <c r="M3237">
        <v>3.2404999999999999</v>
      </c>
      <c r="N3237">
        <v>324.05</v>
      </c>
      <c r="O3237">
        <v>0</v>
      </c>
      <c r="P3237">
        <v>0</v>
      </c>
      <c r="Q3237">
        <v>1364.2405000000001</v>
      </c>
      <c r="R3237">
        <v>136424.04999999999</v>
      </c>
      <c r="S3237" t="s">
        <v>1368</v>
      </c>
    </row>
    <row r="3238" spans="1:19">
      <c r="A3238" t="s">
        <v>3422</v>
      </c>
      <c r="B3238">
        <v>44395</v>
      </c>
      <c r="C3238" t="s">
        <v>3423</v>
      </c>
      <c r="D3238">
        <v>44395</v>
      </c>
      <c r="E3238" t="s">
        <v>1365</v>
      </c>
      <c r="F3238" t="s">
        <v>8</v>
      </c>
      <c r="G3238" t="s">
        <v>982</v>
      </c>
      <c r="H3238" t="s">
        <v>107</v>
      </c>
      <c r="I3238" t="s">
        <v>1273</v>
      </c>
      <c r="J3238">
        <v>40</v>
      </c>
      <c r="K3238">
        <v>7225</v>
      </c>
      <c r="L3238">
        <v>289000</v>
      </c>
      <c r="M3238">
        <v>17.202400000000001</v>
      </c>
      <c r="N3238">
        <v>688.096</v>
      </c>
      <c r="O3238">
        <v>0</v>
      </c>
      <c r="P3238">
        <v>0</v>
      </c>
      <c r="Q3238">
        <v>7242.2024000000001</v>
      </c>
      <c r="R3238">
        <v>289688.09600000002</v>
      </c>
      <c r="S3238" t="s">
        <v>1368</v>
      </c>
    </row>
    <row r="3239" spans="1:19">
      <c r="A3239" t="s">
        <v>3422</v>
      </c>
      <c r="B3239">
        <v>44395</v>
      </c>
      <c r="C3239" t="s">
        <v>3423</v>
      </c>
      <c r="D3239">
        <v>44395</v>
      </c>
      <c r="E3239" t="s">
        <v>1365</v>
      </c>
      <c r="F3239" t="s">
        <v>8</v>
      </c>
      <c r="G3239" t="s">
        <v>982</v>
      </c>
      <c r="H3239" t="s">
        <v>107</v>
      </c>
      <c r="I3239" t="s">
        <v>2458</v>
      </c>
      <c r="J3239">
        <v>150</v>
      </c>
      <c r="K3239">
        <v>992</v>
      </c>
      <c r="L3239">
        <v>148800</v>
      </c>
      <c r="M3239">
        <v>2.3618999999999999</v>
      </c>
      <c r="N3239">
        <v>354.28500000000003</v>
      </c>
      <c r="O3239">
        <v>0</v>
      </c>
      <c r="P3239">
        <v>0</v>
      </c>
      <c r="Q3239">
        <v>994.36189999999999</v>
      </c>
      <c r="R3239">
        <v>149154.285</v>
      </c>
      <c r="S3239" t="s">
        <v>1368</v>
      </c>
    </row>
    <row r="3240" spans="1:19">
      <c r="A3240" t="s">
        <v>3422</v>
      </c>
      <c r="B3240">
        <v>44395</v>
      </c>
      <c r="C3240" t="s">
        <v>3423</v>
      </c>
      <c r="D3240">
        <v>44395</v>
      </c>
      <c r="E3240" t="s">
        <v>1365</v>
      </c>
      <c r="F3240" t="s">
        <v>8</v>
      </c>
      <c r="G3240" t="s">
        <v>982</v>
      </c>
      <c r="H3240" t="s">
        <v>107</v>
      </c>
      <c r="I3240" t="s">
        <v>1271</v>
      </c>
      <c r="J3240">
        <v>100</v>
      </c>
      <c r="K3240">
        <v>1186</v>
      </c>
      <c r="L3240">
        <v>118600</v>
      </c>
      <c r="M3240">
        <v>2.8237999999999999</v>
      </c>
      <c r="N3240">
        <v>282.38</v>
      </c>
      <c r="O3240">
        <v>0</v>
      </c>
      <c r="P3240">
        <v>0</v>
      </c>
      <c r="Q3240">
        <v>1188.8237999999999</v>
      </c>
      <c r="R3240">
        <v>118882.38</v>
      </c>
      <c r="S3240" t="s">
        <v>1368</v>
      </c>
    </row>
    <row r="3241" spans="1:19">
      <c r="A3241" t="s">
        <v>3422</v>
      </c>
      <c r="B3241">
        <v>44395</v>
      </c>
      <c r="C3241" t="s">
        <v>3423</v>
      </c>
      <c r="D3241">
        <v>44395</v>
      </c>
      <c r="E3241" t="s">
        <v>1365</v>
      </c>
      <c r="F3241" t="s">
        <v>8</v>
      </c>
      <c r="G3241" t="s">
        <v>982</v>
      </c>
      <c r="H3241" t="s">
        <v>107</v>
      </c>
      <c r="I3241" t="s">
        <v>1314</v>
      </c>
      <c r="J3241">
        <v>100</v>
      </c>
      <c r="K3241">
        <v>1176</v>
      </c>
      <c r="L3241">
        <v>117600</v>
      </c>
      <c r="M3241">
        <v>2.8</v>
      </c>
      <c r="N3241">
        <v>280</v>
      </c>
      <c r="O3241">
        <v>0</v>
      </c>
      <c r="P3241">
        <v>0</v>
      </c>
      <c r="Q3241">
        <v>1178.8</v>
      </c>
      <c r="R3241">
        <v>117880</v>
      </c>
      <c r="S3241" t="s">
        <v>1368</v>
      </c>
    </row>
    <row r="3242" spans="1:19">
      <c r="A3242" t="s">
        <v>3422</v>
      </c>
      <c r="B3242">
        <v>44395</v>
      </c>
      <c r="C3242" t="s">
        <v>3423</v>
      </c>
      <c r="D3242">
        <v>44395</v>
      </c>
      <c r="E3242" t="s">
        <v>1365</v>
      </c>
      <c r="F3242" t="s">
        <v>8</v>
      </c>
      <c r="G3242" t="s">
        <v>982</v>
      </c>
      <c r="H3242" t="s">
        <v>107</v>
      </c>
      <c r="I3242" t="s">
        <v>1076</v>
      </c>
      <c r="J3242">
        <v>100</v>
      </c>
      <c r="K3242">
        <v>1419</v>
      </c>
      <c r="L3242">
        <v>141900</v>
      </c>
      <c r="M3242">
        <v>3.3786</v>
      </c>
      <c r="N3242">
        <v>337.86</v>
      </c>
      <c r="O3242">
        <v>0</v>
      </c>
      <c r="P3242">
        <v>0</v>
      </c>
      <c r="Q3242">
        <v>1422.3786</v>
      </c>
      <c r="R3242">
        <v>142237.85999999999</v>
      </c>
      <c r="S3242" t="s">
        <v>1368</v>
      </c>
    </row>
    <row r="3243" spans="1:19">
      <c r="A3243" t="s">
        <v>3422</v>
      </c>
      <c r="B3243">
        <v>44395</v>
      </c>
      <c r="C3243" t="s">
        <v>3423</v>
      </c>
      <c r="D3243">
        <v>44395</v>
      </c>
      <c r="E3243" t="s">
        <v>1365</v>
      </c>
      <c r="F3243" t="s">
        <v>8</v>
      </c>
      <c r="G3243" t="s">
        <v>982</v>
      </c>
      <c r="H3243" t="s">
        <v>107</v>
      </c>
      <c r="I3243" t="s">
        <v>1311</v>
      </c>
      <c r="J3243">
        <v>5</v>
      </c>
      <c r="K3243">
        <v>9035</v>
      </c>
      <c r="L3243">
        <v>45175</v>
      </c>
      <c r="M3243">
        <v>21.511900000000001</v>
      </c>
      <c r="N3243">
        <v>107.5595</v>
      </c>
      <c r="O3243">
        <v>0</v>
      </c>
      <c r="P3243">
        <v>0</v>
      </c>
      <c r="Q3243">
        <v>9056.5118999999995</v>
      </c>
      <c r="R3243">
        <v>45282.559500000003</v>
      </c>
      <c r="S3243" t="s">
        <v>1368</v>
      </c>
    </row>
    <row r="3244" spans="1:19">
      <c r="A3244" t="s">
        <v>3424</v>
      </c>
      <c r="B3244">
        <v>44395</v>
      </c>
      <c r="C3244" t="s">
        <v>3425</v>
      </c>
      <c r="D3244">
        <v>44395</v>
      </c>
      <c r="E3244" t="s">
        <v>1365</v>
      </c>
      <c r="F3244" t="s">
        <v>61</v>
      </c>
      <c r="G3244" t="s">
        <v>1370</v>
      </c>
      <c r="H3244" t="s">
        <v>49</v>
      </c>
      <c r="I3244" t="s">
        <v>3357</v>
      </c>
      <c r="J3244">
        <v>40</v>
      </c>
      <c r="K3244">
        <v>7040</v>
      </c>
      <c r="L3244">
        <v>281600</v>
      </c>
      <c r="M3244">
        <v>16.761900000000001</v>
      </c>
      <c r="N3244">
        <v>670.476</v>
      </c>
      <c r="O3244">
        <v>0</v>
      </c>
      <c r="P3244">
        <v>0</v>
      </c>
      <c r="Q3244">
        <v>7056.7619000000004</v>
      </c>
      <c r="R3244">
        <v>282270.47600000002</v>
      </c>
      <c r="S3244" t="s">
        <v>1368</v>
      </c>
    </row>
    <row r="3245" spans="1:19">
      <c r="A3245" t="s">
        <v>3424</v>
      </c>
      <c r="B3245">
        <v>44395</v>
      </c>
      <c r="C3245" t="s">
        <v>3425</v>
      </c>
      <c r="D3245">
        <v>44395</v>
      </c>
      <c r="E3245" t="s">
        <v>1365</v>
      </c>
      <c r="F3245" t="s">
        <v>61</v>
      </c>
      <c r="G3245" t="s">
        <v>1370</v>
      </c>
      <c r="H3245" t="s">
        <v>49</v>
      </c>
      <c r="I3245" t="s">
        <v>1271</v>
      </c>
      <c r="J3245">
        <v>46</v>
      </c>
      <c r="K3245">
        <v>1186</v>
      </c>
      <c r="L3245">
        <v>54556</v>
      </c>
      <c r="M3245">
        <v>2.8237999999999999</v>
      </c>
      <c r="N3245">
        <v>129.8948</v>
      </c>
      <c r="O3245">
        <v>0</v>
      </c>
      <c r="P3245">
        <v>0</v>
      </c>
      <c r="Q3245">
        <v>1188.8237999999999</v>
      </c>
      <c r="R3245">
        <v>54685.894800000002</v>
      </c>
      <c r="S3245" t="s">
        <v>1368</v>
      </c>
    </row>
    <row r="3246" spans="1:19">
      <c r="A3246" t="s">
        <v>3424</v>
      </c>
      <c r="B3246">
        <v>44395</v>
      </c>
      <c r="C3246" t="s">
        <v>3425</v>
      </c>
      <c r="D3246">
        <v>44395</v>
      </c>
      <c r="E3246" t="s">
        <v>1365</v>
      </c>
      <c r="F3246" t="s">
        <v>61</v>
      </c>
      <c r="G3246" t="s">
        <v>1370</v>
      </c>
      <c r="H3246" t="s">
        <v>49</v>
      </c>
      <c r="I3246" t="s">
        <v>1273</v>
      </c>
      <c r="J3246">
        <v>30</v>
      </c>
      <c r="K3246">
        <v>7225</v>
      </c>
      <c r="L3246">
        <v>216750</v>
      </c>
      <c r="M3246">
        <v>17.202400000000001</v>
      </c>
      <c r="N3246">
        <v>516.072</v>
      </c>
      <c r="O3246">
        <v>0</v>
      </c>
      <c r="P3246">
        <v>0</v>
      </c>
      <c r="Q3246">
        <v>7242.2024000000001</v>
      </c>
      <c r="R3246">
        <v>217266.07199999999</v>
      </c>
      <c r="S3246" t="s">
        <v>1368</v>
      </c>
    </row>
    <row r="3247" spans="1:19">
      <c r="A3247" t="s">
        <v>3426</v>
      </c>
      <c r="B3247">
        <v>44395</v>
      </c>
      <c r="C3247" t="s">
        <v>3427</v>
      </c>
      <c r="D3247">
        <v>44395</v>
      </c>
      <c r="E3247" t="s">
        <v>1365</v>
      </c>
      <c r="F3247" t="s">
        <v>65</v>
      </c>
      <c r="G3247" t="s">
        <v>989</v>
      </c>
      <c r="H3247" t="s">
        <v>49</v>
      </c>
      <c r="I3247" t="s">
        <v>3357</v>
      </c>
      <c r="J3247">
        <v>70</v>
      </c>
      <c r="K3247">
        <v>7040</v>
      </c>
      <c r="L3247">
        <v>492800</v>
      </c>
      <c r="M3247">
        <v>16.761900000000001</v>
      </c>
      <c r="N3247">
        <v>1173.3330000000001</v>
      </c>
      <c r="O3247">
        <v>0</v>
      </c>
      <c r="P3247">
        <v>0</v>
      </c>
      <c r="Q3247">
        <v>7056.7619000000004</v>
      </c>
      <c r="R3247">
        <v>493973.33299999998</v>
      </c>
      <c r="S3247" t="s">
        <v>1368</v>
      </c>
    </row>
    <row r="3248" spans="1:19">
      <c r="A3248" t="s">
        <v>3428</v>
      </c>
      <c r="B3248">
        <v>44395</v>
      </c>
      <c r="C3248" t="s">
        <v>3429</v>
      </c>
      <c r="D3248">
        <v>44395</v>
      </c>
      <c r="E3248" t="s">
        <v>1365</v>
      </c>
      <c r="F3248" t="s">
        <v>63</v>
      </c>
      <c r="G3248" t="s">
        <v>989</v>
      </c>
      <c r="H3248" t="s">
        <v>49</v>
      </c>
      <c r="I3248" t="s">
        <v>3357</v>
      </c>
      <c r="J3248">
        <v>150</v>
      </c>
      <c r="K3248">
        <v>7040</v>
      </c>
      <c r="L3248">
        <v>1056000</v>
      </c>
      <c r="M3248">
        <v>16.761900000000001</v>
      </c>
      <c r="N3248">
        <v>2514.2849999999999</v>
      </c>
      <c r="O3248">
        <v>0</v>
      </c>
      <c r="P3248">
        <v>0</v>
      </c>
      <c r="Q3248">
        <v>7056.7619000000004</v>
      </c>
      <c r="R3248">
        <v>1058514.2849999999</v>
      </c>
      <c r="S3248" t="s">
        <v>1368</v>
      </c>
    </row>
    <row r="3249" spans="1:19">
      <c r="A3249" t="s">
        <v>3430</v>
      </c>
      <c r="B3249">
        <v>44395</v>
      </c>
      <c r="C3249" t="s">
        <v>3431</v>
      </c>
      <c r="D3249">
        <v>44395</v>
      </c>
      <c r="E3249" t="s">
        <v>1365</v>
      </c>
      <c r="F3249" t="s">
        <v>57</v>
      </c>
      <c r="G3249" t="s">
        <v>954</v>
      </c>
      <c r="H3249" t="s">
        <v>49</v>
      </c>
      <c r="I3249" t="s">
        <v>1075</v>
      </c>
      <c r="J3249">
        <v>20</v>
      </c>
      <c r="K3249">
        <v>9045</v>
      </c>
      <c r="L3249">
        <v>180900</v>
      </c>
      <c r="M3249">
        <v>21.535699999999999</v>
      </c>
      <c r="N3249">
        <v>430.714</v>
      </c>
      <c r="O3249">
        <v>0</v>
      </c>
      <c r="P3249">
        <v>0</v>
      </c>
      <c r="Q3249">
        <v>9066.5357000000004</v>
      </c>
      <c r="R3249">
        <v>181330.71400000001</v>
      </c>
      <c r="S3249" t="s">
        <v>1368</v>
      </c>
    </row>
    <row r="3250" spans="1:19">
      <c r="A3250" t="s">
        <v>3430</v>
      </c>
      <c r="B3250">
        <v>44395</v>
      </c>
      <c r="C3250" t="s">
        <v>3431</v>
      </c>
      <c r="D3250">
        <v>44395</v>
      </c>
      <c r="E3250" t="s">
        <v>1365</v>
      </c>
      <c r="F3250" t="s">
        <v>57</v>
      </c>
      <c r="G3250" t="s">
        <v>954</v>
      </c>
      <c r="H3250" t="s">
        <v>49</v>
      </c>
      <c r="I3250" t="s">
        <v>2459</v>
      </c>
      <c r="J3250">
        <v>100</v>
      </c>
      <c r="K3250">
        <v>1215</v>
      </c>
      <c r="L3250">
        <v>121500</v>
      </c>
      <c r="M3250">
        <v>2.8929</v>
      </c>
      <c r="N3250">
        <v>289.29000000000002</v>
      </c>
      <c r="O3250">
        <v>0</v>
      </c>
      <c r="P3250">
        <v>0</v>
      </c>
      <c r="Q3250">
        <v>1217.8929000000001</v>
      </c>
      <c r="R3250">
        <v>121789.29</v>
      </c>
      <c r="S3250" t="s">
        <v>1368</v>
      </c>
    </row>
    <row r="3251" spans="1:19">
      <c r="A3251" t="s">
        <v>3430</v>
      </c>
      <c r="B3251">
        <v>44395</v>
      </c>
      <c r="C3251" t="s">
        <v>3431</v>
      </c>
      <c r="D3251">
        <v>44395</v>
      </c>
      <c r="E3251" t="s">
        <v>1365</v>
      </c>
      <c r="F3251" t="s">
        <v>57</v>
      </c>
      <c r="G3251" t="s">
        <v>954</v>
      </c>
      <c r="H3251" t="s">
        <v>49</v>
      </c>
      <c r="I3251" t="s">
        <v>2458</v>
      </c>
      <c r="J3251">
        <v>200</v>
      </c>
      <c r="K3251">
        <v>992</v>
      </c>
      <c r="L3251">
        <v>198400</v>
      </c>
      <c r="M3251">
        <v>2.3618999999999999</v>
      </c>
      <c r="N3251">
        <v>472.38</v>
      </c>
      <c r="O3251">
        <v>0</v>
      </c>
      <c r="P3251">
        <v>0</v>
      </c>
      <c r="Q3251">
        <v>994.36189999999999</v>
      </c>
      <c r="R3251">
        <v>198872.38</v>
      </c>
      <c r="S3251" t="s">
        <v>1368</v>
      </c>
    </row>
    <row r="3252" spans="1:19">
      <c r="A3252" t="s">
        <v>3432</v>
      </c>
      <c r="B3252">
        <v>44395</v>
      </c>
      <c r="C3252" t="s">
        <v>3433</v>
      </c>
      <c r="D3252">
        <v>44395</v>
      </c>
      <c r="E3252" t="s">
        <v>1365</v>
      </c>
      <c r="F3252" t="s">
        <v>58</v>
      </c>
      <c r="G3252" t="s">
        <v>59</v>
      </c>
      <c r="H3252" t="s">
        <v>49</v>
      </c>
      <c r="I3252" t="s">
        <v>1409</v>
      </c>
      <c r="J3252">
        <v>60</v>
      </c>
      <c r="K3252">
        <v>1128</v>
      </c>
      <c r="L3252">
        <v>67680</v>
      </c>
      <c r="M3252">
        <v>2.6857000000000002</v>
      </c>
      <c r="N3252">
        <v>161.142</v>
      </c>
      <c r="O3252">
        <v>0</v>
      </c>
      <c r="P3252">
        <v>0</v>
      </c>
      <c r="Q3252">
        <v>1130.6857</v>
      </c>
      <c r="R3252">
        <v>67841.142000000007</v>
      </c>
      <c r="S3252" t="s">
        <v>1368</v>
      </c>
    </row>
    <row r="3253" spans="1:19">
      <c r="A3253" t="s">
        <v>3432</v>
      </c>
      <c r="B3253">
        <v>44395</v>
      </c>
      <c r="C3253" t="s">
        <v>3433</v>
      </c>
      <c r="D3253">
        <v>44395</v>
      </c>
      <c r="E3253" t="s">
        <v>1365</v>
      </c>
      <c r="F3253" t="s">
        <v>58</v>
      </c>
      <c r="G3253" t="s">
        <v>59</v>
      </c>
      <c r="H3253" t="s">
        <v>49</v>
      </c>
      <c r="I3253" t="s">
        <v>1076</v>
      </c>
      <c r="J3253">
        <v>60</v>
      </c>
      <c r="K3253">
        <v>1419</v>
      </c>
      <c r="L3253">
        <v>85140</v>
      </c>
      <c r="M3253">
        <v>3.3786</v>
      </c>
      <c r="N3253">
        <v>202.71600000000001</v>
      </c>
      <c r="O3253">
        <v>0</v>
      </c>
      <c r="P3253">
        <v>0</v>
      </c>
      <c r="Q3253">
        <v>1422.3786</v>
      </c>
      <c r="R3253">
        <v>85342.716</v>
      </c>
      <c r="S3253" t="s">
        <v>1368</v>
      </c>
    </row>
    <row r="3254" spans="1:19">
      <c r="A3254" t="s">
        <v>3432</v>
      </c>
      <c r="B3254">
        <v>44395</v>
      </c>
      <c r="C3254" t="s">
        <v>3433</v>
      </c>
      <c r="D3254">
        <v>44395</v>
      </c>
      <c r="E3254" t="s">
        <v>1365</v>
      </c>
      <c r="F3254" t="s">
        <v>58</v>
      </c>
      <c r="G3254" t="s">
        <v>59</v>
      </c>
      <c r="H3254" t="s">
        <v>49</v>
      </c>
      <c r="I3254" t="s">
        <v>1242</v>
      </c>
      <c r="J3254">
        <v>5</v>
      </c>
      <c r="K3254">
        <v>9850</v>
      </c>
      <c r="L3254">
        <v>49250</v>
      </c>
      <c r="M3254">
        <v>23.452400000000001</v>
      </c>
      <c r="N3254">
        <v>117.262</v>
      </c>
      <c r="O3254">
        <v>0</v>
      </c>
      <c r="P3254">
        <v>0</v>
      </c>
      <c r="Q3254">
        <v>9873.4524000000001</v>
      </c>
      <c r="R3254">
        <v>49367.262000000002</v>
      </c>
      <c r="S3254" t="s">
        <v>1368</v>
      </c>
    </row>
    <row r="3255" spans="1:19">
      <c r="A3255" t="s">
        <v>3432</v>
      </c>
      <c r="B3255">
        <v>44395</v>
      </c>
      <c r="C3255" t="s">
        <v>3433</v>
      </c>
      <c r="D3255">
        <v>44395</v>
      </c>
      <c r="E3255" t="s">
        <v>1365</v>
      </c>
      <c r="F3255" t="s">
        <v>58</v>
      </c>
      <c r="G3255" t="s">
        <v>59</v>
      </c>
      <c r="H3255" t="s">
        <v>49</v>
      </c>
      <c r="I3255" t="s">
        <v>1271</v>
      </c>
      <c r="J3255">
        <v>40</v>
      </c>
      <c r="K3255">
        <v>1186</v>
      </c>
      <c r="L3255">
        <v>47440</v>
      </c>
      <c r="M3255">
        <v>2.8237999999999999</v>
      </c>
      <c r="N3255">
        <v>112.952</v>
      </c>
      <c r="O3255">
        <v>0</v>
      </c>
      <c r="P3255">
        <v>0</v>
      </c>
      <c r="Q3255">
        <v>1188.8237999999999</v>
      </c>
      <c r="R3255">
        <v>47552.951999999997</v>
      </c>
      <c r="S3255" t="s">
        <v>1368</v>
      </c>
    </row>
    <row r="3256" spans="1:19">
      <c r="A3256" t="s">
        <v>3432</v>
      </c>
      <c r="B3256">
        <v>44395</v>
      </c>
      <c r="C3256" t="s">
        <v>3433</v>
      </c>
      <c r="D3256">
        <v>44395</v>
      </c>
      <c r="E3256" t="s">
        <v>1365</v>
      </c>
      <c r="F3256" t="s">
        <v>58</v>
      </c>
      <c r="G3256" t="s">
        <v>59</v>
      </c>
      <c r="H3256" t="s">
        <v>49</v>
      </c>
      <c r="I3256" t="s">
        <v>2459</v>
      </c>
      <c r="J3256">
        <v>100</v>
      </c>
      <c r="K3256">
        <v>1215</v>
      </c>
      <c r="L3256">
        <v>121500</v>
      </c>
      <c r="M3256">
        <v>2.8929</v>
      </c>
      <c r="N3256">
        <v>289.29000000000002</v>
      </c>
      <c r="O3256">
        <v>0</v>
      </c>
      <c r="P3256">
        <v>0</v>
      </c>
      <c r="Q3256">
        <v>1217.8929000000001</v>
      </c>
      <c r="R3256">
        <v>121789.29</v>
      </c>
      <c r="S3256" t="s">
        <v>1368</v>
      </c>
    </row>
    <row r="3257" spans="1:19">
      <c r="A3257" t="s">
        <v>3432</v>
      </c>
      <c r="B3257">
        <v>44395</v>
      </c>
      <c r="C3257" t="s">
        <v>3433</v>
      </c>
      <c r="D3257">
        <v>44395</v>
      </c>
      <c r="E3257" t="s">
        <v>1365</v>
      </c>
      <c r="F3257" t="s">
        <v>58</v>
      </c>
      <c r="G3257" t="s">
        <v>59</v>
      </c>
      <c r="H3257" t="s">
        <v>49</v>
      </c>
      <c r="I3257" t="s">
        <v>2458</v>
      </c>
      <c r="J3257">
        <v>290</v>
      </c>
      <c r="K3257">
        <v>992</v>
      </c>
      <c r="L3257">
        <v>287680</v>
      </c>
      <c r="M3257">
        <v>2.3618999999999999</v>
      </c>
      <c r="N3257">
        <v>684.95100000000002</v>
      </c>
      <c r="O3257">
        <v>0</v>
      </c>
      <c r="P3257">
        <v>0</v>
      </c>
      <c r="Q3257">
        <v>994.36189999999999</v>
      </c>
      <c r="R3257">
        <v>288364.951</v>
      </c>
      <c r="S3257" t="s">
        <v>1368</v>
      </c>
    </row>
    <row r="3258" spans="1:19">
      <c r="A3258" t="s">
        <v>3432</v>
      </c>
      <c r="B3258">
        <v>44395</v>
      </c>
      <c r="C3258" t="s">
        <v>3433</v>
      </c>
      <c r="D3258">
        <v>44395</v>
      </c>
      <c r="E3258" t="s">
        <v>1365</v>
      </c>
      <c r="F3258" t="s">
        <v>58</v>
      </c>
      <c r="G3258" t="s">
        <v>59</v>
      </c>
      <c r="H3258" t="s">
        <v>49</v>
      </c>
      <c r="I3258" t="s">
        <v>1335</v>
      </c>
      <c r="J3258">
        <v>4</v>
      </c>
      <c r="K3258">
        <v>9950</v>
      </c>
      <c r="L3258">
        <v>39800</v>
      </c>
      <c r="M3258">
        <v>23.6905</v>
      </c>
      <c r="N3258">
        <v>94.762</v>
      </c>
      <c r="O3258">
        <v>0</v>
      </c>
      <c r="P3258">
        <v>0</v>
      </c>
      <c r="Q3258">
        <v>9973.6905000000006</v>
      </c>
      <c r="R3258">
        <v>39894.762000000002</v>
      </c>
      <c r="S3258" t="s">
        <v>1368</v>
      </c>
    </row>
    <row r="3259" spans="1:19">
      <c r="A3259" t="s">
        <v>3432</v>
      </c>
      <c r="B3259">
        <v>44395</v>
      </c>
      <c r="C3259" t="s">
        <v>3433</v>
      </c>
      <c r="D3259">
        <v>44395</v>
      </c>
      <c r="E3259" t="s">
        <v>1365</v>
      </c>
      <c r="F3259" t="s">
        <v>58</v>
      </c>
      <c r="G3259" t="s">
        <v>59</v>
      </c>
      <c r="H3259" t="s">
        <v>49</v>
      </c>
      <c r="I3259" t="s">
        <v>1311</v>
      </c>
      <c r="J3259">
        <v>5</v>
      </c>
      <c r="K3259">
        <v>9035</v>
      </c>
      <c r="L3259">
        <v>45175</v>
      </c>
      <c r="M3259">
        <v>21.511900000000001</v>
      </c>
      <c r="N3259">
        <v>107.5595</v>
      </c>
      <c r="O3259">
        <v>0</v>
      </c>
      <c r="P3259">
        <v>0</v>
      </c>
      <c r="Q3259">
        <v>9056.5118999999995</v>
      </c>
      <c r="R3259">
        <v>45282.559500000003</v>
      </c>
      <c r="S3259" t="s">
        <v>1368</v>
      </c>
    </row>
    <row r="3260" spans="1:19">
      <c r="A3260" t="s">
        <v>3434</v>
      </c>
      <c r="B3260">
        <v>44395</v>
      </c>
      <c r="C3260" t="s">
        <v>3435</v>
      </c>
      <c r="D3260">
        <v>44395</v>
      </c>
      <c r="E3260" t="s">
        <v>1365</v>
      </c>
      <c r="F3260" t="s">
        <v>64</v>
      </c>
      <c r="G3260" t="s">
        <v>59</v>
      </c>
      <c r="H3260" t="s">
        <v>49</v>
      </c>
      <c r="I3260" t="s">
        <v>1218</v>
      </c>
      <c r="J3260">
        <v>60</v>
      </c>
      <c r="K3260">
        <v>1244</v>
      </c>
      <c r="L3260">
        <v>74640</v>
      </c>
      <c r="M3260">
        <v>2.9619</v>
      </c>
      <c r="N3260">
        <v>177.714</v>
      </c>
      <c r="O3260">
        <v>0</v>
      </c>
      <c r="P3260">
        <v>0</v>
      </c>
      <c r="Q3260">
        <v>1246.9619</v>
      </c>
      <c r="R3260">
        <v>74817.714000000007</v>
      </c>
      <c r="S3260" t="s">
        <v>1368</v>
      </c>
    </row>
    <row r="3261" spans="1:19">
      <c r="A3261" t="s">
        <v>3434</v>
      </c>
      <c r="B3261">
        <v>44395</v>
      </c>
      <c r="C3261" t="s">
        <v>3435</v>
      </c>
      <c r="D3261">
        <v>44395</v>
      </c>
      <c r="E3261" t="s">
        <v>1365</v>
      </c>
      <c r="F3261" t="s">
        <v>64</v>
      </c>
      <c r="G3261" t="s">
        <v>59</v>
      </c>
      <c r="H3261" t="s">
        <v>49</v>
      </c>
      <c r="I3261" t="s">
        <v>2458</v>
      </c>
      <c r="J3261">
        <v>20</v>
      </c>
      <c r="K3261">
        <v>992</v>
      </c>
      <c r="L3261">
        <v>19840</v>
      </c>
      <c r="M3261">
        <v>2.3618999999999999</v>
      </c>
      <c r="N3261">
        <v>47.238</v>
      </c>
      <c r="O3261">
        <v>0</v>
      </c>
      <c r="P3261">
        <v>0</v>
      </c>
      <c r="Q3261">
        <v>994.36189999999999</v>
      </c>
      <c r="R3261">
        <v>19887.238000000001</v>
      </c>
      <c r="S3261" t="s">
        <v>1368</v>
      </c>
    </row>
    <row r="3262" spans="1:19">
      <c r="A3262" t="s">
        <v>3434</v>
      </c>
      <c r="B3262">
        <v>44395</v>
      </c>
      <c r="C3262" t="s">
        <v>3435</v>
      </c>
      <c r="D3262">
        <v>44395</v>
      </c>
      <c r="E3262" t="s">
        <v>1365</v>
      </c>
      <c r="F3262" t="s">
        <v>64</v>
      </c>
      <c r="G3262" t="s">
        <v>59</v>
      </c>
      <c r="H3262" t="s">
        <v>49</v>
      </c>
      <c r="I3262" t="s">
        <v>1335</v>
      </c>
      <c r="J3262">
        <v>5</v>
      </c>
      <c r="K3262">
        <v>9950</v>
      </c>
      <c r="L3262">
        <v>49750</v>
      </c>
      <c r="M3262">
        <v>23.6905</v>
      </c>
      <c r="N3262">
        <v>118.4525</v>
      </c>
      <c r="O3262">
        <v>0</v>
      </c>
      <c r="P3262">
        <v>0</v>
      </c>
      <c r="Q3262">
        <v>9973.6905000000006</v>
      </c>
      <c r="R3262">
        <v>49868.452499999999</v>
      </c>
      <c r="S3262" t="s">
        <v>1368</v>
      </c>
    </row>
    <row r="3263" spans="1:19">
      <c r="A3263" t="s">
        <v>3434</v>
      </c>
      <c r="B3263">
        <v>44395</v>
      </c>
      <c r="C3263" t="s">
        <v>3435</v>
      </c>
      <c r="D3263">
        <v>44395</v>
      </c>
      <c r="E3263" t="s">
        <v>1365</v>
      </c>
      <c r="F3263" t="s">
        <v>64</v>
      </c>
      <c r="G3263" t="s">
        <v>59</v>
      </c>
      <c r="H3263" t="s">
        <v>49</v>
      </c>
      <c r="I3263" t="s">
        <v>1409</v>
      </c>
      <c r="J3263">
        <v>40</v>
      </c>
      <c r="K3263">
        <v>1128</v>
      </c>
      <c r="L3263">
        <v>45120</v>
      </c>
      <c r="M3263">
        <v>2.6857000000000002</v>
      </c>
      <c r="N3263">
        <v>107.428</v>
      </c>
      <c r="O3263">
        <v>0</v>
      </c>
      <c r="P3263">
        <v>0</v>
      </c>
      <c r="Q3263">
        <v>1130.6857</v>
      </c>
      <c r="R3263">
        <v>45227.428</v>
      </c>
      <c r="S3263" t="s">
        <v>1368</v>
      </c>
    </row>
    <row r="3264" spans="1:19">
      <c r="A3264" t="s">
        <v>3434</v>
      </c>
      <c r="B3264">
        <v>44395</v>
      </c>
      <c r="C3264" t="s">
        <v>3435</v>
      </c>
      <c r="D3264">
        <v>44395</v>
      </c>
      <c r="E3264" t="s">
        <v>1365</v>
      </c>
      <c r="F3264" t="s">
        <v>64</v>
      </c>
      <c r="G3264" t="s">
        <v>59</v>
      </c>
      <c r="H3264" t="s">
        <v>49</v>
      </c>
      <c r="I3264" t="s">
        <v>2459</v>
      </c>
      <c r="J3264">
        <v>20</v>
      </c>
      <c r="K3264">
        <v>1215</v>
      </c>
      <c r="L3264">
        <v>24300</v>
      </c>
      <c r="M3264">
        <v>2.8929</v>
      </c>
      <c r="N3264">
        <v>57.857999999999997</v>
      </c>
      <c r="O3264">
        <v>0</v>
      </c>
      <c r="P3264">
        <v>0</v>
      </c>
      <c r="Q3264">
        <v>1217.8929000000001</v>
      </c>
      <c r="R3264">
        <v>24357.858</v>
      </c>
      <c r="S3264" t="s">
        <v>1368</v>
      </c>
    </row>
    <row r="3265" spans="1:19">
      <c r="A3265" t="s">
        <v>3434</v>
      </c>
      <c r="B3265">
        <v>44395</v>
      </c>
      <c r="C3265" t="s">
        <v>3435</v>
      </c>
      <c r="D3265">
        <v>44395</v>
      </c>
      <c r="E3265" t="s">
        <v>1365</v>
      </c>
      <c r="F3265" t="s">
        <v>64</v>
      </c>
      <c r="G3265" t="s">
        <v>59</v>
      </c>
      <c r="H3265" t="s">
        <v>49</v>
      </c>
      <c r="I3265" t="s">
        <v>1314</v>
      </c>
      <c r="J3265">
        <v>60</v>
      </c>
      <c r="K3265">
        <v>1176</v>
      </c>
      <c r="L3265">
        <v>70560</v>
      </c>
      <c r="M3265">
        <v>2.8</v>
      </c>
      <c r="N3265">
        <v>168</v>
      </c>
      <c r="O3265">
        <v>0</v>
      </c>
      <c r="P3265">
        <v>0</v>
      </c>
      <c r="Q3265">
        <v>1178.8</v>
      </c>
      <c r="R3265">
        <v>70728</v>
      </c>
      <c r="S3265" t="s">
        <v>1368</v>
      </c>
    </row>
    <row r="3266" spans="1:19">
      <c r="A3266" t="s">
        <v>3434</v>
      </c>
      <c r="B3266">
        <v>44395</v>
      </c>
      <c r="C3266" t="s">
        <v>3435</v>
      </c>
      <c r="D3266">
        <v>44395</v>
      </c>
      <c r="E3266" t="s">
        <v>1365</v>
      </c>
      <c r="F3266" t="s">
        <v>64</v>
      </c>
      <c r="G3266" t="s">
        <v>59</v>
      </c>
      <c r="H3266" t="s">
        <v>49</v>
      </c>
      <c r="I3266" t="s">
        <v>3357</v>
      </c>
      <c r="J3266">
        <v>20</v>
      </c>
      <c r="K3266">
        <v>7040</v>
      </c>
      <c r="L3266">
        <v>140800</v>
      </c>
      <c r="M3266">
        <v>16.761900000000001</v>
      </c>
      <c r="N3266">
        <v>335.238</v>
      </c>
      <c r="O3266">
        <v>0</v>
      </c>
      <c r="P3266">
        <v>0</v>
      </c>
      <c r="Q3266">
        <v>7056.7619000000004</v>
      </c>
      <c r="R3266">
        <v>141135.23800000001</v>
      </c>
      <c r="S3266" t="s">
        <v>1368</v>
      </c>
    </row>
    <row r="3267" spans="1:19">
      <c r="A3267" t="s">
        <v>3434</v>
      </c>
      <c r="B3267">
        <v>44395</v>
      </c>
      <c r="C3267" t="s">
        <v>3435</v>
      </c>
      <c r="D3267">
        <v>44395</v>
      </c>
      <c r="E3267" t="s">
        <v>1365</v>
      </c>
      <c r="F3267" t="s">
        <v>64</v>
      </c>
      <c r="G3267" t="s">
        <v>59</v>
      </c>
      <c r="H3267" t="s">
        <v>49</v>
      </c>
      <c r="I3267" t="s">
        <v>1271</v>
      </c>
      <c r="J3267">
        <v>40</v>
      </c>
      <c r="K3267">
        <v>1186</v>
      </c>
      <c r="L3267">
        <v>47440</v>
      </c>
      <c r="M3267">
        <v>2.8237999999999999</v>
      </c>
      <c r="N3267">
        <v>112.952</v>
      </c>
      <c r="O3267">
        <v>0</v>
      </c>
      <c r="P3267">
        <v>0</v>
      </c>
      <c r="Q3267">
        <v>1188.8237999999999</v>
      </c>
      <c r="R3267">
        <v>47552.951999999997</v>
      </c>
      <c r="S3267" t="s">
        <v>1368</v>
      </c>
    </row>
    <row r="3268" spans="1:19">
      <c r="A3268" t="s">
        <v>3434</v>
      </c>
      <c r="B3268">
        <v>44395</v>
      </c>
      <c r="C3268" t="s">
        <v>3435</v>
      </c>
      <c r="D3268">
        <v>44395</v>
      </c>
      <c r="E3268" t="s">
        <v>1365</v>
      </c>
      <c r="F3268" t="s">
        <v>64</v>
      </c>
      <c r="G3268" t="s">
        <v>59</v>
      </c>
      <c r="H3268" t="s">
        <v>49</v>
      </c>
      <c r="I3268" t="s">
        <v>1301</v>
      </c>
      <c r="J3268">
        <v>10</v>
      </c>
      <c r="K3268">
        <v>9035</v>
      </c>
      <c r="L3268">
        <v>90350</v>
      </c>
      <c r="M3268">
        <v>21.511900000000001</v>
      </c>
      <c r="N3268">
        <v>215.119</v>
      </c>
      <c r="O3268">
        <v>0</v>
      </c>
      <c r="P3268">
        <v>0</v>
      </c>
      <c r="Q3268">
        <v>9056.5118999999995</v>
      </c>
      <c r="R3268">
        <v>90565.119000000006</v>
      </c>
      <c r="S3268" t="s">
        <v>1368</v>
      </c>
    </row>
    <row r="3269" spans="1:19">
      <c r="A3269" t="s">
        <v>3434</v>
      </c>
      <c r="B3269">
        <v>44395</v>
      </c>
      <c r="C3269" t="s">
        <v>3435</v>
      </c>
      <c r="D3269">
        <v>44395</v>
      </c>
      <c r="E3269" t="s">
        <v>1365</v>
      </c>
      <c r="F3269" t="s">
        <v>64</v>
      </c>
      <c r="G3269" t="s">
        <v>59</v>
      </c>
      <c r="H3269" t="s">
        <v>49</v>
      </c>
      <c r="I3269" t="s">
        <v>1311</v>
      </c>
      <c r="J3269">
        <v>8</v>
      </c>
      <c r="K3269">
        <v>9035</v>
      </c>
      <c r="L3269">
        <v>72280</v>
      </c>
      <c r="M3269">
        <v>21.511900000000001</v>
      </c>
      <c r="N3269">
        <v>172.09520000000001</v>
      </c>
      <c r="O3269">
        <v>0</v>
      </c>
      <c r="P3269">
        <v>0</v>
      </c>
      <c r="Q3269">
        <v>9056.5118999999995</v>
      </c>
      <c r="R3269">
        <v>72452.095199999996</v>
      </c>
      <c r="S3269" t="s">
        <v>1368</v>
      </c>
    </row>
    <row r="3270" spans="1:19">
      <c r="A3270" t="s">
        <v>3434</v>
      </c>
      <c r="B3270">
        <v>44395</v>
      </c>
      <c r="C3270" t="s">
        <v>3435</v>
      </c>
      <c r="D3270">
        <v>44395</v>
      </c>
      <c r="E3270" t="s">
        <v>1365</v>
      </c>
      <c r="F3270" t="s">
        <v>64</v>
      </c>
      <c r="G3270" t="s">
        <v>59</v>
      </c>
      <c r="H3270" t="s">
        <v>49</v>
      </c>
      <c r="I3270" t="s">
        <v>1242</v>
      </c>
      <c r="J3270">
        <v>6</v>
      </c>
      <c r="K3270">
        <v>9850</v>
      </c>
      <c r="L3270">
        <v>59100</v>
      </c>
      <c r="M3270">
        <v>23.452400000000001</v>
      </c>
      <c r="N3270">
        <v>140.71440000000001</v>
      </c>
      <c r="O3270">
        <v>0</v>
      </c>
      <c r="P3270">
        <v>0</v>
      </c>
      <c r="Q3270">
        <v>9873.4524000000001</v>
      </c>
      <c r="R3270">
        <v>59240.714399999997</v>
      </c>
      <c r="S3270" t="s">
        <v>1368</v>
      </c>
    </row>
    <row r="3271" spans="1:19">
      <c r="A3271" t="s">
        <v>3436</v>
      </c>
      <c r="B3271">
        <v>44395</v>
      </c>
      <c r="C3271" t="s">
        <v>3437</v>
      </c>
      <c r="D3271">
        <v>44395</v>
      </c>
      <c r="E3271" t="s">
        <v>1365</v>
      </c>
      <c r="F3271" t="s">
        <v>66</v>
      </c>
      <c r="G3271" t="s">
        <v>67</v>
      </c>
      <c r="H3271" t="s">
        <v>49</v>
      </c>
      <c r="I3271" t="s">
        <v>1242</v>
      </c>
      <c r="J3271">
        <v>8</v>
      </c>
      <c r="K3271">
        <v>9850</v>
      </c>
      <c r="L3271">
        <v>78800</v>
      </c>
      <c r="M3271">
        <v>23.452400000000001</v>
      </c>
      <c r="N3271">
        <v>187.61920000000001</v>
      </c>
      <c r="O3271">
        <v>0</v>
      </c>
      <c r="P3271">
        <v>0</v>
      </c>
      <c r="Q3271">
        <v>9873.4524000000001</v>
      </c>
      <c r="R3271">
        <v>78987.619200000001</v>
      </c>
      <c r="S3271" t="s">
        <v>1368</v>
      </c>
    </row>
    <row r="3272" spans="1:19">
      <c r="A3272" t="s">
        <v>3436</v>
      </c>
      <c r="B3272">
        <v>44395</v>
      </c>
      <c r="C3272" t="s">
        <v>3437</v>
      </c>
      <c r="D3272">
        <v>44395</v>
      </c>
      <c r="E3272" t="s">
        <v>1365</v>
      </c>
      <c r="F3272" t="s">
        <v>66</v>
      </c>
      <c r="G3272" t="s">
        <v>67</v>
      </c>
      <c r="H3272" t="s">
        <v>49</v>
      </c>
      <c r="I3272" t="s">
        <v>1311</v>
      </c>
      <c r="J3272">
        <v>8</v>
      </c>
      <c r="K3272">
        <v>9035</v>
      </c>
      <c r="L3272">
        <v>72280</v>
      </c>
      <c r="M3272">
        <v>21.511900000000001</v>
      </c>
      <c r="N3272">
        <v>172.09520000000001</v>
      </c>
      <c r="O3272">
        <v>0</v>
      </c>
      <c r="P3272">
        <v>0</v>
      </c>
      <c r="Q3272">
        <v>9056.5118999999995</v>
      </c>
      <c r="R3272">
        <v>72452.095199999996</v>
      </c>
      <c r="S3272" t="s">
        <v>1368</v>
      </c>
    </row>
    <row r="3273" spans="1:19">
      <c r="A3273" t="s">
        <v>3436</v>
      </c>
      <c r="B3273">
        <v>44395</v>
      </c>
      <c r="C3273" t="s">
        <v>3437</v>
      </c>
      <c r="D3273">
        <v>44395</v>
      </c>
      <c r="E3273" t="s">
        <v>1365</v>
      </c>
      <c r="F3273" t="s">
        <v>66</v>
      </c>
      <c r="G3273" t="s">
        <v>67</v>
      </c>
      <c r="H3273" t="s">
        <v>49</v>
      </c>
      <c r="I3273" t="s">
        <v>1271</v>
      </c>
      <c r="J3273">
        <v>60</v>
      </c>
      <c r="K3273">
        <v>1186</v>
      </c>
      <c r="L3273">
        <v>71160</v>
      </c>
      <c r="M3273">
        <v>2.8237999999999999</v>
      </c>
      <c r="N3273">
        <v>169.428</v>
      </c>
      <c r="O3273">
        <v>0</v>
      </c>
      <c r="P3273">
        <v>0</v>
      </c>
      <c r="Q3273">
        <v>1188.8237999999999</v>
      </c>
      <c r="R3273">
        <v>71329.428</v>
      </c>
      <c r="S3273" t="s">
        <v>1368</v>
      </c>
    </row>
    <row r="3274" spans="1:19">
      <c r="A3274" t="s">
        <v>3436</v>
      </c>
      <c r="B3274">
        <v>44395</v>
      </c>
      <c r="C3274" t="s">
        <v>3437</v>
      </c>
      <c r="D3274">
        <v>44395</v>
      </c>
      <c r="E3274" t="s">
        <v>1365</v>
      </c>
      <c r="F3274" t="s">
        <v>66</v>
      </c>
      <c r="G3274" t="s">
        <v>67</v>
      </c>
      <c r="H3274" t="s">
        <v>49</v>
      </c>
      <c r="I3274" t="s">
        <v>1273</v>
      </c>
      <c r="J3274">
        <v>20</v>
      </c>
      <c r="K3274">
        <v>7225</v>
      </c>
      <c r="L3274">
        <v>144500</v>
      </c>
      <c r="M3274">
        <v>17.202400000000001</v>
      </c>
      <c r="N3274">
        <v>344.048</v>
      </c>
      <c r="O3274">
        <v>0</v>
      </c>
      <c r="P3274">
        <v>0</v>
      </c>
      <c r="Q3274">
        <v>7242.2024000000001</v>
      </c>
      <c r="R3274">
        <v>144844.04800000001</v>
      </c>
      <c r="S3274" t="s">
        <v>1368</v>
      </c>
    </row>
    <row r="3275" spans="1:19">
      <c r="A3275" t="s">
        <v>3438</v>
      </c>
      <c r="B3275">
        <v>44395</v>
      </c>
      <c r="C3275" t="s">
        <v>3439</v>
      </c>
      <c r="D3275">
        <v>44395</v>
      </c>
      <c r="E3275" t="s">
        <v>1365</v>
      </c>
      <c r="F3275" t="s">
        <v>6</v>
      </c>
      <c r="G3275" t="s">
        <v>1383</v>
      </c>
      <c r="H3275" t="s">
        <v>107</v>
      </c>
      <c r="I3275" t="s">
        <v>1075</v>
      </c>
      <c r="J3275">
        <v>30</v>
      </c>
      <c r="K3275">
        <v>9045</v>
      </c>
      <c r="L3275">
        <v>271350</v>
      </c>
      <c r="M3275">
        <v>21.535699999999999</v>
      </c>
      <c r="N3275">
        <v>646.07100000000003</v>
      </c>
      <c r="O3275">
        <v>0</v>
      </c>
      <c r="P3275">
        <v>0</v>
      </c>
      <c r="Q3275">
        <v>9066.5357000000004</v>
      </c>
      <c r="R3275">
        <v>271996.071</v>
      </c>
      <c r="S3275" t="s">
        <v>1368</v>
      </c>
    </row>
    <row r="3276" spans="1:19">
      <c r="A3276" t="s">
        <v>3438</v>
      </c>
      <c r="B3276">
        <v>44395</v>
      </c>
      <c r="C3276" t="s">
        <v>3439</v>
      </c>
      <c r="D3276">
        <v>44395</v>
      </c>
      <c r="E3276" t="s">
        <v>1365</v>
      </c>
      <c r="F3276" t="s">
        <v>6</v>
      </c>
      <c r="G3276" t="s">
        <v>1383</v>
      </c>
      <c r="H3276" t="s">
        <v>107</v>
      </c>
      <c r="I3276" t="s">
        <v>3357</v>
      </c>
      <c r="J3276">
        <v>50</v>
      </c>
      <c r="K3276">
        <v>7040</v>
      </c>
      <c r="L3276">
        <v>352000</v>
      </c>
      <c r="M3276">
        <v>16.761900000000001</v>
      </c>
      <c r="N3276">
        <v>838.09500000000003</v>
      </c>
      <c r="O3276">
        <v>0</v>
      </c>
      <c r="P3276">
        <v>0</v>
      </c>
      <c r="Q3276">
        <v>7056.7619000000004</v>
      </c>
      <c r="R3276">
        <v>352838.09499999997</v>
      </c>
      <c r="S3276" t="s">
        <v>1368</v>
      </c>
    </row>
    <row r="3277" spans="1:19">
      <c r="A3277" t="s">
        <v>3438</v>
      </c>
      <c r="B3277">
        <v>44395</v>
      </c>
      <c r="C3277" t="s">
        <v>3439</v>
      </c>
      <c r="D3277">
        <v>44395</v>
      </c>
      <c r="E3277" t="s">
        <v>1365</v>
      </c>
      <c r="F3277" t="s">
        <v>6</v>
      </c>
      <c r="G3277" t="s">
        <v>1383</v>
      </c>
      <c r="H3277" t="s">
        <v>107</v>
      </c>
      <c r="I3277" t="s">
        <v>1242</v>
      </c>
      <c r="J3277">
        <v>20</v>
      </c>
      <c r="K3277">
        <v>9850</v>
      </c>
      <c r="L3277">
        <v>197000</v>
      </c>
      <c r="M3277">
        <v>23.452400000000001</v>
      </c>
      <c r="N3277">
        <v>469.048</v>
      </c>
      <c r="O3277">
        <v>0</v>
      </c>
      <c r="P3277">
        <v>0</v>
      </c>
      <c r="Q3277">
        <v>9873.4524000000001</v>
      </c>
      <c r="R3277">
        <v>197469.04800000001</v>
      </c>
      <c r="S3277" t="s">
        <v>1368</v>
      </c>
    </row>
    <row r="3278" spans="1:19">
      <c r="A3278" t="s">
        <v>3438</v>
      </c>
      <c r="B3278">
        <v>44395</v>
      </c>
      <c r="C3278" t="s">
        <v>3439</v>
      </c>
      <c r="D3278">
        <v>44395</v>
      </c>
      <c r="E3278" t="s">
        <v>1365</v>
      </c>
      <c r="F3278" t="s">
        <v>6</v>
      </c>
      <c r="G3278" t="s">
        <v>1383</v>
      </c>
      <c r="H3278" t="s">
        <v>107</v>
      </c>
      <c r="I3278" t="s">
        <v>1311</v>
      </c>
      <c r="J3278">
        <v>5</v>
      </c>
      <c r="K3278">
        <v>9035</v>
      </c>
      <c r="L3278">
        <v>45175</v>
      </c>
      <c r="M3278">
        <v>21.511900000000001</v>
      </c>
      <c r="N3278">
        <v>107.5595</v>
      </c>
      <c r="O3278">
        <v>0</v>
      </c>
      <c r="P3278">
        <v>0</v>
      </c>
      <c r="Q3278">
        <v>9056.5118999999995</v>
      </c>
      <c r="R3278">
        <v>45282.559500000003</v>
      </c>
      <c r="S3278" t="s">
        <v>1368</v>
      </c>
    </row>
    <row r="3279" spans="1:19">
      <c r="A3279" t="s">
        <v>3440</v>
      </c>
      <c r="B3279">
        <v>44395</v>
      </c>
      <c r="C3279" t="s">
        <v>3441</v>
      </c>
      <c r="D3279">
        <v>44395</v>
      </c>
      <c r="E3279" t="s">
        <v>1365</v>
      </c>
      <c r="F3279" t="s">
        <v>103</v>
      </c>
      <c r="G3279" t="s">
        <v>949</v>
      </c>
      <c r="H3279" t="s">
        <v>107</v>
      </c>
      <c r="I3279" t="s">
        <v>2458</v>
      </c>
      <c r="J3279">
        <v>50</v>
      </c>
      <c r="K3279">
        <v>992</v>
      </c>
      <c r="L3279">
        <v>49600</v>
      </c>
      <c r="M3279">
        <v>2.3618999999999999</v>
      </c>
      <c r="N3279">
        <v>118.095</v>
      </c>
      <c r="O3279">
        <v>0</v>
      </c>
      <c r="P3279">
        <v>0</v>
      </c>
      <c r="Q3279">
        <v>994.36189999999999</v>
      </c>
      <c r="R3279">
        <v>49718.095000000001</v>
      </c>
      <c r="S3279" t="s">
        <v>1368</v>
      </c>
    </row>
    <row r="3280" spans="1:19">
      <c r="A3280" t="s">
        <v>3440</v>
      </c>
      <c r="B3280">
        <v>44395</v>
      </c>
      <c r="C3280" t="s">
        <v>3441</v>
      </c>
      <c r="D3280">
        <v>44395</v>
      </c>
      <c r="E3280" t="s">
        <v>1365</v>
      </c>
      <c r="F3280" t="s">
        <v>103</v>
      </c>
      <c r="G3280" t="s">
        <v>949</v>
      </c>
      <c r="H3280" t="s">
        <v>107</v>
      </c>
      <c r="I3280" t="s">
        <v>1271</v>
      </c>
      <c r="J3280">
        <v>100</v>
      </c>
      <c r="K3280">
        <v>1186</v>
      </c>
      <c r="L3280">
        <v>118600</v>
      </c>
      <c r="M3280">
        <v>2.8237999999999999</v>
      </c>
      <c r="N3280">
        <v>282.38</v>
      </c>
      <c r="O3280">
        <v>0</v>
      </c>
      <c r="P3280">
        <v>0</v>
      </c>
      <c r="Q3280">
        <v>1188.8237999999999</v>
      </c>
      <c r="R3280">
        <v>118882.38</v>
      </c>
      <c r="S3280" t="s">
        <v>1368</v>
      </c>
    </row>
    <row r="3281" spans="1:19">
      <c r="A3281" t="s">
        <v>3440</v>
      </c>
      <c r="B3281">
        <v>44395</v>
      </c>
      <c r="C3281" t="s">
        <v>3441</v>
      </c>
      <c r="D3281">
        <v>44395</v>
      </c>
      <c r="E3281" t="s">
        <v>1365</v>
      </c>
      <c r="F3281" t="s">
        <v>103</v>
      </c>
      <c r="G3281" t="s">
        <v>949</v>
      </c>
      <c r="H3281" t="s">
        <v>107</v>
      </c>
      <c r="I3281" t="s">
        <v>3357</v>
      </c>
      <c r="J3281">
        <v>40</v>
      </c>
      <c r="K3281">
        <v>7040</v>
      </c>
      <c r="L3281">
        <v>281600</v>
      </c>
      <c r="M3281">
        <v>16.761900000000001</v>
      </c>
      <c r="N3281">
        <v>670.476</v>
      </c>
      <c r="O3281">
        <v>0</v>
      </c>
      <c r="P3281">
        <v>0</v>
      </c>
      <c r="Q3281">
        <v>7056.7619000000004</v>
      </c>
      <c r="R3281">
        <v>282270.47600000002</v>
      </c>
      <c r="S3281" t="s">
        <v>1368</v>
      </c>
    </row>
    <row r="3282" spans="1:19">
      <c r="A3282" t="s">
        <v>3440</v>
      </c>
      <c r="B3282">
        <v>44395</v>
      </c>
      <c r="C3282" t="s">
        <v>3441</v>
      </c>
      <c r="D3282">
        <v>44395</v>
      </c>
      <c r="E3282" t="s">
        <v>1365</v>
      </c>
      <c r="F3282" t="s">
        <v>103</v>
      </c>
      <c r="G3282" t="s">
        <v>949</v>
      </c>
      <c r="H3282" t="s">
        <v>107</v>
      </c>
      <c r="I3282" t="s">
        <v>2459</v>
      </c>
      <c r="J3282">
        <v>100</v>
      </c>
      <c r="K3282">
        <v>1215</v>
      </c>
      <c r="L3282">
        <v>121500</v>
      </c>
      <c r="M3282">
        <v>2.8929</v>
      </c>
      <c r="N3282">
        <v>289.29000000000002</v>
      </c>
      <c r="O3282">
        <v>0</v>
      </c>
      <c r="P3282">
        <v>0</v>
      </c>
      <c r="Q3282">
        <v>1217.8929000000001</v>
      </c>
      <c r="R3282">
        <v>121789.29</v>
      </c>
      <c r="S3282" t="s">
        <v>1368</v>
      </c>
    </row>
    <row r="3283" spans="1:19">
      <c r="A3283" t="s">
        <v>3442</v>
      </c>
      <c r="B3283">
        <v>44395</v>
      </c>
      <c r="C3283" t="s">
        <v>3443</v>
      </c>
      <c r="D3283">
        <v>44395</v>
      </c>
      <c r="E3283" t="s">
        <v>1365</v>
      </c>
      <c r="F3283" t="s">
        <v>101</v>
      </c>
      <c r="G3283" t="s">
        <v>949</v>
      </c>
      <c r="H3283" t="s">
        <v>107</v>
      </c>
      <c r="I3283" t="s">
        <v>2458</v>
      </c>
      <c r="J3283">
        <v>100</v>
      </c>
      <c r="K3283">
        <v>992</v>
      </c>
      <c r="L3283">
        <v>99200</v>
      </c>
      <c r="M3283">
        <v>2.3618999999999999</v>
      </c>
      <c r="N3283">
        <v>236.19</v>
      </c>
      <c r="O3283">
        <v>0</v>
      </c>
      <c r="P3283">
        <v>0</v>
      </c>
      <c r="Q3283">
        <v>994.36189999999999</v>
      </c>
      <c r="R3283">
        <v>99436.19</v>
      </c>
      <c r="S3283" t="s">
        <v>1368</v>
      </c>
    </row>
    <row r="3284" spans="1:19">
      <c r="A3284" t="s">
        <v>3442</v>
      </c>
      <c r="B3284">
        <v>44395</v>
      </c>
      <c r="C3284" t="s">
        <v>3443</v>
      </c>
      <c r="D3284">
        <v>44395</v>
      </c>
      <c r="E3284" t="s">
        <v>1365</v>
      </c>
      <c r="F3284" t="s">
        <v>101</v>
      </c>
      <c r="G3284" t="s">
        <v>949</v>
      </c>
      <c r="H3284" t="s">
        <v>107</v>
      </c>
      <c r="I3284" t="s">
        <v>1301</v>
      </c>
      <c r="J3284">
        <v>7</v>
      </c>
      <c r="K3284">
        <v>9035</v>
      </c>
      <c r="L3284">
        <v>63245</v>
      </c>
      <c r="M3284">
        <v>21.511900000000001</v>
      </c>
      <c r="N3284">
        <v>150.58330000000001</v>
      </c>
      <c r="O3284">
        <v>0</v>
      </c>
      <c r="P3284">
        <v>0</v>
      </c>
      <c r="Q3284">
        <v>9056.5118999999995</v>
      </c>
      <c r="R3284">
        <v>63395.583299999998</v>
      </c>
      <c r="S3284" t="s">
        <v>1368</v>
      </c>
    </row>
    <row r="3285" spans="1:19">
      <c r="A3285" t="s">
        <v>3442</v>
      </c>
      <c r="B3285">
        <v>44395</v>
      </c>
      <c r="C3285" t="s">
        <v>3443</v>
      </c>
      <c r="D3285">
        <v>44395</v>
      </c>
      <c r="E3285" t="s">
        <v>1365</v>
      </c>
      <c r="F3285" t="s">
        <v>101</v>
      </c>
      <c r="G3285" t="s">
        <v>949</v>
      </c>
      <c r="H3285" t="s">
        <v>107</v>
      </c>
      <c r="I3285" t="s">
        <v>1242</v>
      </c>
      <c r="J3285">
        <v>5</v>
      </c>
      <c r="K3285">
        <v>9850</v>
      </c>
      <c r="L3285">
        <v>49250</v>
      </c>
      <c r="M3285">
        <v>23.452400000000001</v>
      </c>
      <c r="N3285">
        <v>117.262</v>
      </c>
      <c r="O3285">
        <v>0</v>
      </c>
      <c r="P3285">
        <v>0</v>
      </c>
      <c r="Q3285">
        <v>9873.4524000000001</v>
      </c>
      <c r="R3285">
        <v>49367.262000000002</v>
      </c>
      <c r="S3285" t="s">
        <v>1368</v>
      </c>
    </row>
    <row r="3286" spans="1:19">
      <c r="A3286" t="s">
        <v>3444</v>
      </c>
      <c r="B3286">
        <v>44395</v>
      </c>
      <c r="C3286" t="s">
        <v>3445</v>
      </c>
      <c r="D3286">
        <v>44395</v>
      </c>
      <c r="E3286" t="s">
        <v>1365</v>
      </c>
      <c r="F3286" t="s">
        <v>102</v>
      </c>
      <c r="G3286" t="s">
        <v>949</v>
      </c>
      <c r="H3286" t="s">
        <v>107</v>
      </c>
      <c r="I3286" t="s">
        <v>1076</v>
      </c>
      <c r="J3286">
        <v>40</v>
      </c>
      <c r="K3286">
        <v>1419</v>
      </c>
      <c r="L3286">
        <v>56760</v>
      </c>
      <c r="M3286">
        <v>3.3786</v>
      </c>
      <c r="N3286">
        <v>135.14400000000001</v>
      </c>
      <c r="O3286">
        <v>0</v>
      </c>
      <c r="P3286">
        <v>0</v>
      </c>
      <c r="Q3286">
        <v>1422.3786</v>
      </c>
      <c r="R3286">
        <v>56895.144</v>
      </c>
      <c r="S3286" t="s">
        <v>1368</v>
      </c>
    </row>
    <row r="3287" spans="1:19">
      <c r="A3287" t="s">
        <v>3444</v>
      </c>
      <c r="B3287">
        <v>44395</v>
      </c>
      <c r="C3287" t="s">
        <v>3445</v>
      </c>
      <c r="D3287">
        <v>44395</v>
      </c>
      <c r="E3287" t="s">
        <v>1365</v>
      </c>
      <c r="F3287" t="s">
        <v>102</v>
      </c>
      <c r="G3287" t="s">
        <v>949</v>
      </c>
      <c r="H3287" t="s">
        <v>107</v>
      </c>
      <c r="I3287" t="s">
        <v>1314</v>
      </c>
      <c r="J3287">
        <v>40</v>
      </c>
      <c r="K3287">
        <v>1176</v>
      </c>
      <c r="L3287">
        <v>47040</v>
      </c>
      <c r="M3287">
        <v>2.8</v>
      </c>
      <c r="N3287">
        <v>112</v>
      </c>
      <c r="O3287">
        <v>0</v>
      </c>
      <c r="P3287">
        <v>0</v>
      </c>
      <c r="Q3287">
        <v>1178.8</v>
      </c>
      <c r="R3287">
        <v>47152</v>
      </c>
      <c r="S3287" t="s">
        <v>1368</v>
      </c>
    </row>
    <row r="3288" spans="1:19">
      <c r="A3288" t="s">
        <v>3444</v>
      </c>
      <c r="B3288">
        <v>44395</v>
      </c>
      <c r="C3288" t="s">
        <v>3445</v>
      </c>
      <c r="D3288">
        <v>44395</v>
      </c>
      <c r="E3288" t="s">
        <v>1365</v>
      </c>
      <c r="F3288" t="s">
        <v>102</v>
      </c>
      <c r="G3288" t="s">
        <v>949</v>
      </c>
      <c r="H3288" t="s">
        <v>107</v>
      </c>
      <c r="I3288" t="s">
        <v>3357</v>
      </c>
      <c r="J3288">
        <v>30</v>
      </c>
      <c r="K3288">
        <v>7040</v>
      </c>
      <c r="L3288">
        <v>211200</v>
      </c>
      <c r="M3288">
        <v>16.761900000000001</v>
      </c>
      <c r="N3288">
        <v>502.85700000000003</v>
      </c>
      <c r="O3288">
        <v>0</v>
      </c>
      <c r="P3288">
        <v>0</v>
      </c>
      <c r="Q3288">
        <v>7056.7619000000004</v>
      </c>
      <c r="R3288">
        <v>211702.85699999999</v>
      </c>
      <c r="S3288" t="s">
        <v>1368</v>
      </c>
    </row>
    <row r="3289" spans="1:19">
      <c r="A3289" t="s">
        <v>3446</v>
      </c>
      <c r="B3289">
        <v>44395</v>
      </c>
      <c r="C3289" t="s">
        <v>3447</v>
      </c>
      <c r="D3289">
        <v>44395</v>
      </c>
      <c r="E3289" t="s">
        <v>1365</v>
      </c>
      <c r="F3289" t="s">
        <v>53</v>
      </c>
      <c r="G3289" t="s">
        <v>49</v>
      </c>
      <c r="H3289" t="s">
        <v>49</v>
      </c>
      <c r="I3289" t="s">
        <v>3357</v>
      </c>
      <c r="J3289">
        <v>15</v>
      </c>
      <c r="K3289">
        <v>7040</v>
      </c>
      <c r="L3289">
        <v>105600</v>
      </c>
      <c r="M3289">
        <v>16.761900000000001</v>
      </c>
      <c r="N3289">
        <v>251.42850000000001</v>
      </c>
      <c r="O3289">
        <v>0</v>
      </c>
      <c r="P3289">
        <v>0</v>
      </c>
      <c r="Q3289">
        <v>7056.7619000000004</v>
      </c>
      <c r="R3289">
        <v>105851.42849999999</v>
      </c>
      <c r="S3289" t="s">
        <v>1368</v>
      </c>
    </row>
    <row r="3290" spans="1:19">
      <c r="A3290" t="s">
        <v>3448</v>
      </c>
      <c r="B3290">
        <v>44395</v>
      </c>
      <c r="C3290" t="s">
        <v>3449</v>
      </c>
      <c r="D3290">
        <v>44395</v>
      </c>
      <c r="E3290" t="s">
        <v>1365</v>
      </c>
      <c r="F3290" t="s">
        <v>73</v>
      </c>
      <c r="G3290" t="s">
        <v>955</v>
      </c>
      <c r="H3290" t="s">
        <v>1367</v>
      </c>
      <c r="I3290" t="s">
        <v>2458</v>
      </c>
      <c r="J3290">
        <v>306</v>
      </c>
      <c r="K3290">
        <v>992</v>
      </c>
      <c r="L3290">
        <v>303552</v>
      </c>
      <c r="M3290">
        <v>2.3620000000000001</v>
      </c>
      <c r="N3290">
        <v>722.77200000000005</v>
      </c>
      <c r="O3290">
        <v>0</v>
      </c>
      <c r="P3290">
        <v>0</v>
      </c>
      <c r="Q3290">
        <v>994.36189999999999</v>
      </c>
      <c r="R3290">
        <v>304274.7414</v>
      </c>
      <c r="S3290" t="s">
        <v>1368</v>
      </c>
    </row>
    <row r="3291" spans="1:19">
      <c r="A3291" t="s">
        <v>3448</v>
      </c>
      <c r="B3291">
        <v>44395</v>
      </c>
      <c r="C3291" t="s">
        <v>3449</v>
      </c>
      <c r="D3291">
        <v>44395</v>
      </c>
      <c r="E3291" t="s">
        <v>1365</v>
      </c>
      <c r="F3291" t="s">
        <v>73</v>
      </c>
      <c r="G3291" t="s">
        <v>955</v>
      </c>
      <c r="H3291" t="s">
        <v>1367</v>
      </c>
      <c r="I3291" t="s">
        <v>3357</v>
      </c>
      <c r="J3291">
        <v>42</v>
      </c>
      <c r="K3291">
        <v>7040</v>
      </c>
      <c r="L3291">
        <v>295680</v>
      </c>
      <c r="M3291">
        <v>16.762</v>
      </c>
      <c r="N3291">
        <v>704.00400000000002</v>
      </c>
      <c r="O3291">
        <v>0</v>
      </c>
      <c r="P3291">
        <v>0</v>
      </c>
      <c r="Q3291">
        <v>7056.7619000000004</v>
      </c>
      <c r="R3291">
        <v>296383.99979999999</v>
      </c>
      <c r="S3291" t="s">
        <v>1368</v>
      </c>
    </row>
    <row r="3292" spans="1:19">
      <c r="A3292" t="s">
        <v>3450</v>
      </c>
      <c r="B3292">
        <v>44395</v>
      </c>
      <c r="C3292" t="s">
        <v>3451</v>
      </c>
      <c r="D3292">
        <v>44395</v>
      </c>
      <c r="E3292" t="s">
        <v>1365</v>
      </c>
      <c r="F3292" t="s">
        <v>96</v>
      </c>
      <c r="G3292" t="s">
        <v>1371</v>
      </c>
      <c r="H3292" t="s">
        <v>107</v>
      </c>
      <c r="I3292" t="s">
        <v>1271</v>
      </c>
      <c r="J3292">
        <v>500</v>
      </c>
      <c r="K3292">
        <v>1186</v>
      </c>
      <c r="L3292">
        <v>593000</v>
      </c>
      <c r="M3292">
        <v>2.8237999999999999</v>
      </c>
      <c r="N3292">
        <v>1411.9</v>
      </c>
      <c r="O3292">
        <v>0</v>
      </c>
      <c r="P3292">
        <v>0</v>
      </c>
      <c r="Q3292">
        <v>1188.8237999999999</v>
      </c>
      <c r="R3292">
        <v>594411.9</v>
      </c>
      <c r="S3292" t="s">
        <v>1368</v>
      </c>
    </row>
    <row r="3293" spans="1:19">
      <c r="A3293" t="s">
        <v>3450</v>
      </c>
      <c r="B3293">
        <v>44395</v>
      </c>
      <c r="C3293" t="s">
        <v>3451</v>
      </c>
      <c r="D3293">
        <v>44395</v>
      </c>
      <c r="E3293" t="s">
        <v>1365</v>
      </c>
      <c r="F3293" t="s">
        <v>96</v>
      </c>
      <c r="G3293" t="s">
        <v>1371</v>
      </c>
      <c r="H3293" t="s">
        <v>107</v>
      </c>
      <c r="I3293" t="s">
        <v>1314</v>
      </c>
      <c r="J3293">
        <v>100</v>
      </c>
      <c r="K3293">
        <v>1176</v>
      </c>
      <c r="L3293">
        <v>117600</v>
      </c>
      <c r="M3293">
        <v>2.8</v>
      </c>
      <c r="N3293">
        <v>280</v>
      </c>
      <c r="O3293">
        <v>0</v>
      </c>
      <c r="P3293">
        <v>0</v>
      </c>
      <c r="Q3293">
        <v>1178.8</v>
      </c>
      <c r="R3293">
        <v>117880</v>
      </c>
      <c r="S3293" t="s">
        <v>1368</v>
      </c>
    </row>
    <row r="3294" spans="1:19">
      <c r="A3294" t="s">
        <v>3450</v>
      </c>
      <c r="B3294">
        <v>44395</v>
      </c>
      <c r="C3294" t="s">
        <v>3451</v>
      </c>
      <c r="D3294">
        <v>44395</v>
      </c>
      <c r="E3294" t="s">
        <v>1365</v>
      </c>
      <c r="F3294" t="s">
        <v>96</v>
      </c>
      <c r="G3294" t="s">
        <v>1371</v>
      </c>
      <c r="H3294" t="s">
        <v>107</v>
      </c>
      <c r="I3294" t="s">
        <v>3357</v>
      </c>
      <c r="J3294">
        <v>100</v>
      </c>
      <c r="K3294">
        <v>7040</v>
      </c>
      <c r="L3294">
        <v>704000</v>
      </c>
      <c r="M3294">
        <v>16.761900000000001</v>
      </c>
      <c r="N3294">
        <v>1676.19</v>
      </c>
      <c r="O3294">
        <v>0</v>
      </c>
      <c r="P3294">
        <v>0</v>
      </c>
      <c r="Q3294">
        <v>7056.7619000000004</v>
      </c>
      <c r="R3294">
        <v>705676.19</v>
      </c>
      <c r="S3294" t="s">
        <v>1368</v>
      </c>
    </row>
    <row r="3295" spans="1:19">
      <c r="A3295" t="s">
        <v>3450</v>
      </c>
      <c r="B3295">
        <v>44395</v>
      </c>
      <c r="C3295" t="s">
        <v>3451</v>
      </c>
      <c r="D3295">
        <v>44395</v>
      </c>
      <c r="E3295" t="s">
        <v>1365</v>
      </c>
      <c r="F3295" t="s">
        <v>96</v>
      </c>
      <c r="G3295" t="s">
        <v>1371</v>
      </c>
      <c r="H3295" t="s">
        <v>107</v>
      </c>
      <c r="I3295" t="s">
        <v>1311</v>
      </c>
      <c r="J3295">
        <v>50</v>
      </c>
      <c r="K3295">
        <v>9035</v>
      </c>
      <c r="L3295">
        <v>451750</v>
      </c>
      <c r="M3295">
        <v>21.511900000000001</v>
      </c>
      <c r="N3295">
        <v>1075.595</v>
      </c>
      <c r="O3295">
        <v>0</v>
      </c>
      <c r="P3295">
        <v>0</v>
      </c>
      <c r="Q3295">
        <v>9056.5118999999995</v>
      </c>
      <c r="R3295">
        <v>452825.59499999997</v>
      </c>
      <c r="S3295" t="s">
        <v>1368</v>
      </c>
    </row>
    <row r="3296" spans="1:19">
      <c r="A3296" t="s">
        <v>3450</v>
      </c>
      <c r="B3296">
        <v>44395</v>
      </c>
      <c r="C3296" t="s">
        <v>3451</v>
      </c>
      <c r="D3296">
        <v>44395</v>
      </c>
      <c r="E3296" t="s">
        <v>1365</v>
      </c>
      <c r="F3296" t="s">
        <v>96</v>
      </c>
      <c r="G3296" t="s">
        <v>1371</v>
      </c>
      <c r="H3296" t="s">
        <v>107</v>
      </c>
      <c r="I3296" t="s">
        <v>1218</v>
      </c>
      <c r="J3296">
        <v>400</v>
      </c>
      <c r="K3296">
        <v>1244</v>
      </c>
      <c r="L3296">
        <v>497600</v>
      </c>
      <c r="M3296">
        <v>2.9619</v>
      </c>
      <c r="N3296">
        <v>1184.76</v>
      </c>
      <c r="O3296">
        <v>0</v>
      </c>
      <c r="P3296">
        <v>0</v>
      </c>
      <c r="Q3296">
        <v>1246.9619</v>
      </c>
      <c r="R3296">
        <v>498784.76</v>
      </c>
      <c r="S3296" t="s">
        <v>1368</v>
      </c>
    </row>
    <row r="3297" spans="1:19">
      <c r="A3297" t="s">
        <v>3452</v>
      </c>
      <c r="B3297">
        <v>44395</v>
      </c>
      <c r="C3297" t="s">
        <v>3453</v>
      </c>
      <c r="D3297">
        <v>44395</v>
      </c>
      <c r="E3297" t="s">
        <v>1365</v>
      </c>
      <c r="F3297" t="s">
        <v>917</v>
      </c>
      <c r="G3297" t="s">
        <v>67</v>
      </c>
      <c r="H3297" t="s">
        <v>49</v>
      </c>
      <c r="I3297" t="s">
        <v>2459</v>
      </c>
      <c r="J3297">
        <v>120</v>
      </c>
      <c r="K3297">
        <v>1215</v>
      </c>
      <c r="L3297">
        <v>145800</v>
      </c>
      <c r="M3297">
        <v>2.8929</v>
      </c>
      <c r="N3297">
        <v>347.14800000000002</v>
      </c>
      <c r="O3297">
        <v>0</v>
      </c>
      <c r="P3297">
        <v>0</v>
      </c>
      <c r="Q3297">
        <v>1217.8929000000001</v>
      </c>
      <c r="R3297">
        <v>146147.14799999999</v>
      </c>
      <c r="S3297" t="s">
        <v>1368</v>
      </c>
    </row>
    <row r="3298" spans="1:19">
      <c r="A3298" t="s">
        <v>3452</v>
      </c>
      <c r="B3298">
        <v>44395</v>
      </c>
      <c r="C3298" t="s">
        <v>3453</v>
      </c>
      <c r="D3298">
        <v>44395</v>
      </c>
      <c r="E3298" t="s">
        <v>1365</v>
      </c>
      <c r="F3298" t="s">
        <v>917</v>
      </c>
      <c r="G3298" t="s">
        <v>67</v>
      </c>
      <c r="H3298" t="s">
        <v>49</v>
      </c>
      <c r="I3298" t="s">
        <v>3357</v>
      </c>
      <c r="J3298">
        <v>100</v>
      </c>
      <c r="K3298">
        <v>7040</v>
      </c>
      <c r="L3298">
        <v>704000</v>
      </c>
      <c r="M3298">
        <v>16.761900000000001</v>
      </c>
      <c r="N3298">
        <v>1676.19</v>
      </c>
      <c r="O3298">
        <v>0</v>
      </c>
      <c r="P3298">
        <v>0</v>
      </c>
      <c r="Q3298">
        <v>7056.7619000000004</v>
      </c>
      <c r="R3298">
        <v>705676.19</v>
      </c>
      <c r="S3298" t="s">
        <v>1368</v>
      </c>
    </row>
    <row r="3299" spans="1:19">
      <c r="A3299" t="s">
        <v>3452</v>
      </c>
      <c r="B3299">
        <v>44395</v>
      </c>
      <c r="C3299" t="s">
        <v>3453</v>
      </c>
      <c r="D3299">
        <v>44395</v>
      </c>
      <c r="E3299" t="s">
        <v>1365</v>
      </c>
      <c r="F3299" t="s">
        <v>917</v>
      </c>
      <c r="G3299" t="s">
        <v>67</v>
      </c>
      <c r="H3299" t="s">
        <v>49</v>
      </c>
      <c r="I3299" t="s">
        <v>2458</v>
      </c>
      <c r="J3299">
        <v>100</v>
      </c>
      <c r="K3299">
        <v>992</v>
      </c>
      <c r="L3299">
        <v>99200</v>
      </c>
      <c r="M3299">
        <v>2.3618999999999999</v>
      </c>
      <c r="N3299">
        <v>236.19</v>
      </c>
      <c r="O3299">
        <v>0</v>
      </c>
      <c r="P3299">
        <v>0</v>
      </c>
      <c r="Q3299">
        <v>994.36189999999999</v>
      </c>
      <c r="R3299">
        <v>99436.19</v>
      </c>
      <c r="S3299" t="s">
        <v>1368</v>
      </c>
    </row>
    <row r="3300" spans="1:19">
      <c r="A3300" t="s">
        <v>3452</v>
      </c>
      <c r="B3300">
        <v>44395</v>
      </c>
      <c r="C3300" t="s">
        <v>3453</v>
      </c>
      <c r="D3300">
        <v>44395</v>
      </c>
      <c r="E3300" t="s">
        <v>1365</v>
      </c>
      <c r="F3300" t="s">
        <v>917</v>
      </c>
      <c r="G3300" t="s">
        <v>67</v>
      </c>
      <c r="H3300" t="s">
        <v>49</v>
      </c>
      <c r="I3300" t="s">
        <v>1273</v>
      </c>
      <c r="J3300">
        <v>20</v>
      </c>
      <c r="K3300">
        <v>7225</v>
      </c>
      <c r="L3300">
        <v>144500</v>
      </c>
      <c r="M3300">
        <v>17.202400000000001</v>
      </c>
      <c r="N3300">
        <v>344.048</v>
      </c>
      <c r="O3300">
        <v>0</v>
      </c>
      <c r="P3300">
        <v>0</v>
      </c>
      <c r="Q3300">
        <v>7242.2024000000001</v>
      </c>
      <c r="R3300">
        <v>144844.04800000001</v>
      </c>
      <c r="S3300" t="s">
        <v>1368</v>
      </c>
    </row>
    <row r="3301" spans="1:19">
      <c r="A3301" t="s">
        <v>3454</v>
      </c>
      <c r="B3301">
        <v>44395</v>
      </c>
      <c r="C3301" t="s">
        <v>3455</v>
      </c>
      <c r="D3301">
        <v>44395</v>
      </c>
      <c r="E3301" t="s">
        <v>1365</v>
      </c>
      <c r="F3301" t="s">
        <v>1332</v>
      </c>
      <c r="G3301" t="s">
        <v>107</v>
      </c>
      <c r="H3301" t="s">
        <v>107</v>
      </c>
      <c r="I3301" t="s">
        <v>3357</v>
      </c>
      <c r="J3301">
        <v>3</v>
      </c>
      <c r="K3301">
        <v>7040</v>
      </c>
      <c r="L3301">
        <v>21120</v>
      </c>
      <c r="M3301">
        <v>16.761900000000001</v>
      </c>
      <c r="N3301">
        <v>50.285699999999999</v>
      </c>
      <c r="O3301">
        <v>0</v>
      </c>
      <c r="P3301">
        <v>0</v>
      </c>
      <c r="Q3301">
        <v>7056.7619000000004</v>
      </c>
      <c r="R3301">
        <v>21170.2857</v>
      </c>
      <c r="S3301" t="s">
        <v>1368</v>
      </c>
    </row>
    <row r="3302" spans="1:19">
      <c r="A3302" t="s">
        <v>3454</v>
      </c>
      <c r="B3302">
        <v>44395</v>
      </c>
      <c r="C3302" t="s">
        <v>3455</v>
      </c>
      <c r="D3302">
        <v>44395</v>
      </c>
      <c r="E3302" t="s">
        <v>1365</v>
      </c>
      <c r="F3302" t="s">
        <v>1332</v>
      </c>
      <c r="G3302" t="s">
        <v>107</v>
      </c>
      <c r="H3302" t="s">
        <v>107</v>
      </c>
      <c r="I3302" t="s">
        <v>1314</v>
      </c>
      <c r="J3302">
        <v>60</v>
      </c>
      <c r="K3302">
        <v>1176</v>
      </c>
      <c r="L3302">
        <v>70560</v>
      </c>
      <c r="M3302">
        <v>2.8</v>
      </c>
      <c r="N3302">
        <v>168</v>
      </c>
      <c r="O3302">
        <v>0</v>
      </c>
      <c r="P3302">
        <v>0</v>
      </c>
      <c r="Q3302">
        <v>1178.8</v>
      </c>
      <c r="R3302">
        <v>70728</v>
      </c>
      <c r="S3302" t="s">
        <v>1368</v>
      </c>
    </row>
    <row r="3303" spans="1:19">
      <c r="A3303" t="s">
        <v>3454</v>
      </c>
      <c r="B3303">
        <v>44395</v>
      </c>
      <c r="C3303" t="s">
        <v>3455</v>
      </c>
      <c r="D3303">
        <v>44395</v>
      </c>
      <c r="E3303" t="s">
        <v>1365</v>
      </c>
      <c r="F3303" t="s">
        <v>1332</v>
      </c>
      <c r="G3303" t="s">
        <v>107</v>
      </c>
      <c r="H3303" t="s">
        <v>107</v>
      </c>
      <c r="I3303" t="s">
        <v>1242</v>
      </c>
      <c r="J3303">
        <v>6</v>
      </c>
      <c r="K3303">
        <v>9850</v>
      </c>
      <c r="L3303">
        <v>59100</v>
      </c>
      <c r="M3303">
        <v>23.452400000000001</v>
      </c>
      <c r="N3303">
        <v>140.71440000000001</v>
      </c>
      <c r="O3303">
        <v>0</v>
      </c>
      <c r="P3303">
        <v>0</v>
      </c>
      <c r="Q3303">
        <v>9873.4524000000001</v>
      </c>
      <c r="R3303">
        <v>59240.714399999997</v>
      </c>
      <c r="S3303" t="s">
        <v>1368</v>
      </c>
    </row>
    <row r="3304" spans="1:19">
      <c r="A3304" t="s">
        <v>3454</v>
      </c>
      <c r="B3304">
        <v>44395</v>
      </c>
      <c r="C3304" t="s">
        <v>3455</v>
      </c>
      <c r="D3304">
        <v>44395</v>
      </c>
      <c r="E3304" t="s">
        <v>1365</v>
      </c>
      <c r="F3304" t="s">
        <v>1332</v>
      </c>
      <c r="G3304" t="s">
        <v>107</v>
      </c>
      <c r="H3304" t="s">
        <v>107</v>
      </c>
      <c r="I3304" t="s">
        <v>1218</v>
      </c>
      <c r="J3304">
        <v>40</v>
      </c>
      <c r="K3304">
        <v>1244</v>
      </c>
      <c r="L3304">
        <v>49760</v>
      </c>
      <c r="M3304">
        <v>2.9619</v>
      </c>
      <c r="N3304">
        <v>118.476</v>
      </c>
      <c r="O3304">
        <v>0</v>
      </c>
      <c r="P3304">
        <v>0</v>
      </c>
      <c r="Q3304">
        <v>1246.9619</v>
      </c>
      <c r="R3304">
        <v>49878.476000000002</v>
      </c>
      <c r="S3304" t="s">
        <v>1368</v>
      </c>
    </row>
    <row r="3305" spans="1:19">
      <c r="A3305" t="s">
        <v>3454</v>
      </c>
      <c r="B3305">
        <v>44395</v>
      </c>
      <c r="C3305" t="s">
        <v>3455</v>
      </c>
      <c r="D3305">
        <v>44395</v>
      </c>
      <c r="E3305" t="s">
        <v>1365</v>
      </c>
      <c r="F3305" t="s">
        <v>1332</v>
      </c>
      <c r="G3305" t="s">
        <v>107</v>
      </c>
      <c r="H3305" t="s">
        <v>107</v>
      </c>
      <c r="I3305" t="s">
        <v>1076</v>
      </c>
      <c r="J3305">
        <v>20</v>
      </c>
      <c r="K3305">
        <v>1419</v>
      </c>
      <c r="L3305">
        <v>28380</v>
      </c>
      <c r="M3305">
        <v>3.3786</v>
      </c>
      <c r="N3305">
        <v>67.572000000000003</v>
      </c>
      <c r="O3305">
        <v>0</v>
      </c>
      <c r="P3305">
        <v>0</v>
      </c>
      <c r="Q3305">
        <v>1422.3786</v>
      </c>
      <c r="R3305">
        <v>28447.572</v>
      </c>
      <c r="S3305" t="s">
        <v>1368</v>
      </c>
    </row>
    <row r="3306" spans="1:19">
      <c r="A3306" t="s">
        <v>3454</v>
      </c>
      <c r="B3306">
        <v>44395</v>
      </c>
      <c r="C3306" t="s">
        <v>3455</v>
      </c>
      <c r="D3306">
        <v>44395</v>
      </c>
      <c r="E3306" t="s">
        <v>1365</v>
      </c>
      <c r="F3306" t="s">
        <v>1332</v>
      </c>
      <c r="G3306" t="s">
        <v>107</v>
      </c>
      <c r="H3306" t="s">
        <v>107</v>
      </c>
      <c r="I3306" t="s">
        <v>1221</v>
      </c>
      <c r="J3306">
        <v>40</v>
      </c>
      <c r="K3306">
        <v>1361</v>
      </c>
      <c r="L3306">
        <v>54440</v>
      </c>
      <c r="M3306">
        <v>3.2404999999999999</v>
      </c>
      <c r="N3306">
        <v>129.62</v>
      </c>
      <c r="O3306">
        <v>0</v>
      </c>
      <c r="P3306">
        <v>0</v>
      </c>
      <c r="Q3306">
        <v>1364.2405000000001</v>
      </c>
      <c r="R3306">
        <v>54569.62</v>
      </c>
      <c r="S3306" t="s">
        <v>1368</v>
      </c>
    </row>
    <row r="3307" spans="1:19">
      <c r="A3307" t="s">
        <v>3454</v>
      </c>
      <c r="B3307">
        <v>44395</v>
      </c>
      <c r="C3307" t="s">
        <v>3455</v>
      </c>
      <c r="D3307">
        <v>44395</v>
      </c>
      <c r="E3307" t="s">
        <v>1365</v>
      </c>
      <c r="F3307" t="s">
        <v>1332</v>
      </c>
      <c r="G3307" t="s">
        <v>107</v>
      </c>
      <c r="H3307" t="s">
        <v>107</v>
      </c>
      <c r="I3307" t="s">
        <v>1271</v>
      </c>
      <c r="J3307">
        <v>40</v>
      </c>
      <c r="K3307">
        <v>1186</v>
      </c>
      <c r="L3307">
        <v>47440</v>
      </c>
      <c r="M3307">
        <v>2.8237999999999999</v>
      </c>
      <c r="N3307">
        <v>112.952</v>
      </c>
      <c r="O3307">
        <v>0</v>
      </c>
      <c r="P3307">
        <v>0</v>
      </c>
      <c r="Q3307">
        <v>1188.8237999999999</v>
      </c>
      <c r="R3307">
        <v>47552.951999999997</v>
      </c>
      <c r="S3307" t="s">
        <v>1368</v>
      </c>
    </row>
    <row r="3308" spans="1:19">
      <c r="A3308" t="s">
        <v>3454</v>
      </c>
      <c r="B3308">
        <v>44395</v>
      </c>
      <c r="C3308" t="s">
        <v>3455</v>
      </c>
      <c r="D3308">
        <v>44395</v>
      </c>
      <c r="E3308" t="s">
        <v>1365</v>
      </c>
      <c r="F3308" t="s">
        <v>1332</v>
      </c>
      <c r="G3308" t="s">
        <v>107</v>
      </c>
      <c r="H3308" t="s">
        <v>107</v>
      </c>
      <c r="I3308" t="s">
        <v>1311</v>
      </c>
      <c r="J3308">
        <v>2</v>
      </c>
      <c r="K3308">
        <v>9035</v>
      </c>
      <c r="L3308">
        <v>18070</v>
      </c>
      <c r="M3308">
        <v>21.511900000000001</v>
      </c>
      <c r="N3308">
        <v>43.023800000000001</v>
      </c>
      <c r="O3308">
        <v>0</v>
      </c>
      <c r="P3308">
        <v>0</v>
      </c>
      <c r="Q3308">
        <v>9056.5118999999995</v>
      </c>
      <c r="R3308">
        <v>18113.023799999999</v>
      </c>
      <c r="S3308" t="s">
        <v>1368</v>
      </c>
    </row>
    <row r="3309" spans="1:19">
      <c r="A3309" t="s">
        <v>3456</v>
      </c>
      <c r="B3309">
        <v>44395</v>
      </c>
      <c r="C3309" t="s">
        <v>3457</v>
      </c>
      <c r="D3309">
        <v>44395</v>
      </c>
      <c r="E3309" t="s">
        <v>1365</v>
      </c>
      <c r="F3309" t="s">
        <v>100</v>
      </c>
      <c r="G3309" t="s">
        <v>1029</v>
      </c>
      <c r="H3309" t="s">
        <v>107</v>
      </c>
      <c r="I3309" t="s">
        <v>1301</v>
      </c>
      <c r="J3309">
        <v>10</v>
      </c>
      <c r="K3309">
        <v>9035</v>
      </c>
      <c r="L3309">
        <v>90350</v>
      </c>
      <c r="M3309">
        <v>21.511900000000001</v>
      </c>
      <c r="N3309">
        <v>215.119</v>
      </c>
      <c r="O3309">
        <v>0</v>
      </c>
      <c r="P3309">
        <v>0</v>
      </c>
      <c r="Q3309">
        <v>9056.5118999999995</v>
      </c>
      <c r="R3309">
        <v>90565.119000000006</v>
      </c>
      <c r="S3309" t="s">
        <v>1368</v>
      </c>
    </row>
    <row r="3310" spans="1:19">
      <c r="A3310" t="s">
        <v>3456</v>
      </c>
      <c r="B3310">
        <v>44395</v>
      </c>
      <c r="C3310" t="s">
        <v>3457</v>
      </c>
      <c r="D3310">
        <v>44395</v>
      </c>
      <c r="E3310" t="s">
        <v>1365</v>
      </c>
      <c r="F3310" t="s">
        <v>100</v>
      </c>
      <c r="G3310" t="s">
        <v>1029</v>
      </c>
      <c r="H3310" t="s">
        <v>107</v>
      </c>
      <c r="I3310" t="s">
        <v>1242</v>
      </c>
      <c r="J3310">
        <v>20</v>
      </c>
      <c r="K3310">
        <v>9850</v>
      </c>
      <c r="L3310">
        <v>197000</v>
      </c>
      <c r="M3310">
        <v>23.452400000000001</v>
      </c>
      <c r="N3310">
        <v>469.048</v>
      </c>
      <c r="O3310">
        <v>0</v>
      </c>
      <c r="P3310">
        <v>0</v>
      </c>
      <c r="Q3310">
        <v>9873.4524000000001</v>
      </c>
      <c r="R3310">
        <v>197469.04800000001</v>
      </c>
      <c r="S3310" t="s">
        <v>1368</v>
      </c>
    </row>
    <row r="3311" spans="1:19">
      <c r="A3311" t="s">
        <v>3456</v>
      </c>
      <c r="B3311">
        <v>44395</v>
      </c>
      <c r="C3311" t="s">
        <v>3457</v>
      </c>
      <c r="D3311">
        <v>44395</v>
      </c>
      <c r="E3311" t="s">
        <v>1365</v>
      </c>
      <c r="F3311" t="s">
        <v>100</v>
      </c>
      <c r="G3311" t="s">
        <v>1029</v>
      </c>
      <c r="H3311" t="s">
        <v>107</v>
      </c>
      <c r="I3311" t="s">
        <v>1075</v>
      </c>
      <c r="J3311">
        <v>10</v>
      </c>
      <c r="K3311">
        <v>9045</v>
      </c>
      <c r="L3311">
        <v>90450</v>
      </c>
      <c r="M3311">
        <v>21.535699999999999</v>
      </c>
      <c r="N3311">
        <v>215.357</v>
      </c>
      <c r="O3311">
        <v>0</v>
      </c>
      <c r="P3311">
        <v>0</v>
      </c>
      <c r="Q3311">
        <v>9066.5357000000004</v>
      </c>
      <c r="R3311">
        <v>90665.357000000004</v>
      </c>
      <c r="S3311" t="s">
        <v>1368</v>
      </c>
    </row>
    <row r="3312" spans="1:19">
      <c r="A3312" t="s">
        <v>3456</v>
      </c>
      <c r="B3312">
        <v>44395</v>
      </c>
      <c r="C3312" t="s">
        <v>3457</v>
      </c>
      <c r="D3312">
        <v>44395</v>
      </c>
      <c r="E3312" t="s">
        <v>1365</v>
      </c>
      <c r="F3312" t="s">
        <v>100</v>
      </c>
      <c r="G3312" t="s">
        <v>1029</v>
      </c>
      <c r="H3312" t="s">
        <v>107</v>
      </c>
      <c r="I3312" t="s">
        <v>3357</v>
      </c>
      <c r="J3312">
        <v>128</v>
      </c>
      <c r="K3312">
        <v>7040</v>
      </c>
      <c r="L3312">
        <v>901120</v>
      </c>
      <c r="M3312">
        <v>16.761900000000001</v>
      </c>
      <c r="N3312">
        <v>2145.5232000000001</v>
      </c>
      <c r="O3312">
        <v>0</v>
      </c>
      <c r="P3312">
        <v>0</v>
      </c>
      <c r="Q3312">
        <v>7056.7619000000004</v>
      </c>
      <c r="R3312">
        <v>903265.52320000005</v>
      </c>
      <c r="S3312" t="s">
        <v>1368</v>
      </c>
    </row>
    <row r="3313" spans="1:19">
      <c r="A3313" t="s">
        <v>3456</v>
      </c>
      <c r="B3313">
        <v>44395</v>
      </c>
      <c r="C3313" t="s">
        <v>3457</v>
      </c>
      <c r="D3313">
        <v>44395</v>
      </c>
      <c r="E3313" t="s">
        <v>1365</v>
      </c>
      <c r="F3313" t="s">
        <v>100</v>
      </c>
      <c r="G3313" t="s">
        <v>1029</v>
      </c>
      <c r="H3313" t="s">
        <v>107</v>
      </c>
      <c r="I3313" t="s">
        <v>1271</v>
      </c>
      <c r="J3313">
        <v>50</v>
      </c>
      <c r="K3313">
        <v>1186</v>
      </c>
      <c r="L3313">
        <v>59300</v>
      </c>
      <c r="M3313">
        <v>2.8237999999999999</v>
      </c>
      <c r="N3313">
        <v>141.19</v>
      </c>
      <c r="O3313">
        <v>0</v>
      </c>
      <c r="P3313">
        <v>0</v>
      </c>
      <c r="Q3313">
        <v>1188.8237999999999</v>
      </c>
      <c r="R3313">
        <v>59441.19</v>
      </c>
      <c r="S3313" t="s">
        <v>1368</v>
      </c>
    </row>
    <row r="3314" spans="1:19">
      <c r="A3314" t="s">
        <v>3456</v>
      </c>
      <c r="B3314">
        <v>44395</v>
      </c>
      <c r="C3314" t="s">
        <v>3457</v>
      </c>
      <c r="D3314">
        <v>44395</v>
      </c>
      <c r="E3314" t="s">
        <v>1365</v>
      </c>
      <c r="F3314" t="s">
        <v>100</v>
      </c>
      <c r="G3314" t="s">
        <v>1029</v>
      </c>
      <c r="H3314" t="s">
        <v>107</v>
      </c>
      <c r="I3314" t="s">
        <v>1273</v>
      </c>
      <c r="J3314">
        <v>20</v>
      </c>
      <c r="K3314">
        <v>7225</v>
      </c>
      <c r="L3314">
        <v>144500</v>
      </c>
      <c r="M3314">
        <v>17.202400000000001</v>
      </c>
      <c r="N3314">
        <v>344.048</v>
      </c>
      <c r="O3314">
        <v>0</v>
      </c>
      <c r="P3314">
        <v>0</v>
      </c>
      <c r="Q3314">
        <v>7242.2024000000001</v>
      </c>
      <c r="R3314">
        <v>144844.04800000001</v>
      </c>
      <c r="S3314" t="s">
        <v>1368</v>
      </c>
    </row>
    <row r="3315" spans="1:19">
      <c r="A3315" t="s">
        <v>3458</v>
      </c>
      <c r="B3315">
        <v>44395</v>
      </c>
      <c r="C3315" t="s">
        <v>3459</v>
      </c>
      <c r="D3315">
        <v>44395</v>
      </c>
      <c r="E3315" t="s">
        <v>1365</v>
      </c>
      <c r="F3315" t="s">
        <v>106</v>
      </c>
      <c r="G3315" t="s">
        <v>954</v>
      </c>
      <c r="H3315" t="s">
        <v>49</v>
      </c>
      <c r="I3315" t="s">
        <v>2459</v>
      </c>
      <c r="J3315">
        <v>20</v>
      </c>
      <c r="K3315">
        <v>1215</v>
      </c>
      <c r="L3315">
        <v>24300</v>
      </c>
      <c r="M3315">
        <v>2.8929</v>
      </c>
      <c r="N3315">
        <v>57.857999999999997</v>
      </c>
      <c r="O3315">
        <v>0</v>
      </c>
      <c r="P3315">
        <v>0</v>
      </c>
      <c r="Q3315">
        <v>1217.8929000000001</v>
      </c>
      <c r="R3315">
        <v>24357.858</v>
      </c>
      <c r="S3315" t="s">
        <v>1368</v>
      </c>
    </row>
    <row r="3316" spans="1:19">
      <c r="A3316" t="s">
        <v>3458</v>
      </c>
      <c r="B3316">
        <v>44395</v>
      </c>
      <c r="C3316" t="s">
        <v>3459</v>
      </c>
      <c r="D3316">
        <v>44395</v>
      </c>
      <c r="E3316" t="s">
        <v>1365</v>
      </c>
      <c r="F3316" t="s">
        <v>106</v>
      </c>
      <c r="G3316" t="s">
        <v>954</v>
      </c>
      <c r="H3316" t="s">
        <v>49</v>
      </c>
      <c r="I3316" t="s">
        <v>1273</v>
      </c>
      <c r="J3316">
        <v>20</v>
      </c>
      <c r="K3316">
        <v>7225</v>
      </c>
      <c r="L3316">
        <v>144500</v>
      </c>
      <c r="M3316">
        <v>17.202400000000001</v>
      </c>
      <c r="N3316">
        <v>344.048</v>
      </c>
      <c r="O3316">
        <v>0</v>
      </c>
      <c r="P3316">
        <v>0</v>
      </c>
      <c r="Q3316">
        <v>7242.2024000000001</v>
      </c>
      <c r="R3316">
        <v>144844.04800000001</v>
      </c>
      <c r="S3316" t="s">
        <v>1368</v>
      </c>
    </row>
    <row r="3317" spans="1:19">
      <c r="A3317" t="s">
        <v>3458</v>
      </c>
      <c r="B3317">
        <v>44395</v>
      </c>
      <c r="C3317" t="s">
        <v>3459</v>
      </c>
      <c r="D3317">
        <v>44395</v>
      </c>
      <c r="E3317" t="s">
        <v>1365</v>
      </c>
      <c r="F3317" t="s">
        <v>106</v>
      </c>
      <c r="G3317" t="s">
        <v>954</v>
      </c>
      <c r="H3317" t="s">
        <v>49</v>
      </c>
      <c r="I3317" t="s">
        <v>3357</v>
      </c>
      <c r="J3317">
        <v>20</v>
      </c>
      <c r="K3317">
        <v>7040</v>
      </c>
      <c r="L3317">
        <v>140800</v>
      </c>
      <c r="M3317">
        <v>16.761900000000001</v>
      </c>
      <c r="N3317">
        <v>335.238</v>
      </c>
      <c r="O3317">
        <v>0</v>
      </c>
      <c r="P3317">
        <v>0</v>
      </c>
      <c r="Q3317">
        <v>7056.7619000000004</v>
      </c>
      <c r="R3317">
        <v>141135.23800000001</v>
      </c>
      <c r="S3317" t="s">
        <v>1368</v>
      </c>
    </row>
    <row r="3318" spans="1:19">
      <c r="A3318" t="s">
        <v>3458</v>
      </c>
      <c r="B3318">
        <v>44395</v>
      </c>
      <c r="C3318" t="s">
        <v>3459</v>
      </c>
      <c r="D3318">
        <v>44395</v>
      </c>
      <c r="E3318" t="s">
        <v>1365</v>
      </c>
      <c r="F3318" t="s">
        <v>106</v>
      </c>
      <c r="G3318" t="s">
        <v>954</v>
      </c>
      <c r="H3318" t="s">
        <v>49</v>
      </c>
      <c r="I3318" t="s">
        <v>2458</v>
      </c>
      <c r="J3318">
        <v>20</v>
      </c>
      <c r="K3318">
        <v>992</v>
      </c>
      <c r="L3318">
        <v>19840</v>
      </c>
      <c r="M3318">
        <v>2.3618999999999999</v>
      </c>
      <c r="N3318">
        <v>47.238</v>
      </c>
      <c r="O3318">
        <v>0</v>
      </c>
      <c r="P3318">
        <v>0</v>
      </c>
      <c r="Q3318">
        <v>994.36189999999999</v>
      </c>
      <c r="R3318">
        <v>19887.238000000001</v>
      </c>
      <c r="S3318" t="s">
        <v>1368</v>
      </c>
    </row>
    <row r="3319" spans="1:19">
      <c r="A3319" t="s">
        <v>3460</v>
      </c>
      <c r="B3319">
        <v>44395</v>
      </c>
      <c r="C3319" t="s">
        <v>3461</v>
      </c>
      <c r="D3319">
        <v>44395</v>
      </c>
      <c r="E3319" t="s">
        <v>1365</v>
      </c>
      <c r="F3319" t="s">
        <v>956</v>
      </c>
      <c r="G3319" t="s">
        <v>1370</v>
      </c>
      <c r="H3319" t="s">
        <v>49</v>
      </c>
      <c r="I3319" t="s">
        <v>3357</v>
      </c>
      <c r="J3319">
        <v>12</v>
      </c>
      <c r="K3319">
        <v>7040</v>
      </c>
      <c r="L3319">
        <v>84480</v>
      </c>
      <c r="M3319">
        <v>16.761900000000001</v>
      </c>
      <c r="N3319">
        <v>201.14279999999999</v>
      </c>
      <c r="O3319">
        <v>0</v>
      </c>
      <c r="P3319">
        <v>0</v>
      </c>
      <c r="Q3319">
        <v>7056.7619000000004</v>
      </c>
      <c r="R3319">
        <v>84681.142800000001</v>
      </c>
      <c r="S3319" t="s">
        <v>1368</v>
      </c>
    </row>
    <row r="3320" spans="1:19">
      <c r="A3320" t="s">
        <v>3460</v>
      </c>
      <c r="B3320">
        <v>44395</v>
      </c>
      <c r="C3320" t="s">
        <v>3461</v>
      </c>
      <c r="D3320">
        <v>44395</v>
      </c>
      <c r="E3320" t="s">
        <v>1365</v>
      </c>
      <c r="F3320" t="s">
        <v>956</v>
      </c>
      <c r="G3320" t="s">
        <v>1370</v>
      </c>
      <c r="H3320" t="s">
        <v>49</v>
      </c>
      <c r="I3320" t="s">
        <v>1221</v>
      </c>
      <c r="J3320">
        <v>60</v>
      </c>
      <c r="K3320">
        <v>1361</v>
      </c>
      <c r="L3320">
        <v>81660</v>
      </c>
      <c r="M3320">
        <v>3.2404999999999999</v>
      </c>
      <c r="N3320">
        <v>194.43</v>
      </c>
      <c r="O3320">
        <v>0</v>
      </c>
      <c r="P3320">
        <v>0</v>
      </c>
      <c r="Q3320">
        <v>1364.2405000000001</v>
      </c>
      <c r="R3320">
        <v>81854.429999999993</v>
      </c>
      <c r="S3320" t="s">
        <v>1368</v>
      </c>
    </row>
    <row r="3321" spans="1:19">
      <c r="A3321" t="s">
        <v>3460</v>
      </c>
      <c r="B3321">
        <v>44395</v>
      </c>
      <c r="C3321" t="s">
        <v>3461</v>
      </c>
      <c r="D3321">
        <v>44395</v>
      </c>
      <c r="E3321" t="s">
        <v>1365</v>
      </c>
      <c r="F3321" t="s">
        <v>956</v>
      </c>
      <c r="G3321" t="s">
        <v>1370</v>
      </c>
      <c r="H3321" t="s">
        <v>49</v>
      </c>
      <c r="I3321" t="s">
        <v>1249</v>
      </c>
      <c r="J3321">
        <v>5</v>
      </c>
      <c r="K3321">
        <v>7227</v>
      </c>
      <c r="L3321">
        <v>36135</v>
      </c>
      <c r="M3321">
        <v>17.207100000000001</v>
      </c>
      <c r="N3321">
        <v>86.035499999999999</v>
      </c>
      <c r="O3321">
        <v>0</v>
      </c>
      <c r="P3321">
        <v>0</v>
      </c>
      <c r="Q3321">
        <v>7244.2070999999996</v>
      </c>
      <c r="R3321">
        <v>36221.035499999998</v>
      </c>
      <c r="S3321" t="s">
        <v>1368</v>
      </c>
    </row>
    <row r="3322" spans="1:19">
      <c r="A3322" t="s">
        <v>3460</v>
      </c>
      <c r="B3322">
        <v>44395</v>
      </c>
      <c r="C3322" t="s">
        <v>3461</v>
      </c>
      <c r="D3322">
        <v>44395</v>
      </c>
      <c r="E3322" t="s">
        <v>1365</v>
      </c>
      <c r="F3322" t="s">
        <v>956</v>
      </c>
      <c r="G3322" t="s">
        <v>1370</v>
      </c>
      <c r="H3322" t="s">
        <v>49</v>
      </c>
      <c r="I3322" t="s">
        <v>1076</v>
      </c>
      <c r="J3322">
        <v>20</v>
      </c>
      <c r="K3322">
        <v>1419</v>
      </c>
      <c r="L3322">
        <v>28380</v>
      </c>
      <c r="M3322">
        <v>3.3786</v>
      </c>
      <c r="N3322">
        <v>67.572000000000003</v>
      </c>
      <c r="O3322">
        <v>0</v>
      </c>
      <c r="P3322">
        <v>0</v>
      </c>
      <c r="Q3322">
        <v>1422.3786</v>
      </c>
      <c r="R3322">
        <v>28447.572</v>
      </c>
      <c r="S3322" t="s">
        <v>1368</v>
      </c>
    </row>
    <row r="3323" spans="1:19">
      <c r="A3323" t="s">
        <v>3462</v>
      </c>
      <c r="B3323">
        <v>44395</v>
      </c>
      <c r="C3323" t="s">
        <v>3463</v>
      </c>
      <c r="D3323">
        <v>44395</v>
      </c>
      <c r="E3323" t="s">
        <v>1365</v>
      </c>
      <c r="F3323" t="s">
        <v>26</v>
      </c>
      <c r="G3323" t="s">
        <v>1024</v>
      </c>
      <c r="H3323" t="s">
        <v>22</v>
      </c>
      <c r="I3323" t="s">
        <v>1075</v>
      </c>
      <c r="J3323">
        <v>15</v>
      </c>
      <c r="K3323">
        <v>9045</v>
      </c>
      <c r="L3323">
        <v>135675</v>
      </c>
      <c r="M3323">
        <v>21.535699999999999</v>
      </c>
      <c r="N3323">
        <v>323.03550000000001</v>
      </c>
      <c r="O3323">
        <v>0</v>
      </c>
      <c r="P3323">
        <v>0</v>
      </c>
      <c r="Q3323">
        <v>9066.5357000000004</v>
      </c>
      <c r="R3323">
        <v>135998.0355</v>
      </c>
      <c r="S3323" t="s">
        <v>1368</v>
      </c>
    </row>
    <row r="3324" spans="1:19">
      <c r="A3324" t="s">
        <v>3462</v>
      </c>
      <c r="B3324">
        <v>44395</v>
      </c>
      <c r="C3324" t="s">
        <v>3463</v>
      </c>
      <c r="D3324">
        <v>44395</v>
      </c>
      <c r="E3324" t="s">
        <v>1365</v>
      </c>
      <c r="F3324" t="s">
        <v>26</v>
      </c>
      <c r="G3324" t="s">
        <v>1024</v>
      </c>
      <c r="H3324" t="s">
        <v>22</v>
      </c>
      <c r="I3324" t="s">
        <v>1273</v>
      </c>
      <c r="J3324">
        <v>14</v>
      </c>
      <c r="K3324">
        <v>7225</v>
      </c>
      <c r="L3324">
        <v>101150</v>
      </c>
      <c r="M3324">
        <v>17.202400000000001</v>
      </c>
      <c r="N3324">
        <v>240.83359999999999</v>
      </c>
      <c r="O3324">
        <v>0</v>
      </c>
      <c r="P3324">
        <v>0</v>
      </c>
      <c r="Q3324">
        <v>7242.2024000000001</v>
      </c>
      <c r="R3324">
        <v>101390.8336</v>
      </c>
      <c r="S3324" t="s">
        <v>1368</v>
      </c>
    </row>
    <row r="3325" spans="1:19">
      <c r="A3325" t="s">
        <v>3462</v>
      </c>
      <c r="B3325">
        <v>44395</v>
      </c>
      <c r="C3325" t="s">
        <v>3463</v>
      </c>
      <c r="D3325">
        <v>44395</v>
      </c>
      <c r="E3325" t="s">
        <v>1365</v>
      </c>
      <c r="F3325" t="s">
        <v>26</v>
      </c>
      <c r="G3325" t="s">
        <v>1024</v>
      </c>
      <c r="H3325" t="s">
        <v>22</v>
      </c>
      <c r="I3325" t="s">
        <v>2458</v>
      </c>
      <c r="J3325">
        <v>320</v>
      </c>
      <c r="K3325">
        <v>992</v>
      </c>
      <c r="L3325">
        <v>317440</v>
      </c>
      <c r="M3325">
        <v>2.3618999999999999</v>
      </c>
      <c r="N3325">
        <v>755.80799999999999</v>
      </c>
      <c r="O3325">
        <v>0</v>
      </c>
      <c r="P3325">
        <v>0</v>
      </c>
      <c r="Q3325">
        <v>994.36189999999999</v>
      </c>
      <c r="R3325">
        <v>318195.80800000002</v>
      </c>
      <c r="S3325" t="s">
        <v>1368</v>
      </c>
    </row>
    <row r="3326" spans="1:19">
      <c r="A3326" t="s">
        <v>3462</v>
      </c>
      <c r="B3326">
        <v>44395</v>
      </c>
      <c r="C3326" t="s">
        <v>3463</v>
      </c>
      <c r="D3326">
        <v>44395</v>
      </c>
      <c r="E3326" t="s">
        <v>1365</v>
      </c>
      <c r="F3326" t="s">
        <v>26</v>
      </c>
      <c r="G3326" t="s">
        <v>1024</v>
      </c>
      <c r="H3326" t="s">
        <v>22</v>
      </c>
      <c r="I3326" t="s">
        <v>1301</v>
      </c>
      <c r="J3326">
        <v>20</v>
      </c>
      <c r="K3326">
        <v>9035</v>
      </c>
      <c r="L3326">
        <v>180700</v>
      </c>
      <c r="M3326">
        <v>21.511900000000001</v>
      </c>
      <c r="N3326">
        <v>430.238</v>
      </c>
      <c r="O3326">
        <v>0</v>
      </c>
      <c r="P3326">
        <v>0</v>
      </c>
      <c r="Q3326">
        <v>9056.5118999999995</v>
      </c>
      <c r="R3326">
        <v>181130.23800000001</v>
      </c>
      <c r="S3326" t="s">
        <v>1368</v>
      </c>
    </row>
    <row r="3327" spans="1:19">
      <c r="A3327" t="s">
        <v>3462</v>
      </c>
      <c r="B3327">
        <v>44395</v>
      </c>
      <c r="C3327" t="s">
        <v>3463</v>
      </c>
      <c r="D3327">
        <v>44395</v>
      </c>
      <c r="E3327" t="s">
        <v>1365</v>
      </c>
      <c r="F3327" t="s">
        <v>26</v>
      </c>
      <c r="G3327" t="s">
        <v>1024</v>
      </c>
      <c r="H3327" t="s">
        <v>22</v>
      </c>
      <c r="I3327" t="s">
        <v>1335</v>
      </c>
      <c r="J3327">
        <v>20</v>
      </c>
      <c r="K3327">
        <v>9950</v>
      </c>
      <c r="L3327">
        <v>199000</v>
      </c>
      <c r="M3327">
        <v>23.6905</v>
      </c>
      <c r="N3327">
        <v>473.81</v>
      </c>
      <c r="O3327">
        <v>0</v>
      </c>
      <c r="P3327">
        <v>0</v>
      </c>
      <c r="Q3327">
        <v>9973.6905000000006</v>
      </c>
      <c r="R3327">
        <v>199473.81</v>
      </c>
      <c r="S3327" t="s">
        <v>1368</v>
      </c>
    </row>
    <row r="3328" spans="1:19">
      <c r="A3328" t="s">
        <v>3462</v>
      </c>
      <c r="B3328">
        <v>44395</v>
      </c>
      <c r="C3328" t="s">
        <v>3463</v>
      </c>
      <c r="D3328">
        <v>44395</v>
      </c>
      <c r="E3328" t="s">
        <v>1365</v>
      </c>
      <c r="F3328" t="s">
        <v>26</v>
      </c>
      <c r="G3328" t="s">
        <v>1024</v>
      </c>
      <c r="H3328" t="s">
        <v>22</v>
      </c>
      <c r="I3328" t="s">
        <v>1314</v>
      </c>
      <c r="J3328">
        <v>100</v>
      </c>
      <c r="K3328">
        <v>1176</v>
      </c>
      <c r="L3328">
        <v>117600</v>
      </c>
      <c r="M3328">
        <v>2.8</v>
      </c>
      <c r="N3328">
        <v>280</v>
      </c>
      <c r="O3328">
        <v>0</v>
      </c>
      <c r="P3328">
        <v>0</v>
      </c>
      <c r="Q3328">
        <v>1178.8</v>
      </c>
      <c r="R3328">
        <v>117880</v>
      </c>
      <c r="S3328" t="s">
        <v>1368</v>
      </c>
    </row>
    <row r="3329" spans="1:19">
      <c r="A3329" t="s">
        <v>3462</v>
      </c>
      <c r="B3329">
        <v>44395</v>
      </c>
      <c r="C3329" t="s">
        <v>3463</v>
      </c>
      <c r="D3329">
        <v>44395</v>
      </c>
      <c r="E3329" t="s">
        <v>1365</v>
      </c>
      <c r="F3329" t="s">
        <v>26</v>
      </c>
      <c r="G3329" t="s">
        <v>1024</v>
      </c>
      <c r="H3329" t="s">
        <v>22</v>
      </c>
      <c r="I3329" t="s">
        <v>2459</v>
      </c>
      <c r="J3329">
        <v>80</v>
      </c>
      <c r="K3329">
        <v>1215</v>
      </c>
      <c r="L3329">
        <v>97200</v>
      </c>
      <c r="M3329">
        <v>2.8929</v>
      </c>
      <c r="N3329">
        <v>231.43199999999999</v>
      </c>
      <c r="O3329">
        <v>0</v>
      </c>
      <c r="P3329">
        <v>0</v>
      </c>
      <c r="Q3329">
        <v>1217.8929000000001</v>
      </c>
      <c r="R3329">
        <v>97431.432000000001</v>
      </c>
      <c r="S3329" t="s">
        <v>1368</v>
      </c>
    </row>
    <row r="3330" spans="1:19">
      <c r="A3330" t="s">
        <v>3462</v>
      </c>
      <c r="B3330">
        <v>44395</v>
      </c>
      <c r="C3330" t="s">
        <v>3463</v>
      </c>
      <c r="D3330">
        <v>44395</v>
      </c>
      <c r="E3330" t="s">
        <v>1365</v>
      </c>
      <c r="F3330" t="s">
        <v>26</v>
      </c>
      <c r="G3330" t="s">
        <v>1024</v>
      </c>
      <c r="H3330" t="s">
        <v>22</v>
      </c>
      <c r="I3330" t="s">
        <v>1271</v>
      </c>
      <c r="J3330">
        <v>140</v>
      </c>
      <c r="K3330">
        <v>1186</v>
      </c>
      <c r="L3330">
        <v>166040</v>
      </c>
      <c r="M3330">
        <v>2.8237999999999999</v>
      </c>
      <c r="N3330">
        <v>395.33199999999999</v>
      </c>
      <c r="O3330">
        <v>0</v>
      </c>
      <c r="P3330">
        <v>0</v>
      </c>
      <c r="Q3330">
        <v>1188.8237999999999</v>
      </c>
      <c r="R3330">
        <v>166435.33199999999</v>
      </c>
      <c r="S3330" t="s">
        <v>1368</v>
      </c>
    </row>
    <row r="3331" spans="1:19">
      <c r="A3331" t="s">
        <v>3462</v>
      </c>
      <c r="B3331">
        <v>44395</v>
      </c>
      <c r="C3331" t="s">
        <v>3463</v>
      </c>
      <c r="D3331">
        <v>44395</v>
      </c>
      <c r="E3331" t="s">
        <v>1365</v>
      </c>
      <c r="F3331" t="s">
        <v>26</v>
      </c>
      <c r="G3331" t="s">
        <v>1024</v>
      </c>
      <c r="H3331" t="s">
        <v>22</v>
      </c>
      <c r="I3331" t="s">
        <v>1242</v>
      </c>
      <c r="J3331">
        <v>15</v>
      </c>
      <c r="K3331">
        <v>9850</v>
      </c>
      <c r="L3331">
        <v>147750</v>
      </c>
      <c r="M3331">
        <v>23.452400000000001</v>
      </c>
      <c r="N3331">
        <v>351.786</v>
      </c>
      <c r="O3331">
        <v>0</v>
      </c>
      <c r="P3331">
        <v>0</v>
      </c>
      <c r="Q3331">
        <v>9873.4524000000001</v>
      </c>
      <c r="R3331">
        <v>148101.78599999999</v>
      </c>
      <c r="S3331" t="s">
        <v>1368</v>
      </c>
    </row>
    <row r="3332" spans="1:19">
      <c r="A3332" t="s">
        <v>3462</v>
      </c>
      <c r="B3332">
        <v>44395</v>
      </c>
      <c r="C3332" t="s">
        <v>3463</v>
      </c>
      <c r="D3332">
        <v>44395</v>
      </c>
      <c r="E3332" t="s">
        <v>1365</v>
      </c>
      <c r="F3332" t="s">
        <v>26</v>
      </c>
      <c r="G3332" t="s">
        <v>1024</v>
      </c>
      <c r="H3332" t="s">
        <v>22</v>
      </c>
      <c r="I3332" t="s">
        <v>1221</v>
      </c>
      <c r="J3332">
        <v>60</v>
      </c>
      <c r="K3332">
        <v>1361</v>
      </c>
      <c r="L3332">
        <v>81660</v>
      </c>
      <c r="M3332">
        <v>3.2404999999999999</v>
      </c>
      <c r="N3332">
        <v>194.43</v>
      </c>
      <c r="O3332">
        <v>0</v>
      </c>
      <c r="P3332">
        <v>0</v>
      </c>
      <c r="Q3332">
        <v>1364.2405000000001</v>
      </c>
      <c r="R3332">
        <v>81854.429999999993</v>
      </c>
      <c r="S3332" t="s">
        <v>1368</v>
      </c>
    </row>
    <row r="3333" spans="1:19">
      <c r="A3333" t="s">
        <v>3464</v>
      </c>
      <c r="B3333">
        <v>44395</v>
      </c>
      <c r="C3333" t="s">
        <v>3465</v>
      </c>
      <c r="D3333">
        <v>44395</v>
      </c>
      <c r="E3333" t="s">
        <v>1365</v>
      </c>
      <c r="F3333" t="s">
        <v>25</v>
      </c>
      <c r="G3333" t="s">
        <v>1387</v>
      </c>
      <c r="H3333" t="s">
        <v>22</v>
      </c>
      <c r="I3333" t="s">
        <v>3357</v>
      </c>
      <c r="J3333">
        <v>70</v>
      </c>
      <c r="K3333">
        <v>7040</v>
      </c>
      <c r="L3333">
        <v>492800</v>
      </c>
      <c r="M3333">
        <v>16.761900000000001</v>
      </c>
      <c r="N3333">
        <v>1173.3330000000001</v>
      </c>
      <c r="O3333">
        <v>0</v>
      </c>
      <c r="P3333">
        <v>0</v>
      </c>
      <c r="Q3333">
        <v>7056.7619000000004</v>
      </c>
      <c r="R3333">
        <v>493973.33299999998</v>
      </c>
      <c r="S3333" t="s">
        <v>1368</v>
      </c>
    </row>
    <row r="3334" spans="1:19">
      <c r="A3334" t="s">
        <v>3464</v>
      </c>
      <c r="B3334">
        <v>44395</v>
      </c>
      <c r="C3334" t="s">
        <v>3465</v>
      </c>
      <c r="D3334">
        <v>44395</v>
      </c>
      <c r="E3334" t="s">
        <v>1365</v>
      </c>
      <c r="F3334" t="s">
        <v>25</v>
      </c>
      <c r="G3334" t="s">
        <v>1387</v>
      </c>
      <c r="H3334" t="s">
        <v>22</v>
      </c>
      <c r="I3334" t="s">
        <v>1221</v>
      </c>
      <c r="J3334">
        <v>20</v>
      </c>
      <c r="K3334">
        <v>1361</v>
      </c>
      <c r="L3334">
        <v>27220</v>
      </c>
      <c r="M3334">
        <v>3.2404999999999999</v>
      </c>
      <c r="N3334">
        <v>64.81</v>
      </c>
      <c r="O3334">
        <v>0</v>
      </c>
      <c r="P3334">
        <v>0</v>
      </c>
      <c r="Q3334">
        <v>1364.2405000000001</v>
      </c>
      <c r="R3334">
        <v>27284.81</v>
      </c>
      <c r="S3334" t="s">
        <v>1368</v>
      </c>
    </row>
    <row r="3335" spans="1:19">
      <c r="A3335" t="s">
        <v>3464</v>
      </c>
      <c r="B3335">
        <v>44395</v>
      </c>
      <c r="C3335" t="s">
        <v>3465</v>
      </c>
      <c r="D3335">
        <v>44395</v>
      </c>
      <c r="E3335" t="s">
        <v>1365</v>
      </c>
      <c r="F3335" t="s">
        <v>25</v>
      </c>
      <c r="G3335" t="s">
        <v>1387</v>
      </c>
      <c r="H3335" t="s">
        <v>22</v>
      </c>
      <c r="I3335" t="s">
        <v>1301</v>
      </c>
      <c r="J3335">
        <v>5</v>
      </c>
      <c r="K3335">
        <v>9035</v>
      </c>
      <c r="L3335">
        <v>45175</v>
      </c>
      <c r="M3335">
        <v>21.511900000000001</v>
      </c>
      <c r="N3335">
        <v>107.5595</v>
      </c>
      <c r="O3335">
        <v>0</v>
      </c>
      <c r="P3335">
        <v>0</v>
      </c>
      <c r="Q3335">
        <v>9056.5118999999995</v>
      </c>
      <c r="R3335">
        <v>45282.559500000003</v>
      </c>
      <c r="S3335" t="s">
        <v>1368</v>
      </c>
    </row>
    <row r="3336" spans="1:19">
      <c r="A3336" t="s">
        <v>3464</v>
      </c>
      <c r="B3336">
        <v>44395</v>
      </c>
      <c r="C3336" t="s">
        <v>3465</v>
      </c>
      <c r="D3336">
        <v>44395</v>
      </c>
      <c r="E3336" t="s">
        <v>1365</v>
      </c>
      <c r="F3336" t="s">
        <v>25</v>
      </c>
      <c r="G3336" t="s">
        <v>1387</v>
      </c>
      <c r="H3336" t="s">
        <v>22</v>
      </c>
      <c r="I3336" t="s">
        <v>2458</v>
      </c>
      <c r="J3336">
        <v>150</v>
      </c>
      <c r="K3336">
        <v>992</v>
      </c>
      <c r="L3336">
        <v>148800</v>
      </c>
      <c r="M3336">
        <v>2.3618999999999999</v>
      </c>
      <c r="N3336">
        <v>354.28500000000003</v>
      </c>
      <c r="O3336">
        <v>0</v>
      </c>
      <c r="P3336">
        <v>0</v>
      </c>
      <c r="Q3336">
        <v>994.36189999999999</v>
      </c>
      <c r="R3336">
        <v>149154.285</v>
      </c>
      <c r="S3336" t="s">
        <v>1368</v>
      </c>
    </row>
    <row r="3337" spans="1:19">
      <c r="A3337" t="s">
        <v>3464</v>
      </c>
      <c r="B3337">
        <v>44395</v>
      </c>
      <c r="C3337" t="s">
        <v>3465</v>
      </c>
      <c r="D3337">
        <v>44395</v>
      </c>
      <c r="E3337" t="s">
        <v>1365</v>
      </c>
      <c r="F3337" t="s">
        <v>25</v>
      </c>
      <c r="G3337" t="s">
        <v>1387</v>
      </c>
      <c r="H3337" t="s">
        <v>22</v>
      </c>
      <c r="I3337" t="s">
        <v>2459</v>
      </c>
      <c r="J3337">
        <v>60</v>
      </c>
      <c r="K3337">
        <v>1215</v>
      </c>
      <c r="L3337">
        <v>72900</v>
      </c>
      <c r="M3337">
        <v>2.8929</v>
      </c>
      <c r="N3337">
        <v>173.57400000000001</v>
      </c>
      <c r="O3337">
        <v>0</v>
      </c>
      <c r="P3337">
        <v>0</v>
      </c>
      <c r="Q3337">
        <v>1217.8929000000001</v>
      </c>
      <c r="R3337">
        <v>73073.573999999993</v>
      </c>
      <c r="S3337" t="s">
        <v>1368</v>
      </c>
    </row>
    <row r="3338" spans="1:19">
      <c r="A3338" t="s">
        <v>3466</v>
      </c>
      <c r="B3338">
        <v>44395</v>
      </c>
      <c r="C3338" t="s">
        <v>3467</v>
      </c>
      <c r="D3338">
        <v>44395</v>
      </c>
      <c r="E3338" t="s">
        <v>1365</v>
      </c>
      <c r="F3338" t="s">
        <v>24</v>
      </c>
      <c r="G3338" t="s">
        <v>1024</v>
      </c>
      <c r="H3338" t="s">
        <v>22</v>
      </c>
      <c r="I3338" t="s">
        <v>3357</v>
      </c>
      <c r="J3338">
        <v>35</v>
      </c>
      <c r="K3338">
        <v>7040</v>
      </c>
      <c r="L3338">
        <v>246400</v>
      </c>
      <c r="M3338">
        <v>16.761900000000001</v>
      </c>
      <c r="N3338">
        <v>586.66650000000004</v>
      </c>
      <c r="O3338">
        <v>0</v>
      </c>
      <c r="P3338">
        <v>0</v>
      </c>
      <c r="Q3338">
        <v>7056.7619000000004</v>
      </c>
      <c r="R3338">
        <v>246986.66649999999</v>
      </c>
      <c r="S3338" t="s">
        <v>1368</v>
      </c>
    </row>
    <row r="3339" spans="1:19">
      <c r="A3339" t="s">
        <v>3466</v>
      </c>
      <c r="B3339">
        <v>44395</v>
      </c>
      <c r="C3339" t="s">
        <v>3467</v>
      </c>
      <c r="D3339">
        <v>44395</v>
      </c>
      <c r="E3339" t="s">
        <v>1365</v>
      </c>
      <c r="F3339" t="s">
        <v>24</v>
      </c>
      <c r="G3339" t="s">
        <v>1024</v>
      </c>
      <c r="H3339" t="s">
        <v>22</v>
      </c>
      <c r="I3339" t="s">
        <v>1218</v>
      </c>
      <c r="J3339">
        <v>40</v>
      </c>
      <c r="K3339">
        <v>1244</v>
      </c>
      <c r="L3339">
        <v>49760</v>
      </c>
      <c r="M3339">
        <v>2.9619</v>
      </c>
      <c r="N3339">
        <v>118.476</v>
      </c>
      <c r="O3339">
        <v>0</v>
      </c>
      <c r="P3339">
        <v>0</v>
      </c>
      <c r="Q3339">
        <v>1246.9619</v>
      </c>
      <c r="R3339">
        <v>49878.476000000002</v>
      </c>
      <c r="S3339" t="s">
        <v>1368</v>
      </c>
    </row>
    <row r="3340" spans="1:19">
      <c r="A3340" t="s">
        <v>3466</v>
      </c>
      <c r="B3340">
        <v>44395</v>
      </c>
      <c r="C3340" t="s">
        <v>3467</v>
      </c>
      <c r="D3340">
        <v>44395</v>
      </c>
      <c r="E3340" t="s">
        <v>1365</v>
      </c>
      <c r="F3340" t="s">
        <v>24</v>
      </c>
      <c r="G3340" t="s">
        <v>1024</v>
      </c>
      <c r="H3340" t="s">
        <v>22</v>
      </c>
      <c r="I3340" t="s">
        <v>2458</v>
      </c>
      <c r="J3340">
        <v>100</v>
      </c>
      <c r="K3340">
        <v>992</v>
      </c>
      <c r="L3340">
        <v>99200</v>
      </c>
      <c r="M3340">
        <v>2.3618999999999999</v>
      </c>
      <c r="N3340">
        <v>236.19</v>
      </c>
      <c r="O3340">
        <v>0</v>
      </c>
      <c r="P3340">
        <v>0</v>
      </c>
      <c r="Q3340">
        <v>994.36189999999999</v>
      </c>
      <c r="R3340">
        <v>99436.19</v>
      </c>
      <c r="S3340" t="s">
        <v>1368</v>
      </c>
    </row>
    <row r="3341" spans="1:19">
      <c r="A3341" t="s">
        <v>3466</v>
      </c>
      <c r="B3341">
        <v>44395</v>
      </c>
      <c r="C3341" t="s">
        <v>3467</v>
      </c>
      <c r="D3341">
        <v>44395</v>
      </c>
      <c r="E3341" t="s">
        <v>1365</v>
      </c>
      <c r="F3341" t="s">
        <v>24</v>
      </c>
      <c r="G3341" t="s">
        <v>1024</v>
      </c>
      <c r="H3341" t="s">
        <v>22</v>
      </c>
      <c r="I3341" t="s">
        <v>1314</v>
      </c>
      <c r="J3341">
        <v>40</v>
      </c>
      <c r="K3341">
        <v>1176</v>
      </c>
      <c r="L3341">
        <v>47040</v>
      </c>
      <c r="M3341">
        <v>2.8</v>
      </c>
      <c r="N3341">
        <v>112</v>
      </c>
      <c r="O3341">
        <v>0</v>
      </c>
      <c r="P3341">
        <v>0</v>
      </c>
      <c r="Q3341">
        <v>1178.8</v>
      </c>
      <c r="R3341">
        <v>47152</v>
      </c>
      <c r="S3341" t="s">
        <v>1368</v>
      </c>
    </row>
    <row r="3342" spans="1:19">
      <c r="A3342" t="s">
        <v>3466</v>
      </c>
      <c r="B3342">
        <v>44395</v>
      </c>
      <c r="C3342" t="s">
        <v>3467</v>
      </c>
      <c r="D3342">
        <v>44395</v>
      </c>
      <c r="E3342" t="s">
        <v>1365</v>
      </c>
      <c r="F3342" t="s">
        <v>24</v>
      </c>
      <c r="G3342" t="s">
        <v>1024</v>
      </c>
      <c r="H3342" t="s">
        <v>22</v>
      </c>
      <c r="I3342" t="s">
        <v>1301</v>
      </c>
      <c r="J3342">
        <v>5</v>
      </c>
      <c r="K3342">
        <v>9035</v>
      </c>
      <c r="L3342">
        <v>45175</v>
      </c>
      <c r="M3342">
        <v>21.511900000000001</v>
      </c>
      <c r="N3342">
        <v>107.5595</v>
      </c>
      <c r="O3342">
        <v>0</v>
      </c>
      <c r="P3342">
        <v>0</v>
      </c>
      <c r="Q3342">
        <v>9056.5118999999995</v>
      </c>
      <c r="R3342">
        <v>45282.559500000003</v>
      </c>
      <c r="S3342" t="s">
        <v>1368</v>
      </c>
    </row>
    <row r="3343" spans="1:19">
      <c r="A3343" t="s">
        <v>3466</v>
      </c>
      <c r="B3343">
        <v>44395</v>
      </c>
      <c r="C3343" t="s">
        <v>3467</v>
      </c>
      <c r="D3343">
        <v>44395</v>
      </c>
      <c r="E3343" t="s">
        <v>1365</v>
      </c>
      <c r="F3343" t="s">
        <v>24</v>
      </c>
      <c r="G3343" t="s">
        <v>1024</v>
      </c>
      <c r="H3343" t="s">
        <v>22</v>
      </c>
      <c r="I3343" t="s">
        <v>1271</v>
      </c>
      <c r="J3343">
        <v>20</v>
      </c>
      <c r="K3343">
        <v>1186</v>
      </c>
      <c r="L3343">
        <v>23720</v>
      </c>
      <c r="M3343">
        <v>2.8237999999999999</v>
      </c>
      <c r="N3343">
        <v>56.475999999999999</v>
      </c>
      <c r="O3343">
        <v>0</v>
      </c>
      <c r="P3343">
        <v>0</v>
      </c>
      <c r="Q3343">
        <v>1188.8237999999999</v>
      </c>
      <c r="R3343">
        <v>23776.475999999999</v>
      </c>
      <c r="S3343" t="s">
        <v>1368</v>
      </c>
    </row>
    <row r="3344" spans="1:19">
      <c r="A3344" t="s">
        <v>3466</v>
      </c>
      <c r="B3344">
        <v>44395</v>
      </c>
      <c r="C3344" t="s">
        <v>3467</v>
      </c>
      <c r="D3344">
        <v>44395</v>
      </c>
      <c r="E3344" t="s">
        <v>1365</v>
      </c>
      <c r="F3344" t="s">
        <v>24</v>
      </c>
      <c r="G3344" t="s">
        <v>1024</v>
      </c>
      <c r="H3344" t="s">
        <v>22</v>
      </c>
      <c r="I3344" t="s">
        <v>1273</v>
      </c>
      <c r="J3344">
        <v>12</v>
      </c>
      <c r="K3344">
        <v>7225</v>
      </c>
      <c r="L3344">
        <v>86700</v>
      </c>
      <c r="M3344">
        <v>17.202400000000001</v>
      </c>
      <c r="N3344">
        <v>206.4288</v>
      </c>
      <c r="O3344">
        <v>0</v>
      </c>
      <c r="P3344">
        <v>0</v>
      </c>
      <c r="Q3344">
        <v>7242.2024000000001</v>
      </c>
      <c r="R3344">
        <v>86906.428799999994</v>
      </c>
      <c r="S3344" t="s">
        <v>1368</v>
      </c>
    </row>
    <row r="3345" spans="1:19">
      <c r="A3345" t="s">
        <v>3466</v>
      </c>
      <c r="B3345">
        <v>44395</v>
      </c>
      <c r="C3345" t="s">
        <v>3467</v>
      </c>
      <c r="D3345">
        <v>44395</v>
      </c>
      <c r="E3345" t="s">
        <v>1365</v>
      </c>
      <c r="F3345" t="s">
        <v>24</v>
      </c>
      <c r="G3345" t="s">
        <v>1024</v>
      </c>
      <c r="H3345" t="s">
        <v>22</v>
      </c>
      <c r="I3345" t="s">
        <v>1221</v>
      </c>
      <c r="J3345">
        <v>40</v>
      </c>
      <c r="K3345">
        <v>1361</v>
      </c>
      <c r="L3345">
        <v>54440</v>
      </c>
      <c r="M3345">
        <v>3.2404999999999999</v>
      </c>
      <c r="N3345">
        <v>129.62</v>
      </c>
      <c r="O3345">
        <v>0</v>
      </c>
      <c r="P3345">
        <v>0</v>
      </c>
      <c r="Q3345">
        <v>1364.2405000000001</v>
      </c>
      <c r="R3345">
        <v>54569.62</v>
      </c>
      <c r="S3345" t="s">
        <v>1368</v>
      </c>
    </row>
    <row r="3346" spans="1:19">
      <c r="A3346" t="s">
        <v>3466</v>
      </c>
      <c r="B3346">
        <v>44395</v>
      </c>
      <c r="C3346" t="s">
        <v>3467</v>
      </c>
      <c r="D3346">
        <v>44395</v>
      </c>
      <c r="E3346" t="s">
        <v>1365</v>
      </c>
      <c r="F3346" t="s">
        <v>24</v>
      </c>
      <c r="G3346" t="s">
        <v>1024</v>
      </c>
      <c r="H3346" t="s">
        <v>22</v>
      </c>
      <c r="I3346" t="s">
        <v>1075</v>
      </c>
      <c r="J3346">
        <v>10</v>
      </c>
      <c r="K3346">
        <v>9045</v>
      </c>
      <c r="L3346">
        <v>90450</v>
      </c>
      <c r="M3346">
        <v>21.535699999999999</v>
      </c>
      <c r="N3346">
        <v>215.357</v>
      </c>
      <c r="O3346">
        <v>0</v>
      </c>
      <c r="P3346">
        <v>0</v>
      </c>
      <c r="Q3346">
        <v>9066.5357000000004</v>
      </c>
      <c r="R3346">
        <v>90665.357000000004</v>
      </c>
      <c r="S3346" t="s">
        <v>1368</v>
      </c>
    </row>
    <row r="3347" spans="1:19">
      <c r="A3347" t="s">
        <v>3466</v>
      </c>
      <c r="B3347">
        <v>44395</v>
      </c>
      <c r="C3347" t="s">
        <v>3467</v>
      </c>
      <c r="D3347">
        <v>44395</v>
      </c>
      <c r="E3347" t="s">
        <v>1365</v>
      </c>
      <c r="F3347" t="s">
        <v>24</v>
      </c>
      <c r="G3347" t="s">
        <v>1024</v>
      </c>
      <c r="H3347" t="s">
        <v>22</v>
      </c>
      <c r="I3347" t="s">
        <v>2459</v>
      </c>
      <c r="J3347">
        <v>40</v>
      </c>
      <c r="K3347">
        <v>1215</v>
      </c>
      <c r="L3347">
        <v>48600</v>
      </c>
      <c r="M3347">
        <v>2.8929</v>
      </c>
      <c r="N3347">
        <v>115.71599999999999</v>
      </c>
      <c r="O3347">
        <v>0</v>
      </c>
      <c r="P3347">
        <v>0</v>
      </c>
      <c r="Q3347">
        <v>1217.8929000000001</v>
      </c>
      <c r="R3347">
        <v>48715.716</v>
      </c>
      <c r="S3347" t="s">
        <v>1368</v>
      </c>
    </row>
    <row r="3348" spans="1:19">
      <c r="A3348" t="s">
        <v>3468</v>
      </c>
      <c r="B3348">
        <v>44395</v>
      </c>
      <c r="C3348" t="s">
        <v>3469</v>
      </c>
      <c r="D3348">
        <v>44395</v>
      </c>
      <c r="E3348" t="s">
        <v>1365</v>
      </c>
      <c r="F3348" t="s">
        <v>40</v>
      </c>
      <c r="G3348" t="s">
        <v>3470</v>
      </c>
      <c r="H3348" t="s">
        <v>22</v>
      </c>
      <c r="I3348" t="s">
        <v>2459</v>
      </c>
      <c r="J3348">
        <v>80</v>
      </c>
      <c r="K3348">
        <v>1215</v>
      </c>
      <c r="L3348">
        <v>97200</v>
      </c>
      <c r="M3348">
        <v>2.8929</v>
      </c>
      <c r="N3348">
        <v>231.43199999999999</v>
      </c>
      <c r="O3348">
        <v>0</v>
      </c>
      <c r="P3348">
        <v>0</v>
      </c>
      <c r="Q3348">
        <v>1217.8929000000001</v>
      </c>
      <c r="R3348">
        <v>97431.432000000001</v>
      </c>
      <c r="S3348" t="s">
        <v>1368</v>
      </c>
    </row>
    <row r="3349" spans="1:19">
      <c r="A3349" t="s">
        <v>3468</v>
      </c>
      <c r="B3349">
        <v>44395</v>
      </c>
      <c r="C3349" t="s">
        <v>3469</v>
      </c>
      <c r="D3349">
        <v>44395</v>
      </c>
      <c r="E3349" t="s">
        <v>1365</v>
      </c>
      <c r="F3349" t="s">
        <v>40</v>
      </c>
      <c r="G3349" t="s">
        <v>3470</v>
      </c>
      <c r="H3349" t="s">
        <v>22</v>
      </c>
      <c r="I3349" t="s">
        <v>2458</v>
      </c>
      <c r="J3349">
        <v>160</v>
      </c>
      <c r="K3349">
        <v>992</v>
      </c>
      <c r="L3349">
        <v>158720</v>
      </c>
      <c r="M3349">
        <v>2.3618999999999999</v>
      </c>
      <c r="N3349">
        <v>377.904</v>
      </c>
      <c r="O3349">
        <v>0</v>
      </c>
      <c r="P3349">
        <v>0</v>
      </c>
      <c r="Q3349">
        <v>994.36189999999999</v>
      </c>
      <c r="R3349">
        <v>159097.90400000001</v>
      </c>
      <c r="S3349" t="s">
        <v>1368</v>
      </c>
    </row>
    <row r="3350" spans="1:19">
      <c r="A3350" t="s">
        <v>3471</v>
      </c>
      <c r="B3350">
        <v>44395</v>
      </c>
      <c r="C3350" t="s">
        <v>3472</v>
      </c>
      <c r="D3350">
        <v>44395</v>
      </c>
      <c r="E3350" t="s">
        <v>1365</v>
      </c>
      <c r="F3350" t="s">
        <v>38</v>
      </c>
      <c r="G3350" t="s">
        <v>37</v>
      </c>
      <c r="H3350" t="s">
        <v>12</v>
      </c>
      <c r="I3350" t="s">
        <v>3357</v>
      </c>
      <c r="J3350">
        <v>30</v>
      </c>
      <c r="K3350">
        <v>7040</v>
      </c>
      <c r="L3350">
        <v>211200</v>
      </c>
      <c r="M3350">
        <v>16.762</v>
      </c>
      <c r="N3350">
        <v>502.86</v>
      </c>
      <c r="O3350">
        <v>0</v>
      </c>
      <c r="P3350">
        <v>0</v>
      </c>
      <c r="Q3350">
        <v>7056.7619000000004</v>
      </c>
      <c r="R3350">
        <v>211702.85699999999</v>
      </c>
      <c r="S3350" t="s">
        <v>1368</v>
      </c>
    </row>
    <row r="3351" spans="1:19">
      <c r="A3351" t="s">
        <v>3471</v>
      </c>
      <c r="B3351">
        <v>44395</v>
      </c>
      <c r="C3351" t="s">
        <v>3472</v>
      </c>
      <c r="D3351">
        <v>44395</v>
      </c>
      <c r="E3351" t="s">
        <v>1365</v>
      </c>
      <c r="F3351" t="s">
        <v>38</v>
      </c>
      <c r="G3351" t="s">
        <v>37</v>
      </c>
      <c r="H3351" t="s">
        <v>12</v>
      </c>
      <c r="I3351" t="s">
        <v>1218</v>
      </c>
      <c r="J3351">
        <v>100</v>
      </c>
      <c r="K3351">
        <v>1244</v>
      </c>
      <c r="L3351">
        <v>124400</v>
      </c>
      <c r="M3351">
        <v>2.9620000000000002</v>
      </c>
      <c r="N3351">
        <v>296.2</v>
      </c>
      <c r="O3351">
        <v>0</v>
      </c>
      <c r="P3351">
        <v>0</v>
      </c>
      <c r="Q3351">
        <v>1246.9619</v>
      </c>
      <c r="R3351">
        <v>124696.19</v>
      </c>
      <c r="S3351" t="s">
        <v>1368</v>
      </c>
    </row>
    <row r="3352" spans="1:19">
      <c r="A3352" t="s">
        <v>3471</v>
      </c>
      <c r="B3352">
        <v>44395</v>
      </c>
      <c r="C3352" t="s">
        <v>3472</v>
      </c>
      <c r="D3352">
        <v>44395</v>
      </c>
      <c r="E3352" t="s">
        <v>1365</v>
      </c>
      <c r="F3352" t="s">
        <v>38</v>
      </c>
      <c r="G3352" t="s">
        <v>37</v>
      </c>
      <c r="H3352" t="s">
        <v>12</v>
      </c>
      <c r="I3352" t="s">
        <v>1271</v>
      </c>
      <c r="J3352">
        <v>100</v>
      </c>
      <c r="K3352">
        <v>1186</v>
      </c>
      <c r="L3352">
        <v>118600</v>
      </c>
      <c r="M3352">
        <v>2.8239999999999998</v>
      </c>
      <c r="N3352">
        <v>282.39999999999998</v>
      </c>
      <c r="O3352">
        <v>0</v>
      </c>
      <c r="P3352">
        <v>0</v>
      </c>
      <c r="Q3352">
        <v>1188.8237999999999</v>
      </c>
      <c r="R3352">
        <v>118882.38</v>
      </c>
      <c r="S3352" t="s">
        <v>1368</v>
      </c>
    </row>
    <row r="3353" spans="1:19">
      <c r="A3353" t="s">
        <v>3471</v>
      </c>
      <c r="B3353">
        <v>44395</v>
      </c>
      <c r="C3353" t="s">
        <v>3472</v>
      </c>
      <c r="D3353">
        <v>44395</v>
      </c>
      <c r="E3353" t="s">
        <v>1365</v>
      </c>
      <c r="F3353" t="s">
        <v>38</v>
      </c>
      <c r="G3353" t="s">
        <v>37</v>
      </c>
      <c r="H3353" t="s">
        <v>12</v>
      </c>
      <c r="I3353" t="s">
        <v>1311</v>
      </c>
      <c r="J3353">
        <v>15</v>
      </c>
      <c r="K3353">
        <v>9035</v>
      </c>
      <c r="L3353">
        <v>135525</v>
      </c>
      <c r="M3353">
        <v>21.512</v>
      </c>
      <c r="N3353">
        <v>322.68</v>
      </c>
      <c r="O3353">
        <v>0</v>
      </c>
      <c r="P3353">
        <v>0</v>
      </c>
      <c r="Q3353">
        <v>9056.5118999999995</v>
      </c>
      <c r="R3353">
        <v>135847.67850000001</v>
      </c>
      <c r="S3353" t="s">
        <v>1368</v>
      </c>
    </row>
    <row r="3354" spans="1:19">
      <c r="A3354" t="s">
        <v>3471</v>
      </c>
      <c r="B3354">
        <v>44395</v>
      </c>
      <c r="C3354" t="s">
        <v>3472</v>
      </c>
      <c r="D3354">
        <v>44395</v>
      </c>
      <c r="E3354" t="s">
        <v>1365</v>
      </c>
      <c r="F3354" t="s">
        <v>38</v>
      </c>
      <c r="G3354" t="s">
        <v>37</v>
      </c>
      <c r="H3354" t="s">
        <v>12</v>
      </c>
      <c r="I3354" t="s">
        <v>2458</v>
      </c>
      <c r="J3354">
        <v>100</v>
      </c>
      <c r="K3354">
        <v>992</v>
      </c>
      <c r="L3354">
        <v>99200</v>
      </c>
      <c r="M3354">
        <v>2.3620000000000001</v>
      </c>
      <c r="N3354">
        <v>236.2</v>
      </c>
      <c r="O3354">
        <v>0</v>
      </c>
      <c r="P3354">
        <v>0</v>
      </c>
      <c r="Q3354">
        <v>994.36189999999999</v>
      </c>
      <c r="R3354">
        <v>99436.19</v>
      </c>
      <c r="S3354" t="s">
        <v>1368</v>
      </c>
    </row>
    <row r="3355" spans="1:19">
      <c r="A3355" t="s">
        <v>3471</v>
      </c>
      <c r="B3355">
        <v>44395</v>
      </c>
      <c r="C3355" t="s">
        <v>3472</v>
      </c>
      <c r="D3355">
        <v>44395</v>
      </c>
      <c r="E3355" t="s">
        <v>1365</v>
      </c>
      <c r="F3355" t="s">
        <v>38</v>
      </c>
      <c r="G3355" t="s">
        <v>37</v>
      </c>
      <c r="H3355" t="s">
        <v>12</v>
      </c>
      <c r="I3355" t="s">
        <v>1409</v>
      </c>
      <c r="J3355">
        <v>100</v>
      </c>
      <c r="K3355">
        <v>1128</v>
      </c>
      <c r="L3355">
        <v>112800</v>
      </c>
      <c r="M3355">
        <v>2.6859999999999999</v>
      </c>
      <c r="N3355">
        <v>268.60000000000002</v>
      </c>
      <c r="O3355">
        <v>0</v>
      </c>
      <c r="P3355">
        <v>0</v>
      </c>
      <c r="Q3355">
        <v>1130.6857</v>
      </c>
      <c r="R3355">
        <v>113068.57</v>
      </c>
      <c r="S3355" t="s">
        <v>1368</v>
      </c>
    </row>
    <row r="3356" spans="1:19">
      <c r="A3356" t="s">
        <v>3471</v>
      </c>
      <c r="B3356">
        <v>44395</v>
      </c>
      <c r="C3356" t="s">
        <v>3472</v>
      </c>
      <c r="D3356">
        <v>44395</v>
      </c>
      <c r="E3356" t="s">
        <v>1365</v>
      </c>
      <c r="F3356" t="s">
        <v>38</v>
      </c>
      <c r="G3356" t="s">
        <v>37</v>
      </c>
      <c r="H3356" t="s">
        <v>12</v>
      </c>
      <c r="I3356" t="s">
        <v>1301</v>
      </c>
      <c r="J3356">
        <v>5</v>
      </c>
      <c r="K3356">
        <v>9035</v>
      </c>
      <c r="L3356">
        <v>45175</v>
      </c>
      <c r="M3356">
        <v>21.512</v>
      </c>
      <c r="N3356">
        <v>107.56</v>
      </c>
      <c r="O3356">
        <v>0</v>
      </c>
      <c r="P3356">
        <v>0</v>
      </c>
      <c r="Q3356">
        <v>9056.5118999999995</v>
      </c>
      <c r="R3356">
        <v>45282.559500000003</v>
      </c>
      <c r="S3356" t="s">
        <v>1368</v>
      </c>
    </row>
    <row r="3357" spans="1:19">
      <c r="A3357" t="s">
        <v>3471</v>
      </c>
      <c r="B3357">
        <v>44395</v>
      </c>
      <c r="C3357" t="s">
        <v>3472</v>
      </c>
      <c r="D3357">
        <v>44395</v>
      </c>
      <c r="E3357" t="s">
        <v>1365</v>
      </c>
      <c r="F3357" t="s">
        <v>38</v>
      </c>
      <c r="G3357" t="s">
        <v>37</v>
      </c>
      <c r="H3357" t="s">
        <v>12</v>
      </c>
      <c r="I3357" t="s">
        <v>1314</v>
      </c>
      <c r="J3357">
        <v>200</v>
      </c>
      <c r="K3357">
        <v>1176</v>
      </c>
      <c r="L3357">
        <v>235200</v>
      </c>
      <c r="M3357">
        <v>2.8</v>
      </c>
      <c r="N3357">
        <v>560</v>
      </c>
      <c r="O3357">
        <v>0</v>
      </c>
      <c r="P3357">
        <v>0</v>
      </c>
      <c r="Q3357">
        <v>1178.8</v>
      </c>
      <c r="R3357">
        <v>235760</v>
      </c>
      <c r="S3357" t="s">
        <v>1368</v>
      </c>
    </row>
    <row r="3358" spans="1:19">
      <c r="A3358" t="s">
        <v>3471</v>
      </c>
      <c r="B3358">
        <v>44395</v>
      </c>
      <c r="C3358" t="s">
        <v>3472</v>
      </c>
      <c r="D3358">
        <v>44395</v>
      </c>
      <c r="E3358" t="s">
        <v>1365</v>
      </c>
      <c r="F3358" t="s">
        <v>38</v>
      </c>
      <c r="G3358" t="s">
        <v>37</v>
      </c>
      <c r="H3358" t="s">
        <v>12</v>
      </c>
      <c r="I3358" t="s">
        <v>1267</v>
      </c>
      <c r="J3358">
        <v>60</v>
      </c>
      <c r="K3358">
        <v>1400</v>
      </c>
      <c r="L3358">
        <v>84000</v>
      </c>
      <c r="M3358">
        <v>3.3330000000000002</v>
      </c>
      <c r="N3358">
        <v>199.98</v>
      </c>
      <c r="O3358">
        <v>0</v>
      </c>
      <c r="P3358">
        <v>0</v>
      </c>
      <c r="Q3358">
        <v>1403.3333</v>
      </c>
      <c r="R3358">
        <v>84199.998000000007</v>
      </c>
      <c r="S3358" t="s">
        <v>1368</v>
      </c>
    </row>
    <row r="3359" spans="1:19">
      <c r="A3359" t="s">
        <v>3471</v>
      </c>
      <c r="B3359">
        <v>44395</v>
      </c>
      <c r="C3359" t="s">
        <v>3472</v>
      </c>
      <c r="D3359">
        <v>44395</v>
      </c>
      <c r="E3359" t="s">
        <v>1365</v>
      </c>
      <c r="F3359" t="s">
        <v>38</v>
      </c>
      <c r="G3359" t="s">
        <v>37</v>
      </c>
      <c r="H3359" t="s">
        <v>12</v>
      </c>
      <c r="I3359" t="s">
        <v>2459</v>
      </c>
      <c r="J3359">
        <v>100</v>
      </c>
      <c r="K3359">
        <v>1215</v>
      </c>
      <c r="L3359">
        <v>121500</v>
      </c>
      <c r="M3359">
        <v>2.8929999999999998</v>
      </c>
      <c r="N3359">
        <v>289.3</v>
      </c>
      <c r="O3359">
        <v>0</v>
      </c>
      <c r="P3359">
        <v>0</v>
      </c>
      <c r="Q3359">
        <v>1217.8929000000001</v>
      </c>
      <c r="R3359">
        <v>121789.29</v>
      </c>
      <c r="S3359" t="s">
        <v>1368</v>
      </c>
    </row>
    <row r="3360" spans="1:19">
      <c r="A3360" t="s">
        <v>3473</v>
      </c>
      <c r="B3360">
        <v>44395</v>
      </c>
      <c r="C3360" t="s">
        <v>3474</v>
      </c>
      <c r="D3360">
        <v>44395</v>
      </c>
      <c r="E3360" t="s">
        <v>1365</v>
      </c>
      <c r="F3360" t="s">
        <v>42</v>
      </c>
      <c r="G3360" t="s">
        <v>2621</v>
      </c>
      <c r="H3360" t="s">
        <v>22</v>
      </c>
      <c r="I3360" t="s">
        <v>1301</v>
      </c>
      <c r="J3360">
        <v>6</v>
      </c>
      <c r="K3360">
        <v>9035</v>
      </c>
      <c r="L3360">
        <v>54210</v>
      </c>
      <c r="M3360">
        <v>21.511900000000001</v>
      </c>
      <c r="N3360">
        <v>129.07140000000001</v>
      </c>
      <c r="O3360">
        <v>0</v>
      </c>
      <c r="P3360">
        <v>0</v>
      </c>
      <c r="Q3360">
        <v>9056.5118999999995</v>
      </c>
      <c r="R3360">
        <v>54339.071400000001</v>
      </c>
      <c r="S3360" t="s">
        <v>1368</v>
      </c>
    </row>
    <row r="3361" spans="1:19">
      <c r="A3361" t="s">
        <v>3473</v>
      </c>
      <c r="B3361">
        <v>44395</v>
      </c>
      <c r="C3361" t="s">
        <v>3474</v>
      </c>
      <c r="D3361">
        <v>44395</v>
      </c>
      <c r="E3361" t="s">
        <v>1365</v>
      </c>
      <c r="F3361" t="s">
        <v>42</v>
      </c>
      <c r="G3361" t="s">
        <v>2621</v>
      </c>
      <c r="H3361" t="s">
        <v>22</v>
      </c>
      <c r="I3361" t="s">
        <v>2459</v>
      </c>
      <c r="J3361">
        <v>30</v>
      </c>
      <c r="K3361">
        <v>1215</v>
      </c>
      <c r="L3361">
        <v>36450</v>
      </c>
      <c r="M3361">
        <v>2.8929</v>
      </c>
      <c r="N3361">
        <v>86.787000000000006</v>
      </c>
      <c r="O3361">
        <v>0</v>
      </c>
      <c r="P3361">
        <v>0</v>
      </c>
      <c r="Q3361">
        <v>1217.8929000000001</v>
      </c>
      <c r="R3361">
        <v>36536.786999999997</v>
      </c>
      <c r="S3361" t="s">
        <v>1368</v>
      </c>
    </row>
    <row r="3362" spans="1:19">
      <c r="A3362" t="s">
        <v>3473</v>
      </c>
      <c r="B3362">
        <v>44395</v>
      </c>
      <c r="C3362" t="s">
        <v>3474</v>
      </c>
      <c r="D3362">
        <v>44395</v>
      </c>
      <c r="E3362" t="s">
        <v>1365</v>
      </c>
      <c r="F3362" t="s">
        <v>42</v>
      </c>
      <c r="G3362" t="s">
        <v>2621</v>
      </c>
      <c r="H3362" t="s">
        <v>22</v>
      </c>
      <c r="I3362" t="s">
        <v>1314</v>
      </c>
      <c r="J3362">
        <v>20</v>
      </c>
      <c r="K3362">
        <v>1176</v>
      </c>
      <c r="L3362">
        <v>23520</v>
      </c>
      <c r="M3362">
        <v>2.8</v>
      </c>
      <c r="N3362">
        <v>56</v>
      </c>
      <c r="O3362">
        <v>0</v>
      </c>
      <c r="P3362">
        <v>0</v>
      </c>
      <c r="Q3362">
        <v>1178.8</v>
      </c>
      <c r="R3362">
        <v>23576</v>
      </c>
      <c r="S3362" t="s">
        <v>1368</v>
      </c>
    </row>
    <row r="3363" spans="1:19">
      <c r="A3363" t="s">
        <v>3473</v>
      </c>
      <c r="B3363">
        <v>44395</v>
      </c>
      <c r="C3363" t="s">
        <v>3474</v>
      </c>
      <c r="D3363">
        <v>44395</v>
      </c>
      <c r="E3363" t="s">
        <v>1365</v>
      </c>
      <c r="F3363" t="s">
        <v>42</v>
      </c>
      <c r="G3363" t="s">
        <v>2621</v>
      </c>
      <c r="H3363" t="s">
        <v>22</v>
      </c>
      <c r="I3363" t="s">
        <v>1076</v>
      </c>
      <c r="J3363">
        <v>20</v>
      </c>
      <c r="K3363">
        <v>1419</v>
      </c>
      <c r="L3363">
        <v>28380</v>
      </c>
      <c r="M3363">
        <v>3.3786</v>
      </c>
      <c r="N3363">
        <v>67.572000000000003</v>
      </c>
      <c r="O3363">
        <v>0</v>
      </c>
      <c r="P3363">
        <v>0</v>
      </c>
      <c r="Q3363">
        <v>1422.3786</v>
      </c>
      <c r="R3363">
        <v>28447.572</v>
      </c>
      <c r="S3363" t="s">
        <v>1368</v>
      </c>
    </row>
    <row r="3364" spans="1:19">
      <c r="A3364" t="s">
        <v>3473</v>
      </c>
      <c r="B3364">
        <v>44395</v>
      </c>
      <c r="C3364" t="s">
        <v>3474</v>
      </c>
      <c r="D3364">
        <v>44395</v>
      </c>
      <c r="E3364" t="s">
        <v>1365</v>
      </c>
      <c r="F3364" t="s">
        <v>42</v>
      </c>
      <c r="G3364" t="s">
        <v>2621</v>
      </c>
      <c r="H3364" t="s">
        <v>22</v>
      </c>
      <c r="I3364" t="s">
        <v>2458</v>
      </c>
      <c r="J3364">
        <v>20</v>
      </c>
      <c r="K3364">
        <v>992</v>
      </c>
      <c r="L3364">
        <v>19840</v>
      </c>
      <c r="M3364">
        <v>2.3618999999999999</v>
      </c>
      <c r="N3364">
        <v>47.238</v>
      </c>
      <c r="O3364">
        <v>0</v>
      </c>
      <c r="P3364">
        <v>0</v>
      </c>
      <c r="Q3364">
        <v>994.36189999999999</v>
      </c>
      <c r="R3364">
        <v>19887.238000000001</v>
      </c>
      <c r="S3364" t="s">
        <v>1368</v>
      </c>
    </row>
    <row r="3365" spans="1:19">
      <c r="A3365" t="s">
        <v>3473</v>
      </c>
      <c r="B3365">
        <v>44395</v>
      </c>
      <c r="C3365" t="s">
        <v>3474</v>
      </c>
      <c r="D3365">
        <v>44395</v>
      </c>
      <c r="E3365" t="s">
        <v>1365</v>
      </c>
      <c r="F3365" t="s">
        <v>42</v>
      </c>
      <c r="G3365" t="s">
        <v>2621</v>
      </c>
      <c r="H3365" t="s">
        <v>22</v>
      </c>
      <c r="I3365" t="s">
        <v>1075</v>
      </c>
      <c r="J3365">
        <v>5</v>
      </c>
      <c r="K3365">
        <v>9045</v>
      </c>
      <c r="L3365">
        <v>45225</v>
      </c>
      <c r="M3365">
        <v>21.535699999999999</v>
      </c>
      <c r="N3365">
        <v>107.6785</v>
      </c>
      <c r="O3365">
        <v>0</v>
      </c>
      <c r="P3365">
        <v>0</v>
      </c>
      <c r="Q3365">
        <v>9066.5357000000004</v>
      </c>
      <c r="R3365">
        <v>45332.678500000002</v>
      </c>
      <c r="S3365" t="s">
        <v>1368</v>
      </c>
    </row>
    <row r="3366" spans="1:19">
      <c r="A3366" t="s">
        <v>3473</v>
      </c>
      <c r="B3366">
        <v>44395</v>
      </c>
      <c r="C3366" t="s">
        <v>3474</v>
      </c>
      <c r="D3366">
        <v>44395</v>
      </c>
      <c r="E3366" t="s">
        <v>1365</v>
      </c>
      <c r="F3366" t="s">
        <v>42</v>
      </c>
      <c r="G3366" t="s">
        <v>2621</v>
      </c>
      <c r="H3366" t="s">
        <v>22</v>
      </c>
      <c r="I3366" t="s">
        <v>1221</v>
      </c>
      <c r="J3366">
        <v>20</v>
      </c>
      <c r="K3366">
        <v>1361</v>
      </c>
      <c r="L3366">
        <v>27220</v>
      </c>
      <c r="M3366">
        <v>3.2404999999999999</v>
      </c>
      <c r="N3366">
        <v>64.81</v>
      </c>
      <c r="O3366">
        <v>0</v>
      </c>
      <c r="P3366">
        <v>0</v>
      </c>
      <c r="Q3366">
        <v>1364.2405000000001</v>
      </c>
      <c r="R3366">
        <v>27284.81</v>
      </c>
      <c r="S3366" t="s">
        <v>1368</v>
      </c>
    </row>
    <row r="3367" spans="1:19">
      <c r="A3367" t="s">
        <v>3475</v>
      </c>
      <c r="B3367">
        <v>44395</v>
      </c>
      <c r="C3367" t="s">
        <v>3476</v>
      </c>
      <c r="D3367">
        <v>44395</v>
      </c>
      <c r="E3367" t="s">
        <v>1365</v>
      </c>
      <c r="F3367" t="s">
        <v>94</v>
      </c>
      <c r="G3367" t="s">
        <v>1366</v>
      </c>
      <c r="H3367" t="s">
        <v>1367</v>
      </c>
      <c r="I3367" t="s">
        <v>1314</v>
      </c>
      <c r="J3367">
        <v>160</v>
      </c>
      <c r="K3367">
        <v>1176</v>
      </c>
      <c r="L3367">
        <v>188160</v>
      </c>
      <c r="M3367">
        <v>2.8</v>
      </c>
      <c r="N3367">
        <v>448</v>
      </c>
      <c r="O3367">
        <v>0</v>
      </c>
      <c r="P3367">
        <v>0</v>
      </c>
      <c r="Q3367">
        <v>1178.8</v>
      </c>
      <c r="R3367">
        <v>188608</v>
      </c>
      <c r="S3367" t="s">
        <v>1368</v>
      </c>
    </row>
    <row r="3368" spans="1:19">
      <c r="A3368" t="s">
        <v>3475</v>
      </c>
      <c r="B3368">
        <v>44395</v>
      </c>
      <c r="C3368" t="s">
        <v>3476</v>
      </c>
      <c r="D3368">
        <v>44395</v>
      </c>
      <c r="E3368" t="s">
        <v>1365</v>
      </c>
      <c r="F3368" t="s">
        <v>94</v>
      </c>
      <c r="G3368" t="s">
        <v>1366</v>
      </c>
      <c r="H3368" t="s">
        <v>1367</v>
      </c>
      <c r="I3368" t="s">
        <v>1218</v>
      </c>
      <c r="J3368">
        <v>80</v>
      </c>
      <c r="K3368">
        <v>1244</v>
      </c>
      <c r="L3368">
        <v>99520</v>
      </c>
      <c r="M3368">
        <v>2.9619</v>
      </c>
      <c r="N3368">
        <v>236.952</v>
      </c>
      <c r="O3368">
        <v>0</v>
      </c>
      <c r="P3368">
        <v>0</v>
      </c>
      <c r="Q3368">
        <v>1246.9619</v>
      </c>
      <c r="R3368">
        <v>99756.952000000005</v>
      </c>
      <c r="S3368" t="s">
        <v>1368</v>
      </c>
    </row>
    <row r="3369" spans="1:19">
      <c r="A3369" t="s">
        <v>3475</v>
      </c>
      <c r="B3369">
        <v>44395</v>
      </c>
      <c r="C3369" t="s">
        <v>3476</v>
      </c>
      <c r="D3369">
        <v>44395</v>
      </c>
      <c r="E3369" t="s">
        <v>1365</v>
      </c>
      <c r="F3369" t="s">
        <v>94</v>
      </c>
      <c r="G3369" t="s">
        <v>1366</v>
      </c>
      <c r="H3369" t="s">
        <v>1367</v>
      </c>
      <c r="I3369" t="s">
        <v>1267</v>
      </c>
      <c r="J3369">
        <v>100</v>
      </c>
      <c r="K3369">
        <v>1400</v>
      </c>
      <c r="L3369">
        <v>140000</v>
      </c>
      <c r="M3369">
        <v>3.3332999999999999</v>
      </c>
      <c r="N3369">
        <v>333.33</v>
      </c>
      <c r="O3369">
        <v>0</v>
      </c>
      <c r="P3369">
        <v>0</v>
      </c>
      <c r="Q3369">
        <v>1403.3333</v>
      </c>
      <c r="R3369">
        <v>140333.32999999999</v>
      </c>
      <c r="S3369" t="s">
        <v>1368</v>
      </c>
    </row>
    <row r="3370" spans="1:19">
      <c r="A3370" t="s">
        <v>3475</v>
      </c>
      <c r="B3370">
        <v>44395</v>
      </c>
      <c r="C3370" t="s">
        <v>3476</v>
      </c>
      <c r="D3370">
        <v>44395</v>
      </c>
      <c r="E3370" t="s">
        <v>1365</v>
      </c>
      <c r="F3370" t="s">
        <v>94</v>
      </c>
      <c r="G3370" t="s">
        <v>1366</v>
      </c>
      <c r="H3370" t="s">
        <v>1367</v>
      </c>
      <c r="I3370" t="s">
        <v>1242</v>
      </c>
      <c r="J3370">
        <v>25</v>
      </c>
      <c r="K3370">
        <v>9850</v>
      </c>
      <c r="L3370">
        <v>246250</v>
      </c>
      <c r="M3370">
        <v>23.452400000000001</v>
      </c>
      <c r="N3370">
        <v>586.30999999999995</v>
      </c>
      <c r="O3370">
        <v>0</v>
      </c>
      <c r="P3370">
        <v>0</v>
      </c>
      <c r="Q3370">
        <v>9873.4524000000001</v>
      </c>
      <c r="R3370">
        <v>246836.31</v>
      </c>
      <c r="S3370" t="s">
        <v>1368</v>
      </c>
    </row>
    <row r="3371" spans="1:19">
      <c r="A3371" t="s">
        <v>3475</v>
      </c>
      <c r="B3371">
        <v>44395</v>
      </c>
      <c r="C3371" t="s">
        <v>3476</v>
      </c>
      <c r="D3371">
        <v>44395</v>
      </c>
      <c r="E3371" t="s">
        <v>1365</v>
      </c>
      <c r="F3371" t="s">
        <v>94</v>
      </c>
      <c r="G3371" t="s">
        <v>1366</v>
      </c>
      <c r="H3371" t="s">
        <v>1367</v>
      </c>
      <c r="I3371" t="s">
        <v>1076</v>
      </c>
      <c r="J3371">
        <v>140</v>
      </c>
      <c r="K3371">
        <v>1419</v>
      </c>
      <c r="L3371">
        <v>198660</v>
      </c>
      <c r="M3371">
        <v>3.3786</v>
      </c>
      <c r="N3371">
        <v>473.00400000000002</v>
      </c>
      <c r="O3371">
        <v>0</v>
      </c>
      <c r="P3371">
        <v>0</v>
      </c>
      <c r="Q3371">
        <v>1422.3786</v>
      </c>
      <c r="R3371">
        <v>199133.00399999999</v>
      </c>
      <c r="S3371" t="s">
        <v>1368</v>
      </c>
    </row>
    <row r="3372" spans="1:19">
      <c r="A3372" t="s">
        <v>3475</v>
      </c>
      <c r="B3372">
        <v>44395</v>
      </c>
      <c r="C3372" t="s">
        <v>3476</v>
      </c>
      <c r="D3372">
        <v>44395</v>
      </c>
      <c r="E3372" t="s">
        <v>1365</v>
      </c>
      <c r="F3372" t="s">
        <v>94</v>
      </c>
      <c r="G3372" t="s">
        <v>1366</v>
      </c>
      <c r="H3372" t="s">
        <v>1367</v>
      </c>
      <c r="I3372" t="s">
        <v>1301</v>
      </c>
      <c r="J3372">
        <v>30</v>
      </c>
      <c r="K3372">
        <v>9035</v>
      </c>
      <c r="L3372">
        <v>271050</v>
      </c>
      <c r="M3372">
        <v>21.511900000000001</v>
      </c>
      <c r="N3372">
        <v>645.35699999999997</v>
      </c>
      <c r="O3372">
        <v>0</v>
      </c>
      <c r="P3372">
        <v>0</v>
      </c>
      <c r="Q3372">
        <v>9056.5118999999995</v>
      </c>
      <c r="R3372">
        <v>271695.35700000002</v>
      </c>
      <c r="S3372" t="s">
        <v>1368</v>
      </c>
    </row>
    <row r="3373" spans="1:19">
      <c r="A3373" t="s">
        <v>3475</v>
      </c>
      <c r="B3373">
        <v>44395</v>
      </c>
      <c r="C3373" t="s">
        <v>3476</v>
      </c>
      <c r="D3373">
        <v>44395</v>
      </c>
      <c r="E3373" t="s">
        <v>1365</v>
      </c>
      <c r="F3373" t="s">
        <v>94</v>
      </c>
      <c r="G3373" t="s">
        <v>1366</v>
      </c>
      <c r="H3373" t="s">
        <v>1367</v>
      </c>
      <c r="I3373" t="s">
        <v>2458</v>
      </c>
      <c r="J3373">
        <v>200</v>
      </c>
      <c r="K3373">
        <v>992</v>
      </c>
      <c r="L3373">
        <v>198400</v>
      </c>
      <c r="M3373">
        <v>2.3618999999999999</v>
      </c>
      <c r="N3373">
        <v>472.38</v>
      </c>
      <c r="O3373">
        <v>0</v>
      </c>
      <c r="P3373">
        <v>0</v>
      </c>
      <c r="Q3373">
        <v>994.36189999999999</v>
      </c>
      <c r="R3373">
        <v>198872.38</v>
      </c>
      <c r="S3373" t="s">
        <v>1368</v>
      </c>
    </row>
    <row r="3374" spans="1:19">
      <c r="A3374" t="s">
        <v>3475</v>
      </c>
      <c r="B3374">
        <v>44395</v>
      </c>
      <c r="C3374" t="s">
        <v>3476</v>
      </c>
      <c r="D3374">
        <v>44395</v>
      </c>
      <c r="E3374" t="s">
        <v>1365</v>
      </c>
      <c r="F3374" t="s">
        <v>94</v>
      </c>
      <c r="G3374" t="s">
        <v>1366</v>
      </c>
      <c r="H3374" t="s">
        <v>1367</v>
      </c>
      <c r="I3374" t="s">
        <v>1221</v>
      </c>
      <c r="J3374">
        <v>200</v>
      </c>
      <c r="K3374">
        <v>1361</v>
      </c>
      <c r="L3374">
        <v>272200</v>
      </c>
      <c r="M3374">
        <v>3.2404999999999999</v>
      </c>
      <c r="N3374">
        <v>648.1</v>
      </c>
      <c r="O3374">
        <v>0</v>
      </c>
      <c r="P3374">
        <v>0</v>
      </c>
      <c r="Q3374">
        <v>1364.2405000000001</v>
      </c>
      <c r="R3374">
        <v>272848.09999999998</v>
      </c>
      <c r="S3374" t="s">
        <v>1368</v>
      </c>
    </row>
    <row r="3375" spans="1:19">
      <c r="A3375" t="s">
        <v>3475</v>
      </c>
      <c r="B3375">
        <v>44395</v>
      </c>
      <c r="C3375" t="s">
        <v>3476</v>
      </c>
      <c r="D3375">
        <v>44395</v>
      </c>
      <c r="E3375" t="s">
        <v>1365</v>
      </c>
      <c r="F3375" t="s">
        <v>94</v>
      </c>
      <c r="G3375" t="s">
        <v>1366</v>
      </c>
      <c r="H3375" t="s">
        <v>1367</v>
      </c>
      <c r="I3375" t="s">
        <v>1271</v>
      </c>
      <c r="J3375">
        <v>140</v>
      </c>
      <c r="K3375">
        <v>1186</v>
      </c>
      <c r="L3375">
        <v>166040</v>
      </c>
      <c r="M3375">
        <v>2.8237999999999999</v>
      </c>
      <c r="N3375">
        <v>395.33199999999999</v>
      </c>
      <c r="O3375">
        <v>0</v>
      </c>
      <c r="P3375">
        <v>0</v>
      </c>
      <c r="Q3375">
        <v>1188.8237999999999</v>
      </c>
      <c r="R3375">
        <v>166435.33199999999</v>
      </c>
      <c r="S3375" t="s">
        <v>1368</v>
      </c>
    </row>
    <row r="3376" spans="1:19">
      <c r="A3376" t="s">
        <v>3475</v>
      </c>
      <c r="B3376">
        <v>44395</v>
      </c>
      <c r="C3376" t="s">
        <v>3476</v>
      </c>
      <c r="D3376">
        <v>44395</v>
      </c>
      <c r="E3376" t="s">
        <v>1365</v>
      </c>
      <c r="F3376" t="s">
        <v>94</v>
      </c>
      <c r="G3376" t="s">
        <v>1366</v>
      </c>
      <c r="H3376" t="s">
        <v>1367</v>
      </c>
      <c r="I3376" t="s">
        <v>1335</v>
      </c>
      <c r="J3376">
        <v>10</v>
      </c>
      <c r="K3376">
        <v>9950</v>
      </c>
      <c r="L3376">
        <v>99500</v>
      </c>
      <c r="M3376">
        <v>23.6905</v>
      </c>
      <c r="N3376">
        <v>236.905</v>
      </c>
      <c r="O3376">
        <v>0</v>
      </c>
      <c r="P3376">
        <v>0</v>
      </c>
      <c r="Q3376">
        <v>9973.6905000000006</v>
      </c>
      <c r="R3376">
        <v>99736.904999999999</v>
      </c>
      <c r="S3376" t="s">
        <v>1368</v>
      </c>
    </row>
    <row r="3377" spans="1:19">
      <c r="A3377" t="s">
        <v>3477</v>
      </c>
      <c r="B3377">
        <v>44395</v>
      </c>
      <c r="C3377" t="s">
        <v>3478</v>
      </c>
      <c r="D3377">
        <v>44395</v>
      </c>
      <c r="E3377" t="s">
        <v>1365</v>
      </c>
      <c r="F3377" t="s">
        <v>93</v>
      </c>
      <c r="G3377" t="s">
        <v>1369</v>
      </c>
      <c r="H3377" t="s">
        <v>1367</v>
      </c>
      <c r="I3377" t="s">
        <v>1242</v>
      </c>
      <c r="J3377">
        <v>5</v>
      </c>
      <c r="K3377">
        <v>9850</v>
      </c>
      <c r="L3377">
        <v>49250</v>
      </c>
      <c r="M3377">
        <v>23.452400000000001</v>
      </c>
      <c r="N3377">
        <v>117.262</v>
      </c>
      <c r="O3377">
        <v>0</v>
      </c>
      <c r="P3377">
        <v>0</v>
      </c>
      <c r="Q3377">
        <v>9873.4524000000001</v>
      </c>
      <c r="R3377">
        <v>49367.262000000002</v>
      </c>
      <c r="S3377" t="s">
        <v>1368</v>
      </c>
    </row>
    <row r="3378" spans="1:19">
      <c r="A3378" t="s">
        <v>3477</v>
      </c>
      <c r="B3378">
        <v>44395</v>
      </c>
      <c r="C3378" t="s">
        <v>3478</v>
      </c>
      <c r="D3378">
        <v>44395</v>
      </c>
      <c r="E3378" t="s">
        <v>1365</v>
      </c>
      <c r="F3378" t="s">
        <v>93</v>
      </c>
      <c r="G3378" t="s">
        <v>1369</v>
      </c>
      <c r="H3378" t="s">
        <v>1367</v>
      </c>
      <c r="I3378" t="s">
        <v>1267</v>
      </c>
      <c r="J3378">
        <v>200</v>
      </c>
      <c r="K3378">
        <v>1400</v>
      </c>
      <c r="L3378">
        <v>280000</v>
      </c>
      <c r="M3378">
        <v>3.3332999999999999</v>
      </c>
      <c r="N3378">
        <v>666.66</v>
      </c>
      <c r="O3378">
        <v>0</v>
      </c>
      <c r="P3378">
        <v>0</v>
      </c>
      <c r="Q3378">
        <v>1403.3333</v>
      </c>
      <c r="R3378">
        <v>280666.65999999997</v>
      </c>
      <c r="S3378" t="s">
        <v>1368</v>
      </c>
    </row>
    <row r="3379" spans="1:19">
      <c r="A3379" t="s">
        <v>3477</v>
      </c>
      <c r="B3379">
        <v>44395</v>
      </c>
      <c r="C3379" t="s">
        <v>3478</v>
      </c>
      <c r="D3379">
        <v>44395</v>
      </c>
      <c r="E3379" t="s">
        <v>1365</v>
      </c>
      <c r="F3379" t="s">
        <v>93</v>
      </c>
      <c r="G3379" t="s">
        <v>1369</v>
      </c>
      <c r="H3379" t="s">
        <v>1367</v>
      </c>
      <c r="I3379" t="s">
        <v>1314</v>
      </c>
      <c r="J3379">
        <v>260</v>
      </c>
      <c r="K3379">
        <v>1176</v>
      </c>
      <c r="L3379">
        <v>305760</v>
      </c>
      <c r="M3379">
        <v>2.8</v>
      </c>
      <c r="N3379">
        <v>728</v>
      </c>
      <c r="O3379">
        <v>0</v>
      </c>
      <c r="P3379">
        <v>0</v>
      </c>
      <c r="Q3379">
        <v>1178.8</v>
      </c>
      <c r="R3379">
        <v>306488</v>
      </c>
      <c r="S3379" t="s">
        <v>1368</v>
      </c>
    </row>
    <row r="3380" spans="1:19">
      <c r="A3380" t="s">
        <v>3477</v>
      </c>
      <c r="B3380">
        <v>44395</v>
      </c>
      <c r="C3380" t="s">
        <v>3478</v>
      </c>
      <c r="D3380">
        <v>44395</v>
      </c>
      <c r="E3380" t="s">
        <v>1365</v>
      </c>
      <c r="F3380" t="s">
        <v>93</v>
      </c>
      <c r="G3380" t="s">
        <v>1369</v>
      </c>
      <c r="H3380" t="s">
        <v>1367</v>
      </c>
      <c r="I3380" t="s">
        <v>1301</v>
      </c>
      <c r="J3380">
        <v>10</v>
      </c>
      <c r="K3380">
        <v>9035</v>
      </c>
      <c r="L3380">
        <v>90350</v>
      </c>
      <c r="M3380">
        <v>21.511900000000001</v>
      </c>
      <c r="N3380">
        <v>215.119</v>
      </c>
      <c r="O3380">
        <v>0</v>
      </c>
      <c r="P3380">
        <v>0</v>
      </c>
      <c r="Q3380">
        <v>9056.5118999999995</v>
      </c>
      <c r="R3380">
        <v>90565.119000000006</v>
      </c>
      <c r="S3380" t="s">
        <v>1368</v>
      </c>
    </row>
    <row r="3381" spans="1:19">
      <c r="A3381" t="s">
        <v>3477</v>
      </c>
      <c r="B3381">
        <v>44395</v>
      </c>
      <c r="C3381" t="s">
        <v>3478</v>
      </c>
      <c r="D3381">
        <v>44395</v>
      </c>
      <c r="E3381" t="s">
        <v>1365</v>
      </c>
      <c r="F3381" t="s">
        <v>93</v>
      </c>
      <c r="G3381" t="s">
        <v>1369</v>
      </c>
      <c r="H3381" t="s">
        <v>1367</v>
      </c>
      <c r="I3381" t="s">
        <v>1249</v>
      </c>
      <c r="J3381">
        <v>10</v>
      </c>
      <c r="K3381">
        <v>7227</v>
      </c>
      <c r="L3381">
        <v>72270</v>
      </c>
      <c r="M3381">
        <v>17.207100000000001</v>
      </c>
      <c r="N3381">
        <v>172.071</v>
      </c>
      <c r="O3381">
        <v>0</v>
      </c>
      <c r="P3381">
        <v>0</v>
      </c>
      <c r="Q3381">
        <v>7244.2070999999996</v>
      </c>
      <c r="R3381">
        <v>72442.070999999996</v>
      </c>
      <c r="S3381" t="s">
        <v>1368</v>
      </c>
    </row>
    <row r="3382" spans="1:19">
      <c r="A3382" t="s">
        <v>3477</v>
      </c>
      <c r="B3382">
        <v>44395</v>
      </c>
      <c r="C3382" t="s">
        <v>3478</v>
      </c>
      <c r="D3382">
        <v>44395</v>
      </c>
      <c r="E3382" t="s">
        <v>1365</v>
      </c>
      <c r="F3382" t="s">
        <v>93</v>
      </c>
      <c r="G3382" t="s">
        <v>1369</v>
      </c>
      <c r="H3382" t="s">
        <v>1367</v>
      </c>
      <c r="I3382" t="s">
        <v>1311</v>
      </c>
      <c r="J3382">
        <v>7</v>
      </c>
      <c r="K3382">
        <v>9035</v>
      </c>
      <c r="L3382">
        <v>63245</v>
      </c>
      <c r="M3382">
        <v>21.511900000000001</v>
      </c>
      <c r="N3382">
        <v>150.58330000000001</v>
      </c>
      <c r="O3382">
        <v>0</v>
      </c>
      <c r="P3382">
        <v>0</v>
      </c>
      <c r="Q3382">
        <v>9056.5118999999995</v>
      </c>
      <c r="R3382">
        <v>63395.583299999998</v>
      </c>
      <c r="S3382" t="s">
        <v>1368</v>
      </c>
    </row>
    <row r="3383" spans="1:19">
      <c r="A3383" t="s">
        <v>3477</v>
      </c>
      <c r="B3383">
        <v>44395</v>
      </c>
      <c r="C3383" t="s">
        <v>3478</v>
      </c>
      <c r="D3383">
        <v>44395</v>
      </c>
      <c r="E3383" t="s">
        <v>1365</v>
      </c>
      <c r="F3383" t="s">
        <v>93</v>
      </c>
      <c r="G3383" t="s">
        <v>1369</v>
      </c>
      <c r="H3383" t="s">
        <v>1367</v>
      </c>
      <c r="I3383" t="s">
        <v>1218</v>
      </c>
      <c r="J3383">
        <v>60</v>
      </c>
      <c r="K3383">
        <v>1244</v>
      </c>
      <c r="L3383">
        <v>74640</v>
      </c>
      <c r="M3383">
        <v>2.9619</v>
      </c>
      <c r="N3383">
        <v>177.714</v>
      </c>
      <c r="O3383">
        <v>0</v>
      </c>
      <c r="P3383">
        <v>0</v>
      </c>
      <c r="Q3383">
        <v>1246.9619</v>
      </c>
      <c r="R3383">
        <v>74817.714000000007</v>
      </c>
      <c r="S3383" t="s">
        <v>1368</v>
      </c>
    </row>
    <row r="3384" spans="1:19">
      <c r="A3384" t="s">
        <v>3477</v>
      </c>
      <c r="B3384">
        <v>44395</v>
      </c>
      <c r="C3384" t="s">
        <v>3478</v>
      </c>
      <c r="D3384">
        <v>44395</v>
      </c>
      <c r="E3384" t="s">
        <v>1365</v>
      </c>
      <c r="F3384" t="s">
        <v>93</v>
      </c>
      <c r="G3384" t="s">
        <v>1369</v>
      </c>
      <c r="H3384" t="s">
        <v>1367</v>
      </c>
      <c r="I3384" t="s">
        <v>1335</v>
      </c>
      <c r="J3384">
        <v>6</v>
      </c>
      <c r="K3384">
        <v>9950</v>
      </c>
      <c r="L3384">
        <v>59700</v>
      </c>
      <c r="M3384">
        <v>23.6905</v>
      </c>
      <c r="N3384">
        <v>142.143</v>
      </c>
      <c r="O3384">
        <v>0</v>
      </c>
      <c r="P3384">
        <v>0</v>
      </c>
      <c r="Q3384">
        <v>9973.6905000000006</v>
      </c>
      <c r="R3384">
        <v>59842.142999999996</v>
      </c>
      <c r="S3384" t="s">
        <v>1368</v>
      </c>
    </row>
    <row r="3385" spans="1:19">
      <c r="A3385" t="s">
        <v>3477</v>
      </c>
      <c r="B3385">
        <v>44395</v>
      </c>
      <c r="C3385" t="s">
        <v>3478</v>
      </c>
      <c r="D3385">
        <v>44395</v>
      </c>
      <c r="E3385" t="s">
        <v>1365</v>
      </c>
      <c r="F3385" t="s">
        <v>93</v>
      </c>
      <c r="G3385" t="s">
        <v>1369</v>
      </c>
      <c r="H3385" t="s">
        <v>1367</v>
      </c>
      <c r="I3385" t="s">
        <v>1409</v>
      </c>
      <c r="J3385">
        <v>200</v>
      </c>
      <c r="K3385">
        <v>1128</v>
      </c>
      <c r="L3385">
        <v>225600</v>
      </c>
      <c r="M3385">
        <v>2.6857000000000002</v>
      </c>
      <c r="N3385">
        <v>537.14</v>
      </c>
      <c r="O3385">
        <v>0</v>
      </c>
      <c r="P3385">
        <v>0</v>
      </c>
      <c r="Q3385">
        <v>1130.6857</v>
      </c>
      <c r="R3385">
        <v>226137.14</v>
      </c>
      <c r="S3385" t="s">
        <v>1368</v>
      </c>
    </row>
    <row r="3386" spans="1:19">
      <c r="A3386" t="s">
        <v>3477</v>
      </c>
      <c r="B3386">
        <v>44395</v>
      </c>
      <c r="C3386" t="s">
        <v>3478</v>
      </c>
      <c r="D3386">
        <v>44395</v>
      </c>
      <c r="E3386" t="s">
        <v>1365</v>
      </c>
      <c r="F3386" t="s">
        <v>93</v>
      </c>
      <c r="G3386" t="s">
        <v>1369</v>
      </c>
      <c r="H3386" t="s">
        <v>1367</v>
      </c>
      <c r="I3386" t="s">
        <v>3357</v>
      </c>
      <c r="J3386">
        <v>10</v>
      </c>
      <c r="K3386">
        <v>7040</v>
      </c>
      <c r="L3386">
        <v>70400</v>
      </c>
      <c r="M3386">
        <v>16.761900000000001</v>
      </c>
      <c r="N3386">
        <v>167.619</v>
      </c>
      <c r="O3386">
        <v>0</v>
      </c>
      <c r="P3386">
        <v>0</v>
      </c>
      <c r="Q3386">
        <v>7056.7619000000004</v>
      </c>
      <c r="R3386">
        <v>70567.619000000006</v>
      </c>
      <c r="S3386" t="s">
        <v>1368</v>
      </c>
    </row>
    <row r="3387" spans="1:19">
      <c r="A3387" t="s">
        <v>3477</v>
      </c>
      <c r="B3387">
        <v>44395</v>
      </c>
      <c r="C3387" t="s">
        <v>3478</v>
      </c>
      <c r="D3387">
        <v>44395</v>
      </c>
      <c r="E3387" t="s">
        <v>1365</v>
      </c>
      <c r="F3387" t="s">
        <v>93</v>
      </c>
      <c r="G3387" t="s">
        <v>1369</v>
      </c>
      <c r="H3387" t="s">
        <v>1367</v>
      </c>
      <c r="I3387" t="s">
        <v>1076</v>
      </c>
      <c r="J3387">
        <v>200</v>
      </c>
      <c r="K3387">
        <v>1419</v>
      </c>
      <c r="L3387">
        <v>283800</v>
      </c>
      <c r="M3387">
        <v>3.3786</v>
      </c>
      <c r="N3387">
        <v>675.72</v>
      </c>
      <c r="O3387">
        <v>0</v>
      </c>
      <c r="P3387">
        <v>0</v>
      </c>
      <c r="Q3387">
        <v>1422.3786</v>
      </c>
      <c r="R3387">
        <v>284475.71999999997</v>
      </c>
      <c r="S3387" t="s">
        <v>1368</v>
      </c>
    </row>
    <row r="3388" spans="1:19">
      <c r="A3388" t="s">
        <v>3477</v>
      </c>
      <c r="B3388">
        <v>44395</v>
      </c>
      <c r="C3388" t="s">
        <v>3478</v>
      </c>
      <c r="D3388">
        <v>44395</v>
      </c>
      <c r="E3388" t="s">
        <v>1365</v>
      </c>
      <c r="F3388" t="s">
        <v>93</v>
      </c>
      <c r="G3388" t="s">
        <v>1369</v>
      </c>
      <c r="H3388" t="s">
        <v>1367</v>
      </c>
      <c r="I3388" t="s">
        <v>1221</v>
      </c>
      <c r="J3388">
        <v>140</v>
      </c>
      <c r="K3388">
        <v>1361</v>
      </c>
      <c r="L3388">
        <v>190540</v>
      </c>
      <c r="M3388">
        <v>3.2404999999999999</v>
      </c>
      <c r="N3388">
        <v>453.67</v>
      </c>
      <c r="O3388">
        <v>0</v>
      </c>
      <c r="P3388">
        <v>0</v>
      </c>
      <c r="Q3388">
        <v>1364.2405000000001</v>
      </c>
      <c r="R3388">
        <v>190993.67</v>
      </c>
      <c r="S3388" t="s">
        <v>1368</v>
      </c>
    </row>
    <row r="3389" spans="1:19">
      <c r="A3389" t="s">
        <v>3479</v>
      </c>
      <c r="B3389">
        <v>44395</v>
      </c>
      <c r="C3389" t="s">
        <v>3480</v>
      </c>
      <c r="D3389">
        <v>44395</v>
      </c>
      <c r="E3389" t="s">
        <v>1365</v>
      </c>
      <c r="F3389" t="s">
        <v>89</v>
      </c>
      <c r="G3389" t="s">
        <v>1388</v>
      </c>
      <c r="H3389" t="s">
        <v>1367</v>
      </c>
      <c r="I3389" t="s">
        <v>1221</v>
      </c>
      <c r="J3389">
        <v>30</v>
      </c>
      <c r="K3389">
        <v>1361</v>
      </c>
      <c r="L3389">
        <v>40830</v>
      </c>
      <c r="M3389">
        <v>3.2404999999999999</v>
      </c>
      <c r="N3389">
        <v>97.215000000000003</v>
      </c>
      <c r="O3389">
        <v>0</v>
      </c>
      <c r="P3389">
        <v>0</v>
      </c>
      <c r="Q3389">
        <v>1364.2405000000001</v>
      </c>
      <c r="R3389">
        <v>40927.214999999997</v>
      </c>
      <c r="S3389" t="s">
        <v>1368</v>
      </c>
    </row>
    <row r="3390" spans="1:19">
      <c r="A3390" t="s">
        <v>3479</v>
      </c>
      <c r="B3390">
        <v>44395</v>
      </c>
      <c r="C3390" t="s">
        <v>3480</v>
      </c>
      <c r="D3390">
        <v>44395</v>
      </c>
      <c r="E3390" t="s">
        <v>1365</v>
      </c>
      <c r="F3390" t="s">
        <v>89</v>
      </c>
      <c r="G3390" t="s">
        <v>1388</v>
      </c>
      <c r="H3390" t="s">
        <v>1367</v>
      </c>
      <c r="I3390" t="s">
        <v>3357</v>
      </c>
      <c r="J3390">
        <v>20</v>
      </c>
      <c r="K3390">
        <v>7040</v>
      </c>
      <c r="L3390">
        <v>140800</v>
      </c>
      <c r="M3390">
        <v>16.761900000000001</v>
      </c>
      <c r="N3390">
        <v>335.238</v>
      </c>
      <c r="O3390">
        <v>0</v>
      </c>
      <c r="P3390">
        <v>0</v>
      </c>
      <c r="Q3390">
        <v>7056.7619000000004</v>
      </c>
      <c r="R3390">
        <v>141135.23800000001</v>
      </c>
      <c r="S3390" t="s">
        <v>1368</v>
      </c>
    </row>
    <row r="3391" spans="1:19">
      <c r="A3391" t="s">
        <v>3479</v>
      </c>
      <c r="B3391">
        <v>44395</v>
      </c>
      <c r="C3391" t="s">
        <v>3480</v>
      </c>
      <c r="D3391">
        <v>44395</v>
      </c>
      <c r="E3391" t="s">
        <v>1365</v>
      </c>
      <c r="F3391" t="s">
        <v>89</v>
      </c>
      <c r="G3391" t="s">
        <v>1388</v>
      </c>
      <c r="H3391" t="s">
        <v>1367</v>
      </c>
      <c r="I3391" t="s">
        <v>1076</v>
      </c>
      <c r="J3391">
        <v>200</v>
      </c>
      <c r="K3391">
        <v>1419</v>
      </c>
      <c r="L3391">
        <v>283800</v>
      </c>
      <c r="M3391">
        <v>3.3786</v>
      </c>
      <c r="N3391">
        <v>675.72</v>
      </c>
      <c r="O3391">
        <v>0</v>
      </c>
      <c r="P3391">
        <v>0</v>
      </c>
      <c r="Q3391">
        <v>1422.3786</v>
      </c>
      <c r="R3391">
        <v>284475.71999999997</v>
      </c>
      <c r="S3391" t="s">
        <v>1368</v>
      </c>
    </row>
    <row r="3392" spans="1:19">
      <c r="A3392" t="s">
        <v>3479</v>
      </c>
      <c r="B3392">
        <v>44395</v>
      </c>
      <c r="C3392" t="s">
        <v>3480</v>
      </c>
      <c r="D3392">
        <v>44395</v>
      </c>
      <c r="E3392" t="s">
        <v>1365</v>
      </c>
      <c r="F3392" t="s">
        <v>89</v>
      </c>
      <c r="G3392" t="s">
        <v>1388</v>
      </c>
      <c r="H3392" t="s">
        <v>1367</v>
      </c>
      <c r="I3392" t="s">
        <v>1301</v>
      </c>
      <c r="J3392">
        <v>5</v>
      </c>
      <c r="K3392">
        <v>9035</v>
      </c>
      <c r="L3392">
        <v>45175</v>
      </c>
      <c r="M3392">
        <v>21.511900000000001</v>
      </c>
      <c r="N3392">
        <v>107.5595</v>
      </c>
      <c r="O3392">
        <v>0</v>
      </c>
      <c r="P3392">
        <v>0</v>
      </c>
      <c r="Q3392">
        <v>9056.5118999999995</v>
      </c>
      <c r="R3392">
        <v>45282.559500000003</v>
      </c>
      <c r="S3392" t="s">
        <v>1368</v>
      </c>
    </row>
    <row r="3393" spans="1:19">
      <c r="A3393" t="s">
        <v>3479</v>
      </c>
      <c r="B3393">
        <v>44395</v>
      </c>
      <c r="C3393" t="s">
        <v>3480</v>
      </c>
      <c r="D3393">
        <v>44395</v>
      </c>
      <c r="E3393" t="s">
        <v>1365</v>
      </c>
      <c r="F3393" t="s">
        <v>89</v>
      </c>
      <c r="G3393" t="s">
        <v>1388</v>
      </c>
      <c r="H3393" t="s">
        <v>1367</v>
      </c>
      <c r="I3393" t="s">
        <v>1075</v>
      </c>
      <c r="J3393">
        <v>2</v>
      </c>
      <c r="K3393">
        <v>9045</v>
      </c>
      <c r="L3393">
        <v>18090</v>
      </c>
      <c r="M3393">
        <v>21.535699999999999</v>
      </c>
      <c r="N3393">
        <v>43.071399999999997</v>
      </c>
      <c r="O3393">
        <v>0</v>
      </c>
      <c r="P3393">
        <v>0</v>
      </c>
      <c r="Q3393">
        <v>9066.5357000000004</v>
      </c>
      <c r="R3393">
        <v>18133.071400000001</v>
      </c>
      <c r="S3393" t="s">
        <v>1368</v>
      </c>
    </row>
    <row r="3394" spans="1:19">
      <c r="A3394" t="s">
        <v>3479</v>
      </c>
      <c r="B3394">
        <v>44395</v>
      </c>
      <c r="C3394" t="s">
        <v>3480</v>
      </c>
      <c r="D3394">
        <v>44395</v>
      </c>
      <c r="E3394" t="s">
        <v>1365</v>
      </c>
      <c r="F3394" t="s">
        <v>89</v>
      </c>
      <c r="G3394" t="s">
        <v>1388</v>
      </c>
      <c r="H3394" t="s">
        <v>1367</v>
      </c>
      <c r="I3394" t="s">
        <v>1409</v>
      </c>
      <c r="J3394">
        <v>20</v>
      </c>
      <c r="K3394">
        <v>1128</v>
      </c>
      <c r="L3394">
        <v>22560</v>
      </c>
      <c r="M3394">
        <v>2.6857000000000002</v>
      </c>
      <c r="N3394">
        <v>53.713999999999999</v>
      </c>
      <c r="O3394">
        <v>0</v>
      </c>
      <c r="P3394">
        <v>0</v>
      </c>
      <c r="Q3394">
        <v>1130.6857</v>
      </c>
      <c r="R3394">
        <v>22613.714</v>
      </c>
      <c r="S3394" t="s">
        <v>1368</v>
      </c>
    </row>
    <row r="3395" spans="1:19">
      <c r="A3395" t="s">
        <v>3479</v>
      </c>
      <c r="B3395">
        <v>44395</v>
      </c>
      <c r="C3395" t="s">
        <v>3480</v>
      </c>
      <c r="D3395">
        <v>44395</v>
      </c>
      <c r="E3395" t="s">
        <v>1365</v>
      </c>
      <c r="F3395" t="s">
        <v>89</v>
      </c>
      <c r="G3395" t="s">
        <v>1388</v>
      </c>
      <c r="H3395" t="s">
        <v>1367</v>
      </c>
      <c r="I3395" t="s">
        <v>1311</v>
      </c>
      <c r="J3395">
        <v>2</v>
      </c>
      <c r="K3395">
        <v>9035</v>
      </c>
      <c r="L3395">
        <v>18070</v>
      </c>
      <c r="M3395">
        <v>21.511900000000001</v>
      </c>
      <c r="N3395">
        <v>43.023800000000001</v>
      </c>
      <c r="O3395">
        <v>0</v>
      </c>
      <c r="P3395">
        <v>0</v>
      </c>
      <c r="Q3395">
        <v>9056.5118999999995</v>
      </c>
      <c r="R3395">
        <v>18113.023799999999</v>
      </c>
      <c r="S3395" t="s">
        <v>1368</v>
      </c>
    </row>
    <row r="3396" spans="1:19">
      <c r="A3396" t="s">
        <v>3479</v>
      </c>
      <c r="B3396">
        <v>44395</v>
      </c>
      <c r="C3396" t="s">
        <v>3480</v>
      </c>
      <c r="D3396">
        <v>44395</v>
      </c>
      <c r="E3396" t="s">
        <v>1365</v>
      </c>
      <c r="F3396" t="s">
        <v>89</v>
      </c>
      <c r="G3396" t="s">
        <v>1388</v>
      </c>
      <c r="H3396" t="s">
        <v>1367</v>
      </c>
      <c r="I3396" t="s">
        <v>1314</v>
      </c>
      <c r="J3396">
        <v>40</v>
      </c>
      <c r="K3396">
        <v>1176</v>
      </c>
      <c r="L3396">
        <v>47040</v>
      </c>
      <c r="M3396">
        <v>2.8</v>
      </c>
      <c r="N3396">
        <v>112</v>
      </c>
      <c r="O3396">
        <v>0</v>
      </c>
      <c r="P3396">
        <v>0</v>
      </c>
      <c r="Q3396">
        <v>1178.8</v>
      </c>
      <c r="R3396">
        <v>47152</v>
      </c>
      <c r="S3396" t="s">
        <v>1368</v>
      </c>
    </row>
    <row r="3397" spans="1:19">
      <c r="A3397" t="s">
        <v>3479</v>
      </c>
      <c r="B3397">
        <v>44395</v>
      </c>
      <c r="C3397" t="s">
        <v>3480</v>
      </c>
      <c r="D3397">
        <v>44395</v>
      </c>
      <c r="E3397" t="s">
        <v>1365</v>
      </c>
      <c r="F3397" t="s">
        <v>89</v>
      </c>
      <c r="G3397" t="s">
        <v>1388</v>
      </c>
      <c r="H3397" t="s">
        <v>1367</v>
      </c>
      <c r="I3397" t="s">
        <v>1242</v>
      </c>
      <c r="J3397">
        <v>4</v>
      </c>
      <c r="K3397">
        <v>9850</v>
      </c>
      <c r="L3397">
        <v>39400</v>
      </c>
      <c r="M3397">
        <v>23.452400000000001</v>
      </c>
      <c r="N3397">
        <v>93.809600000000003</v>
      </c>
      <c r="O3397">
        <v>0</v>
      </c>
      <c r="P3397">
        <v>0</v>
      </c>
      <c r="Q3397">
        <v>9873.4524000000001</v>
      </c>
      <c r="R3397">
        <v>39493.809600000001</v>
      </c>
      <c r="S3397" t="s">
        <v>1368</v>
      </c>
    </row>
    <row r="3398" spans="1:19">
      <c r="A3398" t="s">
        <v>3479</v>
      </c>
      <c r="B3398">
        <v>44395</v>
      </c>
      <c r="C3398" t="s">
        <v>3480</v>
      </c>
      <c r="D3398">
        <v>44395</v>
      </c>
      <c r="E3398" t="s">
        <v>1365</v>
      </c>
      <c r="F3398" t="s">
        <v>89</v>
      </c>
      <c r="G3398" t="s">
        <v>1388</v>
      </c>
      <c r="H3398" t="s">
        <v>1367</v>
      </c>
      <c r="I3398" t="s">
        <v>1267</v>
      </c>
      <c r="J3398">
        <v>80</v>
      </c>
      <c r="K3398">
        <v>1400</v>
      </c>
      <c r="L3398">
        <v>112000</v>
      </c>
      <c r="M3398">
        <v>3.3332999999999999</v>
      </c>
      <c r="N3398">
        <v>266.66399999999999</v>
      </c>
      <c r="O3398">
        <v>0</v>
      </c>
      <c r="P3398">
        <v>0</v>
      </c>
      <c r="Q3398">
        <v>1403.3333</v>
      </c>
      <c r="R3398">
        <v>112266.664</v>
      </c>
      <c r="S3398" t="s">
        <v>1368</v>
      </c>
    </row>
    <row r="3399" spans="1:19">
      <c r="A3399" t="s">
        <v>3481</v>
      </c>
      <c r="B3399">
        <v>44395</v>
      </c>
      <c r="C3399" t="s">
        <v>3482</v>
      </c>
      <c r="D3399">
        <v>44395</v>
      </c>
      <c r="E3399" t="s">
        <v>1365</v>
      </c>
      <c r="F3399" t="s">
        <v>86</v>
      </c>
      <c r="G3399" t="s">
        <v>951</v>
      </c>
      <c r="H3399" t="s">
        <v>1367</v>
      </c>
      <c r="I3399" t="s">
        <v>1273</v>
      </c>
      <c r="J3399">
        <v>20</v>
      </c>
      <c r="K3399">
        <v>7225</v>
      </c>
      <c r="L3399">
        <v>144500</v>
      </c>
      <c r="M3399">
        <v>17.202400000000001</v>
      </c>
      <c r="N3399">
        <v>344.048</v>
      </c>
      <c r="O3399">
        <v>0</v>
      </c>
      <c r="P3399">
        <v>0</v>
      </c>
      <c r="Q3399">
        <v>7242.2024000000001</v>
      </c>
      <c r="R3399">
        <v>144844.04800000001</v>
      </c>
      <c r="S3399" t="s">
        <v>1368</v>
      </c>
    </row>
    <row r="3400" spans="1:19">
      <c r="A3400" t="s">
        <v>3481</v>
      </c>
      <c r="B3400">
        <v>44395</v>
      </c>
      <c r="C3400" t="s">
        <v>3482</v>
      </c>
      <c r="D3400">
        <v>44395</v>
      </c>
      <c r="E3400" t="s">
        <v>1365</v>
      </c>
      <c r="F3400" t="s">
        <v>86</v>
      </c>
      <c r="G3400" t="s">
        <v>951</v>
      </c>
      <c r="H3400" t="s">
        <v>1367</v>
      </c>
      <c r="I3400" t="s">
        <v>1075</v>
      </c>
      <c r="J3400">
        <v>5</v>
      </c>
      <c r="K3400">
        <v>9045</v>
      </c>
      <c r="L3400">
        <v>45225</v>
      </c>
      <c r="M3400">
        <v>21.535699999999999</v>
      </c>
      <c r="N3400">
        <v>107.6785</v>
      </c>
      <c r="O3400">
        <v>0</v>
      </c>
      <c r="P3400">
        <v>0</v>
      </c>
      <c r="Q3400">
        <v>9066.5357000000004</v>
      </c>
      <c r="R3400">
        <v>45332.678500000002</v>
      </c>
      <c r="S3400" t="s">
        <v>1368</v>
      </c>
    </row>
    <row r="3401" spans="1:19">
      <c r="A3401" t="s">
        <v>3481</v>
      </c>
      <c r="B3401">
        <v>44395</v>
      </c>
      <c r="C3401" t="s">
        <v>3482</v>
      </c>
      <c r="D3401">
        <v>44395</v>
      </c>
      <c r="E3401" t="s">
        <v>1365</v>
      </c>
      <c r="F3401" t="s">
        <v>86</v>
      </c>
      <c r="G3401" t="s">
        <v>951</v>
      </c>
      <c r="H3401" t="s">
        <v>1367</v>
      </c>
      <c r="I3401" t="s">
        <v>1242</v>
      </c>
      <c r="J3401">
        <v>5</v>
      </c>
      <c r="K3401">
        <v>9850</v>
      </c>
      <c r="L3401">
        <v>49250</v>
      </c>
      <c r="M3401">
        <v>23.452400000000001</v>
      </c>
      <c r="N3401">
        <v>117.262</v>
      </c>
      <c r="O3401">
        <v>0</v>
      </c>
      <c r="P3401">
        <v>0</v>
      </c>
      <c r="Q3401">
        <v>9873.4524000000001</v>
      </c>
      <c r="R3401">
        <v>49367.262000000002</v>
      </c>
      <c r="S3401" t="s">
        <v>1368</v>
      </c>
    </row>
    <row r="3402" spans="1:19">
      <c r="A3402" t="s">
        <v>3481</v>
      </c>
      <c r="B3402">
        <v>44395</v>
      </c>
      <c r="C3402" t="s">
        <v>3482</v>
      </c>
      <c r="D3402">
        <v>44395</v>
      </c>
      <c r="E3402" t="s">
        <v>1365</v>
      </c>
      <c r="F3402" t="s">
        <v>86</v>
      </c>
      <c r="G3402" t="s">
        <v>951</v>
      </c>
      <c r="H3402" t="s">
        <v>1367</v>
      </c>
      <c r="I3402" t="s">
        <v>1267</v>
      </c>
      <c r="J3402">
        <v>10</v>
      </c>
      <c r="K3402">
        <v>1400</v>
      </c>
      <c r="L3402">
        <v>14000</v>
      </c>
      <c r="M3402">
        <v>3.3332999999999999</v>
      </c>
      <c r="N3402">
        <v>33.332999999999998</v>
      </c>
      <c r="O3402">
        <v>0</v>
      </c>
      <c r="P3402">
        <v>0</v>
      </c>
      <c r="Q3402">
        <v>1403.3333</v>
      </c>
      <c r="R3402">
        <v>14033.333000000001</v>
      </c>
      <c r="S3402" t="s">
        <v>1368</v>
      </c>
    </row>
    <row r="3403" spans="1:19">
      <c r="A3403" t="s">
        <v>3483</v>
      </c>
      <c r="B3403">
        <v>44395</v>
      </c>
      <c r="C3403" t="s">
        <v>3484</v>
      </c>
      <c r="D3403">
        <v>44395</v>
      </c>
      <c r="E3403" t="s">
        <v>1365</v>
      </c>
      <c r="F3403" t="s">
        <v>99</v>
      </c>
      <c r="G3403" t="s">
        <v>107</v>
      </c>
      <c r="H3403" t="s">
        <v>107</v>
      </c>
      <c r="I3403" t="s">
        <v>1301</v>
      </c>
      <c r="J3403">
        <v>50</v>
      </c>
      <c r="K3403">
        <v>9035</v>
      </c>
      <c r="L3403">
        <v>451750</v>
      </c>
      <c r="M3403">
        <v>21.511900000000001</v>
      </c>
      <c r="N3403">
        <v>1075.595</v>
      </c>
      <c r="O3403">
        <v>0</v>
      </c>
      <c r="P3403">
        <v>0</v>
      </c>
      <c r="Q3403">
        <v>9056.5118999999995</v>
      </c>
      <c r="R3403">
        <v>452825.59499999997</v>
      </c>
      <c r="S3403" t="s">
        <v>1368</v>
      </c>
    </row>
    <row r="3404" spans="1:19">
      <c r="A3404" t="s">
        <v>3483</v>
      </c>
      <c r="B3404">
        <v>44395</v>
      </c>
      <c r="C3404" t="s">
        <v>3484</v>
      </c>
      <c r="D3404">
        <v>44395</v>
      </c>
      <c r="E3404" t="s">
        <v>1365</v>
      </c>
      <c r="F3404" t="s">
        <v>99</v>
      </c>
      <c r="G3404" t="s">
        <v>107</v>
      </c>
      <c r="H3404" t="s">
        <v>107</v>
      </c>
      <c r="I3404" t="s">
        <v>1271</v>
      </c>
      <c r="J3404">
        <v>400</v>
      </c>
      <c r="K3404">
        <v>1186</v>
      </c>
      <c r="L3404">
        <v>474400</v>
      </c>
      <c r="M3404">
        <v>2.8237999999999999</v>
      </c>
      <c r="N3404">
        <v>1129.52</v>
      </c>
      <c r="O3404">
        <v>0</v>
      </c>
      <c r="P3404">
        <v>0</v>
      </c>
      <c r="Q3404">
        <v>1188.8237999999999</v>
      </c>
      <c r="R3404">
        <v>475529.52</v>
      </c>
      <c r="S3404" t="s">
        <v>1368</v>
      </c>
    </row>
    <row r="3405" spans="1:19">
      <c r="A3405" t="s">
        <v>3483</v>
      </c>
      <c r="B3405">
        <v>44395</v>
      </c>
      <c r="C3405" t="s">
        <v>3484</v>
      </c>
      <c r="D3405">
        <v>44395</v>
      </c>
      <c r="E3405" t="s">
        <v>1365</v>
      </c>
      <c r="F3405" t="s">
        <v>99</v>
      </c>
      <c r="G3405" t="s">
        <v>107</v>
      </c>
      <c r="H3405" t="s">
        <v>107</v>
      </c>
      <c r="I3405" t="s">
        <v>1242</v>
      </c>
      <c r="J3405">
        <v>10</v>
      </c>
      <c r="K3405">
        <v>9850</v>
      </c>
      <c r="L3405">
        <v>98500</v>
      </c>
      <c r="M3405">
        <v>23.452400000000001</v>
      </c>
      <c r="N3405">
        <v>234.524</v>
      </c>
      <c r="O3405">
        <v>0</v>
      </c>
      <c r="P3405">
        <v>0</v>
      </c>
      <c r="Q3405">
        <v>9873.4524000000001</v>
      </c>
      <c r="R3405">
        <v>98734.524000000005</v>
      </c>
      <c r="S3405" t="s">
        <v>1368</v>
      </c>
    </row>
    <row r="3406" spans="1:19">
      <c r="A3406" t="s">
        <v>3483</v>
      </c>
      <c r="B3406">
        <v>44395</v>
      </c>
      <c r="C3406" t="s">
        <v>3484</v>
      </c>
      <c r="D3406">
        <v>44395</v>
      </c>
      <c r="E3406" t="s">
        <v>1365</v>
      </c>
      <c r="F3406" t="s">
        <v>99</v>
      </c>
      <c r="G3406" t="s">
        <v>107</v>
      </c>
      <c r="H3406" t="s">
        <v>107</v>
      </c>
      <c r="I3406" t="s">
        <v>1221</v>
      </c>
      <c r="J3406">
        <v>300</v>
      </c>
      <c r="K3406">
        <v>1361</v>
      </c>
      <c r="L3406">
        <v>408300</v>
      </c>
      <c r="M3406">
        <v>3.2404999999999999</v>
      </c>
      <c r="N3406">
        <v>972.15</v>
      </c>
      <c r="O3406">
        <v>0</v>
      </c>
      <c r="P3406">
        <v>0</v>
      </c>
      <c r="Q3406">
        <v>1364.2405000000001</v>
      </c>
      <c r="R3406">
        <v>409272.15</v>
      </c>
      <c r="S3406" t="s">
        <v>1368</v>
      </c>
    </row>
    <row r="3407" spans="1:19">
      <c r="A3407" t="s">
        <v>3483</v>
      </c>
      <c r="B3407">
        <v>44395</v>
      </c>
      <c r="C3407" t="s">
        <v>3484</v>
      </c>
      <c r="D3407">
        <v>44395</v>
      </c>
      <c r="E3407" t="s">
        <v>1365</v>
      </c>
      <c r="F3407" t="s">
        <v>99</v>
      </c>
      <c r="G3407" t="s">
        <v>107</v>
      </c>
      <c r="H3407" t="s">
        <v>107</v>
      </c>
      <c r="I3407" t="s">
        <v>1335</v>
      </c>
      <c r="J3407">
        <v>30</v>
      </c>
      <c r="K3407">
        <v>9950</v>
      </c>
      <c r="L3407">
        <v>298500</v>
      </c>
      <c r="M3407">
        <v>23.6905</v>
      </c>
      <c r="N3407">
        <v>710.71500000000003</v>
      </c>
      <c r="O3407">
        <v>0</v>
      </c>
      <c r="P3407">
        <v>0</v>
      </c>
      <c r="Q3407">
        <v>9973.6905000000006</v>
      </c>
      <c r="R3407">
        <v>299210.71500000003</v>
      </c>
      <c r="S3407" t="s">
        <v>1368</v>
      </c>
    </row>
    <row r="3408" spans="1:19">
      <c r="A3408" t="s">
        <v>3483</v>
      </c>
      <c r="B3408">
        <v>44395</v>
      </c>
      <c r="C3408" t="s">
        <v>3484</v>
      </c>
      <c r="D3408">
        <v>44395</v>
      </c>
      <c r="E3408" t="s">
        <v>1365</v>
      </c>
      <c r="F3408" t="s">
        <v>99</v>
      </c>
      <c r="G3408" t="s">
        <v>107</v>
      </c>
      <c r="H3408" t="s">
        <v>107</v>
      </c>
      <c r="I3408" t="s">
        <v>1218</v>
      </c>
      <c r="J3408">
        <v>400</v>
      </c>
      <c r="K3408">
        <v>1244</v>
      </c>
      <c r="L3408">
        <v>497600</v>
      </c>
      <c r="M3408">
        <v>2.9619</v>
      </c>
      <c r="N3408">
        <v>1184.76</v>
      </c>
      <c r="O3408">
        <v>0</v>
      </c>
      <c r="P3408">
        <v>0</v>
      </c>
      <c r="Q3408">
        <v>1246.9619</v>
      </c>
      <c r="R3408">
        <v>498784.76</v>
      </c>
      <c r="S3408" t="s">
        <v>1368</v>
      </c>
    </row>
    <row r="3409" spans="1:19">
      <c r="A3409" t="s">
        <v>3483</v>
      </c>
      <c r="B3409">
        <v>44395</v>
      </c>
      <c r="C3409" t="s">
        <v>3484</v>
      </c>
      <c r="D3409">
        <v>44395</v>
      </c>
      <c r="E3409" t="s">
        <v>1365</v>
      </c>
      <c r="F3409" t="s">
        <v>99</v>
      </c>
      <c r="G3409" t="s">
        <v>107</v>
      </c>
      <c r="H3409" t="s">
        <v>107</v>
      </c>
      <c r="I3409" t="s">
        <v>1273</v>
      </c>
      <c r="J3409">
        <v>60</v>
      </c>
      <c r="K3409">
        <v>7225</v>
      </c>
      <c r="L3409">
        <v>433500</v>
      </c>
      <c r="M3409">
        <v>17.202400000000001</v>
      </c>
      <c r="N3409">
        <v>1032.144</v>
      </c>
      <c r="O3409">
        <v>0</v>
      </c>
      <c r="P3409">
        <v>0</v>
      </c>
      <c r="Q3409">
        <v>7242.2024000000001</v>
      </c>
      <c r="R3409">
        <v>434532.14399999997</v>
      </c>
      <c r="S3409" t="s">
        <v>1368</v>
      </c>
    </row>
    <row r="3410" spans="1:19">
      <c r="A3410" t="s">
        <v>3483</v>
      </c>
      <c r="B3410">
        <v>44395</v>
      </c>
      <c r="C3410" t="s">
        <v>3484</v>
      </c>
      <c r="D3410">
        <v>44395</v>
      </c>
      <c r="E3410" t="s">
        <v>1365</v>
      </c>
      <c r="F3410" t="s">
        <v>99</v>
      </c>
      <c r="G3410" t="s">
        <v>107</v>
      </c>
      <c r="H3410" t="s">
        <v>107</v>
      </c>
      <c r="I3410" t="s">
        <v>1311</v>
      </c>
      <c r="J3410">
        <v>60</v>
      </c>
      <c r="K3410">
        <v>9035</v>
      </c>
      <c r="L3410">
        <v>542100</v>
      </c>
      <c r="M3410">
        <v>21.511900000000001</v>
      </c>
      <c r="N3410">
        <v>1290.7139999999999</v>
      </c>
      <c r="O3410">
        <v>0</v>
      </c>
      <c r="P3410">
        <v>0</v>
      </c>
      <c r="Q3410">
        <v>9056.5118999999995</v>
      </c>
      <c r="R3410">
        <v>543390.71400000004</v>
      </c>
      <c r="S3410" t="s">
        <v>1368</v>
      </c>
    </row>
    <row r="3411" spans="1:19">
      <c r="A3411" t="s">
        <v>3485</v>
      </c>
      <c r="B3411">
        <v>44395</v>
      </c>
      <c r="C3411" t="s">
        <v>3486</v>
      </c>
      <c r="D3411">
        <v>44395</v>
      </c>
      <c r="E3411" t="s">
        <v>1365</v>
      </c>
      <c r="F3411" t="s">
        <v>51</v>
      </c>
      <c r="G3411" t="s">
        <v>52</v>
      </c>
      <c r="H3411" t="s">
        <v>49</v>
      </c>
      <c r="I3411" t="s">
        <v>3357</v>
      </c>
      <c r="J3411">
        <v>50</v>
      </c>
      <c r="K3411">
        <v>7040</v>
      </c>
      <c r="L3411">
        <v>352000</v>
      </c>
      <c r="M3411">
        <v>16.761900000000001</v>
      </c>
      <c r="N3411">
        <v>838.09500000000003</v>
      </c>
      <c r="O3411">
        <v>0</v>
      </c>
      <c r="P3411">
        <v>0</v>
      </c>
      <c r="Q3411">
        <v>7056.7619000000004</v>
      </c>
      <c r="R3411">
        <v>352838.09499999997</v>
      </c>
      <c r="S3411" t="s">
        <v>1368</v>
      </c>
    </row>
    <row r="3412" spans="1:19">
      <c r="A3412" t="s">
        <v>3485</v>
      </c>
      <c r="B3412">
        <v>44395</v>
      </c>
      <c r="C3412" t="s">
        <v>3486</v>
      </c>
      <c r="D3412">
        <v>44395</v>
      </c>
      <c r="E3412" t="s">
        <v>1365</v>
      </c>
      <c r="F3412" t="s">
        <v>51</v>
      </c>
      <c r="G3412" t="s">
        <v>52</v>
      </c>
      <c r="H3412" t="s">
        <v>49</v>
      </c>
      <c r="I3412" t="s">
        <v>1271</v>
      </c>
      <c r="J3412">
        <v>100</v>
      </c>
      <c r="K3412">
        <v>1186</v>
      </c>
      <c r="L3412">
        <v>118600</v>
      </c>
      <c r="M3412">
        <v>2.8237999999999999</v>
      </c>
      <c r="N3412">
        <v>282.38</v>
      </c>
      <c r="O3412">
        <v>0</v>
      </c>
      <c r="P3412">
        <v>0</v>
      </c>
      <c r="Q3412">
        <v>1188.8237999999999</v>
      </c>
      <c r="R3412">
        <v>118882.38</v>
      </c>
      <c r="S3412" t="s">
        <v>1368</v>
      </c>
    </row>
    <row r="3413" spans="1:19">
      <c r="A3413" t="s">
        <v>3485</v>
      </c>
      <c r="B3413">
        <v>44395</v>
      </c>
      <c r="C3413" t="s">
        <v>3486</v>
      </c>
      <c r="D3413">
        <v>44395</v>
      </c>
      <c r="E3413" t="s">
        <v>1365</v>
      </c>
      <c r="F3413" t="s">
        <v>51</v>
      </c>
      <c r="G3413" t="s">
        <v>52</v>
      </c>
      <c r="H3413" t="s">
        <v>49</v>
      </c>
      <c r="I3413" t="s">
        <v>1218</v>
      </c>
      <c r="J3413">
        <v>20</v>
      </c>
      <c r="K3413">
        <v>1244</v>
      </c>
      <c r="L3413">
        <v>24880</v>
      </c>
      <c r="M3413">
        <v>2.9619</v>
      </c>
      <c r="N3413">
        <v>59.238</v>
      </c>
      <c r="O3413">
        <v>0</v>
      </c>
      <c r="P3413">
        <v>0</v>
      </c>
      <c r="Q3413">
        <v>1246.9619</v>
      </c>
      <c r="R3413">
        <v>24939.238000000001</v>
      </c>
      <c r="S3413" t="s">
        <v>1368</v>
      </c>
    </row>
    <row r="3414" spans="1:19">
      <c r="A3414" t="s">
        <v>3485</v>
      </c>
      <c r="B3414">
        <v>44395</v>
      </c>
      <c r="C3414" t="s">
        <v>3486</v>
      </c>
      <c r="D3414">
        <v>44395</v>
      </c>
      <c r="E3414" t="s">
        <v>1365</v>
      </c>
      <c r="F3414" t="s">
        <v>51</v>
      </c>
      <c r="G3414" t="s">
        <v>52</v>
      </c>
      <c r="H3414" t="s">
        <v>49</v>
      </c>
      <c r="I3414" t="s">
        <v>1409</v>
      </c>
      <c r="J3414">
        <v>30</v>
      </c>
      <c r="K3414">
        <v>1128</v>
      </c>
      <c r="L3414">
        <v>33840</v>
      </c>
      <c r="M3414">
        <v>2.6857000000000002</v>
      </c>
      <c r="N3414">
        <v>80.570999999999998</v>
      </c>
      <c r="O3414">
        <v>0</v>
      </c>
      <c r="P3414">
        <v>0</v>
      </c>
      <c r="Q3414">
        <v>1130.6857</v>
      </c>
      <c r="R3414">
        <v>33920.571000000004</v>
      </c>
      <c r="S3414" t="s">
        <v>1368</v>
      </c>
    </row>
    <row r="3415" spans="1:19">
      <c r="A3415" t="s">
        <v>3487</v>
      </c>
      <c r="B3415">
        <v>44395</v>
      </c>
      <c r="C3415" t="s">
        <v>3488</v>
      </c>
      <c r="D3415">
        <v>44395</v>
      </c>
      <c r="E3415" t="s">
        <v>1365</v>
      </c>
      <c r="F3415" t="s">
        <v>48</v>
      </c>
      <c r="G3415" t="s">
        <v>988</v>
      </c>
      <c r="H3415" t="s">
        <v>49</v>
      </c>
      <c r="I3415" t="s">
        <v>1076</v>
      </c>
      <c r="J3415">
        <v>100</v>
      </c>
      <c r="K3415">
        <v>1419</v>
      </c>
      <c r="L3415">
        <v>141900</v>
      </c>
      <c r="M3415">
        <v>3.3786</v>
      </c>
      <c r="N3415">
        <v>337.86</v>
      </c>
      <c r="O3415">
        <v>0</v>
      </c>
      <c r="P3415">
        <v>0</v>
      </c>
      <c r="Q3415">
        <v>1422.3786</v>
      </c>
      <c r="R3415">
        <v>142237.85999999999</v>
      </c>
      <c r="S3415" t="s">
        <v>1368</v>
      </c>
    </row>
    <row r="3416" spans="1:19">
      <c r="A3416" t="s">
        <v>3487</v>
      </c>
      <c r="B3416">
        <v>44395</v>
      </c>
      <c r="C3416" t="s">
        <v>3488</v>
      </c>
      <c r="D3416">
        <v>44395</v>
      </c>
      <c r="E3416" t="s">
        <v>1365</v>
      </c>
      <c r="F3416" t="s">
        <v>48</v>
      </c>
      <c r="G3416" t="s">
        <v>988</v>
      </c>
      <c r="H3416" t="s">
        <v>49</v>
      </c>
      <c r="I3416" t="s">
        <v>1314</v>
      </c>
      <c r="J3416">
        <v>100</v>
      </c>
      <c r="K3416">
        <v>1176</v>
      </c>
      <c r="L3416">
        <v>117600</v>
      </c>
      <c r="M3416">
        <v>2.8</v>
      </c>
      <c r="N3416">
        <v>280</v>
      </c>
      <c r="O3416">
        <v>0</v>
      </c>
      <c r="P3416">
        <v>0</v>
      </c>
      <c r="Q3416">
        <v>1178.8</v>
      </c>
      <c r="R3416">
        <v>117880</v>
      </c>
      <c r="S3416" t="s">
        <v>1368</v>
      </c>
    </row>
    <row r="3417" spans="1:19">
      <c r="A3417" t="s">
        <v>3487</v>
      </c>
      <c r="B3417">
        <v>44395</v>
      </c>
      <c r="C3417" t="s">
        <v>3488</v>
      </c>
      <c r="D3417">
        <v>44395</v>
      </c>
      <c r="E3417" t="s">
        <v>1365</v>
      </c>
      <c r="F3417" t="s">
        <v>48</v>
      </c>
      <c r="G3417" t="s">
        <v>988</v>
      </c>
      <c r="H3417" t="s">
        <v>49</v>
      </c>
      <c r="I3417" t="s">
        <v>2459</v>
      </c>
      <c r="J3417">
        <v>100</v>
      </c>
      <c r="K3417">
        <v>1215</v>
      </c>
      <c r="L3417">
        <v>121500</v>
      </c>
      <c r="M3417">
        <v>2.8929</v>
      </c>
      <c r="N3417">
        <v>289.29000000000002</v>
      </c>
      <c r="O3417">
        <v>0</v>
      </c>
      <c r="P3417">
        <v>0</v>
      </c>
      <c r="Q3417">
        <v>1217.8929000000001</v>
      </c>
      <c r="R3417">
        <v>121789.29</v>
      </c>
      <c r="S3417" t="s">
        <v>1368</v>
      </c>
    </row>
    <row r="3418" spans="1:19">
      <c r="A3418" t="s">
        <v>3487</v>
      </c>
      <c r="B3418">
        <v>44395</v>
      </c>
      <c r="C3418" t="s">
        <v>3488</v>
      </c>
      <c r="D3418">
        <v>44395</v>
      </c>
      <c r="E3418" t="s">
        <v>1365</v>
      </c>
      <c r="F3418" t="s">
        <v>48</v>
      </c>
      <c r="G3418" t="s">
        <v>988</v>
      </c>
      <c r="H3418" t="s">
        <v>49</v>
      </c>
      <c r="I3418" t="s">
        <v>3357</v>
      </c>
      <c r="J3418">
        <v>30</v>
      </c>
      <c r="K3418">
        <v>7040</v>
      </c>
      <c r="L3418">
        <v>211200</v>
      </c>
      <c r="M3418">
        <v>16.761900000000001</v>
      </c>
      <c r="N3418">
        <v>502.85700000000003</v>
      </c>
      <c r="O3418">
        <v>0</v>
      </c>
      <c r="P3418">
        <v>0</v>
      </c>
      <c r="Q3418">
        <v>7056.7619000000004</v>
      </c>
      <c r="R3418">
        <v>211702.85699999999</v>
      </c>
      <c r="S3418" t="s">
        <v>1368</v>
      </c>
    </row>
    <row r="3419" spans="1:19">
      <c r="A3419" t="s">
        <v>3489</v>
      </c>
      <c r="B3419">
        <v>44395</v>
      </c>
      <c r="C3419" t="s">
        <v>3490</v>
      </c>
      <c r="D3419">
        <v>44395</v>
      </c>
      <c r="E3419" t="s">
        <v>1365</v>
      </c>
      <c r="F3419" t="s">
        <v>1330</v>
      </c>
      <c r="G3419" t="s">
        <v>59</v>
      </c>
      <c r="H3419" t="s">
        <v>49</v>
      </c>
      <c r="I3419" t="s">
        <v>2459</v>
      </c>
      <c r="J3419">
        <v>100</v>
      </c>
      <c r="K3419">
        <v>1215</v>
      </c>
      <c r="L3419">
        <v>121500</v>
      </c>
      <c r="M3419">
        <v>2.8929</v>
      </c>
      <c r="N3419">
        <v>289.29000000000002</v>
      </c>
      <c r="O3419">
        <v>0</v>
      </c>
      <c r="P3419">
        <v>0</v>
      </c>
      <c r="Q3419">
        <v>1217.8929000000001</v>
      </c>
      <c r="R3419">
        <v>121789.29</v>
      </c>
      <c r="S3419" t="s">
        <v>1368</v>
      </c>
    </row>
    <row r="3420" spans="1:19">
      <c r="A3420" t="s">
        <v>3489</v>
      </c>
      <c r="B3420">
        <v>44395</v>
      </c>
      <c r="C3420" t="s">
        <v>3490</v>
      </c>
      <c r="D3420">
        <v>44395</v>
      </c>
      <c r="E3420" t="s">
        <v>1365</v>
      </c>
      <c r="F3420" t="s">
        <v>1330</v>
      </c>
      <c r="G3420" t="s">
        <v>59</v>
      </c>
      <c r="H3420" t="s">
        <v>49</v>
      </c>
      <c r="I3420" t="s">
        <v>1311</v>
      </c>
      <c r="J3420">
        <v>31</v>
      </c>
      <c r="K3420">
        <v>9035</v>
      </c>
      <c r="L3420">
        <v>280085</v>
      </c>
      <c r="M3420">
        <v>21.511900000000001</v>
      </c>
      <c r="N3420">
        <v>666.86890000000005</v>
      </c>
      <c r="O3420">
        <v>0</v>
      </c>
      <c r="P3420">
        <v>0</v>
      </c>
      <c r="Q3420">
        <v>9056.5118999999995</v>
      </c>
      <c r="R3420">
        <v>280751.8689</v>
      </c>
      <c r="S3420" t="s">
        <v>1368</v>
      </c>
    </row>
    <row r="3421" spans="1:19">
      <c r="A3421" t="s">
        <v>3489</v>
      </c>
      <c r="B3421">
        <v>44395</v>
      </c>
      <c r="C3421" t="s">
        <v>3490</v>
      </c>
      <c r="D3421">
        <v>44395</v>
      </c>
      <c r="E3421" t="s">
        <v>1365</v>
      </c>
      <c r="F3421" t="s">
        <v>1330</v>
      </c>
      <c r="G3421" t="s">
        <v>59</v>
      </c>
      <c r="H3421" t="s">
        <v>49</v>
      </c>
      <c r="I3421" t="s">
        <v>1409</v>
      </c>
      <c r="J3421">
        <v>20</v>
      </c>
      <c r="K3421">
        <v>1128</v>
      </c>
      <c r="L3421">
        <v>22560</v>
      </c>
      <c r="M3421">
        <v>2.6857000000000002</v>
      </c>
      <c r="N3421">
        <v>53.713999999999999</v>
      </c>
      <c r="O3421">
        <v>0</v>
      </c>
      <c r="P3421">
        <v>0</v>
      </c>
      <c r="Q3421">
        <v>1130.6857</v>
      </c>
      <c r="R3421">
        <v>22613.714</v>
      </c>
      <c r="S3421" t="s">
        <v>1368</v>
      </c>
    </row>
    <row r="3422" spans="1:19">
      <c r="A3422" t="s">
        <v>3489</v>
      </c>
      <c r="B3422">
        <v>44395</v>
      </c>
      <c r="C3422" t="s">
        <v>3490</v>
      </c>
      <c r="D3422">
        <v>44395</v>
      </c>
      <c r="E3422" t="s">
        <v>1365</v>
      </c>
      <c r="F3422" t="s">
        <v>1330</v>
      </c>
      <c r="G3422" t="s">
        <v>59</v>
      </c>
      <c r="H3422" t="s">
        <v>49</v>
      </c>
      <c r="I3422" t="s">
        <v>1314</v>
      </c>
      <c r="J3422">
        <v>20</v>
      </c>
      <c r="K3422">
        <v>1176</v>
      </c>
      <c r="L3422">
        <v>23520</v>
      </c>
      <c r="M3422">
        <v>2.8</v>
      </c>
      <c r="N3422">
        <v>56</v>
      </c>
      <c r="O3422">
        <v>0</v>
      </c>
      <c r="P3422">
        <v>0</v>
      </c>
      <c r="Q3422">
        <v>1178.8</v>
      </c>
      <c r="R3422">
        <v>23576</v>
      </c>
      <c r="S3422" t="s">
        <v>1368</v>
      </c>
    </row>
    <row r="3423" spans="1:19">
      <c r="A3423" t="s">
        <v>3489</v>
      </c>
      <c r="B3423">
        <v>44395</v>
      </c>
      <c r="C3423" t="s">
        <v>3490</v>
      </c>
      <c r="D3423">
        <v>44395</v>
      </c>
      <c r="E3423" t="s">
        <v>1365</v>
      </c>
      <c r="F3423" t="s">
        <v>1330</v>
      </c>
      <c r="G3423" t="s">
        <v>59</v>
      </c>
      <c r="H3423" t="s">
        <v>49</v>
      </c>
      <c r="I3423" t="s">
        <v>1242</v>
      </c>
      <c r="J3423">
        <v>10</v>
      </c>
      <c r="K3423">
        <v>9850</v>
      </c>
      <c r="L3423">
        <v>98500</v>
      </c>
      <c r="M3423">
        <v>23.452400000000001</v>
      </c>
      <c r="N3423">
        <v>234.524</v>
      </c>
      <c r="O3423">
        <v>0</v>
      </c>
      <c r="P3423">
        <v>0</v>
      </c>
      <c r="Q3423">
        <v>9873.4524000000001</v>
      </c>
      <c r="R3423">
        <v>98734.524000000005</v>
      </c>
      <c r="S3423" t="s">
        <v>1368</v>
      </c>
    </row>
    <row r="3424" spans="1:19">
      <c r="A3424" t="s">
        <v>3489</v>
      </c>
      <c r="B3424">
        <v>44395</v>
      </c>
      <c r="C3424" t="s">
        <v>3490</v>
      </c>
      <c r="D3424">
        <v>44395</v>
      </c>
      <c r="E3424" t="s">
        <v>1365</v>
      </c>
      <c r="F3424" t="s">
        <v>1330</v>
      </c>
      <c r="G3424" t="s">
        <v>59</v>
      </c>
      <c r="H3424" t="s">
        <v>49</v>
      </c>
      <c r="I3424" t="s">
        <v>1335</v>
      </c>
      <c r="J3424">
        <v>20</v>
      </c>
      <c r="K3424">
        <v>9950</v>
      </c>
      <c r="L3424">
        <v>199000</v>
      </c>
      <c r="M3424">
        <v>23.6905</v>
      </c>
      <c r="N3424">
        <v>473.81</v>
      </c>
      <c r="O3424">
        <v>0</v>
      </c>
      <c r="P3424">
        <v>0</v>
      </c>
      <c r="Q3424">
        <v>9973.6905000000006</v>
      </c>
      <c r="R3424">
        <v>199473.81</v>
      </c>
      <c r="S3424" t="s">
        <v>1368</v>
      </c>
    </row>
    <row r="3425" spans="1:19">
      <c r="A3425" t="s">
        <v>3489</v>
      </c>
      <c r="B3425">
        <v>44395</v>
      </c>
      <c r="C3425" t="s">
        <v>3490</v>
      </c>
      <c r="D3425">
        <v>44395</v>
      </c>
      <c r="E3425" t="s">
        <v>1365</v>
      </c>
      <c r="F3425" t="s">
        <v>1330</v>
      </c>
      <c r="G3425" t="s">
        <v>59</v>
      </c>
      <c r="H3425" t="s">
        <v>49</v>
      </c>
      <c r="I3425" t="s">
        <v>1301</v>
      </c>
      <c r="J3425">
        <v>20</v>
      </c>
      <c r="K3425">
        <v>9035</v>
      </c>
      <c r="L3425">
        <v>180700</v>
      </c>
      <c r="M3425">
        <v>21.511900000000001</v>
      </c>
      <c r="N3425">
        <v>430.238</v>
      </c>
      <c r="O3425">
        <v>0</v>
      </c>
      <c r="P3425">
        <v>0</v>
      </c>
      <c r="Q3425">
        <v>9056.5118999999995</v>
      </c>
      <c r="R3425">
        <v>181130.23800000001</v>
      </c>
      <c r="S3425" t="s">
        <v>1368</v>
      </c>
    </row>
    <row r="3426" spans="1:19">
      <c r="A3426" t="s">
        <v>3489</v>
      </c>
      <c r="B3426">
        <v>44395</v>
      </c>
      <c r="C3426" t="s">
        <v>3490</v>
      </c>
      <c r="D3426">
        <v>44395</v>
      </c>
      <c r="E3426" t="s">
        <v>1365</v>
      </c>
      <c r="F3426" t="s">
        <v>1330</v>
      </c>
      <c r="G3426" t="s">
        <v>59</v>
      </c>
      <c r="H3426" t="s">
        <v>49</v>
      </c>
      <c r="I3426" t="s">
        <v>1273</v>
      </c>
      <c r="J3426">
        <v>20</v>
      </c>
      <c r="K3426">
        <v>7225</v>
      </c>
      <c r="L3426">
        <v>144500</v>
      </c>
      <c r="M3426">
        <v>17.202400000000001</v>
      </c>
      <c r="N3426">
        <v>344.048</v>
      </c>
      <c r="O3426">
        <v>0</v>
      </c>
      <c r="P3426">
        <v>0</v>
      </c>
      <c r="Q3426">
        <v>7242.2024000000001</v>
      </c>
      <c r="R3426">
        <v>144844.04800000001</v>
      </c>
      <c r="S3426" t="s">
        <v>1368</v>
      </c>
    </row>
    <row r="3427" spans="1:19">
      <c r="A3427" t="s">
        <v>3491</v>
      </c>
      <c r="B3427">
        <v>44395</v>
      </c>
      <c r="C3427" t="s">
        <v>3492</v>
      </c>
      <c r="D3427">
        <v>44395</v>
      </c>
      <c r="E3427" t="s">
        <v>1365</v>
      </c>
      <c r="F3427" t="s">
        <v>1310</v>
      </c>
      <c r="G3427" t="s">
        <v>69</v>
      </c>
      <c r="H3427" t="s">
        <v>1367</v>
      </c>
      <c r="I3427" t="s">
        <v>2458</v>
      </c>
      <c r="J3427">
        <v>100</v>
      </c>
      <c r="K3427">
        <v>992</v>
      </c>
      <c r="L3427">
        <v>99200</v>
      </c>
      <c r="M3427">
        <v>2.3620000000000001</v>
      </c>
      <c r="N3427">
        <v>236.2</v>
      </c>
      <c r="O3427">
        <v>0</v>
      </c>
      <c r="P3427">
        <v>0</v>
      </c>
      <c r="Q3427">
        <v>994.36189999999999</v>
      </c>
      <c r="R3427">
        <v>99436.19</v>
      </c>
      <c r="S3427" t="s">
        <v>1368</v>
      </c>
    </row>
    <row r="3428" spans="1:19">
      <c r="A3428" t="s">
        <v>3491</v>
      </c>
      <c r="B3428">
        <v>44395</v>
      </c>
      <c r="C3428" t="s">
        <v>3492</v>
      </c>
      <c r="D3428">
        <v>44395</v>
      </c>
      <c r="E3428" t="s">
        <v>1365</v>
      </c>
      <c r="F3428" t="s">
        <v>1310</v>
      </c>
      <c r="G3428" t="s">
        <v>69</v>
      </c>
      <c r="H3428" t="s">
        <v>1367</v>
      </c>
      <c r="I3428" t="s">
        <v>1242</v>
      </c>
      <c r="J3428">
        <v>10</v>
      </c>
      <c r="K3428">
        <v>9850</v>
      </c>
      <c r="L3428">
        <v>98500</v>
      </c>
      <c r="M3428">
        <v>23.452000000000002</v>
      </c>
      <c r="N3428">
        <v>234.52</v>
      </c>
      <c r="O3428">
        <v>0</v>
      </c>
      <c r="P3428">
        <v>0</v>
      </c>
      <c r="Q3428">
        <v>9873.4524000000001</v>
      </c>
      <c r="R3428">
        <v>98734.524000000005</v>
      </c>
      <c r="S3428" t="s">
        <v>1368</v>
      </c>
    </row>
    <row r="3429" spans="1:19">
      <c r="A3429" t="s">
        <v>3491</v>
      </c>
      <c r="B3429">
        <v>44395</v>
      </c>
      <c r="C3429" t="s">
        <v>3492</v>
      </c>
      <c r="D3429">
        <v>44395</v>
      </c>
      <c r="E3429" t="s">
        <v>1365</v>
      </c>
      <c r="F3429" t="s">
        <v>1310</v>
      </c>
      <c r="G3429" t="s">
        <v>69</v>
      </c>
      <c r="H3429" t="s">
        <v>1367</v>
      </c>
      <c r="I3429" t="s">
        <v>3357</v>
      </c>
      <c r="J3429">
        <v>91</v>
      </c>
      <c r="K3429">
        <v>7040</v>
      </c>
      <c r="L3429">
        <v>640640</v>
      </c>
      <c r="M3429">
        <v>16.762</v>
      </c>
      <c r="N3429">
        <v>1525.3420000000001</v>
      </c>
      <c r="O3429">
        <v>0</v>
      </c>
      <c r="P3429">
        <v>0</v>
      </c>
      <c r="Q3429">
        <v>7056.7619000000004</v>
      </c>
      <c r="R3429">
        <v>642165.33290000004</v>
      </c>
      <c r="S3429" t="s">
        <v>1368</v>
      </c>
    </row>
    <row r="3430" spans="1:19">
      <c r="A3430" t="s">
        <v>3491</v>
      </c>
      <c r="B3430">
        <v>44395</v>
      </c>
      <c r="C3430" t="s">
        <v>3492</v>
      </c>
      <c r="D3430">
        <v>44395</v>
      </c>
      <c r="E3430" t="s">
        <v>1365</v>
      </c>
      <c r="F3430" t="s">
        <v>1310</v>
      </c>
      <c r="G3430" t="s">
        <v>69</v>
      </c>
      <c r="H3430" t="s">
        <v>1367</v>
      </c>
      <c r="I3430" t="s">
        <v>1249</v>
      </c>
      <c r="J3430">
        <v>20</v>
      </c>
      <c r="K3430">
        <v>7227</v>
      </c>
      <c r="L3430">
        <v>144540</v>
      </c>
      <c r="M3430">
        <v>17.207000000000001</v>
      </c>
      <c r="N3430">
        <v>344.14</v>
      </c>
      <c r="O3430">
        <v>0</v>
      </c>
      <c r="P3430">
        <v>0</v>
      </c>
      <c r="Q3430">
        <v>7244.2070999999996</v>
      </c>
      <c r="R3430">
        <v>144884.14199999999</v>
      </c>
      <c r="S3430" t="s">
        <v>1368</v>
      </c>
    </row>
    <row r="3431" spans="1:19">
      <c r="A3431" t="s">
        <v>3491</v>
      </c>
      <c r="B3431">
        <v>44395</v>
      </c>
      <c r="C3431" t="s">
        <v>3492</v>
      </c>
      <c r="D3431">
        <v>44395</v>
      </c>
      <c r="E3431" t="s">
        <v>1365</v>
      </c>
      <c r="F3431" t="s">
        <v>1310</v>
      </c>
      <c r="G3431" t="s">
        <v>69</v>
      </c>
      <c r="H3431" t="s">
        <v>1367</v>
      </c>
      <c r="I3431" t="s">
        <v>1221</v>
      </c>
      <c r="J3431">
        <v>40</v>
      </c>
      <c r="K3431">
        <v>1361</v>
      </c>
      <c r="L3431">
        <v>54440</v>
      </c>
      <c r="M3431">
        <v>3.24</v>
      </c>
      <c r="N3431">
        <v>129.6</v>
      </c>
      <c r="O3431">
        <v>0</v>
      </c>
      <c r="P3431">
        <v>0</v>
      </c>
      <c r="Q3431">
        <v>1364.2405000000001</v>
      </c>
      <c r="R3431">
        <v>54569.62</v>
      </c>
      <c r="S3431" t="s">
        <v>1368</v>
      </c>
    </row>
    <row r="3432" spans="1:19">
      <c r="A3432" t="s">
        <v>3493</v>
      </c>
      <c r="B3432">
        <v>44395</v>
      </c>
      <c r="C3432" t="s">
        <v>3494</v>
      </c>
      <c r="D3432">
        <v>44395</v>
      </c>
      <c r="E3432" t="s">
        <v>1365</v>
      </c>
      <c r="F3432" t="s">
        <v>92</v>
      </c>
      <c r="G3432" t="s">
        <v>950</v>
      </c>
      <c r="H3432" t="s">
        <v>1367</v>
      </c>
      <c r="I3432" t="s">
        <v>3357</v>
      </c>
      <c r="J3432">
        <v>60</v>
      </c>
      <c r="K3432">
        <v>7040</v>
      </c>
      <c r="L3432">
        <v>422400</v>
      </c>
      <c r="M3432">
        <v>16.762</v>
      </c>
      <c r="N3432">
        <v>1005.72</v>
      </c>
      <c r="O3432">
        <v>0</v>
      </c>
      <c r="P3432">
        <v>0</v>
      </c>
      <c r="Q3432">
        <v>7056.7619000000004</v>
      </c>
      <c r="R3432">
        <v>423405.71399999998</v>
      </c>
      <c r="S3432" t="s">
        <v>1368</v>
      </c>
    </row>
    <row r="3433" spans="1:19">
      <c r="A3433" t="s">
        <v>3495</v>
      </c>
      <c r="B3433">
        <v>44395</v>
      </c>
      <c r="C3433" t="s">
        <v>3496</v>
      </c>
      <c r="D3433">
        <v>44395</v>
      </c>
      <c r="E3433" t="s">
        <v>1384</v>
      </c>
      <c r="F3433" t="s">
        <v>1385</v>
      </c>
      <c r="G3433" t="s">
        <v>1386</v>
      </c>
      <c r="H3433" t="s">
        <v>1384</v>
      </c>
      <c r="I3433" t="s">
        <v>1335</v>
      </c>
      <c r="J3433">
        <v>1</v>
      </c>
      <c r="K3433">
        <v>9950</v>
      </c>
      <c r="L3433">
        <v>9950</v>
      </c>
      <c r="M3433">
        <v>0</v>
      </c>
      <c r="N3433">
        <v>0</v>
      </c>
      <c r="O3433">
        <v>0</v>
      </c>
      <c r="P3433">
        <v>0</v>
      </c>
      <c r="Q3433">
        <v>9950</v>
      </c>
      <c r="R3433">
        <v>9950</v>
      </c>
      <c r="S3433" t="s">
        <v>1368</v>
      </c>
    </row>
    <row r="3434" spans="1:19">
      <c r="A3434" t="s">
        <v>3497</v>
      </c>
      <c r="B3434">
        <v>44395</v>
      </c>
      <c r="C3434" t="s">
        <v>3498</v>
      </c>
      <c r="D3434">
        <v>44395</v>
      </c>
      <c r="E3434" t="s">
        <v>1384</v>
      </c>
      <c r="F3434" t="s">
        <v>1402</v>
      </c>
      <c r="G3434" t="s">
        <v>1398</v>
      </c>
      <c r="H3434" t="s">
        <v>1384</v>
      </c>
      <c r="I3434" t="s">
        <v>1267</v>
      </c>
      <c r="J3434">
        <v>1</v>
      </c>
      <c r="K3434">
        <v>1414</v>
      </c>
      <c r="L3434">
        <v>1414</v>
      </c>
      <c r="M3434">
        <v>3.367</v>
      </c>
      <c r="N3434">
        <v>3.367</v>
      </c>
      <c r="O3434">
        <v>0</v>
      </c>
      <c r="P3434">
        <v>0</v>
      </c>
      <c r="Q3434">
        <v>1417.3667</v>
      </c>
      <c r="R3434">
        <v>1417.3570999999999</v>
      </c>
      <c r="S3434" t="s">
        <v>1368</v>
      </c>
    </row>
    <row r="3435" spans="1:19">
      <c r="A3435" t="s">
        <v>3499</v>
      </c>
      <c r="B3435">
        <v>44395</v>
      </c>
      <c r="C3435" t="s">
        <v>3500</v>
      </c>
      <c r="D3435">
        <v>44395</v>
      </c>
      <c r="E3435" t="s">
        <v>1365</v>
      </c>
      <c r="F3435" t="s">
        <v>46</v>
      </c>
      <c r="G3435" t="s">
        <v>987</v>
      </c>
      <c r="H3435" t="s">
        <v>12</v>
      </c>
      <c r="I3435" t="s">
        <v>2459</v>
      </c>
      <c r="J3435">
        <v>20</v>
      </c>
      <c r="K3435">
        <v>1215</v>
      </c>
      <c r="L3435">
        <v>24300</v>
      </c>
      <c r="M3435">
        <v>2.8929999999999998</v>
      </c>
      <c r="N3435">
        <v>57.86</v>
      </c>
      <c r="O3435">
        <v>0</v>
      </c>
      <c r="P3435">
        <v>0</v>
      </c>
      <c r="Q3435">
        <v>1217.8929000000001</v>
      </c>
      <c r="R3435">
        <v>24357.858</v>
      </c>
      <c r="S3435" t="s">
        <v>1368</v>
      </c>
    </row>
    <row r="3436" spans="1:19">
      <c r="A3436" t="s">
        <v>3499</v>
      </c>
      <c r="B3436">
        <v>44395</v>
      </c>
      <c r="C3436" t="s">
        <v>3500</v>
      </c>
      <c r="D3436">
        <v>44395</v>
      </c>
      <c r="E3436" t="s">
        <v>1365</v>
      </c>
      <c r="F3436" t="s">
        <v>46</v>
      </c>
      <c r="G3436" t="s">
        <v>987</v>
      </c>
      <c r="H3436" t="s">
        <v>12</v>
      </c>
      <c r="I3436" t="s">
        <v>1314</v>
      </c>
      <c r="J3436">
        <v>100</v>
      </c>
      <c r="K3436">
        <v>1176</v>
      </c>
      <c r="L3436">
        <v>117600</v>
      </c>
      <c r="M3436">
        <v>2.8</v>
      </c>
      <c r="N3436">
        <v>280</v>
      </c>
      <c r="O3436">
        <v>0</v>
      </c>
      <c r="P3436">
        <v>0</v>
      </c>
      <c r="Q3436">
        <v>1178.8</v>
      </c>
      <c r="R3436">
        <v>117880</v>
      </c>
      <c r="S3436" t="s">
        <v>1368</v>
      </c>
    </row>
    <row r="3437" spans="1:19">
      <c r="A3437" t="s">
        <v>3499</v>
      </c>
      <c r="B3437">
        <v>44395</v>
      </c>
      <c r="C3437" t="s">
        <v>3500</v>
      </c>
      <c r="D3437">
        <v>44395</v>
      </c>
      <c r="E3437" t="s">
        <v>1365</v>
      </c>
      <c r="F3437" t="s">
        <v>46</v>
      </c>
      <c r="G3437" t="s">
        <v>987</v>
      </c>
      <c r="H3437" t="s">
        <v>12</v>
      </c>
      <c r="I3437" t="s">
        <v>1076</v>
      </c>
      <c r="J3437">
        <v>100</v>
      </c>
      <c r="K3437">
        <v>1419</v>
      </c>
      <c r="L3437">
        <v>141900</v>
      </c>
      <c r="M3437">
        <v>3.379</v>
      </c>
      <c r="N3437">
        <v>337.9</v>
      </c>
      <c r="O3437">
        <v>0</v>
      </c>
      <c r="P3437">
        <v>0</v>
      </c>
      <c r="Q3437">
        <v>1422.3786</v>
      </c>
      <c r="R3437">
        <v>142237.85999999999</v>
      </c>
      <c r="S3437" t="s">
        <v>1368</v>
      </c>
    </row>
    <row r="3438" spans="1:19">
      <c r="A3438" t="s">
        <v>3499</v>
      </c>
      <c r="B3438">
        <v>44395</v>
      </c>
      <c r="C3438" t="s">
        <v>3500</v>
      </c>
      <c r="D3438">
        <v>44395</v>
      </c>
      <c r="E3438" t="s">
        <v>1365</v>
      </c>
      <c r="F3438" t="s">
        <v>46</v>
      </c>
      <c r="G3438" t="s">
        <v>987</v>
      </c>
      <c r="H3438" t="s">
        <v>12</v>
      </c>
      <c r="I3438" t="s">
        <v>1271</v>
      </c>
      <c r="J3438">
        <v>100</v>
      </c>
      <c r="K3438">
        <v>1186</v>
      </c>
      <c r="L3438">
        <v>118600</v>
      </c>
      <c r="M3438">
        <v>2.8239999999999998</v>
      </c>
      <c r="N3438">
        <v>282.39999999999998</v>
      </c>
      <c r="O3438">
        <v>0</v>
      </c>
      <c r="P3438">
        <v>0</v>
      </c>
      <c r="Q3438">
        <v>1188.8237999999999</v>
      </c>
      <c r="R3438">
        <v>118882.38</v>
      </c>
      <c r="S3438" t="s">
        <v>1368</v>
      </c>
    </row>
    <row r="3439" spans="1:19">
      <c r="A3439" t="s">
        <v>3499</v>
      </c>
      <c r="B3439">
        <v>44395</v>
      </c>
      <c r="C3439" t="s">
        <v>3500</v>
      </c>
      <c r="D3439">
        <v>44395</v>
      </c>
      <c r="E3439" t="s">
        <v>1365</v>
      </c>
      <c r="F3439" t="s">
        <v>46</v>
      </c>
      <c r="G3439" t="s">
        <v>987</v>
      </c>
      <c r="H3439" t="s">
        <v>12</v>
      </c>
      <c r="I3439" t="s">
        <v>1218</v>
      </c>
      <c r="J3439">
        <v>100</v>
      </c>
      <c r="K3439">
        <v>1244</v>
      </c>
      <c r="L3439">
        <v>124400</v>
      </c>
      <c r="M3439">
        <v>2.9620000000000002</v>
      </c>
      <c r="N3439">
        <v>296.2</v>
      </c>
      <c r="O3439">
        <v>0</v>
      </c>
      <c r="P3439">
        <v>0</v>
      </c>
      <c r="Q3439">
        <v>1246.9619</v>
      </c>
      <c r="R3439">
        <v>124696.19</v>
      </c>
      <c r="S3439" t="s">
        <v>1368</v>
      </c>
    </row>
    <row r="3440" spans="1:19">
      <c r="A3440" t="s">
        <v>3499</v>
      </c>
      <c r="B3440">
        <v>44395</v>
      </c>
      <c r="C3440" t="s">
        <v>3500</v>
      </c>
      <c r="D3440">
        <v>44395</v>
      </c>
      <c r="E3440" t="s">
        <v>1365</v>
      </c>
      <c r="F3440" t="s">
        <v>46</v>
      </c>
      <c r="G3440" t="s">
        <v>987</v>
      </c>
      <c r="H3440" t="s">
        <v>12</v>
      </c>
      <c r="I3440" t="s">
        <v>2458</v>
      </c>
      <c r="J3440">
        <v>20</v>
      </c>
      <c r="K3440">
        <v>992</v>
      </c>
      <c r="L3440">
        <v>19840</v>
      </c>
      <c r="M3440">
        <v>2.3620000000000001</v>
      </c>
      <c r="N3440">
        <v>47.24</v>
      </c>
      <c r="O3440">
        <v>0</v>
      </c>
      <c r="P3440">
        <v>0</v>
      </c>
      <c r="Q3440">
        <v>994.36189999999999</v>
      </c>
      <c r="R3440">
        <v>19887.238000000001</v>
      </c>
      <c r="S3440" t="s">
        <v>1368</v>
      </c>
    </row>
    <row r="3441" spans="1:19">
      <c r="A3441" t="s">
        <v>3501</v>
      </c>
      <c r="B3441">
        <v>44395</v>
      </c>
      <c r="C3441" t="s">
        <v>3502</v>
      </c>
      <c r="D3441">
        <v>44395</v>
      </c>
      <c r="E3441" t="s">
        <v>1384</v>
      </c>
      <c r="F3441" t="s">
        <v>3503</v>
      </c>
      <c r="G3441" t="s">
        <v>1386</v>
      </c>
      <c r="H3441" t="s">
        <v>1384</v>
      </c>
      <c r="I3441" t="s">
        <v>1218</v>
      </c>
      <c r="J3441">
        <v>20</v>
      </c>
      <c r="K3441">
        <v>1280</v>
      </c>
      <c r="L3441">
        <v>25600</v>
      </c>
      <c r="M3441">
        <v>0</v>
      </c>
      <c r="N3441">
        <v>0</v>
      </c>
      <c r="O3441">
        <v>0</v>
      </c>
      <c r="P3441">
        <v>0</v>
      </c>
      <c r="Q3441">
        <v>1280</v>
      </c>
      <c r="R3441">
        <v>25600</v>
      </c>
      <c r="S3441" t="s">
        <v>1368</v>
      </c>
    </row>
    <row r="3442" spans="1:19">
      <c r="A3442" t="s">
        <v>3504</v>
      </c>
      <c r="B3442">
        <v>44395</v>
      </c>
      <c r="C3442" t="s">
        <v>3505</v>
      </c>
      <c r="D3442">
        <v>44395</v>
      </c>
      <c r="E3442" t="s">
        <v>1384</v>
      </c>
      <c r="F3442" t="s">
        <v>3503</v>
      </c>
      <c r="G3442" t="s">
        <v>1386</v>
      </c>
      <c r="H3442" t="s">
        <v>1384</v>
      </c>
      <c r="I3442" t="s">
        <v>1218</v>
      </c>
      <c r="J3442">
        <v>1</v>
      </c>
      <c r="K3442">
        <v>1280</v>
      </c>
      <c r="L3442">
        <v>1280</v>
      </c>
      <c r="M3442">
        <v>0</v>
      </c>
      <c r="N3442">
        <v>0</v>
      </c>
      <c r="O3442">
        <v>0</v>
      </c>
      <c r="P3442">
        <v>0</v>
      </c>
      <c r="Q3442">
        <v>1280</v>
      </c>
      <c r="R3442">
        <v>1280</v>
      </c>
      <c r="S3442" t="s">
        <v>1368</v>
      </c>
    </row>
    <row r="3443" spans="1:19">
      <c r="A3443" t="s">
        <v>3506</v>
      </c>
      <c r="B3443">
        <v>44395</v>
      </c>
      <c r="C3443" t="s">
        <v>3507</v>
      </c>
      <c r="D3443">
        <v>44395</v>
      </c>
      <c r="E3443" t="s">
        <v>1365</v>
      </c>
      <c r="F3443" t="s">
        <v>21</v>
      </c>
      <c r="G3443" t="s">
        <v>1389</v>
      </c>
      <c r="H3443" t="s">
        <v>22</v>
      </c>
      <c r="I3443" t="s">
        <v>1409</v>
      </c>
      <c r="J3443">
        <v>40</v>
      </c>
      <c r="K3443">
        <v>1128</v>
      </c>
      <c r="L3443">
        <v>45120</v>
      </c>
      <c r="M3443">
        <v>2.6857000000000002</v>
      </c>
      <c r="N3443">
        <v>107.428</v>
      </c>
      <c r="O3443">
        <v>0</v>
      </c>
      <c r="P3443">
        <v>0</v>
      </c>
      <c r="Q3443">
        <v>1130.6857</v>
      </c>
      <c r="R3443">
        <v>45227.428</v>
      </c>
      <c r="S3443" t="s">
        <v>1368</v>
      </c>
    </row>
    <row r="3444" spans="1:19">
      <c r="A3444" t="s">
        <v>3506</v>
      </c>
      <c r="B3444">
        <v>44395</v>
      </c>
      <c r="C3444" t="s">
        <v>3507</v>
      </c>
      <c r="D3444">
        <v>44395</v>
      </c>
      <c r="E3444" t="s">
        <v>1365</v>
      </c>
      <c r="F3444" t="s">
        <v>21</v>
      </c>
      <c r="G3444" t="s">
        <v>1389</v>
      </c>
      <c r="H3444" t="s">
        <v>22</v>
      </c>
      <c r="I3444" t="s">
        <v>1301</v>
      </c>
      <c r="J3444">
        <v>15</v>
      </c>
      <c r="K3444">
        <v>9035</v>
      </c>
      <c r="L3444">
        <v>135525</v>
      </c>
      <c r="M3444">
        <v>21.511900000000001</v>
      </c>
      <c r="N3444">
        <v>322.67849999999999</v>
      </c>
      <c r="O3444">
        <v>0</v>
      </c>
      <c r="P3444">
        <v>0</v>
      </c>
      <c r="Q3444">
        <v>9056.5118999999995</v>
      </c>
      <c r="R3444">
        <v>135847.67850000001</v>
      </c>
      <c r="S3444" t="s">
        <v>1368</v>
      </c>
    </row>
    <row r="3445" spans="1:19">
      <c r="A3445" t="s">
        <v>3506</v>
      </c>
      <c r="B3445">
        <v>44395</v>
      </c>
      <c r="C3445" t="s">
        <v>3507</v>
      </c>
      <c r="D3445">
        <v>44395</v>
      </c>
      <c r="E3445" t="s">
        <v>1365</v>
      </c>
      <c r="F3445" t="s">
        <v>21</v>
      </c>
      <c r="G3445" t="s">
        <v>1389</v>
      </c>
      <c r="H3445" t="s">
        <v>22</v>
      </c>
      <c r="I3445" t="s">
        <v>1075</v>
      </c>
      <c r="J3445">
        <v>10</v>
      </c>
      <c r="K3445">
        <v>9045</v>
      </c>
      <c r="L3445">
        <v>90450</v>
      </c>
      <c r="M3445">
        <v>21.535699999999999</v>
      </c>
      <c r="N3445">
        <v>215.357</v>
      </c>
      <c r="O3445">
        <v>0</v>
      </c>
      <c r="P3445">
        <v>0</v>
      </c>
      <c r="Q3445">
        <v>9066.5357000000004</v>
      </c>
      <c r="R3445">
        <v>90665.357000000004</v>
      </c>
      <c r="S3445" t="s">
        <v>1368</v>
      </c>
    </row>
    <row r="3446" spans="1:19">
      <c r="A3446" t="s">
        <v>3506</v>
      </c>
      <c r="B3446">
        <v>44395</v>
      </c>
      <c r="C3446" t="s">
        <v>3507</v>
      </c>
      <c r="D3446">
        <v>44395</v>
      </c>
      <c r="E3446" t="s">
        <v>1365</v>
      </c>
      <c r="F3446" t="s">
        <v>21</v>
      </c>
      <c r="G3446" t="s">
        <v>1389</v>
      </c>
      <c r="H3446" t="s">
        <v>22</v>
      </c>
      <c r="I3446" t="s">
        <v>1273</v>
      </c>
      <c r="J3446">
        <v>15</v>
      </c>
      <c r="K3446">
        <v>7225</v>
      </c>
      <c r="L3446">
        <v>108375</v>
      </c>
      <c r="M3446">
        <v>17.202400000000001</v>
      </c>
      <c r="N3446">
        <v>258.036</v>
      </c>
      <c r="O3446">
        <v>0</v>
      </c>
      <c r="P3446">
        <v>0</v>
      </c>
      <c r="Q3446">
        <v>7242.2024000000001</v>
      </c>
      <c r="R3446">
        <v>108633.03599999999</v>
      </c>
      <c r="S3446" t="s">
        <v>1368</v>
      </c>
    </row>
    <row r="3447" spans="1:19">
      <c r="A3447" t="s">
        <v>3506</v>
      </c>
      <c r="B3447">
        <v>44395</v>
      </c>
      <c r="C3447" t="s">
        <v>3507</v>
      </c>
      <c r="D3447">
        <v>44395</v>
      </c>
      <c r="E3447" t="s">
        <v>1365</v>
      </c>
      <c r="F3447" t="s">
        <v>21</v>
      </c>
      <c r="G3447" t="s">
        <v>1389</v>
      </c>
      <c r="H3447" t="s">
        <v>22</v>
      </c>
      <c r="I3447" t="s">
        <v>1267</v>
      </c>
      <c r="J3447">
        <v>20</v>
      </c>
      <c r="K3447">
        <v>1400</v>
      </c>
      <c r="L3447">
        <v>28000</v>
      </c>
      <c r="M3447">
        <v>3.3332999999999999</v>
      </c>
      <c r="N3447">
        <v>66.665999999999997</v>
      </c>
      <c r="O3447">
        <v>0</v>
      </c>
      <c r="P3447">
        <v>0</v>
      </c>
      <c r="Q3447">
        <v>1403.3333</v>
      </c>
      <c r="R3447">
        <v>28066.666000000001</v>
      </c>
      <c r="S3447" t="s">
        <v>1368</v>
      </c>
    </row>
    <row r="3448" spans="1:19">
      <c r="A3448" t="s">
        <v>3506</v>
      </c>
      <c r="B3448">
        <v>44395</v>
      </c>
      <c r="C3448" t="s">
        <v>3507</v>
      </c>
      <c r="D3448">
        <v>44395</v>
      </c>
      <c r="E3448" t="s">
        <v>1365</v>
      </c>
      <c r="F3448" t="s">
        <v>21</v>
      </c>
      <c r="G3448" t="s">
        <v>1389</v>
      </c>
      <c r="H3448" t="s">
        <v>22</v>
      </c>
      <c r="I3448" t="s">
        <v>1242</v>
      </c>
      <c r="J3448">
        <v>5</v>
      </c>
      <c r="K3448">
        <v>9850</v>
      </c>
      <c r="L3448">
        <v>49250</v>
      </c>
      <c r="M3448">
        <v>23.452400000000001</v>
      </c>
      <c r="N3448">
        <v>117.262</v>
      </c>
      <c r="O3448">
        <v>0</v>
      </c>
      <c r="P3448">
        <v>0</v>
      </c>
      <c r="Q3448">
        <v>9873.4524000000001</v>
      </c>
      <c r="R3448">
        <v>49367.262000000002</v>
      </c>
      <c r="S3448" t="s">
        <v>1368</v>
      </c>
    </row>
    <row r="3449" spans="1:19">
      <c r="A3449" t="s">
        <v>3508</v>
      </c>
      <c r="B3449">
        <v>44395</v>
      </c>
      <c r="C3449" t="s">
        <v>3509</v>
      </c>
      <c r="D3449">
        <v>44395</v>
      </c>
      <c r="E3449" t="s">
        <v>1365</v>
      </c>
      <c r="F3449" t="s">
        <v>2628</v>
      </c>
      <c r="G3449" t="s">
        <v>1390</v>
      </c>
      <c r="H3449" t="s">
        <v>22</v>
      </c>
      <c r="I3449" t="s">
        <v>1335</v>
      </c>
      <c r="J3449">
        <v>10</v>
      </c>
      <c r="K3449">
        <v>9950</v>
      </c>
      <c r="L3449">
        <v>99500</v>
      </c>
      <c r="M3449">
        <v>23.6905</v>
      </c>
      <c r="N3449">
        <v>236.905</v>
      </c>
      <c r="O3449">
        <v>0</v>
      </c>
      <c r="P3449">
        <v>0</v>
      </c>
      <c r="Q3449">
        <v>9973.6905000000006</v>
      </c>
      <c r="R3449">
        <v>99736.904999999999</v>
      </c>
      <c r="S3449" t="s">
        <v>1368</v>
      </c>
    </row>
    <row r="3450" spans="1:19">
      <c r="A3450" t="s">
        <v>3508</v>
      </c>
      <c r="B3450">
        <v>44395</v>
      </c>
      <c r="C3450" t="s">
        <v>3509</v>
      </c>
      <c r="D3450">
        <v>44395</v>
      </c>
      <c r="E3450" t="s">
        <v>1365</v>
      </c>
      <c r="F3450" t="s">
        <v>2628</v>
      </c>
      <c r="G3450" t="s">
        <v>1390</v>
      </c>
      <c r="H3450" t="s">
        <v>22</v>
      </c>
      <c r="I3450" t="s">
        <v>1242</v>
      </c>
      <c r="J3450">
        <v>20</v>
      </c>
      <c r="K3450">
        <v>9850</v>
      </c>
      <c r="L3450">
        <v>197000</v>
      </c>
      <c r="M3450">
        <v>23.452400000000001</v>
      </c>
      <c r="N3450">
        <v>469.048</v>
      </c>
      <c r="O3450">
        <v>0</v>
      </c>
      <c r="P3450">
        <v>0</v>
      </c>
      <c r="Q3450">
        <v>9873.4524000000001</v>
      </c>
      <c r="R3450">
        <v>197469.04800000001</v>
      </c>
      <c r="S3450" t="s">
        <v>1368</v>
      </c>
    </row>
    <row r="3451" spans="1:19">
      <c r="A3451" t="s">
        <v>3508</v>
      </c>
      <c r="B3451">
        <v>44395</v>
      </c>
      <c r="C3451" t="s">
        <v>3509</v>
      </c>
      <c r="D3451">
        <v>44395</v>
      </c>
      <c r="E3451" t="s">
        <v>1365</v>
      </c>
      <c r="F3451" t="s">
        <v>2628</v>
      </c>
      <c r="G3451" t="s">
        <v>1390</v>
      </c>
      <c r="H3451" t="s">
        <v>22</v>
      </c>
      <c r="I3451" t="s">
        <v>1273</v>
      </c>
      <c r="J3451">
        <v>20</v>
      </c>
      <c r="K3451">
        <v>7225</v>
      </c>
      <c r="L3451">
        <v>144500</v>
      </c>
      <c r="M3451">
        <v>17.202400000000001</v>
      </c>
      <c r="N3451">
        <v>344.048</v>
      </c>
      <c r="O3451">
        <v>0</v>
      </c>
      <c r="P3451">
        <v>0</v>
      </c>
      <c r="Q3451">
        <v>7242.2024000000001</v>
      </c>
      <c r="R3451">
        <v>144844.04800000001</v>
      </c>
      <c r="S3451" t="s">
        <v>1368</v>
      </c>
    </row>
    <row r="3452" spans="1:19">
      <c r="A3452" t="s">
        <v>3510</v>
      </c>
      <c r="B3452">
        <v>44395</v>
      </c>
      <c r="C3452" t="s">
        <v>3511</v>
      </c>
      <c r="D3452">
        <v>44395</v>
      </c>
      <c r="E3452" t="s">
        <v>1365</v>
      </c>
      <c r="F3452" t="s">
        <v>1397</v>
      </c>
      <c r="G3452" t="s">
        <v>1372</v>
      </c>
      <c r="H3452" t="s">
        <v>22</v>
      </c>
      <c r="I3452" t="s">
        <v>1301</v>
      </c>
      <c r="J3452">
        <v>5</v>
      </c>
      <c r="K3452">
        <v>9035</v>
      </c>
      <c r="L3452">
        <v>45175</v>
      </c>
      <c r="M3452">
        <v>21.511900000000001</v>
      </c>
      <c r="N3452">
        <v>107.5595</v>
      </c>
      <c r="O3452">
        <v>0</v>
      </c>
      <c r="P3452">
        <v>0</v>
      </c>
      <c r="Q3452">
        <v>9056.5118999999995</v>
      </c>
      <c r="R3452">
        <v>45282.559500000003</v>
      </c>
      <c r="S3452" t="s">
        <v>1368</v>
      </c>
    </row>
    <row r="3453" spans="1:19">
      <c r="A3453" t="s">
        <v>3510</v>
      </c>
      <c r="B3453">
        <v>44395</v>
      </c>
      <c r="C3453" t="s">
        <v>3511</v>
      </c>
      <c r="D3453">
        <v>44395</v>
      </c>
      <c r="E3453" t="s">
        <v>1365</v>
      </c>
      <c r="F3453" t="s">
        <v>1397</v>
      </c>
      <c r="G3453" t="s">
        <v>1372</v>
      </c>
      <c r="H3453" t="s">
        <v>22</v>
      </c>
      <c r="I3453" t="s">
        <v>2458</v>
      </c>
      <c r="J3453">
        <v>60</v>
      </c>
      <c r="K3453">
        <v>992</v>
      </c>
      <c r="L3453">
        <v>59520</v>
      </c>
      <c r="M3453">
        <v>2.3618999999999999</v>
      </c>
      <c r="N3453">
        <v>141.714</v>
      </c>
      <c r="O3453">
        <v>0</v>
      </c>
      <c r="P3453">
        <v>0</v>
      </c>
      <c r="Q3453">
        <v>994.36189999999999</v>
      </c>
      <c r="R3453">
        <v>59661.714</v>
      </c>
      <c r="S3453" t="s">
        <v>1368</v>
      </c>
    </row>
    <row r="3454" spans="1:19">
      <c r="A3454" t="s">
        <v>3510</v>
      </c>
      <c r="B3454">
        <v>44395</v>
      </c>
      <c r="C3454" t="s">
        <v>3511</v>
      </c>
      <c r="D3454">
        <v>44395</v>
      </c>
      <c r="E3454" t="s">
        <v>1365</v>
      </c>
      <c r="F3454" t="s">
        <v>1397</v>
      </c>
      <c r="G3454" t="s">
        <v>1372</v>
      </c>
      <c r="H3454" t="s">
        <v>22</v>
      </c>
      <c r="I3454" t="s">
        <v>1335</v>
      </c>
      <c r="J3454">
        <v>5</v>
      </c>
      <c r="K3454">
        <v>9950</v>
      </c>
      <c r="L3454">
        <v>49750</v>
      </c>
      <c r="M3454">
        <v>23.6905</v>
      </c>
      <c r="N3454">
        <v>118.4525</v>
      </c>
      <c r="O3454">
        <v>0</v>
      </c>
      <c r="P3454">
        <v>0</v>
      </c>
      <c r="Q3454">
        <v>9973.6905000000006</v>
      </c>
      <c r="R3454">
        <v>49868.452499999999</v>
      </c>
      <c r="S3454" t="s">
        <v>1368</v>
      </c>
    </row>
    <row r="3455" spans="1:19">
      <c r="A3455" t="s">
        <v>3510</v>
      </c>
      <c r="B3455">
        <v>44395</v>
      </c>
      <c r="C3455" t="s">
        <v>3511</v>
      </c>
      <c r="D3455">
        <v>44395</v>
      </c>
      <c r="E3455" t="s">
        <v>1365</v>
      </c>
      <c r="F3455" t="s">
        <v>1397</v>
      </c>
      <c r="G3455" t="s">
        <v>1372</v>
      </c>
      <c r="H3455" t="s">
        <v>22</v>
      </c>
      <c r="I3455" t="s">
        <v>1409</v>
      </c>
      <c r="J3455">
        <v>60</v>
      </c>
      <c r="K3455">
        <v>1128</v>
      </c>
      <c r="L3455">
        <v>67680</v>
      </c>
      <c r="M3455">
        <v>2.6857000000000002</v>
      </c>
      <c r="N3455">
        <v>161.142</v>
      </c>
      <c r="O3455">
        <v>0</v>
      </c>
      <c r="P3455">
        <v>0</v>
      </c>
      <c r="Q3455">
        <v>1130.6857</v>
      </c>
      <c r="R3455">
        <v>67841.142000000007</v>
      </c>
      <c r="S3455" t="s">
        <v>1368</v>
      </c>
    </row>
    <row r="3456" spans="1:19">
      <c r="A3456" t="s">
        <v>3510</v>
      </c>
      <c r="B3456">
        <v>44395</v>
      </c>
      <c r="C3456" t="s">
        <v>3511</v>
      </c>
      <c r="D3456">
        <v>44395</v>
      </c>
      <c r="E3456" t="s">
        <v>1365</v>
      </c>
      <c r="F3456" t="s">
        <v>1397</v>
      </c>
      <c r="G3456" t="s">
        <v>1372</v>
      </c>
      <c r="H3456" t="s">
        <v>22</v>
      </c>
      <c r="I3456" t="s">
        <v>1221</v>
      </c>
      <c r="J3456">
        <v>40</v>
      </c>
      <c r="K3456">
        <v>1361</v>
      </c>
      <c r="L3456">
        <v>54440</v>
      </c>
      <c r="M3456">
        <v>3.2404999999999999</v>
      </c>
      <c r="N3456">
        <v>129.62</v>
      </c>
      <c r="O3456">
        <v>0</v>
      </c>
      <c r="P3456">
        <v>0</v>
      </c>
      <c r="Q3456">
        <v>1364.2405000000001</v>
      </c>
      <c r="R3456">
        <v>54569.62</v>
      </c>
      <c r="S3456" t="s">
        <v>1368</v>
      </c>
    </row>
    <row r="3457" spans="1:19">
      <c r="A3457" t="s">
        <v>3512</v>
      </c>
      <c r="B3457">
        <v>44395</v>
      </c>
      <c r="C3457" t="s">
        <v>3513</v>
      </c>
      <c r="D3457">
        <v>44395</v>
      </c>
      <c r="E3457" t="s">
        <v>1365</v>
      </c>
      <c r="F3457" t="s">
        <v>27</v>
      </c>
      <c r="G3457" t="s">
        <v>986</v>
      </c>
      <c r="H3457" t="s">
        <v>22</v>
      </c>
      <c r="I3457" t="s">
        <v>2458</v>
      </c>
      <c r="J3457">
        <v>40</v>
      </c>
      <c r="K3457">
        <v>992</v>
      </c>
      <c r="L3457">
        <v>39680</v>
      </c>
      <c r="M3457">
        <v>2.3618999999999999</v>
      </c>
      <c r="N3457">
        <v>94.475999999999999</v>
      </c>
      <c r="O3457">
        <v>0</v>
      </c>
      <c r="P3457">
        <v>0</v>
      </c>
      <c r="Q3457">
        <v>994.36189999999999</v>
      </c>
      <c r="R3457">
        <v>39774.476000000002</v>
      </c>
      <c r="S3457" t="s">
        <v>1368</v>
      </c>
    </row>
    <row r="3458" spans="1:19">
      <c r="A3458" t="s">
        <v>3512</v>
      </c>
      <c r="B3458">
        <v>44395</v>
      </c>
      <c r="C3458" t="s">
        <v>3513</v>
      </c>
      <c r="D3458">
        <v>44395</v>
      </c>
      <c r="E3458" t="s">
        <v>1365</v>
      </c>
      <c r="F3458" t="s">
        <v>27</v>
      </c>
      <c r="G3458" t="s">
        <v>986</v>
      </c>
      <c r="H3458" t="s">
        <v>22</v>
      </c>
      <c r="I3458" t="s">
        <v>1409</v>
      </c>
      <c r="J3458">
        <v>160</v>
      </c>
      <c r="K3458">
        <v>1128</v>
      </c>
      <c r="L3458">
        <v>180480</v>
      </c>
      <c r="M3458">
        <v>2.6857000000000002</v>
      </c>
      <c r="N3458">
        <v>429.71199999999999</v>
      </c>
      <c r="O3458">
        <v>0</v>
      </c>
      <c r="P3458">
        <v>0</v>
      </c>
      <c r="Q3458">
        <v>1130.6857</v>
      </c>
      <c r="R3458">
        <v>180909.712</v>
      </c>
      <c r="S3458" t="s">
        <v>1368</v>
      </c>
    </row>
    <row r="3459" spans="1:19">
      <c r="A3459" t="s">
        <v>3512</v>
      </c>
      <c r="B3459">
        <v>44395</v>
      </c>
      <c r="C3459" t="s">
        <v>3513</v>
      </c>
      <c r="D3459">
        <v>44395</v>
      </c>
      <c r="E3459" t="s">
        <v>1365</v>
      </c>
      <c r="F3459" t="s">
        <v>27</v>
      </c>
      <c r="G3459" t="s">
        <v>986</v>
      </c>
      <c r="H3459" t="s">
        <v>22</v>
      </c>
      <c r="I3459" t="s">
        <v>1075</v>
      </c>
      <c r="J3459">
        <v>10</v>
      </c>
      <c r="K3459">
        <v>9045</v>
      </c>
      <c r="L3459">
        <v>90450</v>
      </c>
      <c r="M3459">
        <v>21.535699999999999</v>
      </c>
      <c r="N3459">
        <v>215.357</v>
      </c>
      <c r="O3459">
        <v>0</v>
      </c>
      <c r="P3459">
        <v>0</v>
      </c>
      <c r="Q3459">
        <v>9066.5357000000004</v>
      </c>
      <c r="R3459">
        <v>90665.357000000004</v>
      </c>
      <c r="S3459" t="s">
        <v>1368</v>
      </c>
    </row>
    <row r="3460" spans="1:19">
      <c r="A3460" t="s">
        <v>3514</v>
      </c>
      <c r="B3460">
        <v>44395</v>
      </c>
      <c r="C3460" t="s">
        <v>3515</v>
      </c>
      <c r="D3460">
        <v>44395</v>
      </c>
      <c r="E3460" t="s">
        <v>1365</v>
      </c>
      <c r="F3460" t="s">
        <v>5</v>
      </c>
      <c r="G3460" t="s">
        <v>1383</v>
      </c>
      <c r="H3460" t="s">
        <v>107</v>
      </c>
      <c r="I3460" t="s">
        <v>1075</v>
      </c>
      <c r="J3460">
        <v>5</v>
      </c>
      <c r="K3460">
        <v>9045</v>
      </c>
      <c r="L3460">
        <v>45225</v>
      </c>
      <c r="M3460">
        <v>21.535699999999999</v>
      </c>
      <c r="N3460">
        <v>107.6785</v>
      </c>
      <c r="O3460">
        <v>0</v>
      </c>
      <c r="P3460">
        <v>0</v>
      </c>
      <c r="Q3460">
        <v>9066.5357000000004</v>
      </c>
      <c r="R3460">
        <v>45332.678500000002</v>
      </c>
      <c r="S3460" t="s">
        <v>1368</v>
      </c>
    </row>
    <row r="3461" spans="1:19">
      <c r="A3461" t="s">
        <v>3514</v>
      </c>
      <c r="B3461">
        <v>44395</v>
      </c>
      <c r="C3461" t="s">
        <v>3515</v>
      </c>
      <c r="D3461">
        <v>44395</v>
      </c>
      <c r="E3461" t="s">
        <v>1365</v>
      </c>
      <c r="F3461" t="s">
        <v>5</v>
      </c>
      <c r="G3461" t="s">
        <v>1383</v>
      </c>
      <c r="H3461" t="s">
        <v>107</v>
      </c>
      <c r="I3461" t="s">
        <v>1242</v>
      </c>
      <c r="J3461">
        <v>2</v>
      </c>
      <c r="K3461">
        <v>9850</v>
      </c>
      <c r="L3461">
        <v>19700</v>
      </c>
      <c r="M3461">
        <v>23.452400000000001</v>
      </c>
      <c r="N3461">
        <v>46.904800000000002</v>
      </c>
      <c r="O3461">
        <v>0</v>
      </c>
      <c r="P3461">
        <v>0</v>
      </c>
      <c r="Q3461">
        <v>9873.4524000000001</v>
      </c>
      <c r="R3461">
        <v>19746.9048</v>
      </c>
      <c r="S3461" t="s">
        <v>1368</v>
      </c>
    </row>
    <row r="3462" spans="1:19">
      <c r="A3462" t="s">
        <v>3514</v>
      </c>
      <c r="B3462">
        <v>44395</v>
      </c>
      <c r="C3462" t="s">
        <v>3515</v>
      </c>
      <c r="D3462">
        <v>44395</v>
      </c>
      <c r="E3462" t="s">
        <v>1365</v>
      </c>
      <c r="F3462" t="s">
        <v>5</v>
      </c>
      <c r="G3462" t="s">
        <v>1383</v>
      </c>
      <c r="H3462" t="s">
        <v>107</v>
      </c>
      <c r="I3462" t="s">
        <v>3357</v>
      </c>
      <c r="J3462">
        <v>10</v>
      </c>
      <c r="K3462">
        <v>7040</v>
      </c>
      <c r="L3462">
        <v>70400</v>
      </c>
      <c r="M3462">
        <v>16.761900000000001</v>
      </c>
      <c r="N3462">
        <v>167.619</v>
      </c>
      <c r="O3462">
        <v>0</v>
      </c>
      <c r="P3462">
        <v>0</v>
      </c>
      <c r="Q3462">
        <v>7056.7619000000004</v>
      </c>
      <c r="R3462">
        <v>70567.619000000006</v>
      </c>
      <c r="S3462" t="s">
        <v>1368</v>
      </c>
    </row>
    <row r="3463" spans="1:19">
      <c r="A3463" t="s">
        <v>3514</v>
      </c>
      <c r="B3463">
        <v>44395</v>
      </c>
      <c r="C3463" t="s">
        <v>3515</v>
      </c>
      <c r="D3463">
        <v>44395</v>
      </c>
      <c r="E3463" t="s">
        <v>1365</v>
      </c>
      <c r="F3463" t="s">
        <v>5</v>
      </c>
      <c r="G3463" t="s">
        <v>1383</v>
      </c>
      <c r="H3463" t="s">
        <v>107</v>
      </c>
      <c r="I3463" t="s">
        <v>1271</v>
      </c>
      <c r="J3463">
        <v>40</v>
      </c>
      <c r="K3463">
        <v>1186</v>
      </c>
      <c r="L3463">
        <v>47440</v>
      </c>
      <c r="M3463">
        <v>2.8237999999999999</v>
      </c>
      <c r="N3463">
        <v>112.952</v>
      </c>
      <c r="O3463">
        <v>0</v>
      </c>
      <c r="P3463">
        <v>0</v>
      </c>
      <c r="Q3463">
        <v>1188.8237999999999</v>
      </c>
      <c r="R3463">
        <v>47552.951999999997</v>
      </c>
      <c r="S3463" t="s">
        <v>1368</v>
      </c>
    </row>
    <row r="3464" spans="1:19">
      <c r="A3464" t="s">
        <v>3514</v>
      </c>
      <c r="B3464">
        <v>44395</v>
      </c>
      <c r="C3464" t="s">
        <v>3515</v>
      </c>
      <c r="D3464">
        <v>44395</v>
      </c>
      <c r="E3464" t="s">
        <v>1365</v>
      </c>
      <c r="F3464" t="s">
        <v>5</v>
      </c>
      <c r="G3464" t="s">
        <v>1383</v>
      </c>
      <c r="H3464" t="s">
        <v>107</v>
      </c>
      <c r="I3464" t="s">
        <v>1409</v>
      </c>
      <c r="J3464">
        <v>20</v>
      </c>
      <c r="K3464">
        <v>1128</v>
      </c>
      <c r="L3464">
        <v>22560</v>
      </c>
      <c r="M3464">
        <v>2.6857000000000002</v>
      </c>
      <c r="N3464">
        <v>53.713999999999999</v>
      </c>
      <c r="O3464">
        <v>0</v>
      </c>
      <c r="P3464">
        <v>0</v>
      </c>
      <c r="Q3464">
        <v>1130.6857</v>
      </c>
      <c r="R3464">
        <v>22613.714</v>
      </c>
      <c r="S3464" t="s">
        <v>1368</v>
      </c>
    </row>
    <row r="3465" spans="1:19">
      <c r="A3465" t="s">
        <v>3514</v>
      </c>
      <c r="B3465">
        <v>44395</v>
      </c>
      <c r="C3465" t="s">
        <v>3515</v>
      </c>
      <c r="D3465">
        <v>44395</v>
      </c>
      <c r="E3465" t="s">
        <v>1365</v>
      </c>
      <c r="F3465" t="s">
        <v>5</v>
      </c>
      <c r="G3465" t="s">
        <v>1383</v>
      </c>
      <c r="H3465" t="s">
        <v>107</v>
      </c>
      <c r="I3465" t="s">
        <v>1311</v>
      </c>
      <c r="J3465">
        <v>2</v>
      </c>
      <c r="K3465">
        <v>9035</v>
      </c>
      <c r="L3465">
        <v>18070</v>
      </c>
      <c r="M3465">
        <v>21.511900000000001</v>
      </c>
      <c r="N3465">
        <v>43.023800000000001</v>
      </c>
      <c r="O3465">
        <v>0</v>
      </c>
      <c r="P3465">
        <v>0</v>
      </c>
      <c r="Q3465">
        <v>9056.5118999999995</v>
      </c>
      <c r="R3465">
        <v>18113.023799999999</v>
      </c>
      <c r="S3465" t="s">
        <v>1368</v>
      </c>
    </row>
    <row r="3466" spans="1:19">
      <c r="A3466" t="s">
        <v>3516</v>
      </c>
      <c r="B3466">
        <v>44395</v>
      </c>
      <c r="C3466" t="s">
        <v>3517</v>
      </c>
      <c r="D3466">
        <v>44395</v>
      </c>
      <c r="E3466" t="s">
        <v>1365</v>
      </c>
      <c r="F3466" t="s">
        <v>980</v>
      </c>
      <c r="G3466" t="s">
        <v>982</v>
      </c>
      <c r="H3466" t="s">
        <v>107</v>
      </c>
      <c r="I3466" t="s">
        <v>1076</v>
      </c>
      <c r="J3466">
        <v>60</v>
      </c>
      <c r="K3466">
        <v>1419</v>
      </c>
      <c r="L3466">
        <v>85140</v>
      </c>
      <c r="M3466">
        <v>3.3786</v>
      </c>
      <c r="N3466">
        <v>202.71600000000001</v>
      </c>
      <c r="O3466">
        <v>0</v>
      </c>
      <c r="P3466">
        <v>0</v>
      </c>
      <c r="Q3466">
        <v>1422.3786</v>
      </c>
      <c r="R3466">
        <v>85342.716</v>
      </c>
      <c r="S3466" t="s">
        <v>1368</v>
      </c>
    </row>
    <row r="3467" spans="1:19">
      <c r="A3467" t="s">
        <v>3516</v>
      </c>
      <c r="B3467">
        <v>44395</v>
      </c>
      <c r="C3467" t="s">
        <v>3517</v>
      </c>
      <c r="D3467">
        <v>44395</v>
      </c>
      <c r="E3467" t="s">
        <v>1365</v>
      </c>
      <c r="F3467" t="s">
        <v>980</v>
      </c>
      <c r="G3467" t="s">
        <v>982</v>
      </c>
      <c r="H3467" t="s">
        <v>107</v>
      </c>
      <c r="I3467" t="s">
        <v>2458</v>
      </c>
      <c r="J3467">
        <v>150</v>
      </c>
      <c r="K3467">
        <v>992</v>
      </c>
      <c r="L3467">
        <v>148800</v>
      </c>
      <c r="M3467">
        <v>2.3618999999999999</v>
      </c>
      <c r="N3467">
        <v>354.28500000000003</v>
      </c>
      <c r="O3467">
        <v>0</v>
      </c>
      <c r="P3467">
        <v>0</v>
      </c>
      <c r="Q3467">
        <v>994.36189999999999</v>
      </c>
      <c r="R3467">
        <v>149154.285</v>
      </c>
      <c r="S3467" t="s">
        <v>1368</v>
      </c>
    </row>
    <row r="3468" spans="1:19">
      <c r="A3468" t="s">
        <v>3516</v>
      </c>
      <c r="B3468">
        <v>44395</v>
      </c>
      <c r="C3468" t="s">
        <v>3517</v>
      </c>
      <c r="D3468">
        <v>44395</v>
      </c>
      <c r="E3468" t="s">
        <v>1365</v>
      </c>
      <c r="F3468" t="s">
        <v>980</v>
      </c>
      <c r="G3468" t="s">
        <v>982</v>
      </c>
      <c r="H3468" t="s">
        <v>107</v>
      </c>
      <c r="I3468" t="s">
        <v>2459</v>
      </c>
      <c r="J3468">
        <v>60</v>
      </c>
      <c r="K3468">
        <v>1215</v>
      </c>
      <c r="L3468">
        <v>72900</v>
      </c>
      <c r="M3468">
        <v>2.8929</v>
      </c>
      <c r="N3468">
        <v>173.57400000000001</v>
      </c>
      <c r="O3468">
        <v>0</v>
      </c>
      <c r="P3468">
        <v>0</v>
      </c>
      <c r="Q3468">
        <v>1217.8929000000001</v>
      </c>
      <c r="R3468">
        <v>73073.573999999993</v>
      </c>
      <c r="S3468" t="s">
        <v>1368</v>
      </c>
    </row>
    <row r="3469" spans="1:19">
      <c r="A3469" t="s">
        <v>3516</v>
      </c>
      <c r="B3469">
        <v>44395</v>
      </c>
      <c r="C3469" t="s">
        <v>3517</v>
      </c>
      <c r="D3469">
        <v>44395</v>
      </c>
      <c r="E3469" t="s">
        <v>1365</v>
      </c>
      <c r="F3469" t="s">
        <v>980</v>
      </c>
      <c r="G3469" t="s">
        <v>982</v>
      </c>
      <c r="H3469" t="s">
        <v>107</v>
      </c>
      <c r="I3469" t="s">
        <v>1301</v>
      </c>
      <c r="J3469">
        <v>3</v>
      </c>
      <c r="K3469">
        <v>9035</v>
      </c>
      <c r="L3469">
        <v>27105</v>
      </c>
      <c r="M3469">
        <v>21.511900000000001</v>
      </c>
      <c r="N3469">
        <v>64.535700000000006</v>
      </c>
      <c r="O3469">
        <v>0</v>
      </c>
      <c r="P3469">
        <v>0</v>
      </c>
      <c r="Q3469">
        <v>9056.5118999999995</v>
      </c>
      <c r="R3469">
        <v>27169.5357</v>
      </c>
      <c r="S3469" t="s">
        <v>1368</v>
      </c>
    </row>
    <row r="3470" spans="1:19">
      <c r="A3470" t="s">
        <v>3516</v>
      </c>
      <c r="B3470">
        <v>44395</v>
      </c>
      <c r="C3470" t="s">
        <v>3517</v>
      </c>
      <c r="D3470">
        <v>44395</v>
      </c>
      <c r="E3470" t="s">
        <v>1365</v>
      </c>
      <c r="F3470" t="s">
        <v>980</v>
      </c>
      <c r="G3470" t="s">
        <v>982</v>
      </c>
      <c r="H3470" t="s">
        <v>107</v>
      </c>
      <c r="I3470" t="s">
        <v>3357</v>
      </c>
      <c r="J3470">
        <v>10</v>
      </c>
      <c r="K3470">
        <v>7040</v>
      </c>
      <c r="L3470">
        <v>70400</v>
      </c>
      <c r="M3470">
        <v>16.761900000000001</v>
      </c>
      <c r="N3470">
        <v>167.619</v>
      </c>
      <c r="O3470">
        <v>0</v>
      </c>
      <c r="P3470">
        <v>0</v>
      </c>
      <c r="Q3470">
        <v>7056.7619000000004</v>
      </c>
      <c r="R3470">
        <v>70567.619000000006</v>
      </c>
      <c r="S3470" t="s">
        <v>1368</v>
      </c>
    </row>
    <row r="3471" spans="1:19">
      <c r="A3471" t="s">
        <v>3516</v>
      </c>
      <c r="B3471">
        <v>44395</v>
      </c>
      <c r="C3471" t="s">
        <v>3517</v>
      </c>
      <c r="D3471">
        <v>44395</v>
      </c>
      <c r="E3471" t="s">
        <v>1365</v>
      </c>
      <c r="F3471" t="s">
        <v>980</v>
      </c>
      <c r="G3471" t="s">
        <v>982</v>
      </c>
      <c r="H3471" t="s">
        <v>107</v>
      </c>
      <c r="I3471" t="s">
        <v>1221</v>
      </c>
      <c r="J3471">
        <v>40</v>
      </c>
      <c r="K3471">
        <v>1361</v>
      </c>
      <c r="L3471">
        <v>54440</v>
      </c>
      <c r="M3471">
        <v>3.2404999999999999</v>
      </c>
      <c r="N3471">
        <v>129.62</v>
      </c>
      <c r="O3471">
        <v>0</v>
      </c>
      <c r="P3471">
        <v>0</v>
      </c>
      <c r="Q3471">
        <v>1364.2405000000001</v>
      </c>
      <c r="R3471">
        <v>54569.62</v>
      </c>
      <c r="S3471" t="s">
        <v>1368</v>
      </c>
    </row>
    <row r="3472" spans="1:19">
      <c r="A3472" t="s">
        <v>3516</v>
      </c>
      <c r="B3472">
        <v>44395</v>
      </c>
      <c r="C3472" t="s">
        <v>3517</v>
      </c>
      <c r="D3472">
        <v>44395</v>
      </c>
      <c r="E3472" t="s">
        <v>1365</v>
      </c>
      <c r="F3472" t="s">
        <v>980</v>
      </c>
      <c r="G3472" t="s">
        <v>982</v>
      </c>
      <c r="H3472" t="s">
        <v>107</v>
      </c>
      <c r="I3472" t="s">
        <v>1242</v>
      </c>
      <c r="J3472">
        <v>2</v>
      </c>
      <c r="K3472">
        <v>9850</v>
      </c>
      <c r="L3472">
        <v>19700</v>
      </c>
      <c r="M3472">
        <v>23.452400000000001</v>
      </c>
      <c r="N3472">
        <v>46.904800000000002</v>
      </c>
      <c r="O3472">
        <v>0</v>
      </c>
      <c r="P3472">
        <v>0</v>
      </c>
      <c r="Q3472">
        <v>9873.4524000000001</v>
      </c>
      <c r="R3472">
        <v>19746.9048</v>
      </c>
      <c r="S3472" t="s">
        <v>1368</v>
      </c>
    </row>
    <row r="3473" spans="1:19">
      <c r="A3473" t="s">
        <v>3516</v>
      </c>
      <c r="B3473">
        <v>44395</v>
      </c>
      <c r="C3473" t="s">
        <v>3517</v>
      </c>
      <c r="D3473">
        <v>44395</v>
      </c>
      <c r="E3473" t="s">
        <v>1365</v>
      </c>
      <c r="F3473" t="s">
        <v>980</v>
      </c>
      <c r="G3473" t="s">
        <v>982</v>
      </c>
      <c r="H3473" t="s">
        <v>107</v>
      </c>
      <c r="I3473" t="s">
        <v>1314</v>
      </c>
      <c r="J3473">
        <v>80</v>
      </c>
      <c r="K3473">
        <v>1176</v>
      </c>
      <c r="L3473">
        <v>94080</v>
      </c>
      <c r="M3473">
        <v>2.8</v>
      </c>
      <c r="N3473">
        <v>224</v>
      </c>
      <c r="O3473">
        <v>0</v>
      </c>
      <c r="P3473">
        <v>0</v>
      </c>
      <c r="Q3473">
        <v>1178.8</v>
      </c>
      <c r="R3473">
        <v>94304</v>
      </c>
      <c r="S3473" t="s">
        <v>1368</v>
      </c>
    </row>
    <row r="3474" spans="1:19">
      <c r="A3474" t="s">
        <v>3516</v>
      </c>
      <c r="B3474">
        <v>44395</v>
      </c>
      <c r="C3474" t="s">
        <v>3517</v>
      </c>
      <c r="D3474">
        <v>44395</v>
      </c>
      <c r="E3474" t="s">
        <v>1365</v>
      </c>
      <c r="F3474" t="s">
        <v>980</v>
      </c>
      <c r="G3474" t="s">
        <v>982</v>
      </c>
      <c r="H3474" t="s">
        <v>107</v>
      </c>
      <c r="I3474" t="s">
        <v>1271</v>
      </c>
      <c r="J3474">
        <v>120</v>
      </c>
      <c r="K3474">
        <v>1186</v>
      </c>
      <c r="L3474">
        <v>142320</v>
      </c>
      <c r="M3474">
        <v>2.8237999999999999</v>
      </c>
      <c r="N3474">
        <v>338.85599999999999</v>
      </c>
      <c r="O3474">
        <v>0</v>
      </c>
      <c r="P3474">
        <v>0</v>
      </c>
      <c r="Q3474">
        <v>1188.8237999999999</v>
      </c>
      <c r="R3474">
        <v>142658.856</v>
      </c>
      <c r="S3474" t="s">
        <v>1368</v>
      </c>
    </row>
    <row r="3475" spans="1:19">
      <c r="A3475" t="s">
        <v>3518</v>
      </c>
      <c r="B3475">
        <v>44395</v>
      </c>
      <c r="C3475" t="s">
        <v>3519</v>
      </c>
      <c r="D3475">
        <v>44395</v>
      </c>
      <c r="E3475" t="s">
        <v>1365</v>
      </c>
      <c r="F3475" t="s">
        <v>1</v>
      </c>
      <c r="G3475" t="s">
        <v>982</v>
      </c>
      <c r="H3475" t="s">
        <v>107</v>
      </c>
      <c r="I3475" t="s">
        <v>1314</v>
      </c>
      <c r="J3475">
        <v>240</v>
      </c>
      <c r="K3475">
        <v>1176</v>
      </c>
      <c r="L3475">
        <v>282240</v>
      </c>
      <c r="M3475">
        <v>2.8</v>
      </c>
      <c r="N3475">
        <v>672</v>
      </c>
      <c r="O3475">
        <v>0</v>
      </c>
      <c r="P3475">
        <v>0</v>
      </c>
      <c r="Q3475">
        <v>1178.8</v>
      </c>
      <c r="R3475">
        <v>282912</v>
      </c>
      <c r="S3475" t="s">
        <v>1368</v>
      </c>
    </row>
    <row r="3476" spans="1:19">
      <c r="A3476" t="s">
        <v>3518</v>
      </c>
      <c r="B3476">
        <v>44395</v>
      </c>
      <c r="C3476" t="s">
        <v>3519</v>
      </c>
      <c r="D3476">
        <v>44395</v>
      </c>
      <c r="E3476" t="s">
        <v>1365</v>
      </c>
      <c r="F3476" t="s">
        <v>1</v>
      </c>
      <c r="G3476" t="s">
        <v>982</v>
      </c>
      <c r="H3476" t="s">
        <v>107</v>
      </c>
      <c r="I3476" t="s">
        <v>2458</v>
      </c>
      <c r="J3476">
        <v>200</v>
      </c>
      <c r="K3476">
        <v>992</v>
      </c>
      <c r="L3476">
        <v>198400</v>
      </c>
      <c r="M3476">
        <v>2.3618999999999999</v>
      </c>
      <c r="N3476">
        <v>472.38</v>
      </c>
      <c r="O3476">
        <v>0</v>
      </c>
      <c r="P3476">
        <v>0</v>
      </c>
      <c r="Q3476">
        <v>994.36189999999999</v>
      </c>
      <c r="R3476">
        <v>198872.38</v>
      </c>
      <c r="S3476" t="s">
        <v>1368</v>
      </c>
    </row>
    <row r="3477" spans="1:19">
      <c r="A3477" t="s">
        <v>3518</v>
      </c>
      <c r="B3477">
        <v>44395</v>
      </c>
      <c r="C3477" t="s">
        <v>3519</v>
      </c>
      <c r="D3477">
        <v>44395</v>
      </c>
      <c r="E3477" t="s">
        <v>1365</v>
      </c>
      <c r="F3477" t="s">
        <v>1</v>
      </c>
      <c r="G3477" t="s">
        <v>982</v>
      </c>
      <c r="H3477" t="s">
        <v>107</v>
      </c>
      <c r="I3477" t="s">
        <v>3357</v>
      </c>
      <c r="J3477">
        <v>20</v>
      </c>
      <c r="K3477">
        <v>7040</v>
      </c>
      <c r="L3477">
        <v>140800</v>
      </c>
      <c r="M3477">
        <v>16.761900000000001</v>
      </c>
      <c r="N3477">
        <v>335.238</v>
      </c>
      <c r="O3477">
        <v>0</v>
      </c>
      <c r="P3477">
        <v>0</v>
      </c>
      <c r="Q3477">
        <v>7056.7619000000004</v>
      </c>
      <c r="R3477">
        <v>141135.23800000001</v>
      </c>
      <c r="S3477" t="s">
        <v>1368</v>
      </c>
    </row>
    <row r="3478" spans="1:19">
      <c r="A3478" t="s">
        <v>3518</v>
      </c>
      <c r="B3478">
        <v>44395</v>
      </c>
      <c r="C3478" t="s">
        <v>3519</v>
      </c>
      <c r="D3478">
        <v>44395</v>
      </c>
      <c r="E3478" t="s">
        <v>1365</v>
      </c>
      <c r="F3478" t="s">
        <v>1</v>
      </c>
      <c r="G3478" t="s">
        <v>982</v>
      </c>
      <c r="H3478" t="s">
        <v>107</v>
      </c>
      <c r="I3478" t="s">
        <v>1218</v>
      </c>
      <c r="J3478">
        <v>100</v>
      </c>
      <c r="K3478">
        <v>1244</v>
      </c>
      <c r="L3478">
        <v>124400</v>
      </c>
      <c r="M3478">
        <v>2.9619</v>
      </c>
      <c r="N3478">
        <v>296.19</v>
      </c>
      <c r="O3478">
        <v>0</v>
      </c>
      <c r="P3478">
        <v>0</v>
      </c>
      <c r="Q3478">
        <v>1246.9619</v>
      </c>
      <c r="R3478">
        <v>124696.19</v>
      </c>
      <c r="S3478" t="s">
        <v>1368</v>
      </c>
    </row>
    <row r="3479" spans="1:19">
      <c r="A3479" t="s">
        <v>3518</v>
      </c>
      <c r="B3479">
        <v>44395</v>
      </c>
      <c r="C3479" t="s">
        <v>3519</v>
      </c>
      <c r="D3479">
        <v>44395</v>
      </c>
      <c r="E3479" t="s">
        <v>1365</v>
      </c>
      <c r="F3479" t="s">
        <v>1</v>
      </c>
      <c r="G3479" t="s">
        <v>982</v>
      </c>
      <c r="H3479" t="s">
        <v>107</v>
      </c>
      <c r="I3479" t="s">
        <v>1076</v>
      </c>
      <c r="J3479">
        <v>40</v>
      </c>
      <c r="K3479">
        <v>1419</v>
      </c>
      <c r="L3479">
        <v>56760</v>
      </c>
      <c r="M3479">
        <v>3.3786</v>
      </c>
      <c r="N3479">
        <v>135.14400000000001</v>
      </c>
      <c r="O3479">
        <v>0</v>
      </c>
      <c r="P3479">
        <v>0</v>
      </c>
      <c r="Q3479">
        <v>1422.3786</v>
      </c>
      <c r="R3479">
        <v>56895.144</v>
      </c>
      <c r="S3479" t="s">
        <v>1368</v>
      </c>
    </row>
    <row r="3480" spans="1:19">
      <c r="A3480" t="s">
        <v>3520</v>
      </c>
      <c r="B3480">
        <v>44395</v>
      </c>
      <c r="C3480" t="s">
        <v>3521</v>
      </c>
      <c r="D3480">
        <v>44395</v>
      </c>
      <c r="E3480" t="s">
        <v>1365</v>
      </c>
      <c r="F3480" t="s">
        <v>41</v>
      </c>
      <c r="G3480" t="s">
        <v>1378</v>
      </c>
      <c r="H3480" t="s">
        <v>12</v>
      </c>
      <c r="I3480" t="s">
        <v>1076</v>
      </c>
      <c r="J3480">
        <v>60</v>
      </c>
      <c r="K3480">
        <v>1419</v>
      </c>
      <c r="L3480">
        <v>85140</v>
      </c>
      <c r="M3480">
        <v>3.379</v>
      </c>
      <c r="N3480">
        <v>202.74</v>
      </c>
      <c r="O3480">
        <v>0</v>
      </c>
      <c r="P3480">
        <v>0</v>
      </c>
      <c r="Q3480">
        <v>1422.3786</v>
      </c>
      <c r="R3480">
        <v>85342.716</v>
      </c>
      <c r="S3480" t="s">
        <v>1368</v>
      </c>
    </row>
    <row r="3481" spans="1:19">
      <c r="A3481" t="s">
        <v>3520</v>
      </c>
      <c r="B3481">
        <v>44395</v>
      </c>
      <c r="C3481" t="s">
        <v>3521</v>
      </c>
      <c r="D3481">
        <v>44395</v>
      </c>
      <c r="E3481" t="s">
        <v>1365</v>
      </c>
      <c r="F3481" t="s">
        <v>41</v>
      </c>
      <c r="G3481" t="s">
        <v>1378</v>
      </c>
      <c r="H3481" t="s">
        <v>12</v>
      </c>
      <c r="I3481" t="s">
        <v>2459</v>
      </c>
      <c r="J3481">
        <v>80</v>
      </c>
      <c r="K3481">
        <v>1215</v>
      </c>
      <c r="L3481">
        <v>97200</v>
      </c>
      <c r="M3481">
        <v>2.8929999999999998</v>
      </c>
      <c r="N3481">
        <v>231.44</v>
      </c>
      <c r="O3481">
        <v>0</v>
      </c>
      <c r="P3481">
        <v>0</v>
      </c>
      <c r="Q3481">
        <v>1217.8929000000001</v>
      </c>
      <c r="R3481">
        <v>97431.432000000001</v>
      </c>
      <c r="S3481" t="s">
        <v>1368</v>
      </c>
    </row>
    <row r="3482" spans="1:19">
      <c r="A3482" t="s">
        <v>3520</v>
      </c>
      <c r="B3482">
        <v>44395</v>
      </c>
      <c r="C3482" t="s">
        <v>3521</v>
      </c>
      <c r="D3482">
        <v>44395</v>
      </c>
      <c r="E3482" t="s">
        <v>1365</v>
      </c>
      <c r="F3482" t="s">
        <v>41</v>
      </c>
      <c r="G3482" t="s">
        <v>1378</v>
      </c>
      <c r="H3482" t="s">
        <v>12</v>
      </c>
      <c r="I3482" t="s">
        <v>1273</v>
      </c>
      <c r="J3482">
        <v>50</v>
      </c>
      <c r="K3482">
        <v>7225</v>
      </c>
      <c r="L3482">
        <v>361250</v>
      </c>
      <c r="M3482">
        <v>17.202000000000002</v>
      </c>
      <c r="N3482">
        <v>860.1</v>
      </c>
      <c r="O3482">
        <v>0</v>
      </c>
      <c r="P3482">
        <v>0</v>
      </c>
      <c r="Q3482">
        <v>7242.2024000000001</v>
      </c>
      <c r="R3482">
        <v>362110.12</v>
      </c>
      <c r="S3482" t="s">
        <v>1368</v>
      </c>
    </row>
    <row r="3483" spans="1:19">
      <c r="A3483" t="s">
        <v>3520</v>
      </c>
      <c r="B3483">
        <v>44395</v>
      </c>
      <c r="C3483" t="s">
        <v>3521</v>
      </c>
      <c r="D3483">
        <v>44395</v>
      </c>
      <c r="E3483" t="s">
        <v>1365</v>
      </c>
      <c r="F3483" t="s">
        <v>41</v>
      </c>
      <c r="G3483" t="s">
        <v>1378</v>
      </c>
      <c r="H3483" t="s">
        <v>12</v>
      </c>
      <c r="I3483" t="s">
        <v>1314</v>
      </c>
      <c r="J3483">
        <v>80</v>
      </c>
      <c r="K3483">
        <v>1176</v>
      </c>
      <c r="L3483">
        <v>94080</v>
      </c>
      <c r="M3483">
        <v>2.8</v>
      </c>
      <c r="N3483">
        <v>224</v>
      </c>
      <c r="O3483">
        <v>0</v>
      </c>
      <c r="P3483">
        <v>0</v>
      </c>
      <c r="Q3483">
        <v>1178.8</v>
      </c>
      <c r="R3483">
        <v>94304</v>
      </c>
      <c r="S3483" t="s">
        <v>1368</v>
      </c>
    </row>
    <row r="3484" spans="1:19">
      <c r="A3484" t="s">
        <v>3520</v>
      </c>
      <c r="B3484">
        <v>44395</v>
      </c>
      <c r="C3484" t="s">
        <v>3521</v>
      </c>
      <c r="D3484">
        <v>44395</v>
      </c>
      <c r="E3484" t="s">
        <v>1365</v>
      </c>
      <c r="F3484" t="s">
        <v>41</v>
      </c>
      <c r="G3484" t="s">
        <v>1378</v>
      </c>
      <c r="H3484" t="s">
        <v>12</v>
      </c>
      <c r="I3484" t="s">
        <v>1267</v>
      </c>
      <c r="J3484">
        <v>135</v>
      </c>
      <c r="K3484">
        <v>1400</v>
      </c>
      <c r="L3484">
        <v>189000</v>
      </c>
      <c r="M3484">
        <v>3.3330000000000002</v>
      </c>
      <c r="N3484">
        <v>449.95499999999998</v>
      </c>
      <c r="O3484">
        <v>0</v>
      </c>
      <c r="P3484">
        <v>0</v>
      </c>
      <c r="Q3484">
        <v>1403.3333</v>
      </c>
      <c r="R3484">
        <v>189449.99549999999</v>
      </c>
      <c r="S3484" t="s">
        <v>1368</v>
      </c>
    </row>
    <row r="3485" spans="1:19">
      <c r="A3485" t="s">
        <v>3520</v>
      </c>
      <c r="B3485">
        <v>44395</v>
      </c>
      <c r="C3485" t="s">
        <v>3521</v>
      </c>
      <c r="D3485">
        <v>44395</v>
      </c>
      <c r="E3485" t="s">
        <v>1365</v>
      </c>
      <c r="F3485" t="s">
        <v>41</v>
      </c>
      <c r="G3485" t="s">
        <v>1378</v>
      </c>
      <c r="H3485" t="s">
        <v>12</v>
      </c>
      <c r="I3485" t="s">
        <v>2458</v>
      </c>
      <c r="J3485">
        <v>80</v>
      </c>
      <c r="K3485">
        <v>992</v>
      </c>
      <c r="L3485">
        <v>79360</v>
      </c>
      <c r="M3485">
        <v>2.3620000000000001</v>
      </c>
      <c r="N3485">
        <v>188.96</v>
      </c>
      <c r="O3485">
        <v>0</v>
      </c>
      <c r="P3485">
        <v>0</v>
      </c>
      <c r="Q3485">
        <v>994.36189999999999</v>
      </c>
      <c r="R3485">
        <v>79548.952000000005</v>
      </c>
      <c r="S3485" t="s">
        <v>1368</v>
      </c>
    </row>
    <row r="3486" spans="1:19">
      <c r="A3486" t="s">
        <v>3520</v>
      </c>
      <c r="B3486">
        <v>44395</v>
      </c>
      <c r="C3486" t="s">
        <v>3521</v>
      </c>
      <c r="D3486">
        <v>44395</v>
      </c>
      <c r="E3486" t="s">
        <v>1365</v>
      </c>
      <c r="F3486" t="s">
        <v>41</v>
      </c>
      <c r="G3486" t="s">
        <v>1378</v>
      </c>
      <c r="H3486" t="s">
        <v>12</v>
      </c>
      <c r="I3486" t="s">
        <v>1311</v>
      </c>
      <c r="J3486">
        <v>9</v>
      </c>
      <c r="K3486">
        <v>9035</v>
      </c>
      <c r="L3486">
        <v>81315</v>
      </c>
      <c r="M3486">
        <v>21.512</v>
      </c>
      <c r="N3486">
        <v>193.608</v>
      </c>
      <c r="O3486">
        <v>0</v>
      </c>
      <c r="P3486">
        <v>0</v>
      </c>
      <c r="Q3486">
        <v>9056.5118999999995</v>
      </c>
      <c r="R3486">
        <v>81508.607099999994</v>
      </c>
      <c r="S3486" t="s">
        <v>1368</v>
      </c>
    </row>
    <row r="3487" spans="1:19">
      <c r="A3487" t="s">
        <v>3520</v>
      </c>
      <c r="B3487">
        <v>44395</v>
      </c>
      <c r="C3487" t="s">
        <v>3521</v>
      </c>
      <c r="D3487">
        <v>44395</v>
      </c>
      <c r="E3487" t="s">
        <v>1365</v>
      </c>
      <c r="F3487" t="s">
        <v>41</v>
      </c>
      <c r="G3487" t="s">
        <v>1378</v>
      </c>
      <c r="H3487" t="s">
        <v>12</v>
      </c>
      <c r="I3487" t="s">
        <v>1271</v>
      </c>
      <c r="J3487">
        <v>110</v>
      </c>
      <c r="K3487">
        <v>1186</v>
      </c>
      <c r="L3487">
        <v>130460</v>
      </c>
      <c r="M3487">
        <v>2.8239999999999998</v>
      </c>
      <c r="N3487">
        <v>310.64</v>
      </c>
      <c r="O3487">
        <v>0</v>
      </c>
      <c r="P3487">
        <v>0</v>
      </c>
      <c r="Q3487">
        <v>1188.8237999999999</v>
      </c>
      <c r="R3487">
        <v>130770.618</v>
      </c>
      <c r="S3487" t="s">
        <v>1368</v>
      </c>
    </row>
    <row r="3488" spans="1:19">
      <c r="A3488" t="s">
        <v>3522</v>
      </c>
      <c r="B3488">
        <v>44395</v>
      </c>
      <c r="C3488" t="s">
        <v>3523</v>
      </c>
      <c r="D3488">
        <v>44395</v>
      </c>
      <c r="E3488" t="s">
        <v>1365</v>
      </c>
      <c r="F3488" t="s">
        <v>7</v>
      </c>
      <c r="G3488" t="s">
        <v>1383</v>
      </c>
      <c r="H3488" t="s">
        <v>107</v>
      </c>
      <c r="I3488" t="s">
        <v>1311</v>
      </c>
      <c r="J3488">
        <v>5</v>
      </c>
      <c r="K3488">
        <v>9035</v>
      </c>
      <c r="L3488">
        <v>45175</v>
      </c>
      <c r="M3488">
        <v>21.511900000000001</v>
      </c>
      <c r="N3488">
        <v>107.5595</v>
      </c>
      <c r="O3488">
        <v>0</v>
      </c>
      <c r="P3488">
        <v>0</v>
      </c>
      <c r="Q3488">
        <v>9056.5118999999995</v>
      </c>
      <c r="R3488">
        <v>45282.559500000003</v>
      </c>
      <c r="S3488" t="s">
        <v>1368</v>
      </c>
    </row>
    <row r="3489" spans="1:19">
      <c r="A3489" t="s">
        <v>3522</v>
      </c>
      <c r="B3489">
        <v>44395</v>
      </c>
      <c r="C3489" t="s">
        <v>3523</v>
      </c>
      <c r="D3489">
        <v>44395</v>
      </c>
      <c r="E3489" t="s">
        <v>1365</v>
      </c>
      <c r="F3489" t="s">
        <v>7</v>
      </c>
      <c r="G3489" t="s">
        <v>1383</v>
      </c>
      <c r="H3489" t="s">
        <v>107</v>
      </c>
      <c r="I3489" t="s">
        <v>1075</v>
      </c>
      <c r="J3489">
        <v>40</v>
      </c>
      <c r="K3489">
        <v>9045</v>
      </c>
      <c r="L3489">
        <v>361800</v>
      </c>
      <c r="M3489">
        <v>21.535699999999999</v>
      </c>
      <c r="N3489">
        <v>861.428</v>
      </c>
      <c r="O3489">
        <v>0</v>
      </c>
      <c r="P3489">
        <v>0</v>
      </c>
      <c r="Q3489">
        <v>9066.5357000000004</v>
      </c>
      <c r="R3489">
        <v>362661.42800000001</v>
      </c>
      <c r="S3489" t="s">
        <v>1368</v>
      </c>
    </row>
    <row r="3490" spans="1:19">
      <c r="A3490" t="s">
        <v>3522</v>
      </c>
      <c r="B3490">
        <v>44395</v>
      </c>
      <c r="C3490" t="s">
        <v>3523</v>
      </c>
      <c r="D3490">
        <v>44395</v>
      </c>
      <c r="E3490" t="s">
        <v>1365</v>
      </c>
      <c r="F3490" t="s">
        <v>7</v>
      </c>
      <c r="G3490" t="s">
        <v>1383</v>
      </c>
      <c r="H3490" t="s">
        <v>107</v>
      </c>
      <c r="I3490" t="s">
        <v>1301</v>
      </c>
      <c r="J3490">
        <v>10</v>
      </c>
      <c r="K3490">
        <v>9035</v>
      </c>
      <c r="L3490">
        <v>90350</v>
      </c>
      <c r="M3490">
        <v>21.511900000000001</v>
      </c>
      <c r="N3490">
        <v>215.119</v>
      </c>
      <c r="O3490">
        <v>0</v>
      </c>
      <c r="P3490">
        <v>0</v>
      </c>
      <c r="Q3490">
        <v>9056.5118999999995</v>
      </c>
      <c r="R3490">
        <v>90565.119000000006</v>
      </c>
      <c r="S3490" t="s">
        <v>1368</v>
      </c>
    </row>
    <row r="3491" spans="1:19">
      <c r="A3491" t="s">
        <v>3522</v>
      </c>
      <c r="B3491">
        <v>44395</v>
      </c>
      <c r="C3491" t="s">
        <v>3523</v>
      </c>
      <c r="D3491">
        <v>44395</v>
      </c>
      <c r="E3491" t="s">
        <v>1365</v>
      </c>
      <c r="F3491" t="s">
        <v>7</v>
      </c>
      <c r="G3491" t="s">
        <v>1383</v>
      </c>
      <c r="H3491" t="s">
        <v>107</v>
      </c>
      <c r="I3491" t="s">
        <v>1335</v>
      </c>
      <c r="J3491">
        <v>10</v>
      </c>
      <c r="K3491">
        <v>9950</v>
      </c>
      <c r="L3491">
        <v>99500</v>
      </c>
      <c r="M3491">
        <v>23.6905</v>
      </c>
      <c r="N3491">
        <v>236.905</v>
      </c>
      <c r="O3491">
        <v>0</v>
      </c>
      <c r="P3491">
        <v>0</v>
      </c>
      <c r="Q3491">
        <v>9973.6905000000006</v>
      </c>
      <c r="R3491">
        <v>99736.904999999999</v>
      </c>
      <c r="S3491" t="s">
        <v>1368</v>
      </c>
    </row>
    <row r="3492" spans="1:19">
      <c r="A3492" t="s">
        <v>3522</v>
      </c>
      <c r="B3492">
        <v>44395</v>
      </c>
      <c r="C3492" t="s">
        <v>3523</v>
      </c>
      <c r="D3492">
        <v>44395</v>
      </c>
      <c r="E3492" t="s">
        <v>1365</v>
      </c>
      <c r="F3492" t="s">
        <v>7</v>
      </c>
      <c r="G3492" t="s">
        <v>1383</v>
      </c>
      <c r="H3492" t="s">
        <v>107</v>
      </c>
      <c r="I3492" t="s">
        <v>1242</v>
      </c>
      <c r="J3492">
        <v>20</v>
      </c>
      <c r="K3492">
        <v>9850</v>
      </c>
      <c r="L3492">
        <v>197000</v>
      </c>
      <c r="M3492">
        <v>23.452400000000001</v>
      </c>
      <c r="N3492">
        <v>469.048</v>
      </c>
      <c r="O3492">
        <v>0</v>
      </c>
      <c r="P3492">
        <v>0</v>
      </c>
      <c r="Q3492">
        <v>9873.4524000000001</v>
      </c>
      <c r="R3492">
        <v>197469.04800000001</v>
      </c>
      <c r="S3492" t="s">
        <v>1368</v>
      </c>
    </row>
    <row r="3493" spans="1:19">
      <c r="A3493" t="s">
        <v>3522</v>
      </c>
      <c r="B3493">
        <v>44395</v>
      </c>
      <c r="C3493" t="s">
        <v>3523</v>
      </c>
      <c r="D3493">
        <v>44395</v>
      </c>
      <c r="E3493" t="s">
        <v>1365</v>
      </c>
      <c r="F3493" t="s">
        <v>7</v>
      </c>
      <c r="G3493" t="s">
        <v>1383</v>
      </c>
      <c r="H3493" t="s">
        <v>107</v>
      </c>
      <c r="I3493" t="s">
        <v>1409</v>
      </c>
      <c r="J3493">
        <v>40</v>
      </c>
      <c r="K3493">
        <v>1128</v>
      </c>
      <c r="L3493">
        <v>45120</v>
      </c>
      <c r="M3493">
        <v>2.6857000000000002</v>
      </c>
      <c r="N3493">
        <v>107.428</v>
      </c>
      <c r="O3493">
        <v>0</v>
      </c>
      <c r="P3493">
        <v>0</v>
      </c>
      <c r="Q3493">
        <v>1130.6857</v>
      </c>
      <c r="R3493">
        <v>45227.428</v>
      </c>
      <c r="S3493" t="s">
        <v>1368</v>
      </c>
    </row>
    <row r="3494" spans="1:19">
      <c r="A3494" t="s">
        <v>3522</v>
      </c>
      <c r="B3494">
        <v>44395</v>
      </c>
      <c r="C3494" t="s">
        <v>3523</v>
      </c>
      <c r="D3494">
        <v>44395</v>
      </c>
      <c r="E3494" t="s">
        <v>1365</v>
      </c>
      <c r="F3494" t="s">
        <v>7</v>
      </c>
      <c r="G3494" t="s">
        <v>1383</v>
      </c>
      <c r="H3494" t="s">
        <v>107</v>
      </c>
      <c r="I3494" t="s">
        <v>3357</v>
      </c>
      <c r="J3494">
        <v>10</v>
      </c>
      <c r="K3494">
        <v>7040</v>
      </c>
      <c r="L3494">
        <v>70400</v>
      </c>
      <c r="M3494">
        <v>16.761900000000001</v>
      </c>
      <c r="N3494">
        <v>167.619</v>
      </c>
      <c r="O3494">
        <v>0</v>
      </c>
      <c r="P3494">
        <v>0</v>
      </c>
      <c r="Q3494">
        <v>7056.7619000000004</v>
      </c>
      <c r="R3494">
        <v>70567.619000000006</v>
      </c>
      <c r="S3494" t="s">
        <v>1368</v>
      </c>
    </row>
    <row r="3495" spans="1:19">
      <c r="A3495" t="s">
        <v>3524</v>
      </c>
      <c r="B3495">
        <v>44395</v>
      </c>
      <c r="C3495" t="s">
        <v>3525</v>
      </c>
      <c r="D3495">
        <v>44395</v>
      </c>
      <c r="E3495" t="s">
        <v>1365</v>
      </c>
      <c r="F3495" t="s">
        <v>13</v>
      </c>
      <c r="G3495" t="s">
        <v>2397</v>
      </c>
      <c r="H3495" t="s">
        <v>12</v>
      </c>
      <c r="I3495" t="s">
        <v>2459</v>
      </c>
      <c r="J3495">
        <v>120</v>
      </c>
      <c r="K3495">
        <v>1215</v>
      </c>
      <c r="L3495">
        <v>145800</v>
      </c>
      <c r="M3495">
        <v>2.8929999999999998</v>
      </c>
      <c r="N3495">
        <v>347.16</v>
      </c>
      <c r="O3495">
        <v>0</v>
      </c>
      <c r="P3495">
        <v>0</v>
      </c>
      <c r="Q3495">
        <v>1217.8929000000001</v>
      </c>
      <c r="R3495">
        <v>146147.14799999999</v>
      </c>
      <c r="S3495" t="s">
        <v>1368</v>
      </c>
    </row>
    <row r="3496" spans="1:19">
      <c r="A3496" t="s">
        <v>3524</v>
      </c>
      <c r="B3496">
        <v>44395</v>
      </c>
      <c r="C3496" t="s">
        <v>3525</v>
      </c>
      <c r="D3496">
        <v>44395</v>
      </c>
      <c r="E3496" t="s">
        <v>1365</v>
      </c>
      <c r="F3496" t="s">
        <v>13</v>
      </c>
      <c r="G3496" t="s">
        <v>2397</v>
      </c>
      <c r="H3496" t="s">
        <v>12</v>
      </c>
      <c r="I3496" t="s">
        <v>1218</v>
      </c>
      <c r="J3496">
        <v>40</v>
      </c>
      <c r="K3496">
        <v>1244</v>
      </c>
      <c r="L3496">
        <v>49760</v>
      </c>
      <c r="M3496">
        <v>2.9620000000000002</v>
      </c>
      <c r="N3496">
        <v>118.48</v>
      </c>
      <c r="O3496">
        <v>0</v>
      </c>
      <c r="P3496">
        <v>0</v>
      </c>
      <c r="Q3496">
        <v>1246.9619</v>
      </c>
      <c r="R3496">
        <v>49878.476000000002</v>
      </c>
      <c r="S3496" t="s">
        <v>1368</v>
      </c>
    </row>
    <row r="3497" spans="1:19">
      <c r="A3497" t="s">
        <v>3524</v>
      </c>
      <c r="B3497">
        <v>44395</v>
      </c>
      <c r="C3497" t="s">
        <v>3525</v>
      </c>
      <c r="D3497">
        <v>44395</v>
      </c>
      <c r="E3497" t="s">
        <v>1365</v>
      </c>
      <c r="F3497" t="s">
        <v>13</v>
      </c>
      <c r="G3497" t="s">
        <v>2397</v>
      </c>
      <c r="H3497" t="s">
        <v>12</v>
      </c>
      <c r="I3497" t="s">
        <v>1267</v>
      </c>
      <c r="J3497">
        <v>100</v>
      </c>
      <c r="K3497">
        <v>1400</v>
      </c>
      <c r="L3497">
        <v>140000</v>
      </c>
      <c r="M3497">
        <v>3.3330000000000002</v>
      </c>
      <c r="N3497">
        <v>333.3</v>
      </c>
      <c r="O3497">
        <v>0</v>
      </c>
      <c r="P3497">
        <v>0</v>
      </c>
      <c r="Q3497">
        <v>1403.3333</v>
      </c>
      <c r="R3497">
        <v>140333.32999999999</v>
      </c>
      <c r="S3497" t="s">
        <v>1368</v>
      </c>
    </row>
    <row r="3498" spans="1:19">
      <c r="A3498" t="s">
        <v>3524</v>
      </c>
      <c r="B3498">
        <v>44395</v>
      </c>
      <c r="C3498" t="s">
        <v>3525</v>
      </c>
      <c r="D3498">
        <v>44395</v>
      </c>
      <c r="E3498" t="s">
        <v>1365</v>
      </c>
      <c r="F3498" t="s">
        <v>13</v>
      </c>
      <c r="G3498" t="s">
        <v>2397</v>
      </c>
      <c r="H3498" t="s">
        <v>12</v>
      </c>
      <c r="I3498" t="s">
        <v>1076</v>
      </c>
      <c r="J3498">
        <v>40</v>
      </c>
      <c r="K3498">
        <v>1419</v>
      </c>
      <c r="L3498">
        <v>56760</v>
      </c>
      <c r="M3498">
        <v>3.379</v>
      </c>
      <c r="N3498">
        <v>135.16</v>
      </c>
      <c r="O3498">
        <v>0</v>
      </c>
      <c r="P3498">
        <v>0</v>
      </c>
      <c r="Q3498">
        <v>1422.3786</v>
      </c>
      <c r="R3498">
        <v>56895.144</v>
      </c>
      <c r="S3498" t="s">
        <v>1368</v>
      </c>
    </row>
    <row r="3499" spans="1:19">
      <c r="A3499" t="s">
        <v>3524</v>
      </c>
      <c r="B3499">
        <v>44395</v>
      </c>
      <c r="C3499" t="s">
        <v>3525</v>
      </c>
      <c r="D3499">
        <v>44395</v>
      </c>
      <c r="E3499" t="s">
        <v>1365</v>
      </c>
      <c r="F3499" t="s">
        <v>13</v>
      </c>
      <c r="G3499" t="s">
        <v>2397</v>
      </c>
      <c r="H3499" t="s">
        <v>12</v>
      </c>
      <c r="I3499" t="s">
        <v>3357</v>
      </c>
      <c r="J3499">
        <v>10</v>
      </c>
      <c r="K3499">
        <v>7040</v>
      </c>
      <c r="L3499">
        <v>70400</v>
      </c>
      <c r="M3499">
        <v>16.762</v>
      </c>
      <c r="N3499">
        <v>167.62</v>
      </c>
      <c r="O3499">
        <v>0</v>
      </c>
      <c r="P3499">
        <v>0</v>
      </c>
      <c r="Q3499">
        <v>7056.7619000000004</v>
      </c>
      <c r="R3499">
        <v>70567.619000000006</v>
      </c>
      <c r="S3499" t="s">
        <v>1368</v>
      </c>
    </row>
    <row r="3500" spans="1:19">
      <c r="A3500" t="s">
        <v>3526</v>
      </c>
      <c r="B3500">
        <v>44395</v>
      </c>
      <c r="C3500" t="s">
        <v>3527</v>
      </c>
      <c r="D3500">
        <v>44395</v>
      </c>
      <c r="E3500" t="s">
        <v>1365</v>
      </c>
      <c r="F3500" t="s">
        <v>1374</v>
      </c>
      <c r="G3500" t="s">
        <v>1369</v>
      </c>
      <c r="H3500" t="s">
        <v>1367</v>
      </c>
      <c r="I3500" t="s">
        <v>1075</v>
      </c>
      <c r="J3500">
        <v>5</v>
      </c>
      <c r="K3500">
        <v>9045</v>
      </c>
      <c r="L3500">
        <v>45225</v>
      </c>
      <c r="M3500">
        <v>21.535699999999999</v>
      </c>
      <c r="N3500">
        <v>107.6785</v>
      </c>
      <c r="O3500">
        <v>0</v>
      </c>
      <c r="P3500">
        <v>0</v>
      </c>
      <c r="Q3500">
        <v>9066.5357000000004</v>
      </c>
      <c r="R3500">
        <v>45332.678500000002</v>
      </c>
      <c r="S3500" t="s">
        <v>1368</v>
      </c>
    </row>
    <row r="3501" spans="1:19">
      <c r="A3501" t="s">
        <v>3526</v>
      </c>
      <c r="B3501">
        <v>44395</v>
      </c>
      <c r="C3501" t="s">
        <v>3527</v>
      </c>
      <c r="D3501">
        <v>44395</v>
      </c>
      <c r="E3501" t="s">
        <v>1365</v>
      </c>
      <c r="F3501" t="s">
        <v>1374</v>
      </c>
      <c r="G3501" t="s">
        <v>1369</v>
      </c>
      <c r="H3501" t="s">
        <v>1367</v>
      </c>
      <c r="I3501" t="s">
        <v>1335</v>
      </c>
      <c r="J3501">
        <v>10</v>
      </c>
      <c r="K3501">
        <v>9950</v>
      </c>
      <c r="L3501">
        <v>99500</v>
      </c>
      <c r="M3501">
        <v>23.6905</v>
      </c>
      <c r="N3501">
        <v>236.905</v>
      </c>
      <c r="O3501">
        <v>0</v>
      </c>
      <c r="P3501">
        <v>0</v>
      </c>
      <c r="Q3501">
        <v>9973.6905000000006</v>
      </c>
      <c r="R3501">
        <v>99736.904999999999</v>
      </c>
      <c r="S3501" t="s">
        <v>1368</v>
      </c>
    </row>
    <row r="3502" spans="1:19">
      <c r="A3502" t="s">
        <v>3526</v>
      </c>
      <c r="B3502">
        <v>44395</v>
      </c>
      <c r="C3502" t="s">
        <v>3527</v>
      </c>
      <c r="D3502">
        <v>44395</v>
      </c>
      <c r="E3502" t="s">
        <v>1365</v>
      </c>
      <c r="F3502" t="s">
        <v>1374</v>
      </c>
      <c r="G3502" t="s">
        <v>1369</v>
      </c>
      <c r="H3502" t="s">
        <v>1367</v>
      </c>
      <c r="I3502" t="s">
        <v>1301</v>
      </c>
      <c r="J3502">
        <v>5</v>
      </c>
      <c r="K3502">
        <v>9035</v>
      </c>
      <c r="L3502">
        <v>45175</v>
      </c>
      <c r="M3502">
        <v>21.511900000000001</v>
      </c>
      <c r="N3502">
        <v>107.5595</v>
      </c>
      <c r="O3502">
        <v>0</v>
      </c>
      <c r="P3502">
        <v>0</v>
      </c>
      <c r="Q3502">
        <v>9056.5118999999995</v>
      </c>
      <c r="R3502">
        <v>45282.559500000003</v>
      </c>
      <c r="S3502" t="s">
        <v>1368</v>
      </c>
    </row>
    <row r="3503" spans="1:19">
      <c r="A3503" t="s">
        <v>3526</v>
      </c>
      <c r="B3503">
        <v>44395</v>
      </c>
      <c r="C3503" t="s">
        <v>3527</v>
      </c>
      <c r="D3503">
        <v>44395</v>
      </c>
      <c r="E3503" t="s">
        <v>1365</v>
      </c>
      <c r="F3503" t="s">
        <v>1374</v>
      </c>
      <c r="G3503" t="s">
        <v>1369</v>
      </c>
      <c r="H3503" t="s">
        <v>1367</v>
      </c>
      <c r="I3503" t="s">
        <v>1249</v>
      </c>
      <c r="J3503">
        <v>2</v>
      </c>
      <c r="K3503">
        <v>7227</v>
      </c>
      <c r="L3503">
        <v>14454</v>
      </c>
      <c r="M3503">
        <v>17.207100000000001</v>
      </c>
      <c r="N3503">
        <v>34.414200000000001</v>
      </c>
      <c r="O3503">
        <v>0</v>
      </c>
      <c r="P3503">
        <v>0</v>
      </c>
      <c r="Q3503">
        <v>7244.2070999999996</v>
      </c>
      <c r="R3503">
        <v>14488.414199999999</v>
      </c>
      <c r="S3503" t="s">
        <v>1368</v>
      </c>
    </row>
    <row r="3504" spans="1:19">
      <c r="A3504" t="s">
        <v>3526</v>
      </c>
      <c r="B3504">
        <v>44395</v>
      </c>
      <c r="C3504" t="s">
        <v>3527</v>
      </c>
      <c r="D3504">
        <v>44395</v>
      </c>
      <c r="E3504" t="s">
        <v>1365</v>
      </c>
      <c r="F3504" t="s">
        <v>1374</v>
      </c>
      <c r="G3504" t="s">
        <v>1369</v>
      </c>
      <c r="H3504" t="s">
        <v>1367</v>
      </c>
      <c r="I3504" t="s">
        <v>1076</v>
      </c>
      <c r="J3504">
        <v>20</v>
      </c>
      <c r="K3504">
        <v>1419</v>
      </c>
      <c r="L3504">
        <v>28380</v>
      </c>
      <c r="M3504">
        <v>3.3786</v>
      </c>
      <c r="N3504">
        <v>67.572000000000003</v>
      </c>
      <c r="O3504">
        <v>0</v>
      </c>
      <c r="P3504">
        <v>0</v>
      </c>
      <c r="Q3504">
        <v>1422.3786</v>
      </c>
      <c r="R3504">
        <v>28447.572</v>
      </c>
      <c r="S3504" t="s">
        <v>1368</v>
      </c>
    </row>
    <row r="3505" spans="1:19">
      <c r="A3505" t="s">
        <v>3526</v>
      </c>
      <c r="B3505">
        <v>44395</v>
      </c>
      <c r="C3505" t="s">
        <v>3527</v>
      </c>
      <c r="D3505">
        <v>44395</v>
      </c>
      <c r="E3505" t="s">
        <v>1365</v>
      </c>
      <c r="F3505" t="s">
        <v>1374</v>
      </c>
      <c r="G3505" t="s">
        <v>1369</v>
      </c>
      <c r="H3505" t="s">
        <v>1367</v>
      </c>
      <c r="I3505" t="s">
        <v>1271</v>
      </c>
      <c r="J3505">
        <v>60</v>
      </c>
      <c r="K3505">
        <v>1186</v>
      </c>
      <c r="L3505">
        <v>71160</v>
      </c>
      <c r="M3505">
        <v>2.8237999999999999</v>
      </c>
      <c r="N3505">
        <v>169.428</v>
      </c>
      <c r="O3505">
        <v>0</v>
      </c>
      <c r="P3505">
        <v>0</v>
      </c>
      <c r="Q3505">
        <v>1188.8237999999999</v>
      </c>
      <c r="R3505">
        <v>71329.428</v>
      </c>
      <c r="S3505" t="s">
        <v>1368</v>
      </c>
    </row>
    <row r="3506" spans="1:19">
      <c r="A3506" t="s">
        <v>3526</v>
      </c>
      <c r="B3506">
        <v>44395</v>
      </c>
      <c r="C3506" t="s">
        <v>3527</v>
      </c>
      <c r="D3506">
        <v>44395</v>
      </c>
      <c r="E3506" t="s">
        <v>1365</v>
      </c>
      <c r="F3506" t="s">
        <v>1374</v>
      </c>
      <c r="G3506" t="s">
        <v>1369</v>
      </c>
      <c r="H3506" t="s">
        <v>1367</v>
      </c>
      <c r="I3506" t="s">
        <v>1409</v>
      </c>
      <c r="J3506">
        <v>20</v>
      </c>
      <c r="K3506">
        <v>1128</v>
      </c>
      <c r="L3506">
        <v>22560</v>
      </c>
      <c r="M3506">
        <v>2.6857000000000002</v>
      </c>
      <c r="N3506">
        <v>53.713999999999999</v>
      </c>
      <c r="O3506">
        <v>0</v>
      </c>
      <c r="P3506">
        <v>0</v>
      </c>
      <c r="Q3506">
        <v>1130.6857</v>
      </c>
      <c r="R3506">
        <v>22613.714</v>
      </c>
      <c r="S3506" t="s">
        <v>1368</v>
      </c>
    </row>
    <row r="3507" spans="1:19">
      <c r="A3507" t="s">
        <v>3528</v>
      </c>
      <c r="B3507">
        <v>44395</v>
      </c>
      <c r="C3507" t="s">
        <v>3529</v>
      </c>
      <c r="D3507">
        <v>44395</v>
      </c>
      <c r="E3507" t="s">
        <v>1365</v>
      </c>
      <c r="F3507" t="s">
        <v>88</v>
      </c>
      <c r="G3507" t="s">
        <v>1388</v>
      </c>
      <c r="H3507" t="s">
        <v>1367</v>
      </c>
      <c r="I3507" t="s">
        <v>1311</v>
      </c>
      <c r="J3507">
        <v>2</v>
      </c>
      <c r="K3507">
        <v>9035</v>
      </c>
      <c r="L3507">
        <v>18070</v>
      </c>
      <c r="M3507">
        <v>21.511900000000001</v>
      </c>
      <c r="N3507">
        <v>43.023800000000001</v>
      </c>
      <c r="O3507">
        <v>0</v>
      </c>
      <c r="P3507">
        <v>0</v>
      </c>
      <c r="Q3507">
        <v>9056.5118999999995</v>
      </c>
      <c r="R3507">
        <v>18113.023799999999</v>
      </c>
      <c r="S3507" t="s">
        <v>1368</v>
      </c>
    </row>
    <row r="3508" spans="1:19">
      <c r="A3508" t="s">
        <v>3528</v>
      </c>
      <c r="B3508">
        <v>44395</v>
      </c>
      <c r="C3508" t="s">
        <v>3529</v>
      </c>
      <c r="D3508">
        <v>44395</v>
      </c>
      <c r="E3508" t="s">
        <v>1365</v>
      </c>
      <c r="F3508" t="s">
        <v>88</v>
      </c>
      <c r="G3508" t="s">
        <v>1388</v>
      </c>
      <c r="H3508" t="s">
        <v>1367</v>
      </c>
      <c r="I3508" t="s">
        <v>1409</v>
      </c>
      <c r="J3508">
        <v>20</v>
      </c>
      <c r="K3508">
        <v>1128</v>
      </c>
      <c r="L3508">
        <v>22560</v>
      </c>
      <c r="M3508">
        <v>2.6857000000000002</v>
      </c>
      <c r="N3508">
        <v>53.713999999999999</v>
      </c>
      <c r="O3508">
        <v>0</v>
      </c>
      <c r="P3508">
        <v>0</v>
      </c>
      <c r="Q3508">
        <v>1130.6857</v>
      </c>
      <c r="R3508">
        <v>22613.714</v>
      </c>
      <c r="S3508" t="s">
        <v>1368</v>
      </c>
    </row>
    <row r="3509" spans="1:19">
      <c r="A3509" t="s">
        <v>3528</v>
      </c>
      <c r="B3509">
        <v>44395</v>
      </c>
      <c r="C3509" t="s">
        <v>3529</v>
      </c>
      <c r="D3509">
        <v>44395</v>
      </c>
      <c r="E3509" t="s">
        <v>1365</v>
      </c>
      <c r="F3509" t="s">
        <v>88</v>
      </c>
      <c r="G3509" t="s">
        <v>1388</v>
      </c>
      <c r="H3509" t="s">
        <v>1367</v>
      </c>
      <c r="I3509" t="s">
        <v>1267</v>
      </c>
      <c r="J3509">
        <v>20</v>
      </c>
      <c r="K3509">
        <v>1400</v>
      </c>
      <c r="L3509">
        <v>28000</v>
      </c>
      <c r="M3509">
        <v>3.3332999999999999</v>
      </c>
      <c r="N3509">
        <v>66.665999999999997</v>
      </c>
      <c r="O3509">
        <v>0</v>
      </c>
      <c r="P3509">
        <v>0</v>
      </c>
      <c r="Q3509">
        <v>1403.3333</v>
      </c>
      <c r="R3509">
        <v>28066.666000000001</v>
      </c>
      <c r="S3509" t="s">
        <v>1368</v>
      </c>
    </row>
    <row r="3510" spans="1:19">
      <c r="A3510" t="s">
        <v>3528</v>
      </c>
      <c r="B3510">
        <v>44395</v>
      </c>
      <c r="C3510" t="s">
        <v>3529</v>
      </c>
      <c r="D3510">
        <v>44395</v>
      </c>
      <c r="E3510" t="s">
        <v>1365</v>
      </c>
      <c r="F3510" t="s">
        <v>88</v>
      </c>
      <c r="G3510" t="s">
        <v>1388</v>
      </c>
      <c r="H3510" t="s">
        <v>1367</v>
      </c>
      <c r="I3510" t="s">
        <v>3357</v>
      </c>
      <c r="J3510">
        <v>10</v>
      </c>
      <c r="K3510">
        <v>7040</v>
      </c>
      <c r="L3510">
        <v>70400</v>
      </c>
      <c r="M3510">
        <v>16.761900000000001</v>
      </c>
      <c r="N3510">
        <v>167.619</v>
      </c>
      <c r="O3510">
        <v>0</v>
      </c>
      <c r="P3510">
        <v>0</v>
      </c>
      <c r="Q3510">
        <v>7056.7619000000004</v>
      </c>
      <c r="R3510">
        <v>70567.619000000006</v>
      </c>
      <c r="S3510" t="s">
        <v>1368</v>
      </c>
    </row>
    <row r="3511" spans="1:19">
      <c r="A3511" t="s">
        <v>3528</v>
      </c>
      <c r="B3511">
        <v>44395</v>
      </c>
      <c r="C3511" t="s">
        <v>3529</v>
      </c>
      <c r="D3511">
        <v>44395</v>
      </c>
      <c r="E3511" t="s">
        <v>1365</v>
      </c>
      <c r="F3511" t="s">
        <v>88</v>
      </c>
      <c r="G3511" t="s">
        <v>1388</v>
      </c>
      <c r="H3511" t="s">
        <v>1367</v>
      </c>
      <c r="I3511" t="s">
        <v>1221</v>
      </c>
      <c r="J3511">
        <v>20</v>
      </c>
      <c r="K3511">
        <v>1361</v>
      </c>
      <c r="L3511">
        <v>27220</v>
      </c>
      <c r="M3511">
        <v>3.2404999999999999</v>
      </c>
      <c r="N3511">
        <v>64.81</v>
      </c>
      <c r="O3511">
        <v>0</v>
      </c>
      <c r="P3511">
        <v>0</v>
      </c>
      <c r="Q3511">
        <v>1364.2405000000001</v>
      </c>
      <c r="R3511">
        <v>27284.81</v>
      </c>
      <c r="S3511" t="s">
        <v>1368</v>
      </c>
    </row>
    <row r="3512" spans="1:19">
      <c r="A3512" t="s">
        <v>3528</v>
      </c>
      <c r="B3512">
        <v>44395</v>
      </c>
      <c r="C3512" t="s">
        <v>3529</v>
      </c>
      <c r="D3512">
        <v>44395</v>
      </c>
      <c r="E3512" t="s">
        <v>1365</v>
      </c>
      <c r="F3512" t="s">
        <v>88</v>
      </c>
      <c r="G3512" t="s">
        <v>1388</v>
      </c>
      <c r="H3512" t="s">
        <v>1367</v>
      </c>
      <c r="I3512" t="s">
        <v>1314</v>
      </c>
      <c r="J3512">
        <v>20</v>
      </c>
      <c r="K3512">
        <v>1176</v>
      </c>
      <c r="L3512">
        <v>23520</v>
      </c>
      <c r="M3512">
        <v>2.8</v>
      </c>
      <c r="N3512">
        <v>56</v>
      </c>
      <c r="O3512">
        <v>0</v>
      </c>
      <c r="P3512">
        <v>0</v>
      </c>
      <c r="Q3512">
        <v>1178.8</v>
      </c>
      <c r="R3512">
        <v>23576</v>
      </c>
      <c r="S3512" t="s">
        <v>1368</v>
      </c>
    </row>
    <row r="3513" spans="1:19">
      <c r="A3513" t="s">
        <v>3528</v>
      </c>
      <c r="B3513">
        <v>44395</v>
      </c>
      <c r="C3513" t="s">
        <v>3529</v>
      </c>
      <c r="D3513">
        <v>44395</v>
      </c>
      <c r="E3513" t="s">
        <v>1365</v>
      </c>
      <c r="F3513" t="s">
        <v>88</v>
      </c>
      <c r="G3513" t="s">
        <v>1388</v>
      </c>
      <c r="H3513" t="s">
        <v>1367</v>
      </c>
      <c r="I3513" t="s">
        <v>1218</v>
      </c>
      <c r="J3513">
        <v>20</v>
      </c>
      <c r="K3513">
        <v>1244</v>
      </c>
      <c r="L3513">
        <v>24880</v>
      </c>
      <c r="M3513">
        <v>2.9619</v>
      </c>
      <c r="N3513">
        <v>59.238</v>
      </c>
      <c r="O3513">
        <v>0</v>
      </c>
      <c r="P3513">
        <v>0</v>
      </c>
      <c r="Q3513">
        <v>1246.9619</v>
      </c>
      <c r="R3513">
        <v>24939.238000000001</v>
      </c>
      <c r="S3513" t="s">
        <v>1368</v>
      </c>
    </row>
    <row r="3514" spans="1:19">
      <c r="A3514" t="s">
        <v>3528</v>
      </c>
      <c r="B3514">
        <v>44395</v>
      </c>
      <c r="C3514" t="s">
        <v>3529</v>
      </c>
      <c r="D3514">
        <v>44395</v>
      </c>
      <c r="E3514" t="s">
        <v>1365</v>
      </c>
      <c r="F3514" t="s">
        <v>88</v>
      </c>
      <c r="G3514" t="s">
        <v>1388</v>
      </c>
      <c r="H3514" t="s">
        <v>1367</v>
      </c>
      <c r="I3514" t="s">
        <v>1271</v>
      </c>
      <c r="J3514">
        <v>20</v>
      </c>
      <c r="K3514">
        <v>1186</v>
      </c>
      <c r="L3514">
        <v>23720</v>
      </c>
      <c r="M3514">
        <v>2.8237999999999999</v>
      </c>
      <c r="N3514">
        <v>56.475999999999999</v>
      </c>
      <c r="O3514">
        <v>0</v>
      </c>
      <c r="P3514">
        <v>0</v>
      </c>
      <c r="Q3514">
        <v>1188.8237999999999</v>
      </c>
      <c r="R3514">
        <v>23776.475999999999</v>
      </c>
      <c r="S3514" t="s">
        <v>1368</v>
      </c>
    </row>
    <row r="3515" spans="1:19">
      <c r="A3515" t="s">
        <v>3528</v>
      </c>
      <c r="B3515">
        <v>44395</v>
      </c>
      <c r="C3515" t="s">
        <v>3529</v>
      </c>
      <c r="D3515">
        <v>44395</v>
      </c>
      <c r="E3515" t="s">
        <v>1365</v>
      </c>
      <c r="F3515" t="s">
        <v>88</v>
      </c>
      <c r="G3515" t="s">
        <v>1388</v>
      </c>
      <c r="H3515" t="s">
        <v>1367</v>
      </c>
      <c r="I3515" t="s">
        <v>1335</v>
      </c>
      <c r="J3515">
        <v>1</v>
      </c>
      <c r="K3515">
        <v>9950</v>
      </c>
      <c r="L3515">
        <v>9950</v>
      </c>
      <c r="M3515">
        <v>23.6905</v>
      </c>
      <c r="N3515">
        <v>23.6905</v>
      </c>
      <c r="O3515">
        <v>0</v>
      </c>
      <c r="P3515">
        <v>0</v>
      </c>
      <c r="Q3515">
        <v>9973.6905000000006</v>
      </c>
      <c r="R3515">
        <v>9973.6905000000006</v>
      </c>
      <c r="S3515" t="s">
        <v>1368</v>
      </c>
    </row>
    <row r="3516" spans="1:19">
      <c r="A3516" t="s">
        <v>3528</v>
      </c>
      <c r="B3516">
        <v>44395</v>
      </c>
      <c r="C3516" t="s">
        <v>3529</v>
      </c>
      <c r="D3516">
        <v>44395</v>
      </c>
      <c r="E3516" t="s">
        <v>1365</v>
      </c>
      <c r="F3516" t="s">
        <v>88</v>
      </c>
      <c r="G3516" t="s">
        <v>1388</v>
      </c>
      <c r="H3516" t="s">
        <v>1367</v>
      </c>
      <c r="I3516" t="s">
        <v>1076</v>
      </c>
      <c r="J3516">
        <v>20</v>
      </c>
      <c r="K3516">
        <v>1419</v>
      </c>
      <c r="L3516">
        <v>28380</v>
      </c>
      <c r="M3516">
        <v>3.3786</v>
      </c>
      <c r="N3516">
        <v>67.572000000000003</v>
      </c>
      <c r="O3516">
        <v>0</v>
      </c>
      <c r="P3516">
        <v>0</v>
      </c>
      <c r="Q3516">
        <v>1422.3786</v>
      </c>
      <c r="R3516">
        <v>28447.572</v>
      </c>
      <c r="S3516" t="s">
        <v>1368</v>
      </c>
    </row>
    <row r="3517" spans="1:19">
      <c r="A3517" t="s">
        <v>3528</v>
      </c>
      <c r="B3517">
        <v>44395</v>
      </c>
      <c r="C3517" t="s">
        <v>3529</v>
      </c>
      <c r="D3517">
        <v>44395</v>
      </c>
      <c r="E3517" t="s">
        <v>1365</v>
      </c>
      <c r="F3517" t="s">
        <v>88</v>
      </c>
      <c r="G3517" t="s">
        <v>1388</v>
      </c>
      <c r="H3517" t="s">
        <v>1367</v>
      </c>
      <c r="I3517" t="s">
        <v>1301</v>
      </c>
      <c r="J3517">
        <v>3</v>
      </c>
      <c r="K3517">
        <v>9035</v>
      </c>
      <c r="L3517">
        <v>27105</v>
      </c>
      <c r="M3517">
        <v>21.511900000000001</v>
      </c>
      <c r="N3517">
        <v>64.535700000000006</v>
      </c>
      <c r="O3517">
        <v>0</v>
      </c>
      <c r="P3517">
        <v>0</v>
      </c>
      <c r="Q3517">
        <v>9056.5118999999995</v>
      </c>
      <c r="R3517">
        <v>27169.5357</v>
      </c>
      <c r="S3517" t="s">
        <v>1368</v>
      </c>
    </row>
    <row r="3518" spans="1:19">
      <c r="A3518" t="s">
        <v>3528</v>
      </c>
      <c r="B3518">
        <v>44395</v>
      </c>
      <c r="C3518" t="s">
        <v>3529</v>
      </c>
      <c r="D3518">
        <v>44395</v>
      </c>
      <c r="E3518" t="s">
        <v>1365</v>
      </c>
      <c r="F3518" t="s">
        <v>88</v>
      </c>
      <c r="G3518" t="s">
        <v>1388</v>
      </c>
      <c r="H3518" t="s">
        <v>1367</v>
      </c>
      <c r="I3518" t="s">
        <v>2459</v>
      </c>
      <c r="J3518">
        <v>40</v>
      </c>
      <c r="K3518">
        <v>1215</v>
      </c>
      <c r="L3518">
        <v>48600</v>
      </c>
      <c r="M3518">
        <v>2.8929</v>
      </c>
      <c r="N3518">
        <v>115.71599999999999</v>
      </c>
      <c r="O3518">
        <v>0</v>
      </c>
      <c r="P3518">
        <v>0</v>
      </c>
      <c r="Q3518">
        <v>1217.8929000000001</v>
      </c>
      <c r="R3518">
        <v>48715.716</v>
      </c>
      <c r="S3518" t="s">
        <v>1368</v>
      </c>
    </row>
    <row r="3519" spans="1:19">
      <c r="A3519" t="s">
        <v>3530</v>
      </c>
      <c r="B3519">
        <v>44395</v>
      </c>
      <c r="C3519" t="s">
        <v>3531</v>
      </c>
      <c r="D3519">
        <v>44395</v>
      </c>
      <c r="E3519" t="s">
        <v>1365</v>
      </c>
      <c r="F3519" t="s">
        <v>90</v>
      </c>
      <c r="G3519" t="s">
        <v>1388</v>
      </c>
      <c r="H3519" t="s">
        <v>1367</v>
      </c>
      <c r="I3519" t="s">
        <v>1409</v>
      </c>
      <c r="J3519">
        <v>30</v>
      </c>
      <c r="K3519">
        <v>1128</v>
      </c>
      <c r="L3519">
        <v>33840</v>
      </c>
      <c r="M3519">
        <v>2.6857000000000002</v>
      </c>
      <c r="N3519">
        <v>80.570999999999998</v>
      </c>
      <c r="O3519">
        <v>0</v>
      </c>
      <c r="P3519">
        <v>0</v>
      </c>
      <c r="Q3519">
        <v>1130.6857</v>
      </c>
      <c r="R3519">
        <v>33920.571000000004</v>
      </c>
      <c r="S3519" t="s">
        <v>1368</v>
      </c>
    </row>
    <row r="3520" spans="1:19">
      <c r="A3520" t="s">
        <v>3530</v>
      </c>
      <c r="B3520">
        <v>44395</v>
      </c>
      <c r="C3520" t="s">
        <v>3531</v>
      </c>
      <c r="D3520">
        <v>44395</v>
      </c>
      <c r="E3520" t="s">
        <v>1365</v>
      </c>
      <c r="F3520" t="s">
        <v>90</v>
      </c>
      <c r="G3520" t="s">
        <v>1388</v>
      </c>
      <c r="H3520" t="s">
        <v>1367</v>
      </c>
      <c r="I3520" t="s">
        <v>1242</v>
      </c>
      <c r="J3520">
        <v>3</v>
      </c>
      <c r="K3520">
        <v>9850</v>
      </c>
      <c r="L3520">
        <v>29550</v>
      </c>
      <c r="M3520">
        <v>23.452400000000001</v>
      </c>
      <c r="N3520">
        <v>70.357200000000006</v>
      </c>
      <c r="O3520">
        <v>0</v>
      </c>
      <c r="P3520">
        <v>0</v>
      </c>
      <c r="Q3520">
        <v>9873.4524000000001</v>
      </c>
      <c r="R3520">
        <v>29620.357199999999</v>
      </c>
      <c r="S3520" t="s">
        <v>1368</v>
      </c>
    </row>
    <row r="3521" spans="1:19">
      <c r="A3521" t="s">
        <v>3530</v>
      </c>
      <c r="B3521">
        <v>44395</v>
      </c>
      <c r="C3521" t="s">
        <v>3531</v>
      </c>
      <c r="D3521">
        <v>44395</v>
      </c>
      <c r="E3521" t="s">
        <v>1365</v>
      </c>
      <c r="F3521" t="s">
        <v>90</v>
      </c>
      <c r="G3521" t="s">
        <v>1388</v>
      </c>
      <c r="H3521" t="s">
        <v>1367</v>
      </c>
      <c r="I3521" t="s">
        <v>1221</v>
      </c>
      <c r="J3521">
        <v>40</v>
      </c>
      <c r="K3521">
        <v>1361</v>
      </c>
      <c r="L3521">
        <v>54440</v>
      </c>
      <c r="M3521">
        <v>3.2404999999999999</v>
      </c>
      <c r="N3521">
        <v>129.62</v>
      </c>
      <c r="O3521">
        <v>0</v>
      </c>
      <c r="P3521">
        <v>0</v>
      </c>
      <c r="Q3521">
        <v>1364.2405000000001</v>
      </c>
      <c r="R3521">
        <v>54569.62</v>
      </c>
      <c r="S3521" t="s">
        <v>1368</v>
      </c>
    </row>
    <row r="3522" spans="1:19">
      <c r="A3522" t="s">
        <v>3530</v>
      </c>
      <c r="B3522">
        <v>44395</v>
      </c>
      <c r="C3522" t="s">
        <v>3531</v>
      </c>
      <c r="D3522">
        <v>44395</v>
      </c>
      <c r="E3522" t="s">
        <v>1365</v>
      </c>
      <c r="F3522" t="s">
        <v>90</v>
      </c>
      <c r="G3522" t="s">
        <v>1388</v>
      </c>
      <c r="H3522" t="s">
        <v>1367</v>
      </c>
      <c r="I3522" t="s">
        <v>1075</v>
      </c>
      <c r="J3522">
        <v>2</v>
      </c>
      <c r="K3522">
        <v>9045</v>
      </c>
      <c r="L3522">
        <v>18090</v>
      </c>
      <c r="M3522">
        <v>21.535699999999999</v>
      </c>
      <c r="N3522">
        <v>43.071399999999997</v>
      </c>
      <c r="O3522">
        <v>0</v>
      </c>
      <c r="P3522">
        <v>0</v>
      </c>
      <c r="Q3522">
        <v>9066.5357000000004</v>
      </c>
      <c r="R3522">
        <v>18133.071400000001</v>
      </c>
      <c r="S3522" t="s">
        <v>1368</v>
      </c>
    </row>
    <row r="3523" spans="1:19">
      <c r="A3523" t="s">
        <v>3530</v>
      </c>
      <c r="B3523">
        <v>44395</v>
      </c>
      <c r="C3523" t="s">
        <v>3531</v>
      </c>
      <c r="D3523">
        <v>44395</v>
      </c>
      <c r="E3523" t="s">
        <v>1365</v>
      </c>
      <c r="F3523" t="s">
        <v>90</v>
      </c>
      <c r="G3523" t="s">
        <v>1388</v>
      </c>
      <c r="H3523" t="s">
        <v>1367</v>
      </c>
      <c r="I3523" t="s">
        <v>1301</v>
      </c>
      <c r="J3523">
        <v>2</v>
      </c>
      <c r="K3523">
        <v>9035</v>
      </c>
      <c r="L3523">
        <v>18070</v>
      </c>
      <c r="M3523">
        <v>21.511900000000001</v>
      </c>
      <c r="N3523">
        <v>43.023800000000001</v>
      </c>
      <c r="O3523">
        <v>0</v>
      </c>
      <c r="P3523">
        <v>0</v>
      </c>
      <c r="Q3523">
        <v>9056.5118999999995</v>
      </c>
      <c r="R3523">
        <v>18113.023799999999</v>
      </c>
      <c r="S3523" t="s">
        <v>1368</v>
      </c>
    </row>
    <row r="3524" spans="1:19">
      <c r="A3524" t="s">
        <v>3530</v>
      </c>
      <c r="B3524">
        <v>44395</v>
      </c>
      <c r="C3524" t="s">
        <v>3531</v>
      </c>
      <c r="D3524">
        <v>44395</v>
      </c>
      <c r="E3524" t="s">
        <v>1365</v>
      </c>
      <c r="F3524" t="s">
        <v>90</v>
      </c>
      <c r="G3524" t="s">
        <v>1388</v>
      </c>
      <c r="H3524" t="s">
        <v>1367</v>
      </c>
      <c r="I3524" t="s">
        <v>1249</v>
      </c>
      <c r="J3524">
        <v>4</v>
      </c>
      <c r="K3524">
        <v>7227</v>
      </c>
      <c r="L3524">
        <v>28908</v>
      </c>
      <c r="M3524">
        <v>17.207100000000001</v>
      </c>
      <c r="N3524">
        <v>68.828400000000002</v>
      </c>
      <c r="O3524">
        <v>0</v>
      </c>
      <c r="P3524">
        <v>0</v>
      </c>
      <c r="Q3524">
        <v>7244.2070999999996</v>
      </c>
      <c r="R3524">
        <v>28976.828399999999</v>
      </c>
      <c r="S3524" t="s">
        <v>1368</v>
      </c>
    </row>
    <row r="3525" spans="1:19">
      <c r="A3525" t="s">
        <v>3530</v>
      </c>
      <c r="B3525">
        <v>44395</v>
      </c>
      <c r="C3525" t="s">
        <v>3531</v>
      </c>
      <c r="D3525">
        <v>44395</v>
      </c>
      <c r="E3525" t="s">
        <v>1365</v>
      </c>
      <c r="F3525" t="s">
        <v>90</v>
      </c>
      <c r="G3525" t="s">
        <v>1388</v>
      </c>
      <c r="H3525" t="s">
        <v>1367</v>
      </c>
      <c r="I3525" t="s">
        <v>1271</v>
      </c>
      <c r="J3525">
        <v>40</v>
      </c>
      <c r="K3525">
        <v>1186</v>
      </c>
      <c r="L3525">
        <v>47440</v>
      </c>
      <c r="M3525">
        <v>2.8237999999999999</v>
      </c>
      <c r="N3525">
        <v>112.952</v>
      </c>
      <c r="O3525">
        <v>0</v>
      </c>
      <c r="P3525">
        <v>0</v>
      </c>
      <c r="Q3525">
        <v>1188.8237999999999</v>
      </c>
      <c r="R3525">
        <v>47552.951999999997</v>
      </c>
      <c r="S3525" t="s">
        <v>1368</v>
      </c>
    </row>
    <row r="3526" spans="1:19">
      <c r="A3526" t="s">
        <v>3530</v>
      </c>
      <c r="B3526">
        <v>44395</v>
      </c>
      <c r="C3526" t="s">
        <v>3531</v>
      </c>
      <c r="D3526">
        <v>44395</v>
      </c>
      <c r="E3526" t="s">
        <v>1365</v>
      </c>
      <c r="F3526" t="s">
        <v>90</v>
      </c>
      <c r="G3526" t="s">
        <v>1388</v>
      </c>
      <c r="H3526" t="s">
        <v>1367</v>
      </c>
      <c r="I3526" t="s">
        <v>1314</v>
      </c>
      <c r="J3526">
        <v>40</v>
      </c>
      <c r="K3526">
        <v>1176</v>
      </c>
      <c r="L3526">
        <v>47040</v>
      </c>
      <c r="M3526">
        <v>2.8</v>
      </c>
      <c r="N3526">
        <v>112</v>
      </c>
      <c r="O3526">
        <v>0</v>
      </c>
      <c r="P3526">
        <v>0</v>
      </c>
      <c r="Q3526">
        <v>1178.8</v>
      </c>
      <c r="R3526">
        <v>47152</v>
      </c>
      <c r="S3526" t="s">
        <v>1368</v>
      </c>
    </row>
    <row r="3527" spans="1:19">
      <c r="A3527" t="s">
        <v>3530</v>
      </c>
      <c r="B3527">
        <v>44395</v>
      </c>
      <c r="C3527" t="s">
        <v>3531</v>
      </c>
      <c r="D3527">
        <v>44395</v>
      </c>
      <c r="E3527" t="s">
        <v>1365</v>
      </c>
      <c r="F3527" t="s">
        <v>90</v>
      </c>
      <c r="G3527" t="s">
        <v>1388</v>
      </c>
      <c r="H3527" t="s">
        <v>1367</v>
      </c>
      <c r="I3527" t="s">
        <v>1311</v>
      </c>
      <c r="J3527">
        <v>2</v>
      </c>
      <c r="K3527">
        <v>9035</v>
      </c>
      <c r="L3527">
        <v>18070</v>
      </c>
      <c r="M3527">
        <v>21.511900000000001</v>
      </c>
      <c r="N3527">
        <v>43.023800000000001</v>
      </c>
      <c r="O3527">
        <v>0</v>
      </c>
      <c r="P3527">
        <v>0</v>
      </c>
      <c r="Q3527">
        <v>9056.5118999999995</v>
      </c>
      <c r="R3527">
        <v>18113.023799999999</v>
      </c>
      <c r="S3527" t="s">
        <v>1368</v>
      </c>
    </row>
    <row r="3528" spans="1:19">
      <c r="A3528" t="s">
        <v>3530</v>
      </c>
      <c r="B3528">
        <v>44395</v>
      </c>
      <c r="C3528" t="s">
        <v>3531</v>
      </c>
      <c r="D3528">
        <v>44395</v>
      </c>
      <c r="E3528" t="s">
        <v>1365</v>
      </c>
      <c r="F3528" t="s">
        <v>90</v>
      </c>
      <c r="G3528" t="s">
        <v>1388</v>
      </c>
      <c r="H3528" t="s">
        <v>1367</v>
      </c>
      <c r="I3528" t="s">
        <v>1273</v>
      </c>
      <c r="J3528">
        <v>5</v>
      </c>
      <c r="K3528">
        <v>7225</v>
      </c>
      <c r="L3528">
        <v>36125</v>
      </c>
      <c r="M3528">
        <v>17.202400000000001</v>
      </c>
      <c r="N3528">
        <v>86.012</v>
      </c>
      <c r="O3528">
        <v>0</v>
      </c>
      <c r="P3528">
        <v>0</v>
      </c>
      <c r="Q3528">
        <v>7242.2024000000001</v>
      </c>
      <c r="R3528">
        <v>36211.012000000002</v>
      </c>
      <c r="S3528" t="s">
        <v>1368</v>
      </c>
    </row>
    <row r="3529" spans="1:19">
      <c r="A3529" t="s">
        <v>3530</v>
      </c>
      <c r="B3529">
        <v>44395</v>
      </c>
      <c r="C3529" t="s">
        <v>3531</v>
      </c>
      <c r="D3529">
        <v>44395</v>
      </c>
      <c r="E3529" t="s">
        <v>1365</v>
      </c>
      <c r="F3529" t="s">
        <v>90</v>
      </c>
      <c r="G3529" t="s">
        <v>1388</v>
      </c>
      <c r="H3529" t="s">
        <v>1367</v>
      </c>
      <c r="I3529" t="s">
        <v>1267</v>
      </c>
      <c r="J3529">
        <v>40</v>
      </c>
      <c r="K3529">
        <v>1400</v>
      </c>
      <c r="L3529">
        <v>56000</v>
      </c>
      <c r="M3529">
        <v>3.3332999999999999</v>
      </c>
      <c r="N3529">
        <v>133.33199999999999</v>
      </c>
      <c r="O3529">
        <v>0</v>
      </c>
      <c r="P3529">
        <v>0</v>
      </c>
      <c r="Q3529">
        <v>1403.3333</v>
      </c>
      <c r="R3529">
        <v>56133.332000000002</v>
      </c>
      <c r="S3529" t="s">
        <v>1368</v>
      </c>
    </row>
    <row r="3530" spans="1:19">
      <c r="A3530" t="s">
        <v>3530</v>
      </c>
      <c r="B3530">
        <v>44395</v>
      </c>
      <c r="C3530" t="s">
        <v>3531</v>
      </c>
      <c r="D3530">
        <v>44395</v>
      </c>
      <c r="E3530" t="s">
        <v>1365</v>
      </c>
      <c r="F3530" t="s">
        <v>90</v>
      </c>
      <c r="G3530" t="s">
        <v>1388</v>
      </c>
      <c r="H3530" t="s">
        <v>1367</v>
      </c>
      <c r="I3530" t="s">
        <v>1076</v>
      </c>
      <c r="J3530">
        <v>40</v>
      </c>
      <c r="K3530">
        <v>1419</v>
      </c>
      <c r="L3530">
        <v>56760</v>
      </c>
      <c r="M3530">
        <v>3.3786</v>
      </c>
      <c r="N3530">
        <v>135.14400000000001</v>
      </c>
      <c r="O3530">
        <v>0</v>
      </c>
      <c r="P3530">
        <v>0</v>
      </c>
      <c r="Q3530">
        <v>1422.3786</v>
      </c>
      <c r="R3530">
        <v>56895.144</v>
      </c>
      <c r="S3530" t="s">
        <v>1368</v>
      </c>
    </row>
    <row r="3531" spans="1:19">
      <c r="A3531" t="s">
        <v>3530</v>
      </c>
      <c r="B3531">
        <v>44395</v>
      </c>
      <c r="C3531" t="s">
        <v>3531</v>
      </c>
      <c r="D3531">
        <v>44395</v>
      </c>
      <c r="E3531" t="s">
        <v>1365</v>
      </c>
      <c r="F3531" t="s">
        <v>90</v>
      </c>
      <c r="G3531" t="s">
        <v>1388</v>
      </c>
      <c r="H3531" t="s">
        <v>1367</v>
      </c>
      <c r="I3531" t="s">
        <v>3357</v>
      </c>
      <c r="J3531">
        <v>4</v>
      </c>
      <c r="K3531">
        <v>7040</v>
      </c>
      <c r="L3531">
        <v>28160</v>
      </c>
      <c r="M3531">
        <v>16.761900000000001</v>
      </c>
      <c r="N3531">
        <v>67.047600000000003</v>
      </c>
      <c r="O3531">
        <v>0</v>
      </c>
      <c r="P3531">
        <v>0</v>
      </c>
      <c r="Q3531">
        <v>7056.7619000000004</v>
      </c>
      <c r="R3531">
        <v>28227.047600000002</v>
      </c>
      <c r="S3531" t="s">
        <v>1368</v>
      </c>
    </row>
    <row r="3532" spans="1:19">
      <c r="A3532" t="s">
        <v>3532</v>
      </c>
      <c r="B3532">
        <v>44395</v>
      </c>
      <c r="C3532" t="s">
        <v>3533</v>
      </c>
      <c r="D3532">
        <v>44395</v>
      </c>
      <c r="E3532" t="s">
        <v>1365</v>
      </c>
      <c r="F3532" t="s">
        <v>74</v>
      </c>
      <c r="G3532" t="s">
        <v>1030</v>
      </c>
      <c r="H3532" t="s">
        <v>1367</v>
      </c>
      <c r="I3532" t="s">
        <v>1271</v>
      </c>
      <c r="J3532">
        <v>100</v>
      </c>
      <c r="K3532">
        <v>1186</v>
      </c>
      <c r="L3532">
        <v>118600</v>
      </c>
      <c r="M3532">
        <v>2.8237999999999999</v>
      </c>
      <c r="N3532">
        <v>282.38</v>
      </c>
      <c r="O3532">
        <v>0</v>
      </c>
      <c r="P3532">
        <v>0</v>
      </c>
      <c r="Q3532">
        <v>1188.8237999999999</v>
      </c>
      <c r="R3532">
        <v>118882.38</v>
      </c>
      <c r="S3532" t="s">
        <v>1368</v>
      </c>
    </row>
    <row r="3533" spans="1:19">
      <c r="A3533" t="s">
        <v>3532</v>
      </c>
      <c r="B3533">
        <v>44395</v>
      </c>
      <c r="C3533" t="s">
        <v>3533</v>
      </c>
      <c r="D3533">
        <v>44395</v>
      </c>
      <c r="E3533" t="s">
        <v>1365</v>
      </c>
      <c r="F3533" t="s">
        <v>74</v>
      </c>
      <c r="G3533" t="s">
        <v>1030</v>
      </c>
      <c r="H3533" t="s">
        <v>1367</v>
      </c>
      <c r="I3533" t="s">
        <v>1335</v>
      </c>
      <c r="J3533">
        <v>10</v>
      </c>
      <c r="K3533">
        <v>9950</v>
      </c>
      <c r="L3533">
        <v>99500</v>
      </c>
      <c r="M3533">
        <v>23.6905</v>
      </c>
      <c r="N3533">
        <v>236.905</v>
      </c>
      <c r="O3533">
        <v>0</v>
      </c>
      <c r="P3533">
        <v>0</v>
      </c>
      <c r="Q3533">
        <v>9973.6905000000006</v>
      </c>
      <c r="R3533">
        <v>99736.904999999999</v>
      </c>
      <c r="S3533" t="s">
        <v>1368</v>
      </c>
    </row>
    <row r="3534" spans="1:19">
      <c r="A3534" t="s">
        <v>3532</v>
      </c>
      <c r="B3534">
        <v>44395</v>
      </c>
      <c r="C3534" t="s">
        <v>3533</v>
      </c>
      <c r="D3534">
        <v>44395</v>
      </c>
      <c r="E3534" t="s">
        <v>1365</v>
      </c>
      <c r="F3534" t="s">
        <v>74</v>
      </c>
      <c r="G3534" t="s">
        <v>1030</v>
      </c>
      <c r="H3534" t="s">
        <v>1367</v>
      </c>
      <c r="I3534" t="s">
        <v>1311</v>
      </c>
      <c r="J3534">
        <v>5</v>
      </c>
      <c r="K3534">
        <v>9035</v>
      </c>
      <c r="L3534">
        <v>45175</v>
      </c>
      <c r="M3534">
        <v>21.511900000000001</v>
      </c>
      <c r="N3534">
        <v>107.5595</v>
      </c>
      <c r="O3534">
        <v>0</v>
      </c>
      <c r="P3534">
        <v>0</v>
      </c>
      <c r="Q3534">
        <v>9056.5118999999995</v>
      </c>
      <c r="R3534">
        <v>45282.559500000003</v>
      </c>
      <c r="S3534" t="s">
        <v>1368</v>
      </c>
    </row>
    <row r="3535" spans="1:19">
      <c r="A3535" t="s">
        <v>3532</v>
      </c>
      <c r="B3535">
        <v>44395</v>
      </c>
      <c r="C3535" t="s">
        <v>3533</v>
      </c>
      <c r="D3535">
        <v>44395</v>
      </c>
      <c r="E3535" t="s">
        <v>1365</v>
      </c>
      <c r="F3535" t="s">
        <v>74</v>
      </c>
      <c r="G3535" t="s">
        <v>1030</v>
      </c>
      <c r="H3535" t="s">
        <v>1367</v>
      </c>
      <c r="I3535" t="s">
        <v>1273</v>
      </c>
      <c r="J3535">
        <v>20</v>
      </c>
      <c r="K3535">
        <v>7225</v>
      </c>
      <c r="L3535">
        <v>144500</v>
      </c>
      <c r="M3535">
        <v>17.202400000000001</v>
      </c>
      <c r="N3535">
        <v>344.048</v>
      </c>
      <c r="O3535">
        <v>0</v>
      </c>
      <c r="P3535">
        <v>0</v>
      </c>
      <c r="Q3535">
        <v>7242.2024000000001</v>
      </c>
      <c r="R3535">
        <v>144844.04800000001</v>
      </c>
      <c r="S3535" t="s">
        <v>1368</v>
      </c>
    </row>
    <row r="3536" spans="1:19">
      <c r="A3536" t="s">
        <v>3532</v>
      </c>
      <c r="B3536">
        <v>44395</v>
      </c>
      <c r="C3536" t="s">
        <v>3533</v>
      </c>
      <c r="D3536">
        <v>44395</v>
      </c>
      <c r="E3536" t="s">
        <v>1365</v>
      </c>
      <c r="F3536" t="s">
        <v>74</v>
      </c>
      <c r="G3536" t="s">
        <v>1030</v>
      </c>
      <c r="H3536" t="s">
        <v>1367</v>
      </c>
      <c r="I3536" t="s">
        <v>1221</v>
      </c>
      <c r="J3536">
        <v>100</v>
      </c>
      <c r="K3536">
        <v>1361</v>
      </c>
      <c r="L3536">
        <v>136100</v>
      </c>
      <c r="M3536">
        <v>3.2404999999999999</v>
      </c>
      <c r="N3536">
        <v>324.05</v>
      </c>
      <c r="O3536">
        <v>0</v>
      </c>
      <c r="P3536">
        <v>0</v>
      </c>
      <c r="Q3536">
        <v>1364.2405000000001</v>
      </c>
      <c r="R3536">
        <v>136424.04999999999</v>
      </c>
      <c r="S3536" t="s">
        <v>1368</v>
      </c>
    </row>
    <row r="3537" spans="1:19">
      <c r="A3537" t="s">
        <v>3532</v>
      </c>
      <c r="B3537">
        <v>44395</v>
      </c>
      <c r="C3537" t="s">
        <v>3533</v>
      </c>
      <c r="D3537">
        <v>44395</v>
      </c>
      <c r="E3537" t="s">
        <v>1365</v>
      </c>
      <c r="F3537" t="s">
        <v>74</v>
      </c>
      <c r="G3537" t="s">
        <v>1030</v>
      </c>
      <c r="H3537" t="s">
        <v>1367</v>
      </c>
      <c r="I3537" t="s">
        <v>3357</v>
      </c>
      <c r="J3537">
        <v>20</v>
      </c>
      <c r="K3537">
        <v>7040</v>
      </c>
      <c r="L3537">
        <v>140800</v>
      </c>
      <c r="M3537">
        <v>16.761900000000001</v>
      </c>
      <c r="N3537">
        <v>335.238</v>
      </c>
      <c r="O3537">
        <v>0</v>
      </c>
      <c r="P3537">
        <v>0</v>
      </c>
      <c r="Q3537">
        <v>7056.7619000000004</v>
      </c>
      <c r="R3537">
        <v>141135.23800000001</v>
      </c>
      <c r="S3537" t="s">
        <v>1368</v>
      </c>
    </row>
    <row r="3538" spans="1:19">
      <c r="A3538" t="s">
        <v>3532</v>
      </c>
      <c r="B3538">
        <v>44395</v>
      </c>
      <c r="C3538" t="s">
        <v>3533</v>
      </c>
      <c r="D3538">
        <v>44395</v>
      </c>
      <c r="E3538" t="s">
        <v>1365</v>
      </c>
      <c r="F3538" t="s">
        <v>74</v>
      </c>
      <c r="G3538" t="s">
        <v>1030</v>
      </c>
      <c r="H3538" t="s">
        <v>1367</v>
      </c>
      <c r="I3538" t="s">
        <v>1218</v>
      </c>
      <c r="J3538">
        <v>100</v>
      </c>
      <c r="K3538">
        <v>1244</v>
      </c>
      <c r="L3538">
        <v>124400</v>
      </c>
      <c r="M3538">
        <v>2.9619</v>
      </c>
      <c r="N3538">
        <v>296.19</v>
      </c>
      <c r="O3538">
        <v>0</v>
      </c>
      <c r="P3538">
        <v>0</v>
      </c>
      <c r="Q3538">
        <v>1246.9619</v>
      </c>
      <c r="R3538">
        <v>124696.19</v>
      </c>
      <c r="S3538" t="s">
        <v>1368</v>
      </c>
    </row>
    <row r="3539" spans="1:19">
      <c r="A3539" t="s">
        <v>3532</v>
      </c>
      <c r="B3539">
        <v>44395</v>
      </c>
      <c r="C3539" t="s">
        <v>3533</v>
      </c>
      <c r="D3539">
        <v>44395</v>
      </c>
      <c r="E3539" t="s">
        <v>1365</v>
      </c>
      <c r="F3539" t="s">
        <v>74</v>
      </c>
      <c r="G3539" t="s">
        <v>1030</v>
      </c>
      <c r="H3539" t="s">
        <v>1367</v>
      </c>
      <c r="I3539" t="s">
        <v>2458</v>
      </c>
      <c r="J3539">
        <v>500</v>
      </c>
      <c r="K3539">
        <v>992</v>
      </c>
      <c r="L3539">
        <v>496000</v>
      </c>
      <c r="M3539">
        <v>2.3618999999999999</v>
      </c>
      <c r="N3539">
        <v>1180.95</v>
      </c>
      <c r="O3539">
        <v>0</v>
      </c>
      <c r="P3539">
        <v>0</v>
      </c>
      <c r="Q3539">
        <v>994.36189999999999</v>
      </c>
      <c r="R3539">
        <v>497180.95</v>
      </c>
      <c r="S3539" t="s">
        <v>1368</v>
      </c>
    </row>
    <row r="3540" spans="1:19">
      <c r="A3540" t="s">
        <v>3532</v>
      </c>
      <c r="B3540">
        <v>44395</v>
      </c>
      <c r="C3540" t="s">
        <v>3533</v>
      </c>
      <c r="D3540">
        <v>44395</v>
      </c>
      <c r="E3540" t="s">
        <v>1365</v>
      </c>
      <c r="F3540" t="s">
        <v>74</v>
      </c>
      <c r="G3540" t="s">
        <v>1030</v>
      </c>
      <c r="H3540" t="s">
        <v>1367</v>
      </c>
      <c r="I3540" t="s">
        <v>1301</v>
      </c>
      <c r="J3540">
        <v>10</v>
      </c>
      <c r="K3540">
        <v>9035</v>
      </c>
      <c r="L3540">
        <v>90350</v>
      </c>
      <c r="M3540">
        <v>21.511900000000001</v>
      </c>
      <c r="N3540">
        <v>215.119</v>
      </c>
      <c r="O3540">
        <v>0</v>
      </c>
      <c r="P3540">
        <v>0</v>
      </c>
      <c r="Q3540">
        <v>9056.5118999999995</v>
      </c>
      <c r="R3540">
        <v>90565.119000000006</v>
      </c>
      <c r="S3540" t="s">
        <v>1368</v>
      </c>
    </row>
    <row r="3541" spans="1:19">
      <c r="A3541" t="s">
        <v>3532</v>
      </c>
      <c r="B3541">
        <v>44395</v>
      </c>
      <c r="C3541" t="s">
        <v>3533</v>
      </c>
      <c r="D3541">
        <v>44395</v>
      </c>
      <c r="E3541" t="s">
        <v>1365</v>
      </c>
      <c r="F3541" t="s">
        <v>74</v>
      </c>
      <c r="G3541" t="s">
        <v>1030</v>
      </c>
      <c r="H3541" t="s">
        <v>1367</v>
      </c>
      <c r="I3541" t="s">
        <v>1314</v>
      </c>
      <c r="J3541">
        <v>200</v>
      </c>
      <c r="K3541">
        <v>1176</v>
      </c>
      <c r="L3541">
        <v>235200</v>
      </c>
      <c r="M3541">
        <v>2.8</v>
      </c>
      <c r="N3541">
        <v>560</v>
      </c>
      <c r="O3541">
        <v>0</v>
      </c>
      <c r="P3541">
        <v>0</v>
      </c>
      <c r="Q3541">
        <v>1178.8</v>
      </c>
      <c r="R3541">
        <v>235760</v>
      </c>
      <c r="S3541" t="s">
        <v>1368</v>
      </c>
    </row>
    <row r="3542" spans="1:19">
      <c r="A3542" t="s">
        <v>3532</v>
      </c>
      <c r="B3542">
        <v>44395</v>
      </c>
      <c r="C3542" t="s">
        <v>3533</v>
      </c>
      <c r="D3542">
        <v>44395</v>
      </c>
      <c r="E3542" t="s">
        <v>1365</v>
      </c>
      <c r="F3542" t="s">
        <v>74</v>
      </c>
      <c r="G3542" t="s">
        <v>1030</v>
      </c>
      <c r="H3542" t="s">
        <v>1367</v>
      </c>
      <c r="I3542" t="s">
        <v>2459</v>
      </c>
      <c r="J3542">
        <v>200</v>
      </c>
      <c r="K3542">
        <v>1215</v>
      </c>
      <c r="L3542">
        <v>243000</v>
      </c>
      <c r="M3542">
        <v>2.8929</v>
      </c>
      <c r="N3542">
        <v>578.58000000000004</v>
      </c>
      <c r="O3542">
        <v>0</v>
      </c>
      <c r="P3542">
        <v>0</v>
      </c>
      <c r="Q3542">
        <v>1217.8929000000001</v>
      </c>
      <c r="R3542">
        <v>243578.58</v>
      </c>
      <c r="S3542" t="s">
        <v>1368</v>
      </c>
    </row>
    <row r="3543" spans="1:19">
      <c r="A3543" t="s">
        <v>3532</v>
      </c>
      <c r="B3543">
        <v>44395</v>
      </c>
      <c r="C3543" t="s">
        <v>3533</v>
      </c>
      <c r="D3543">
        <v>44395</v>
      </c>
      <c r="E3543" t="s">
        <v>1365</v>
      </c>
      <c r="F3543" t="s">
        <v>74</v>
      </c>
      <c r="G3543" t="s">
        <v>1030</v>
      </c>
      <c r="H3543" t="s">
        <v>1367</v>
      </c>
      <c r="I3543" t="s">
        <v>1076</v>
      </c>
      <c r="J3543">
        <v>100</v>
      </c>
      <c r="K3543">
        <v>1419</v>
      </c>
      <c r="L3543">
        <v>141900</v>
      </c>
      <c r="M3543">
        <v>3.3786</v>
      </c>
      <c r="N3543">
        <v>337.86</v>
      </c>
      <c r="O3543">
        <v>0</v>
      </c>
      <c r="P3543">
        <v>0</v>
      </c>
      <c r="Q3543">
        <v>1422.3786</v>
      </c>
      <c r="R3543">
        <v>142237.85999999999</v>
      </c>
      <c r="S3543" t="s">
        <v>1368</v>
      </c>
    </row>
    <row r="3544" spans="1:19">
      <c r="A3544" t="s">
        <v>3532</v>
      </c>
      <c r="B3544">
        <v>44395</v>
      </c>
      <c r="C3544" t="s">
        <v>3533</v>
      </c>
      <c r="D3544">
        <v>44395</v>
      </c>
      <c r="E3544" t="s">
        <v>1365</v>
      </c>
      <c r="F3544" t="s">
        <v>74</v>
      </c>
      <c r="G3544" t="s">
        <v>1030</v>
      </c>
      <c r="H3544" t="s">
        <v>1367</v>
      </c>
      <c r="I3544" t="s">
        <v>1267</v>
      </c>
      <c r="J3544">
        <v>40</v>
      </c>
      <c r="K3544">
        <v>1400</v>
      </c>
      <c r="L3544">
        <v>56000</v>
      </c>
      <c r="M3544">
        <v>3.3332999999999999</v>
      </c>
      <c r="N3544">
        <v>133.33199999999999</v>
      </c>
      <c r="O3544">
        <v>0</v>
      </c>
      <c r="P3544">
        <v>0</v>
      </c>
      <c r="Q3544">
        <v>1403.3333</v>
      </c>
      <c r="R3544">
        <v>56133.332000000002</v>
      </c>
      <c r="S3544" t="s">
        <v>1368</v>
      </c>
    </row>
    <row r="3545" spans="1:19">
      <c r="A3545" t="s">
        <v>3532</v>
      </c>
      <c r="B3545">
        <v>44395</v>
      </c>
      <c r="C3545" t="s">
        <v>3533</v>
      </c>
      <c r="D3545">
        <v>44395</v>
      </c>
      <c r="E3545" t="s">
        <v>1365</v>
      </c>
      <c r="F3545" t="s">
        <v>74</v>
      </c>
      <c r="G3545" t="s">
        <v>1030</v>
      </c>
      <c r="H3545" t="s">
        <v>1367</v>
      </c>
      <c r="I3545" t="s">
        <v>1409</v>
      </c>
      <c r="J3545">
        <v>100</v>
      </c>
      <c r="K3545">
        <v>1128</v>
      </c>
      <c r="L3545">
        <v>112800</v>
      </c>
      <c r="M3545">
        <v>2.6857000000000002</v>
      </c>
      <c r="N3545">
        <v>268.57</v>
      </c>
      <c r="O3545">
        <v>0</v>
      </c>
      <c r="P3545">
        <v>0</v>
      </c>
      <c r="Q3545">
        <v>1130.6857</v>
      </c>
      <c r="R3545">
        <v>113068.57</v>
      </c>
      <c r="S3545" t="s">
        <v>1368</v>
      </c>
    </row>
    <row r="3546" spans="1:19">
      <c r="A3546" t="s">
        <v>3534</v>
      </c>
      <c r="B3546">
        <v>44395</v>
      </c>
      <c r="C3546" t="s">
        <v>3535</v>
      </c>
      <c r="D3546">
        <v>44395</v>
      </c>
      <c r="E3546" t="s">
        <v>1365</v>
      </c>
      <c r="F3546" t="s">
        <v>80</v>
      </c>
      <c r="G3546" t="s">
        <v>955</v>
      </c>
      <c r="H3546" t="s">
        <v>1367</v>
      </c>
      <c r="I3546" t="s">
        <v>3357</v>
      </c>
      <c r="J3546">
        <v>80</v>
      </c>
      <c r="K3546">
        <v>7040</v>
      </c>
      <c r="L3546">
        <v>563200</v>
      </c>
      <c r="M3546">
        <v>16.761900000000001</v>
      </c>
      <c r="N3546">
        <v>1340.952</v>
      </c>
      <c r="O3546">
        <v>0</v>
      </c>
      <c r="P3546">
        <v>0</v>
      </c>
      <c r="Q3546">
        <v>7056.7619000000004</v>
      </c>
      <c r="R3546">
        <v>564540.95200000005</v>
      </c>
      <c r="S3546" t="s">
        <v>1368</v>
      </c>
    </row>
    <row r="3547" spans="1:19">
      <c r="A3547" t="s">
        <v>3536</v>
      </c>
      <c r="B3547">
        <v>44395</v>
      </c>
      <c r="C3547" t="s">
        <v>3537</v>
      </c>
      <c r="D3547">
        <v>44395</v>
      </c>
      <c r="E3547" t="s">
        <v>1365</v>
      </c>
      <c r="F3547" t="s">
        <v>946</v>
      </c>
      <c r="G3547" t="s">
        <v>951</v>
      </c>
      <c r="H3547" t="s">
        <v>1367</v>
      </c>
      <c r="I3547" t="s">
        <v>1076</v>
      </c>
      <c r="J3547">
        <v>30</v>
      </c>
      <c r="K3547">
        <v>1419</v>
      </c>
      <c r="L3547">
        <v>42570</v>
      </c>
      <c r="M3547">
        <v>3.3786</v>
      </c>
      <c r="N3547">
        <v>101.358</v>
      </c>
      <c r="O3547">
        <v>0</v>
      </c>
      <c r="P3547">
        <v>0</v>
      </c>
      <c r="Q3547">
        <v>1422.3786</v>
      </c>
      <c r="R3547">
        <v>42671.358</v>
      </c>
      <c r="S3547" t="s">
        <v>1368</v>
      </c>
    </row>
    <row r="3548" spans="1:19">
      <c r="A3548" t="s">
        <v>3536</v>
      </c>
      <c r="B3548">
        <v>44395</v>
      </c>
      <c r="C3548" t="s">
        <v>3537</v>
      </c>
      <c r="D3548">
        <v>44395</v>
      </c>
      <c r="E3548" t="s">
        <v>1365</v>
      </c>
      <c r="F3548" t="s">
        <v>946</v>
      </c>
      <c r="G3548" t="s">
        <v>951</v>
      </c>
      <c r="H3548" t="s">
        <v>1367</v>
      </c>
      <c r="I3548" t="s">
        <v>1335</v>
      </c>
      <c r="J3548">
        <v>10</v>
      </c>
      <c r="K3548">
        <v>9950</v>
      </c>
      <c r="L3548">
        <v>99500</v>
      </c>
      <c r="M3548">
        <v>23.6905</v>
      </c>
      <c r="N3548">
        <v>236.905</v>
      </c>
      <c r="O3548">
        <v>0</v>
      </c>
      <c r="P3548">
        <v>0</v>
      </c>
      <c r="Q3548">
        <v>9973.6905000000006</v>
      </c>
      <c r="R3548">
        <v>99736.904999999999</v>
      </c>
      <c r="S3548" t="s">
        <v>1368</v>
      </c>
    </row>
    <row r="3549" spans="1:19">
      <c r="A3549" t="s">
        <v>3536</v>
      </c>
      <c r="B3549">
        <v>44395</v>
      </c>
      <c r="C3549" t="s">
        <v>3537</v>
      </c>
      <c r="D3549">
        <v>44395</v>
      </c>
      <c r="E3549" t="s">
        <v>1365</v>
      </c>
      <c r="F3549" t="s">
        <v>946</v>
      </c>
      <c r="G3549" t="s">
        <v>951</v>
      </c>
      <c r="H3549" t="s">
        <v>1367</v>
      </c>
      <c r="I3549" t="s">
        <v>1242</v>
      </c>
      <c r="J3549">
        <v>20</v>
      </c>
      <c r="K3549">
        <v>9850</v>
      </c>
      <c r="L3549">
        <v>197000</v>
      </c>
      <c r="M3549">
        <v>23.452400000000001</v>
      </c>
      <c r="N3549">
        <v>469.048</v>
      </c>
      <c r="O3549">
        <v>0</v>
      </c>
      <c r="P3549">
        <v>0</v>
      </c>
      <c r="Q3549">
        <v>9873.4524000000001</v>
      </c>
      <c r="R3549">
        <v>197469.04800000001</v>
      </c>
      <c r="S3549" t="s">
        <v>1368</v>
      </c>
    </row>
    <row r="3550" spans="1:19">
      <c r="A3550" t="s">
        <v>3536</v>
      </c>
      <c r="B3550">
        <v>44395</v>
      </c>
      <c r="C3550" t="s">
        <v>3537</v>
      </c>
      <c r="D3550">
        <v>44395</v>
      </c>
      <c r="E3550" t="s">
        <v>1365</v>
      </c>
      <c r="F3550" t="s">
        <v>946</v>
      </c>
      <c r="G3550" t="s">
        <v>951</v>
      </c>
      <c r="H3550" t="s">
        <v>1367</v>
      </c>
      <c r="I3550" t="s">
        <v>1221</v>
      </c>
      <c r="J3550">
        <v>80</v>
      </c>
      <c r="K3550">
        <v>1361</v>
      </c>
      <c r="L3550">
        <v>108880</v>
      </c>
      <c r="M3550">
        <v>3.2404999999999999</v>
      </c>
      <c r="N3550">
        <v>259.24</v>
      </c>
      <c r="O3550">
        <v>0</v>
      </c>
      <c r="P3550">
        <v>0</v>
      </c>
      <c r="Q3550">
        <v>1364.2405000000001</v>
      </c>
      <c r="R3550">
        <v>109139.24</v>
      </c>
      <c r="S3550" t="s">
        <v>1368</v>
      </c>
    </row>
    <row r="3551" spans="1:19">
      <c r="A3551" t="s">
        <v>3536</v>
      </c>
      <c r="B3551">
        <v>44395</v>
      </c>
      <c r="C3551" t="s">
        <v>3537</v>
      </c>
      <c r="D3551">
        <v>44395</v>
      </c>
      <c r="E3551" t="s">
        <v>1365</v>
      </c>
      <c r="F3551" t="s">
        <v>946</v>
      </c>
      <c r="G3551" t="s">
        <v>951</v>
      </c>
      <c r="H3551" t="s">
        <v>1367</v>
      </c>
      <c r="I3551" t="s">
        <v>1075</v>
      </c>
      <c r="J3551">
        <v>20</v>
      </c>
      <c r="K3551">
        <v>9045</v>
      </c>
      <c r="L3551">
        <v>180900</v>
      </c>
      <c r="M3551">
        <v>21.535699999999999</v>
      </c>
      <c r="N3551">
        <v>430.714</v>
      </c>
      <c r="O3551">
        <v>0</v>
      </c>
      <c r="P3551">
        <v>0</v>
      </c>
      <c r="Q3551">
        <v>9066.5357000000004</v>
      </c>
      <c r="R3551">
        <v>181330.71400000001</v>
      </c>
      <c r="S3551" t="s">
        <v>1368</v>
      </c>
    </row>
    <row r="3552" spans="1:19">
      <c r="A3552" t="s">
        <v>3536</v>
      </c>
      <c r="B3552">
        <v>44395</v>
      </c>
      <c r="C3552" t="s">
        <v>3537</v>
      </c>
      <c r="D3552">
        <v>44395</v>
      </c>
      <c r="E3552" t="s">
        <v>1365</v>
      </c>
      <c r="F3552" t="s">
        <v>946</v>
      </c>
      <c r="G3552" t="s">
        <v>951</v>
      </c>
      <c r="H3552" t="s">
        <v>1367</v>
      </c>
      <c r="I3552" t="s">
        <v>1314</v>
      </c>
      <c r="J3552">
        <v>60</v>
      </c>
      <c r="K3552">
        <v>1176</v>
      </c>
      <c r="L3552">
        <v>70560</v>
      </c>
      <c r="M3552">
        <v>2.8</v>
      </c>
      <c r="N3552">
        <v>168</v>
      </c>
      <c r="O3552">
        <v>0</v>
      </c>
      <c r="P3552">
        <v>0</v>
      </c>
      <c r="Q3552">
        <v>1178.8</v>
      </c>
      <c r="R3552">
        <v>70728</v>
      </c>
      <c r="S3552" t="s">
        <v>1368</v>
      </c>
    </row>
    <row r="3553" spans="1:19">
      <c r="A3553" t="s">
        <v>3536</v>
      </c>
      <c r="B3553">
        <v>44395</v>
      </c>
      <c r="C3553" t="s">
        <v>3537</v>
      </c>
      <c r="D3553">
        <v>44395</v>
      </c>
      <c r="E3553" t="s">
        <v>1365</v>
      </c>
      <c r="F3553" t="s">
        <v>946</v>
      </c>
      <c r="G3553" t="s">
        <v>951</v>
      </c>
      <c r="H3553" t="s">
        <v>1367</v>
      </c>
      <c r="I3553" t="s">
        <v>1301</v>
      </c>
      <c r="J3553">
        <v>5</v>
      </c>
      <c r="K3553">
        <v>9035</v>
      </c>
      <c r="L3553">
        <v>45175</v>
      </c>
      <c r="M3553">
        <v>21.511900000000001</v>
      </c>
      <c r="N3553">
        <v>107.5595</v>
      </c>
      <c r="O3553">
        <v>0</v>
      </c>
      <c r="P3553">
        <v>0</v>
      </c>
      <c r="Q3553">
        <v>9056.5118999999995</v>
      </c>
      <c r="R3553">
        <v>45282.559500000003</v>
      </c>
      <c r="S3553" t="s">
        <v>1368</v>
      </c>
    </row>
    <row r="3554" spans="1:19">
      <c r="A3554" t="s">
        <v>3536</v>
      </c>
      <c r="B3554">
        <v>44395</v>
      </c>
      <c r="C3554" t="s">
        <v>3537</v>
      </c>
      <c r="D3554">
        <v>44395</v>
      </c>
      <c r="E3554" t="s">
        <v>1365</v>
      </c>
      <c r="F3554" t="s">
        <v>946</v>
      </c>
      <c r="G3554" t="s">
        <v>951</v>
      </c>
      <c r="H3554" t="s">
        <v>1367</v>
      </c>
      <c r="I3554" t="s">
        <v>1273</v>
      </c>
      <c r="J3554">
        <v>20</v>
      </c>
      <c r="K3554">
        <v>7225</v>
      </c>
      <c r="L3554">
        <v>144500</v>
      </c>
      <c r="M3554">
        <v>17.202400000000001</v>
      </c>
      <c r="N3554">
        <v>344.048</v>
      </c>
      <c r="O3554">
        <v>0</v>
      </c>
      <c r="P3554">
        <v>0</v>
      </c>
      <c r="Q3554">
        <v>7242.2024000000001</v>
      </c>
      <c r="R3554">
        <v>144844.04800000001</v>
      </c>
      <c r="S3554" t="s">
        <v>1368</v>
      </c>
    </row>
    <row r="3555" spans="1:19">
      <c r="A3555" t="s">
        <v>3536</v>
      </c>
      <c r="B3555">
        <v>44395</v>
      </c>
      <c r="C3555" t="s">
        <v>3537</v>
      </c>
      <c r="D3555">
        <v>44395</v>
      </c>
      <c r="E3555" t="s">
        <v>1365</v>
      </c>
      <c r="F3555" t="s">
        <v>946</v>
      </c>
      <c r="G3555" t="s">
        <v>951</v>
      </c>
      <c r="H3555" t="s">
        <v>1367</v>
      </c>
      <c r="I3555" t="s">
        <v>1409</v>
      </c>
      <c r="J3555">
        <v>40</v>
      </c>
      <c r="K3555">
        <v>1128</v>
      </c>
      <c r="L3555">
        <v>45120</v>
      </c>
      <c r="M3555">
        <v>2.6857000000000002</v>
      </c>
      <c r="N3555">
        <v>107.428</v>
      </c>
      <c r="O3555">
        <v>0</v>
      </c>
      <c r="P3555">
        <v>0</v>
      </c>
      <c r="Q3555">
        <v>1130.6857</v>
      </c>
      <c r="R3555">
        <v>45227.428</v>
      </c>
      <c r="S3555" t="s">
        <v>1368</v>
      </c>
    </row>
    <row r="3556" spans="1:19">
      <c r="A3556" t="s">
        <v>3536</v>
      </c>
      <c r="B3556">
        <v>44395</v>
      </c>
      <c r="C3556" t="s">
        <v>3537</v>
      </c>
      <c r="D3556">
        <v>44395</v>
      </c>
      <c r="E3556" t="s">
        <v>1365</v>
      </c>
      <c r="F3556" t="s">
        <v>946</v>
      </c>
      <c r="G3556" t="s">
        <v>951</v>
      </c>
      <c r="H3556" t="s">
        <v>1367</v>
      </c>
      <c r="I3556" t="s">
        <v>1218</v>
      </c>
      <c r="J3556">
        <v>60</v>
      </c>
      <c r="K3556">
        <v>1244</v>
      </c>
      <c r="L3556">
        <v>74640</v>
      </c>
      <c r="M3556">
        <v>2.9619</v>
      </c>
      <c r="N3556">
        <v>177.714</v>
      </c>
      <c r="O3556">
        <v>0</v>
      </c>
      <c r="P3556">
        <v>0</v>
      </c>
      <c r="Q3556">
        <v>1246.9619</v>
      </c>
      <c r="R3556">
        <v>74817.714000000007</v>
      </c>
      <c r="S3556" t="s">
        <v>1368</v>
      </c>
    </row>
    <row r="3557" spans="1:19">
      <c r="A3557" t="s">
        <v>3538</v>
      </c>
      <c r="B3557">
        <v>44395</v>
      </c>
      <c r="C3557" t="s">
        <v>3539</v>
      </c>
      <c r="D3557">
        <v>44395</v>
      </c>
      <c r="E3557" t="s">
        <v>1365</v>
      </c>
      <c r="F3557" t="s">
        <v>83</v>
      </c>
      <c r="G3557" t="s">
        <v>3540</v>
      </c>
      <c r="H3557" t="s">
        <v>1367</v>
      </c>
      <c r="I3557" t="s">
        <v>1301</v>
      </c>
      <c r="J3557">
        <v>14</v>
      </c>
      <c r="K3557">
        <v>9035</v>
      </c>
      <c r="L3557">
        <v>126490</v>
      </c>
      <c r="M3557">
        <v>21.511900000000001</v>
      </c>
      <c r="N3557">
        <v>301.16660000000002</v>
      </c>
      <c r="O3557">
        <v>0</v>
      </c>
      <c r="P3557">
        <v>0</v>
      </c>
      <c r="Q3557">
        <v>9056.5118999999995</v>
      </c>
      <c r="R3557">
        <v>126791.1666</v>
      </c>
      <c r="S3557" t="s">
        <v>1368</v>
      </c>
    </row>
    <row r="3558" spans="1:19">
      <c r="A3558" t="s">
        <v>3538</v>
      </c>
      <c r="B3558">
        <v>44395</v>
      </c>
      <c r="C3558" t="s">
        <v>3539</v>
      </c>
      <c r="D3558">
        <v>44395</v>
      </c>
      <c r="E3558" t="s">
        <v>1365</v>
      </c>
      <c r="F3558" t="s">
        <v>83</v>
      </c>
      <c r="G3558" t="s">
        <v>3540</v>
      </c>
      <c r="H3558" t="s">
        <v>1367</v>
      </c>
      <c r="I3558" t="s">
        <v>2458</v>
      </c>
      <c r="J3558">
        <v>100</v>
      </c>
      <c r="K3558">
        <v>992</v>
      </c>
      <c r="L3558">
        <v>99200</v>
      </c>
      <c r="M3558">
        <v>2.3618999999999999</v>
      </c>
      <c r="N3558">
        <v>236.19</v>
      </c>
      <c r="O3558">
        <v>0</v>
      </c>
      <c r="P3558">
        <v>0</v>
      </c>
      <c r="Q3558">
        <v>994.36189999999999</v>
      </c>
      <c r="R3558">
        <v>99436.19</v>
      </c>
      <c r="S3558" t="s">
        <v>1368</v>
      </c>
    </row>
    <row r="3559" spans="1:19">
      <c r="A3559" t="s">
        <v>3538</v>
      </c>
      <c r="B3559">
        <v>44395</v>
      </c>
      <c r="C3559" t="s">
        <v>3539</v>
      </c>
      <c r="D3559">
        <v>44395</v>
      </c>
      <c r="E3559" t="s">
        <v>1365</v>
      </c>
      <c r="F3559" t="s">
        <v>83</v>
      </c>
      <c r="G3559" t="s">
        <v>3540</v>
      </c>
      <c r="H3559" t="s">
        <v>1367</v>
      </c>
      <c r="I3559" t="s">
        <v>2459</v>
      </c>
      <c r="J3559">
        <v>60</v>
      </c>
      <c r="K3559">
        <v>1215</v>
      </c>
      <c r="L3559">
        <v>72900</v>
      </c>
      <c r="M3559">
        <v>2.8929</v>
      </c>
      <c r="N3559">
        <v>173.57400000000001</v>
      </c>
      <c r="O3559">
        <v>0</v>
      </c>
      <c r="P3559">
        <v>0</v>
      </c>
      <c r="Q3559">
        <v>1217.8929000000001</v>
      </c>
      <c r="R3559">
        <v>73073.573999999993</v>
      </c>
      <c r="S3559" t="s">
        <v>1368</v>
      </c>
    </row>
    <row r="3560" spans="1:19">
      <c r="A3560" t="s">
        <v>3541</v>
      </c>
      <c r="B3560">
        <v>44395</v>
      </c>
      <c r="C3560" t="s">
        <v>3542</v>
      </c>
      <c r="D3560">
        <v>44395</v>
      </c>
      <c r="E3560" t="s">
        <v>1365</v>
      </c>
      <c r="F3560" t="s">
        <v>87</v>
      </c>
      <c r="G3560" t="s">
        <v>950</v>
      </c>
      <c r="H3560" t="s">
        <v>1367</v>
      </c>
      <c r="I3560" t="s">
        <v>1311</v>
      </c>
      <c r="J3560">
        <v>10</v>
      </c>
      <c r="K3560">
        <v>9035</v>
      </c>
      <c r="L3560">
        <v>90350</v>
      </c>
      <c r="M3560">
        <v>21.511900000000001</v>
      </c>
      <c r="N3560">
        <v>215.119</v>
      </c>
      <c r="O3560">
        <v>0</v>
      </c>
      <c r="P3560">
        <v>0</v>
      </c>
      <c r="Q3560">
        <v>9056.5118999999995</v>
      </c>
      <c r="R3560">
        <v>90565.119000000006</v>
      </c>
      <c r="S3560" t="s">
        <v>1368</v>
      </c>
    </row>
    <row r="3561" spans="1:19">
      <c r="A3561" t="s">
        <v>3541</v>
      </c>
      <c r="B3561">
        <v>44395</v>
      </c>
      <c r="C3561" t="s">
        <v>3542</v>
      </c>
      <c r="D3561">
        <v>44395</v>
      </c>
      <c r="E3561" t="s">
        <v>1365</v>
      </c>
      <c r="F3561" t="s">
        <v>87</v>
      </c>
      <c r="G3561" t="s">
        <v>950</v>
      </c>
      <c r="H3561" t="s">
        <v>1367</v>
      </c>
      <c r="I3561" t="s">
        <v>3357</v>
      </c>
      <c r="J3561">
        <v>140</v>
      </c>
      <c r="K3561">
        <v>7040</v>
      </c>
      <c r="L3561">
        <v>985600</v>
      </c>
      <c r="M3561">
        <v>16.761900000000001</v>
      </c>
      <c r="N3561">
        <v>2346.6660000000002</v>
      </c>
      <c r="O3561">
        <v>0</v>
      </c>
      <c r="P3561">
        <v>0</v>
      </c>
      <c r="Q3561">
        <v>7056.7619000000004</v>
      </c>
      <c r="R3561">
        <v>987946.66599999997</v>
      </c>
      <c r="S3561" t="s">
        <v>1368</v>
      </c>
    </row>
    <row r="3562" spans="1:19">
      <c r="A3562" t="s">
        <v>3541</v>
      </c>
      <c r="B3562">
        <v>44395</v>
      </c>
      <c r="C3562" t="s">
        <v>3542</v>
      </c>
      <c r="D3562">
        <v>44395</v>
      </c>
      <c r="E3562" t="s">
        <v>1365</v>
      </c>
      <c r="F3562" t="s">
        <v>87</v>
      </c>
      <c r="G3562" t="s">
        <v>950</v>
      </c>
      <c r="H3562" t="s">
        <v>1367</v>
      </c>
      <c r="I3562" t="s">
        <v>1075</v>
      </c>
      <c r="J3562">
        <v>10</v>
      </c>
      <c r="K3562">
        <v>9045</v>
      </c>
      <c r="L3562">
        <v>90450</v>
      </c>
      <c r="M3562">
        <v>21.535699999999999</v>
      </c>
      <c r="N3562">
        <v>215.357</v>
      </c>
      <c r="O3562">
        <v>0</v>
      </c>
      <c r="P3562">
        <v>0</v>
      </c>
      <c r="Q3562">
        <v>9066.5357000000004</v>
      </c>
      <c r="R3562">
        <v>90665.357000000004</v>
      </c>
      <c r="S3562" t="s">
        <v>1368</v>
      </c>
    </row>
    <row r="3563" spans="1:19">
      <c r="A3563" t="s">
        <v>3541</v>
      </c>
      <c r="B3563">
        <v>44395</v>
      </c>
      <c r="C3563" t="s">
        <v>3542</v>
      </c>
      <c r="D3563">
        <v>44395</v>
      </c>
      <c r="E3563" t="s">
        <v>1365</v>
      </c>
      <c r="F3563" t="s">
        <v>87</v>
      </c>
      <c r="G3563" t="s">
        <v>950</v>
      </c>
      <c r="H3563" t="s">
        <v>1367</v>
      </c>
      <c r="I3563" t="s">
        <v>1242</v>
      </c>
      <c r="J3563">
        <v>10</v>
      </c>
      <c r="K3563">
        <v>9850</v>
      </c>
      <c r="L3563">
        <v>98500</v>
      </c>
      <c r="M3563">
        <v>23.452400000000001</v>
      </c>
      <c r="N3563">
        <v>234.524</v>
      </c>
      <c r="O3563">
        <v>0</v>
      </c>
      <c r="P3563">
        <v>0</v>
      </c>
      <c r="Q3563">
        <v>9873.4524000000001</v>
      </c>
      <c r="R3563">
        <v>98734.524000000005</v>
      </c>
      <c r="S3563" t="s">
        <v>1368</v>
      </c>
    </row>
    <row r="3564" spans="1:19">
      <c r="A3564" t="s">
        <v>3543</v>
      </c>
      <c r="B3564">
        <v>44395</v>
      </c>
      <c r="C3564" t="s">
        <v>3544</v>
      </c>
      <c r="D3564">
        <v>44395</v>
      </c>
      <c r="E3564" t="s">
        <v>1365</v>
      </c>
      <c r="F3564" t="s">
        <v>803</v>
      </c>
      <c r="G3564" t="s">
        <v>950</v>
      </c>
      <c r="H3564" t="s">
        <v>1367</v>
      </c>
      <c r="I3564" t="s">
        <v>3357</v>
      </c>
      <c r="J3564">
        <v>20</v>
      </c>
      <c r="K3564">
        <v>7040</v>
      </c>
      <c r="L3564">
        <v>140800</v>
      </c>
      <c r="M3564">
        <v>16.761900000000001</v>
      </c>
      <c r="N3564">
        <v>335.238</v>
      </c>
      <c r="O3564">
        <v>0</v>
      </c>
      <c r="P3564">
        <v>0</v>
      </c>
      <c r="Q3564">
        <v>7056.7619000000004</v>
      </c>
      <c r="R3564">
        <v>141135.23800000001</v>
      </c>
      <c r="S3564" t="s">
        <v>1368</v>
      </c>
    </row>
    <row r="3565" spans="1:19">
      <c r="A3565" t="s">
        <v>3543</v>
      </c>
      <c r="B3565">
        <v>44395</v>
      </c>
      <c r="C3565" t="s">
        <v>3544</v>
      </c>
      <c r="D3565">
        <v>44395</v>
      </c>
      <c r="E3565" t="s">
        <v>1365</v>
      </c>
      <c r="F3565" t="s">
        <v>803</v>
      </c>
      <c r="G3565" t="s">
        <v>950</v>
      </c>
      <c r="H3565" t="s">
        <v>1367</v>
      </c>
      <c r="I3565" t="s">
        <v>1271</v>
      </c>
      <c r="J3565">
        <v>80</v>
      </c>
      <c r="K3565">
        <v>1186</v>
      </c>
      <c r="L3565">
        <v>94880</v>
      </c>
      <c r="M3565">
        <v>2.8237999999999999</v>
      </c>
      <c r="N3565">
        <v>225.904</v>
      </c>
      <c r="O3565">
        <v>0</v>
      </c>
      <c r="P3565">
        <v>0</v>
      </c>
      <c r="Q3565">
        <v>1188.8237999999999</v>
      </c>
      <c r="R3565">
        <v>95105.903999999995</v>
      </c>
      <c r="S3565" t="s">
        <v>1368</v>
      </c>
    </row>
    <row r="3566" spans="1:19">
      <c r="A3566" t="s">
        <v>3545</v>
      </c>
      <c r="B3566">
        <v>44395</v>
      </c>
      <c r="C3566" t="s">
        <v>3546</v>
      </c>
      <c r="D3566">
        <v>44395</v>
      </c>
      <c r="E3566" t="s">
        <v>1365</v>
      </c>
      <c r="F3566" t="s">
        <v>81</v>
      </c>
      <c r="G3566" t="s">
        <v>952</v>
      </c>
      <c r="H3566" t="s">
        <v>1367</v>
      </c>
      <c r="I3566" t="s">
        <v>3357</v>
      </c>
      <c r="J3566">
        <v>5</v>
      </c>
      <c r="K3566">
        <v>7040</v>
      </c>
      <c r="L3566">
        <v>35200</v>
      </c>
      <c r="M3566">
        <v>16.761900000000001</v>
      </c>
      <c r="N3566">
        <v>83.8095</v>
      </c>
      <c r="O3566">
        <v>0</v>
      </c>
      <c r="P3566">
        <v>0</v>
      </c>
      <c r="Q3566">
        <v>7056.7619000000004</v>
      </c>
      <c r="R3566">
        <v>35283.809500000003</v>
      </c>
      <c r="S3566" t="s">
        <v>1368</v>
      </c>
    </row>
    <row r="3567" spans="1:19">
      <c r="A3567" t="s">
        <v>3545</v>
      </c>
      <c r="B3567">
        <v>44395</v>
      </c>
      <c r="C3567" t="s">
        <v>3546</v>
      </c>
      <c r="D3567">
        <v>44395</v>
      </c>
      <c r="E3567" t="s">
        <v>1365</v>
      </c>
      <c r="F3567" t="s">
        <v>81</v>
      </c>
      <c r="G3567" t="s">
        <v>952</v>
      </c>
      <c r="H3567" t="s">
        <v>1367</v>
      </c>
      <c r="I3567" t="s">
        <v>1311</v>
      </c>
      <c r="J3567">
        <v>2</v>
      </c>
      <c r="K3567">
        <v>9035</v>
      </c>
      <c r="L3567">
        <v>18070</v>
      </c>
      <c r="M3567">
        <v>21.511900000000001</v>
      </c>
      <c r="N3567">
        <v>43.023800000000001</v>
      </c>
      <c r="O3567">
        <v>0</v>
      </c>
      <c r="P3567">
        <v>0</v>
      </c>
      <c r="Q3567">
        <v>9056.5118999999995</v>
      </c>
      <c r="R3567">
        <v>18113.023799999999</v>
      </c>
      <c r="S3567" t="s">
        <v>1368</v>
      </c>
    </row>
    <row r="3568" spans="1:19">
      <c r="A3568" t="s">
        <v>3545</v>
      </c>
      <c r="B3568">
        <v>44395</v>
      </c>
      <c r="C3568" t="s">
        <v>3546</v>
      </c>
      <c r="D3568">
        <v>44395</v>
      </c>
      <c r="E3568" t="s">
        <v>1365</v>
      </c>
      <c r="F3568" t="s">
        <v>81</v>
      </c>
      <c r="G3568" t="s">
        <v>952</v>
      </c>
      <c r="H3568" t="s">
        <v>1367</v>
      </c>
      <c r="I3568" t="s">
        <v>1076</v>
      </c>
      <c r="J3568">
        <v>40</v>
      </c>
      <c r="K3568">
        <v>1419</v>
      </c>
      <c r="L3568">
        <v>56760</v>
      </c>
      <c r="M3568">
        <v>3.3786</v>
      </c>
      <c r="N3568">
        <v>135.14400000000001</v>
      </c>
      <c r="O3568">
        <v>0</v>
      </c>
      <c r="P3568">
        <v>0</v>
      </c>
      <c r="Q3568">
        <v>1422.3786</v>
      </c>
      <c r="R3568">
        <v>56895.144</v>
      </c>
      <c r="S3568" t="s">
        <v>1368</v>
      </c>
    </row>
    <row r="3569" spans="1:19">
      <c r="A3569" t="s">
        <v>3545</v>
      </c>
      <c r="B3569">
        <v>44395</v>
      </c>
      <c r="C3569" t="s">
        <v>3546</v>
      </c>
      <c r="D3569">
        <v>44395</v>
      </c>
      <c r="E3569" t="s">
        <v>1365</v>
      </c>
      <c r="F3569" t="s">
        <v>81</v>
      </c>
      <c r="G3569" t="s">
        <v>952</v>
      </c>
      <c r="H3569" t="s">
        <v>1367</v>
      </c>
      <c r="I3569" t="s">
        <v>1409</v>
      </c>
      <c r="J3569">
        <v>20</v>
      </c>
      <c r="K3569">
        <v>1128</v>
      </c>
      <c r="L3569">
        <v>22560</v>
      </c>
      <c r="M3569">
        <v>2.6857000000000002</v>
      </c>
      <c r="N3569">
        <v>53.713999999999999</v>
      </c>
      <c r="O3569">
        <v>0</v>
      </c>
      <c r="P3569">
        <v>0</v>
      </c>
      <c r="Q3569">
        <v>1130.6857</v>
      </c>
      <c r="R3569">
        <v>22613.714</v>
      </c>
      <c r="S3569" t="s">
        <v>1368</v>
      </c>
    </row>
    <row r="3570" spans="1:19">
      <c r="A3570" t="s">
        <v>3547</v>
      </c>
      <c r="B3570">
        <v>44395</v>
      </c>
      <c r="C3570" t="s">
        <v>3548</v>
      </c>
      <c r="D3570">
        <v>44395</v>
      </c>
      <c r="E3570" t="s">
        <v>1365</v>
      </c>
      <c r="F3570" t="s">
        <v>85</v>
      </c>
      <c r="G3570" t="s">
        <v>952</v>
      </c>
      <c r="H3570" t="s">
        <v>1367</v>
      </c>
      <c r="I3570" t="s">
        <v>1218</v>
      </c>
      <c r="J3570">
        <v>30</v>
      </c>
      <c r="K3570">
        <v>1244</v>
      </c>
      <c r="L3570">
        <v>37320</v>
      </c>
      <c r="M3570">
        <v>2.9619</v>
      </c>
      <c r="N3570">
        <v>88.856999999999999</v>
      </c>
      <c r="O3570">
        <v>0</v>
      </c>
      <c r="P3570">
        <v>0</v>
      </c>
      <c r="Q3570">
        <v>1246.9619</v>
      </c>
      <c r="R3570">
        <v>37408.857000000004</v>
      </c>
      <c r="S3570" t="s">
        <v>1368</v>
      </c>
    </row>
    <row r="3571" spans="1:19">
      <c r="A3571" t="s">
        <v>3547</v>
      </c>
      <c r="B3571">
        <v>44395</v>
      </c>
      <c r="C3571" t="s">
        <v>3548</v>
      </c>
      <c r="D3571">
        <v>44395</v>
      </c>
      <c r="E3571" t="s">
        <v>1365</v>
      </c>
      <c r="F3571" t="s">
        <v>85</v>
      </c>
      <c r="G3571" t="s">
        <v>952</v>
      </c>
      <c r="H3571" t="s">
        <v>1367</v>
      </c>
      <c r="I3571" t="s">
        <v>3357</v>
      </c>
      <c r="J3571">
        <v>5</v>
      </c>
      <c r="K3571">
        <v>7040</v>
      </c>
      <c r="L3571">
        <v>35200</v>
      </c>
      <c r="M3571">
        <v>16.761900000000001</v>
      </c>
      <c r="N3571">
        <v>83.8095</v>
      </c>
      <c r="O3571">
        <v>0</v>
      </c>
      <c r="P3571">
        <v>0</v>
      </c>
      <c r="Q3571">
        <v>7056.7619000000004</v>
      </c>
      <c r="R3571">
        <v>35283.809500000003</v>
      </c>
      <c r="S3571" t="s">
        <v>1368</v>
      </c>
    </row>
    <row r="3572" spans="1:19">
      <c r="A3572" t="s">
        <v>3547</v>
      </c>
      <c r="B3572">
        <v>44395</v>
      </c>
      <c r="C3572" t="s">
        <v>3548</v>
      </c>
      <c r="D3572">
        <v>44395</v>
      </c>
      <c r="E3572" t="s">
        <v>1365</v>
      </c>
      <c r="F3572" t="s">
        <v>85</v>
      </c>
      <c r="G3572" t="s">
        <v>952</v>
      </c>
      <c r="H3572" t="s">
        <v>1367</v>
      </c>
      <c r="I3572" t="s">
        <v>1221</v>
      </c>
      <c r="J3572">
        <v>10</v>
      </c>
      <c r="K3572">
        <v>1361</v>
      </c>
      <c r="L3572">
        <v>13610</v>
      </c>
      <c r="M3572">
        <v>3.2404999999999999</v>
      </c>
      <c r="N3572">
        <v>32.405000000000001</v>
      </c>
      <c r="O3572">
        <v>0</v>
      </c>
      <c r="P3572">
        <v>0</v>
      </c>
      <c r="Q3572">
        <v>1364.2405000000001</v>
      </c>
      <c r="R3572">
        <v>13642.405000000001</v>
      </c>
      <c r="S3572" t="s">
        <v>1368</v>
      </c>
    </row>
    <row r="3573" spans="1:19">
      <c r="A3573" t="s">
        <v>3547</v>
      </c>
      <c r="B3573">
        <v>44395</v>
      </c>
      <c r="C3573" t="s">
        <v>3548</v>
      </c>
      <c r="D3573">
        <v>44395</v>
      </c>
      <c r="E3573" t="s">
        <v>1365</v>
      </c>
      <c r="F3573" t="s">
        <v>85</v>
      </c>
      <c r="G3573" t="s">
        <v>952</v>
      </c>
      <c r="H3573" t="s">
        <v>1367</v>
      </c>
      <c r="I3573" t="s">
        <v>1273</v>
      </c>
      <c r="J3573">
        <v>10</v>
      </c>
      <c r="K3573">
        <v>7225</v>
      </c>
      <c r="L3573">
        <v>72250</v>
      </c>
      <c r="M3573">
        <v>17.202400000000001</v>
      </c>
      <c r="N3573">
        <v>172.024</v>
      </c>
      <c r="O3573">
        <v>0</v>
      </c>
      <c r="P3573">
        <v>0</v>
      </c>
      <c r="Q3573">
        <v>7242.2024000000001</v>
      </c>
      <c r="R3573">
        <v>72422.024000000005</v>
      </c>
      <c r="S3573" t="s">
        <v>1368</v>
      </c>
    </row>
    <row r="3574" spans="1:19">
      <c r="A3574" t="s">
        <v>3547</v>
      </c>
      <c r="B3574">
        <v>44395</v>
      </c>
      <c r="C3574" t="s">
        <v>3548</v>
      </c>
      <c r="D3574">
        <v>44395</v>
      </c>
      <c r="E3574" t="s">
        <v>1365</v>
      </c>
      <c r="F3574" t="s">
        <v>85</v>
      </c>
      <c r="G3574" t="s">
        <v>952</v>
      </c>
      <c r="H3574" t="s">
        <v>1367</v>
      </c>
      <c r="I3574" t="s">
        <v>1314</v>
      </c>
      <c r="J3574">
        <v>20</v>
      </c>
      <c r="K3574">
        <v>1176</v>
      </c>
      <c r="L3574">
        <v>23520</v>
      </c>
      <c r="M3574">
        <v>2.8</v>
      </c>
      <c r="N3574">
        <v>56</v>
      </c>
      <c r="O3574">
        <v>0</v>
      </c>
      <c r="P3574">
        <v>0</v>
      </c>
      <c r="Q3574">
        <v>1178.8</v>
      </c>
      <c r="R3574">
        <v>23576</v>
      </c>
      <c r="S3574" t="s">
        <v>1368</v>
      </c>
    </row>
    <row r="3575" spans="1:19">
      <c r="A3575" t="s">
        <v>3547</v>
      </c>
      <c r="B3575">
        <v>44395</v>
      </c>
      <c r="C3575" t="s">
        <v>3548</v>
      </c>
      <c r="D3575">
        <v>44395</v>
      </c>
      <c r="E3575" t="s">
        <v>1365</v>
      </c>
      <c r="F3575" t="s">
        <v>85</v>
      </c>
      <c r="G3575" t="s">
        <v>952</v>
      </c>
      <c r="H3575" t="s">
        <v>1367</v>
      </c>
      <c r="I3575" t="s">
        <v>1076</v>
      </c>
      <c r="J3575">
        <v>10</v>
      </c>
      <c r="K3575">
        <v>1419</v>
      </c>
      <c r="L3575">
        <v>14190</v>
      </c>
      <c r="M3575">
        <v>3.3786</v>
      </c>
      <c r="N3575">
        <v>33.786000000000001</v>
      </c>
      <c r="O3575">
        <v>0</v>
      </c>
      <c r="P3575">
        <v>0</v>
      </c>
      <c r="Q3575">
        <v>1422.3786</v>
      </c>
      <c r="R3575">
        <v>14223.786</v>
      </c>
      <c r="S3575" t="s">
        <v>1368</v>
      </c>
    </row>
    <row r="3576" spans="1:19">
      <c r="A3576" t="s">
        <v>3547</v>
      </c>
      <c r="B3576">
        <v>44395</v>
      </c>
      <c r="C3576" t="s">
        <v>3548</v>
      </c>
      <c r="D3576">
        <v>44395</v>
      </c>
      <c r="E3576" t="s">
        <v>1365</v>
      </c>
      <c r="F3576" t="s">
        <v>85</v>
      </c>
      <c r="G3576" t="s">
        <v>952</v>
      </c>
      <c r="H3576" t="s">
        <v>1367</v>
      </c>
      <c r="I3576" t="s">
        <v>2459</v>
      </c>
      <c r="J3576">
        <v>30</v>
      </c>
      <c r="K3576">
        <v>1215</v>
      </c>
      <c r="L3576">
        <v>36450</v>
      </c>
      <c r="M3576">
        <v>2.8929</v>
      </c>
      <c r="N3576">
        <v>86.787000000000006</v>
      </c>
      <c r="O3576">
        <v>0</v>
      </c>
      <c r="P3576">
        <v>0</v>
      </c>
      <c r="Q3576">
        <v>1217.8929000000001</v>
      </c>
      <c r="R3576">
        <v>36536.786999999997</v>
      </c>
      <c r="S3576" t="s">
        <v>1368</v>
      </c>
    </row>
    <row r="3577" spans="1:19">
      <c r="A3577" t="s">
        <v>3547</v>
      </c>
      <c r="B3577">
        <v>44395</v>
      </c>
      <c r="C3577" t="s">
        <v>3548</v>
      </c>
      <c r="D3577">
        <v>44395</v>
      </c>
      <c r="E3577" t="s">
        <v>1365</v>
      </c>
      <c r="F3577" t="s">
        <v>85</v>
      </c>
      <c r="G3577" t="s">
        <v>952</v>
      </c>
      <c r="H3577" t="s">
        <v>1367</v>
      </c>
      <c r="I3577" t="s">
        <v>2458</v>
      </c>
      <c r="J3577">
        <v>100</v>
      </c>
      <c r="K3577">
        <v>992</v>
      </c>
      <c r="L3577">
        <v>99200</v>
      </c>
      <c r="M3577">
        <v>2.3618999999999999</v>
      </c>
      <c r="N3577">
        <v>236.19</v>
      </c>
      <c r="O3577">
        <v>0</v>
      </c>
      <c r="P3577">
        <v>0</v>
      </c>
      <c r="Q3577">
        <v>994.36189999999999</v>
      </c>
      <c r="R3577">
        <v>99436.19</v>
      </c>
      <c r="S3577" t="s">
        <v>1368</v>
      </c>
    </row>
    <row r="3578" spans="1:19">
      <c r="A3578" t="s">
        <v>3547</v>
      </c>
      <c r="B3578">
        <v>44395</v>
      </c>
      <c r="C3578" t="s">
        <v>3548</v>
      </c>
      <c r="D3578">
        <v>44395</v>
      </c>
      <c r="E3578" t="s">
        <v>1365</v>
      </c>
      <c r="F3578" t="s">
        <v>85</v>
      </c>
      <c r="G3578" t="s">
        <v>952</v>
      </c>
      <c r="H3578" t="s">
        <v>1367</v>
      </c>
      <c r="I3578" t="s">
        <v>1242</v>
      </c>
      <c r="J3578">
        <v>2</v>
      </c>
      <c r="K3578">
        <v>9850</v>
      </c>
      <c r="L3578">
        <v>19700</v>
      </c>
      <c r="M3578">
        <v>23.452400000000001</v>
      </c>
      <c r="N3578">
        <v>46.904800000000002</v>
      </c>
      <c r="O3578">
        <v>0</v>
      </c>
      <c r="P3578">
        <v>0</v>
      </c>
      <c r="Q3578">
        <v>9873.4524000000001</v>
      </c>
      <c r="R3578">
        <v>19746.9048</v>
      </c>
      <c r="S3578" t="s">
        <v>1368</v>
      </c>
    </row>
    <row r="3579" spans="1:19">
      <c r="A3579" t="s">
        <v>3547</v>
      </c>
      <c r="B3579">
        <v>44395</v>
      </c>
      <c r="C3579" t="s">
        <v>3548</v>
      </c>
      <c r="D3579">
        <v>44395</v>
      </c>
      <c r="E3579" t="s">
        <v>1365</v>
      </c>
      <c r="F3579" t="s">
        <v>85</v>
      </c>
      <c r="G3579" t="s">
        <v>952</v>
      </c>
      <c r="H3579" t="s">
        <v>1367</v>
      </c>
      <c r="I3579" t="s">
        <v>1301</v>
      </c>
      <c r="J3579">
        <v>2</v>
      </c>
      <c r="K3579">
        <v>9035</v>
      </c>
      <c r="L3579">
        <v>18070</v>
      </c>
      <c r="M3579">
        <v>21.511900000000001</v>
      </c>
      <c r="N3579">
        <v>43.023800000000001</v>
      </c>
      <c r="O3579">
        <v>0</v>
      </c>
      <c r="P3579">
        <v>0</v>
      </c>
      <c r="Q3579">
        <v>9056.5118999999995</v>
      </c>
      <c r="R3579">
        <v>18113.023799999999</v>
      </c>
      <c r="S3579" t="s">
        <v>1368</v>
      </c>
    </row>
    <row r="3580" spans="1:19">
      <c r="A3580" t="s">
        <v>3547</v>
      </c>
      <c r="B3580">
        <v>44395</v>
      </c>
      <c r="C3580" t="s">
        <v>3548</v>
      </c>
      <c r="D3580">
        <v>44395</v>
      </c>
      <c r="E3580" t="s">
        <v>1365</v>
      </c>
      <c r="F3580" t="s">
        <v>85</v>
      </c>
      <c r="G3580" t="s">
        <v>952</v>
      </c>
      <c r="H3580" t="s">
        <v>1367</v>
      </c>
      <c r="I3580" t="s">
        <v>1335</v>
      </c>
      <c r="J3580">
        <v>2</v>
      </c>
      <c r="K3580">
        <v>9950</v>
      </c>
      <c r="L3580">
        <v>19900</v>
      </c>
      <c r="M3580">
        <v>23.6905</v>
      </c>
      <c r="N3580">
        <v>47.381</v>
      </c>
      <c r="O3580">
        <v>0</v>
      </c>
      <c r="P3580">
        <v>0</v>
      </c>
      <c r="Q3580">
        <v>9973.6905000000006</v>
      </c>
      <c r="R3580">
        <v>19947.381000000001</v>
      </c>
      <c r="S3580" t="s">
        <v>1368</v>
      </c>
    </row>
    <row r="3581" spans="1:19">
      <c r="A3581" t="s">
        <v>3549</v>
      </c>
      <c r="B3581">
        <v>44395</v>
      </c>
      <c r="C3581" t="s">
        <v>3550</v>
      </c>
      <c r="D3581">
        <v>44395</v>
      </c>
      <c r="E3581" t="s">
        <v>1365</v>
      </c>
      <c r="F3581" t="s">
        <v>84</v>
      </c>
      <c r="G3581" t="s">
        <v>952</v>
      </c>
      <c r="H3581" t="s">
        <v>1367</v>
      </c>
      <c r="I3581" t="s">
        <v>3357</v>
      </c>
      <c r="J3581">
        <v>10</v>
      </c>
      <c r="K3581">
        <v>7040</v>
      </c>
      <c r="L3581">
        <v>70400</v>
      </c>
      <c r="M3581">
        <v>16.761900000000001</v>
      </c>
      <c r="N3581">
        <v>167.619</v>
      </c>
      <c r="O3581">
        <v>0</v>
      </c>
      <c r="P3581">
        <v>0</v>
      </c>
      <c r="Q3581">
        <v>7056.7619000000004</v>
      </c>
      <c r="R3581">
        <v>70567.619000000006</v>
      </c>
      <c r="S3581" t="s">
        <v>1368</v>
      </c>
    </row>
    <row r="3582" spans="1:19">
      <c r="A3582" t="s">
        <v>3549</v>
      </c>
      <c r="B3582">
        <v>44395</v>
      </c>
      <c r="C3582" t="s">
        <v>3550</v>
      </c>
      <c r="D3582">
        <v>44395</v>
      </c>
      <c r="E3582" t="s">
        <v>1365</v>
      </c>
      <c r="F3582" t="s">
        <v>84</v>
      </c>
      <c r="G3582" t="s">
        <v>952</v>
      </c>
      <c r="H3582" t="s">
        <v>1367</v>
      </c>
      <c r="I3582" t="s">
        <v>1076</v>
      </c>
      <c r="J3582">
        <v>10</v>
      </c>
      <c r="K3582">
        <v>1419</v>
      </c>
      <c r="L3582">
        <v>14190</v>
      </c>
      <c r="M3582">
        <v>3.3786</v>
      </c>
      <c r="N3582">
        <v>33.786000000000001</v>
      </c>
      <c r="O3582">
        <v>0</v>
      </c>
      <c r="P3582">
        <v>0</v>
      </c>
      <c r="Q3582">
        <v>1422.3786</v>
      </c>
      <c r="R3582">
        <v>14223.786</v>
      </c>
      <c r="S3582" t="s">
        <v>1368</v>
      </c>
    </row>
    <row r="3583" spans="1:19">
      <c r="A3583" t="s">
        <v>3549</v>
      </c>
      <c r="B3583">
        <v>44395</v>
      </c>
      <c r="C3583" t="s">
        <v>3550</v>
      </c>
      <c r="D3583">
        <v>44395</v>
      </c>
      <c r="E3583" t="s">
        <v>1365</v>
      </c>
      <c r="F3583" t="s">
        <v>84</v>
      </c>
      <c r="G3583" t="s">
        <v>952</v>
      </c>
      <c r="H3583" t="s">
        <v>1367</v>
      </c>
      <c r="I3583" t="s">
        <v>1314</v>
      </c>
      <c r="J3583">
        <v>30</v>
      </c>
      <c r="K3583">
        <v>1176</v>
      </c>
      <c r="L3583">
        <v>35280</v>
      </c>
      <c r="M3583">
        <v>2.8</v>
      </c>
      <c r="N3583">
        <v>84</v>
      </c>
      <c r="O3583">
        <v>0</v>
      </c>
      <c r="P3583">
        <v>0</v>
      </c>
      <c r="Q3583">
        <v>1178.8</v>
      </c>
      <c r="R3583">
        <v>35364</v>
      </c>
      <c r="S3583" t="s">
        <v>1368</v>
      </c>
    </row>
    <row r="3584" spans="1:19">
      <c r="A3584" t="s">
        <v>3551</v>
      </c>
      <c r="B3584">
        <v>44395</v>
      </c>
      <c r="C3584" t="s">
        <v>3552</v>
      </c>
      <c r="D3584">
        <v>44395</v>
      </c>
      <c r="E3584" t="s">
        <v>1365</v>
      </c>
      <c r="F3584" t="s">
        <v>91</v>
      </c>
      <c r="G3584" t="s">
        <v>952</v>
      </c>
      <c r="H3584" t="s">
        <v>1367</v>
      </c>
      <c r="I3584" t="s">
        <v>1267</v>
      </c>
      <c r="J3584">
        <v>20</v>
      </c>
      <c r="K3584">
        <v>1400</v>
      </c>
      <c r="L3584">
        <v>28000</v>
      </c>
      <c r="M3584">
        <v>3.3332999999999999</v>
      </c>
      <c r="N3584">
        <v>66.665999999999997</v>
      </c>
      <c r="O3584">
        <v>0</v>
      </c>
      <c r="P3584">
        <v>0</v>
      </c>
      <c r="Q3584">
        <v>1403.3333</v>
      </c>
      <c r="R3584">
        <v>28066.666000000001</v>
      </c>
      <c r="S3584" t="s">
        <v>1368</v>
      </c>
    </row>
    <row r="3585" spans="1:19">
      <c r="A3585" t="s">
        <v>3551</v>
      </c>
      <c r="B3585">
        <v>44395</v>
      </c>
      <c r="C3585" t="s">
        <v>3552</v>
      </c>
      <c r="D3585">
        <v>44395</v>
      </c>
      <c r="E3585" t="s">
        <v>1365</v>
      </c>
      <c r="F3585" t="s">
        <v>91</v>
      </c>
      <c r="G3585" t="s">
        <v>952</v>
      </c>
      <c r="H3585" t="s">
        <v>1367</v>
      </c>
      <c r="I3585" t="s">
        <v>1221</v>
      </c>
      <c r="J3585">
        <v>20</v>
      </c>
      <c r="K3585">
        <v>1361</v>
      </c>
      <c r="L3585">
        <v>27220</v>
      </c>
      <c r="M3585">
        <v>3.2404999999999999</v>
      </c>
      <c r="N3585">
        <v>64.81</v>
      </c>
      <c r="O3585">
        <v>0</v>
      </c>
      <c r="P3585">
        <v>0</v>
      </c>
      <c r="Q3585">
        <v>1364.2405000000001</v>
      </c>
      <c r="R3585">
        <v>27284.81</v>
      </c>
      <c r="S3585" t="s">
        <v>1368</v>
      </c>
    </row>
    <row r="3586" spans="1:19">
      <c r="A3586" t="s">
        <v>3551</v>
      </c>
      <c r="B3586">
        <v>44395</v>
      </c>
      <c r="C3586" t="s">
        <v>3552</v>
      </c>
      <c r="D3586">
        <v>44395</v>
      </c>
      <c r="E3586" t="s">
        <v>1365</v>
      </c>
      <c r="F3586" t="s">
        <v>91</v>
      </c>
      <c r="G3586" t="s">
        <v>952</v>
      </c>
      <c r="H3586" t="s">
        <v>1367</v>
      </c>
      <c r="I3586" t="s">
        <v>1271</v>
      </c>
      <c r="J3586">
        <v>20</v>
      </c>
      <c r="K3586">
        <v>1186</v>
      </c>
      <c r="L3586">
        <v>23720</v>
      </c>
      <c r="M3586">
        <v>2.8237999999999999</v>
      </c>
      <c r="N3586">
        <v>56.475999999999999</v>
      </c>
      <c r="O3586">
        <v>0</v>
      </c>
      <c r="P3586">
        <v>0</v>
      </c>
      <c r="Q3586">
        <v>1188.8237999999999</v>
      </c>
      <c r="R3586">
        <v>23776.475999999999</v>
      </c>
      <c r="S3586" t="s">
        <v>1368</v>
      </c>
    </row>
    <row r="3587" spans="1:19">
      <c r="A3587" t="s">
        <v>3551</v>
      </c>
      <c r="B3587">
        <v>44395</v>
      </c>
      <c r="C3587" t="s">
        <v>3552</v>
      </c>
      <c r="D3587">
        <v>44395</v>
      </c>
      <c r="E3587" t="s">
        <v>1365</v>
      </c>
      <c r="F3587" t="s">
        <v>91</v>
      </c>
      <c r="G3587" t="s">
        <v>952</v>
      </c>
      <c r="H3587" t="s">
        <v>1367</v>
      </c>
      <c r="I3587" t="s">
        <v>1409</v>
      </c>
      <c r="J3587">
        <v>20</v>
      </c>
      <c r="K3587">
        <v>1128</v>
      </c>
      <c r="L3587">
        <v>22560</v>
      </c>
      <c r="M3587">
        <v>2.6857000000000002</v>
      </c>
      <c r="N3587">
        <v>53.713999999999999</v>
      </c>
      <c r="O3587">
        <v>0</v>
      </c>
      <c r="P3587">
        <v>0</v>
      </c>
      <c r="Q3587">
        <v>1130.6857</v>
      </c>
      <c r="R3587">
        <v>22613.714</v>
      </c>
      <c r="S3587" t="s">
        <v>1368</v>
      </c>
    </row>
    <row r="3588" spans="1:19">
      <c r="A3588" t="s">
        <v>3551</v>
      </c>
      <c r="B3588">
        <v>44395</v>
      </c>
      <c r="C3588" t="s">
        <v>3552</v>
      </c>
      <c r="D3588">
        <v>44395</v>
      </c>
      <c r="E3588" t="s">
        <v>1365</v>
      </c>
      <c r="F3588" t="s">
        <v>91</v>
      </c>
      <c r="G3588" t="s">
        <v>952</v>
      </c>
      <c r="H3588" t="s">
        <v>1367</v>
      </c>
      <c r="I3588" t="s">
        <v>2458</v>
      </c>
      <c r="J3588">
        <v>20</v>
      </c>
      <c r="K3588">
        <v>992</v>
      </c>
      <c r="L3588">
        <v>19840</v>
      </c>
      <c r="M3588">
        <v>2.3618999999999999</v>
      </c>
      <c r="N3588">
        <v>47.238</v>
      </c>
      <c r="O3588">
        <v>0</v>
      </c>
      <c r="P3588">
        <v>0</v>
      </c>
      <c r="Q3588">
        <v>994.36189999999999</v>
      </c>
      <c r="R3588">
        <v>19887.238000000001</v>
      </c>
      <c r="S3588" t="s">
        <v>1368</v>
      </c>
    </row>
    <row r="3589" spans="1:19">
      <c r="A3589" t="s">
        <v>3551</v>
      </c>
      <c r="B3589">
        <v>44395</v>
      </c>
      <c r="C3589" t="s">
        <v>3552</v>
      </c>
      <c r="D3589">
        <v>44395</v>
      </c>
      <c r="E3589" t="s">
        <v>1365</v>
      </c>
      <c r="F3589" t="s">
        <v>91</v>
      </c>
      <c r="G3589" t="s">
        <v>952</v>
      </c>
      <c r="H3589" t="s">
        <v>1367</v>
      </c>
      <c r="I3589" t="s">
        <v>1218</v>
      </c>
      <c r="J3589">
        <v>20</v>
      </c>
      <c r="K3589">
        <v>1244</v>
      </c>
      <c r="L3589">
        <v>24880</v>
      </c>
      <c r="M3589">
        <v>2.9619</v>
      </c>
      <c r="N3589">
        <v>59.238</v>
      </c>
      <c r="O3589">
        <v>0</v>
      </c>
      <c r="P3589">
        <v>0</v>
      </c>
      <c r="Q3589">
        <v>1246.9619</v>
      </c>
      <c r="R3589">
        <v>24939.238000000001</v>
      </c>
      <c r="S3589" t="s">
        <v>1368</v>
      </c>
    </row>
    <row r="3590" spans="1:19">
      <c r="A3590" t="s">
        <v>3553</v>
      </c>
      <c r="B3590">
        <v>44395</v>
      </c>
      <c r="C3590" t="s">
        <v>3554</v>
      </c>
      <c r="D3590">
        <v>44395</v>
      </c>
      <c r="E3590" t="s">
        <v>1365</v>
      </c>
      <c r="F3590" t="s">
        <v>875</v>
      </c>
      <c r="G3590" t="s">
        <v>952</v>
      </c>
      <c r="H3590" t="s">
        <v>1367</v>
      </c>
      <c r="I3590" t="s">
        <v>2458</v>
      </c>
      <c r="J3590">
        <v>100</v>
      </c>
      <c r="K3590">
        <v>992</v>
      </c>
      <c r="L3590">
        <v>99200</v>
      </c>
      <c r="M3590">
        <v>2.3618999999999999</v>
      </c>
      <c r="N3590">
        <v>236.19</v>
      </c>
      <c r="O3590">
        <v>0</v>
      </c>
      <c r="P3590">
        <v>0</v>
      </c>
      <c r="Q3590">
        <v>994.36189999999999</v>
      </c>
      <c r="R3590">
        <v>99436.19</v>
      </c>
      <c r="S3590" t="s">
        <v>1368</v>
      </c>
    </row>
    <row r="3591" spans="1:19">
      <c r="A3591" t="s">
        <v>3553</v>
      </c>
      <c r="B3591">
        <v>44395</v>
      </c>
      <c r="C3591" t="s">
        <v>3554</v>
      </c>
      <c r="D3591">
        <v>44395</v>
      </c>
      <c r="E3591" t="s">
        <v>1365</v>
      </c>
      <c r="F3591" t="s">
        <v>875</v>
      </c>
      <c r="G3591" t="s">
        <v>952</v>
      </c>
      <c r="H3591" t="s">
        <v>1367</v>
      </c>
      <c r="I3591" t="s">
        <v>1273</v>
      </c>
      <c r="J3591">
        <v>10</v>
      </c>
      <c r="K3591">
        <v>7225</v>
      </c>
      <c r="L3591">
        <v>72250</v>
      </c>
      <c r="M3591">
        <v>17.202400000000001</v>
      </c>
      <c r="N3591">
        <v>172.024</v>
      </c>
      <c r="O3591">
        <v>0</v>
      </c>
      <c r="P3591">
        <v>0</v>
      </c>
      <c r="Q3591">
        <v>7242.2024000000001</v>
      </c>
      <c r="R3591">
        <v>72422.024000000005</v>
      </c>
      <c r="S3591" t="s">
        <v>1368</v>
      </c>
    </row>
    <row r="3592" spans="1:19">
      <c r="A3592" t="s">
        <v>3553</v>
      </c>
      <c r="B3592">
        <v>44395</v>
      </c>
      <c r="C3592" t="s">
        <v>3554</v>
      </c>
      <c r="D3592">
        <v>44395</v>
      </c>
      <c r="E3592" t="s">
        <v>1365</v>
      </c>
      <c r="F3592" t="s">
        <v>875</v>
      </c>
      <c r="G3592" t="s">
        <v>952</v>
      </c>
      <c r="H3592" t="s">
        <v>1367</v>
      </c>
      <c r="I3592" t="s">
        <v>1311</v>
      </c>
      <c r="J3592">
        <v>4</v>
      </c>
      <c r="K3592">
        <v>9035</v>
      </c>
      <c r="L3592">
        <v>36140</v>
      </c>
      <c r="M3592">
        <v>21.511900000000001</v>
      </c>
      <c r="N3592">
        <v>86.047600000000003</v>
      </c>
      <c r="O3592">
        <v>0</v>
      </c>
      <c r="P3592">
        <v>0</v>
      </c>
      <c r="Q3592">
        <v>9056.5118999999995</v>
      </c>
      <c r="R3592">
        <v>36226.047599999998</v>
      </c>
      <c r="S3592" t="s">
        <v>1368</v>
      </c>
    </row>
    <row r="3593" spans="1:19">
      <c r="A3593" t="s">
        <v>3553</v>
      </c>
      <c r="B3593">
        <v>44395</v>
      </c>
      <c r="C3593" t="s">
        <v>3554</v>
      </c>
      <c r="D3593">
        <v>44395</v>
      </c>
      <c r="E3593" t="s">
        <v>1365</v>
      </c>
      <c r="F3593" t="s">
        <v>875</v>
      </c>
      <c r="G3593" t="s">
        <v>952</v>
      </c>
      <c r="H3593" t="s">
        <v>1367</v>
      </c>
      <c r="I3593" t="s">
        <v>1075</v>
      </c>
      <c r="J3593">
        <v>3</v>
      </c>
      <c r="K3593">
        <v>9045</v>
      </c>
      <c r="L3593">
        <v>27135</v>
      </c>
      <c r="M3593">
        <v>21.535699999999999</v>
      </c>
      <c r="N3593">
        <v>64.607100000000003</v>
      </c>
      <c r="O3593">
        <v>0</v>
      </c>
      <c r="P3593">
        <v>0</v>
      </c>
      <c r="Q3593">
        <v>9066.5357000000004</v>
      </c>
      <c r="R3593">
        <v>27199.607100000001</v>
      </c>
      <c r="S3593" t="s">
        <v>1368</v>
      </c>
    </row>
    <row r="3594" spans="1:19">
      <c r="A3594" t="s">
        <v>3553</v>
      </c>
      <c r="B3594">
        <v>44395</v>
      </c>
      <c r="C3594" t="s">
        <v>3554</v>
      </c>
      <c r="D3594">
        <v>44395</v>
      </c>
      <c r="E3594" t="s">
        <v>1365</v>
      </c>
      <c r="F3594" t="s">
        <v>875</v>
      </c>
      <c r="G3594" t="s">
        <v>952</v>
      </c>
      <c r="H3594" t="s">
        <v>1367</v>
      </c>
      <c r="I3594" t="s">
        <v>1242</v>
      </c>
      <c r="J3594">
        <v>10</v>
      </c>
      <c r="K3594">
        <v>9850</v>
      </c>
      <c r="L3594">
        <v>98500</v>
      </c>
      <c r="M3594">
        <v>23.452400000000001</v>
      </c>
      <c r="N3594">
        <v>234.524</v>
      </c>
      <c r="O3594">
        <v>0</v>
      </c>
      <c r="P3594">
        <v>0</v>
      </c>
      <c r="Q3594">
        <v>9873.4524000000001</v>
      </c>
      <c r="R3594">
        <v>98734.524000000005</v>
      </c>
      <c r="S3594" t="s">
        <v>1368</v>
      </c>
    </row>
    <row r="3595" spans="1:19">
      <c r="A3595" t="s">
        <v>3553</v>
      </c>
      <c r="B3595">
        <v>44395</v>
      </c>
      <c r="C3595" t="s">
        <v>3554</v>
      </c>
      <c r="D3595">
        <v>44395</v>
      </c>
      <c r="E3595" t="s">
        <v>1365</v>
      </c>
      <c r="F3595" t="s">
        <v>875</v>
      </c>
      <c r="G3595" t="s">
        <v>952</v>
      </c>
      <c r="H3595" t="s">
        <v>1367</v>
      </c>
      <c r="I3595" t="s">
        <v>2459</v>
      </c>
      <c r="J3595">
        <v>60</v>
      </c>
      <c r="K3595">
        <v>1215</v>
      </c>
      <c r="L3595">
        <v>72900</v>
      </c>
      <c r="M3595">
        <v>2.8929</v>
      </c>
      <c r="N3595">
        <v>173.57400000000001</v>
      </c>
      <c r="O3595">
        <v>0</v>
      </c>
      <c r="P3595">
        <v>0</v>
      </c>
      <c r="Q3595">
        <v>1217.8929000000001</v>
      </c>
      <c r="R3595">
        <v>73073.573999999993</v>
      </c>
      <c r="S3595" t="s">
        <v>1368</v>
      </c>
    </row>
    <row r="3596" spans="1:19">
      <c r="A3596" t="s">
        <v>3553</v>
      </c>
      <c r="B3596">
        <v>44395</v>
      </c>
      <c r="C3596" t="s">
        <v>3554</v>
      </c>
      <c r="D3596">
        <v>44395</v>
      </c>
      <c r="E3596" t="s">
        <v>1365</v>
      </c>
      <c r="F3596" t="s">
        <v>875</v>
      </c>
      <c r="G3596" t="s">
        <v>952</v>
      </c>
      <c r="H3596" t="s">
        <v>1367</v>
      </c>
      <c r="I3596" t="s">
        <v>1409</v>
      </c>
      <c r="J3596">
        <v>100</v>
      </c>
      <c r="K3596">
        <v>1128</v>
      </c>
      <c r="L3596">
        <v>112800</v>
      </c>
      <c r="M3596">
        <v>2.6857000000000002</v>
      </c>
      <c r="N3596">
        <v>268.57</v>
      </c>
      <c r="O3596">
        <v>0</v>
      </c>
      <c r="P3596">
        <v>0</v>
      </c>
      <c r="Q3596">
        <v>1130.6857</v>
      </c>
      <c r="R3596">
        <v>113068.57</v>
      </c>
      <c r="S3596" t="s">
        <v>1368</v>
      </c>
    </row>
    <row r="3597" spans="1:19">
      <c r="A3597" t="s">
        <v>3553</v>
      </c>
      <c r="B3597">
        <v>44395</v>
      </c>
      <c r="C3597" t="s">
        <v>3554</v>
      </c>
      <c r="D3597">
        <v>44395</v>
      </c>
      <c r="E3597" t="s">
        <v>1365</v>
      </c>
      <c r="F3597" t="s">
        <v>875</v>
      </c>
      <c r="G3597" t="s">
        <v>952</v>
      </c>
      <c r="H3597" t="s">
        <v>1367</v>
      </c>
      <c r="I3597" t="s">
        <v>1301</v>
      </c>
      <c r="J3597">
        <v>4</v>
      </c>
      <c r="K3597">
        <v>9035</v>
      </c>
      <c r="L3597">
        <v>36140</v>
      </c>
      <c r="M3597">
        <v>21.511900000000001</v>
      </c>
      <c r="N3597">
        <v>86.047600000000003</v>
      </c>
      <c r="O3597">
        <v>0</v>
      </c>
      <c r="P3597">
        <v>0</v>
      </c>
      <c r="Q3597">
        <v>9056.5118999999995</v>
      </c>
      <c r="R3597">
        <v>36226.047599999998</v>
      </c>
      <c r="S3597" t="s">
        <v>1368</v>
      </c>
    </row>
    <row r="3598" spans="1:19">
      <c r="A3598" t="s">
        <v>3553</v>
      </c>
      <c r="B3598">
        <v>44395</v>
      </c>
      <c r="C3598" t="s">
        <v>3554</v>
      </c>
      <c r="D3598">
        <v>44395</v>
      </c>
      <c r="E3598" t="s">
        <v>1365</v>
      </c>
      <c r="F3598" t="s">
        <v>875</v>
      </c>
      <c r="G3598" t="s">
        <v>952</v>
      </c>
      <c r="H3598" t="s">
        <v>1367</v>
      </c>
      <c r="I3598" t="s">
        <v>1335</v>
      </c>
      <c r="J3598">
        <v>4</v>
      </c>
      <c r="K3598">
        <v>9950</v>
      </c>
      <c r="L3598">
        <v>39800</v>
      </c>
      <c r="M3598">
        <v>23.6905</v>
      </c>
      <c r="N3598">
        <v>94.762</v>
      </c>
      <c r="O3598">
        <v>0</v>
      </c>
      <c r="P3598">
        <v>0</v>
      </c>
      <c r="Q3598">
        <v>9973.6905000000006</v>
      </c>
      <c r="R3598">
        <v>39894.762000000002</v>
      </c>
      <c r="S3598" t="s">
        <v>1368</v>
      </c>
    </row>
    <row r="3599" spans="1:19">
      <c r="A3599" t="s">
        <v>3555</v>
      </c>
      <c r="B3599">
        <v>44395</v>
      </c>
      <c r="C3599" t="s">
        <v>3556</v>
      </c>
      <c r="D3599">
        <v>44395</v>
      </c>
      <c r="E3599" t="s">
        <v>1365</v>
      </c>
      <c r="F3599" t="s">
        <v>68</v>
      </c>
      <c r="G3599" t="s">
        <v>955</v>
      </c>
      <c r="H3599" t="s">
        <v>1367</v>
      </c>
      <c r="I3599" t="s">
        <v>2459</v>
      </c>
      <c r="J3599">
        <v>40</v>
      </c>
      <c r="K3599">
        <v>1215</v>
      </c>
      <c r="L3599">
        <v>48600</v>
      </c>
      <c r="M3599">
        <v>2.8929</v>
      </c>
      <c r="N3599">
        <v>115.71599999999999</v>
      </c>
      <c r="O3599">
        <v>0</v>
      </c>
      <c r="P3599">
        <v>0</v>
      </c>
      <c r="Q3599">
        <v>1217.8929000000001</v>
      </c>
      <c r="R3599">
        <v>48715.716</v>
      </c>
      <c r="S3599" t="s">
        <v>1368</v>
      </c>
    </row>
    <row r="3600" spans="1:19">
      <c r="A3600" t="s">
        <v>3555</v>
      </c>
      <c r="B3600">
        <v>44395</v>
      </c>
      <c r="C3600" t="s">
        <v>3556</v>
      </c>
      <c r="D3600">
        <v>44395</v>
      </c>
      <c r="E3600" t="s">
        <v>1365</v>
      </c>
      <c r="F3600" t="s">
        <v>68</v>
      </c>
      <c r="G3600" t="s">
        <v>955</v>
      </c>
      <c r="H3600" t="s">
        <v>1367</v>
      </c>
      <c r="I3600" t="s">
        <v>1271</v>
      </c>
      <c r="J3600">
        <v>20</v>
      </c>
      <c r="K3600">
        <v>1186</v>
      </c>
      <c r="L3600">
        <v>23720</v>
      </c>
      <c r="M3600">
        <v>2.8237999999999999</v>
      </c>
      <c r="N3600">
        <v>56.475999999999999</v>
      </c>
      <c r="O3600">
        <v>0</v>
      </c>
      <c r="P3600">
        <v>0</v>
      </c>
      <c r="Q3600">
        <v>1188.8237999999999</v>
      </c>
      <c r="R3600">
        <v>23776.475999999999</v>
      </c>
      <c r="S3600" t="s">
        <v>1368</v>
      </c>
    </row>
    <row r="3601" spans="1:19">
      <c r="A3601" t="s">
        <v>3555</v>
      </c>
      <c r="B3601">
        <v>44395</v>
      </c>
      <c r="C3601" t="s">
        <v>3556</v>
      </c>
      <c r="D3601">
        <v>44395</v>
      </c>
      <c r="E3601" t="s">
        <v>1365</v>
      </c>
      <c r="F3601" t="s">
        <v>68</v>
      </c>
      <c r="G3601" t="s">
        <v>955</v>
      </c>
      <c r="H3601" t="s">
        <v>1367</v>
      </c>
      <c r="I3601" t="s">
        <v>1218</v>
      </c>
      <c r="J3601">
        <v>20</v>
      </c>
      <c r="K3601">
        <v>1244</v>
      </c>
      <c r="L3601">
        <v>24880</v>
      </c>
      <c r="M3601">
        <v>2.9619</v>
      </c>
      <c r="N3601">
        <v>59.238</v>
      </c>
      <c r="O3601">
        <v>0</v>
      </c>
      <c r="P3601">
        <v>0</v>
      </c>
      <c r="Q3601">
        <v>1246.9619</v>
      </c>
      <c r="R3601">
        <v>24939.238000000001</v>
      </c>
      <c r="S3601" t="s">
        <v>1368</v>
      </c>
    </row>
    <row r="3602" spans="1:19">
      <c r="A3602" t="s">
        <v>3555</v>
      </c>
      <c r="B3602">
        <v>44395</v>
      </c>
      <c r="C3602" t="s">
        <v>3556</v>
      </c>
      <c r="D3602">
        <v>44395</v>
      </c>
      <c r="E3602" t="s">
        <v>1365</v>
      </c>
      <c r="F3602" t="s">
        <v>68</v>
      </c>
      <c r="G3602" t="s">
        <v>955</v>
      </c>
      <c r="H3602" t="s">
        <v>1367</v>
      </c>
      <c r="I3602" t="s">
        <v>3357</v>
      </c>
      <c r="J3602">
        <v>30</v>
      </c>
      <c r="K3602">
        <v>7040</v>
      </c>
      <c r="L3602">
        <v>211200</v>
      </c>
      <c r="M3602">
        <v>16.761900000000001</v>
      </c>
      <c r="N3602">
        <v>502.85700000000003</v>
      </c>
      <c r="O3602">
        <v>0</v>
      </c>
      <c r="P3602">
        <v>0</v>
      </c>
      <c r="Q3602">
        <v>7056.7619000000004</v>
      </c>
      <c r="R3602">
        <v>211702.85699999999</v>
      </c>
      <c r="S3602" t="s">
        <v>1368</v>
      </c>
    </row>
    <row r="3603" spans="1:19">
      <c r="A3603" t="s">
        <v>3555</v>
      </c>
      <c r="B3603">
        <v>44395</v>
      </c>
      <c r="C3603" t="s">
        <v>3556</v>
      </c>
      <c r="D3603">
        <v>44395</v>
      </c>
      <c r="E3603" t="s">
        <v>1365</v>
      </c>
      <c r="F3603" t="s">
        <v>68</v>
      </c>
      <c r="G3603" t="s">
        <v>955</v>
      </c>
      <c r="H3603" t="s">
        <v>1367</v>
      </c>
      <c r="I3603" t="s">
        <v>2458</v>
      </c>
      <c r="J3603">
        <v>50</v>
      </c>
      <c r="K3603">
        <v>992</v>
      </c>
      <c r="L3603">
        <v>49600</v>
      </c>
      <c r="M3603">
        <v>2.3618999999999999</v>
      </c>
      <c r="N3603">
        <v>118.095</v>
      </c>
      <c r="O3603">
        <v>0</v>
      </c>
      <c r="P3603">
        <v>0</v>
      </c>
      <c r="Q3603">
        <v>994.36189999999999</v>
      </c>
      <c r="R3603">
        <v>49718.095000000001</v>
      </c>
      <c r="S3603" t="s">
        <v>1368</v>
      </c>
    </row>
    <row r="3604" spans="1:19">
      <c r="A3604" t="s">
        <v>3555</v>
      </c>
      <c r="B3604">
        <v>44395</v>
      </c>
      <c r="C3604" t="s">
        <v>3556</v>
      </c>
      <c r="D3604">
        <v>44395</v>
      </c>
      <c r="E3604" t="s">
        <v>1365</v>
      </c>
      <c r="F3604" t="s">
        <v>68</v>
      </c>
      <c r="G3604" t="s">
        <v>955</v>
      </c>
      <c r="H3604" t="s">
        <v>1367</v>
      </c>
      <c r="I3604" t="s">
        <v>1409</v>
      </c>
      <c r="J3604">
        <v>20</v>
      </c>
      <c r="K3604">
        <v>1128</v>
      </c>
      <c r="L3604">
        <v>22560</v>
      </c>
      <c r="M3604">
        <v>2.6857000000000002</v>
      </c>
      <c r="N3604">
        <v>53.713999999999999</v>
      </c>
      <c r="O3604">
        <v>0</v>
      </c>
      <c r="P3604">
        <v>0</v>
      </c>
      <c r="Q3604">
        <v>1130.6857</v>
      </c>
      <c r="R3604">
        <v>22613.714</v>
      </c>
      <c r="S3604" t="s">
        <v>1368</v>
      </c>
    </row>
    <row r="3605" spans="1:19">
      <c r="A3605" t="s">
        <v>3555</v>
      </c>
      <c r="B3605">
        <v>44395</v>
      </c>
      <c r="C3605" t="s">
        <v>3556</v>
      </c>
      <c r="D3605">
        <v>44395</v>
      </c>
      <c r="E3605" t="s">
        <v>1365</v>
      </c>
      <c r="F3605" t="s">
        <v>68</v>
      </c>
      <c r="G3605" t="s">
        <v>955</v>
      </c>
      <c r="H3605" t="s">
        <v>1367</v>
      </c>
      <c r="I3605" t="s">
        <v>1273</v>
      </c>
      <c r="J3605">
        <v>10</v>
      </c>
      <c r="K3605">
        <v>7225</v>
      </c>
      <c r="L3605">
        <v>72250</v>
      </c>
      <c r="M3605">
        <v>17.202400000000001</v>
      </c>
      <c r="N3605">
        <v>172.024</v>
      </c>
      <c r="O3605">
        <v>0</v>
      </c>
      <c r="P3605">
        <v>0</v>
      </c>
      <c r="Q3605">
        <v>7242.2024000000001</v>
      </c>
      <c r="R3605">
        <v>72422.024000000005</v>
      </c>
      <c r="S3605" t="s">
        <v>1368</v>
      </c>
    </row>
    <row r="3606" spans="1:19">
      <c r="A3606" t="s">
        <v>3555</v>
      </c>
      <c r="B3606">
        <v>44395</v>
      </c>
      <c r="C3606" t="s">
        <v>3556</v>
      </c>
      <c r="D3606">
        <v>44395</v>
      </c>
      <c r="E3606" t="s">
        <v>1365</v>
      </c>
      <c r="F3606" t="s">
        <v>68</v>
      </c>
      <c r="G3606" t="s">
        <v>955</v>
      </c>
      <c r="H3606" t="s">
        <v>1367</v>
      </c>
      <c r="I3606" t="s">
        <v>1075</v>
      </c>
      <c r="J3606">
        <v>10</v>
      </c>
      <c r="K3606">
        <v>9045</v>
      </c>
      <c r="L3606">
        <v>90450</v>
      </c>
      <c r="M3606">
        <v>21.535699999999999</v>
      </c>
      <c r="N3606">
        <v>215.357</v>
      </c>
      <c r="O3606">
        <v>0</v>
      </c>
      <c r="P3606">
        <v>0</v>
      </c>
      <c r="Q3606">
        <v>9066.5357000000004</v>
      </c>
      <c r="R3606">
        <v>90665.357000000004</v>
      </c>
      <c r="S3606" t="s">
        <v>1368</v>
      </c>
    </row>
    <row r="3607" spans="1:19">
      <c r="A3607" t="s">
        <v>3557</v>
      </c>
      <c r="B3607">
        <v>44395</v>
      </c>
      <c r="C3607" t="s">
        <v>3558</v>
      </c>
      <c r="D3607">
        <v>44395</v>
      </c>
      <c r="E3607" t="s">
        <v>1365</v>
      </c>
      <c r="F3607" t="s">
        <v>2396</v>
      </c>
      <c r="G3607" t="s">
        <v>2397</v>
      </c>
      <c r="H3607" t="s">
        <v>12</v>
      </c>
      <c r="I3607" t="s">
        <v>3357</v>
      </c>
      <c r="J3607">
        <v>8</v>
      </c>
      <c r="K3607">
        <v>7040</v>
      </c>
      <c r="L3607">
        <v>56320</v>
      </c>
      <c r="M3607">
        <v>16.762</v>
      </c>
      <c r="N3607">
        <v>134.096</v>
      </c>
      <c r="O3607">
        <v>0</v>
      </c>
      <c r="P3607">
        <v>0</v>
      </c>
      <c r="Q3607">
        <v>7056.7619000000004</v>
      </c>
      <c r="R3607">
        <v>56454.095200000003</v>
      </c>
      <c r="S3607" t="s">
        <v>1368</v>
      </c>
    </row>
    <row r="3608" spans="1:19">
      <c r="A3608" t="s">
        <v>3557</v>
      </c>
      <c r="B3608">
        <v>44395</v>
      </c>
      <c r="C3608" t="s">
        <v>3558</v>
      </c>
      <c r="D3608">
        <v>44395</v>
      </c>
      <c r="E3608" t="s">
        <v>1365</v>
      </c>
      <c r="F3608" t="s">
        <v>2396</v>
      </c>
      <c r="G3608" t="s">
        <v>2397</v>
      </c>
      <c r="H3608" t="s">
        <v>12</v>
      </c>
      <c r="I3608" t="s">
        <v>1409</v>
      </c>
      <c r="J3608">
        <v>40</v>
      </c>
      <c r="K3608">
        <v>1128</v>
      </c>
      <c r="L3608">
        <v>45120</v>
      </c>
      <c r="M3608">
        <v>2.6859999999999999</v>
      </c>
      <c r="N3608">
        <v>107.44</v>
      </c>
      <c r="O3608">
        <v>0</v>
      </c>
      <c r="P3608">
        <v>0</v>
      </c>
      <c r="Q3608">
        <v>1130.6857</v>
      </c>
      <c r="R3608">
        <v>45227.428</v>
      </c>
      <c r="S3608" t="s">
        <v>1368</v>
      </c>
    </row>
    <row r="3609" spans="1:19">
      <c r="A3609" t="s">
        <v>3557</v>
      </c>
      <c r="B3609">
        <v>44395</v>
      </c>
      <c r="C3609" t="s">
        <v>3558</v>
      </c>
      <c r="D3609">
        <v>44395</v>
      </c>
      <c r="E3609" t="s">
        <v>1365</v>
      </c>
      <c r="F3609" t="s">
        <v>2396</v>
      </c>
      <c r="G3609" t="s">
        <v>2397</v>
      </c>
      <c r="H3609" t="s">
        <v>12</v>
      </c>
      <c r="I3609" t="s">
        <v>1314</v>
      </c>
      <c r="J3609">
        <v>40</v>
      </c>
      <c r="K3609">
        <v>1176</v>
      </c>
      <c r="L3609">
        <v>47040</v>
      </c>
      <c r="M3609">
        <v>2.8</v>
      </c>
      <c r="N3609">
        <v>112</v>
      </c>
      <c r="O3609">
        <v>0</v>
      </c>
      <c r="P3609">
        <v>0</v>
      </c>
      <c r="Q3609">
        <v>1178.8</v>
      </c>
      <c r="R3609">
        <v>47152</v>
      </c>
      <c r="S3609" t="s">
        <v>1368</v>
      </c>
    </row>
    <row r="3610" spans="1:19">
      <c r="A3610" t="s">
        <v>3557</v>
      </c>
      <c r="B3610">
        <v>44395</v>
      </c>
      <c r="C3610" t="s">
        <v>3558</v>
      </c>
      <c r="D3610">
        <v>44395</v>
      </c>
      <c r="E3610" t="s">
        <v>1365</v>
      </c>
      <c r="F3610" t="s">
        <v>2396</v>
      </c>
      <c r="G3610" t="s">
        <v>2397</v>
      </c>
      <c r="H3610" t="s">
        <v>12</v>
      </c>
      <c r="I3610" t="s">
        <v>1335</v>
      </c>
      <c r="J3610">
        <v>4</v>
      </c>
      <c r="K3610">
        <v>9950</v>
      </c>
      <c r="L3610">
        <v>39800</v>
      </c>
      <c r="M3610">
        <v>23.69</v>
      </c>
      <c r="N3610">
        <v>94.76</v>
      </c>
      <c r="O3610">
        <v>0</v>
      </c>
      <c r="P3610">
        <v>0</v>
      </c>
      <c r="Q3610">
        <v>9973.6905000000006</v>
      </c>
      <c r="R3610">
        <v>39894.762000000002</v>
      </c>
      <c r="S3610" t="s">
        <v>1368</v>
      </c>
    </row>
    <row r="3611" spans="1:19">
      <c r="A3611" t="s">
        <v>3557</v>
      </c>
      <c r="B3611">
        <v>44395</v>
      </c>
      <c r="C3611" t="s">
        <v>3558</v>
      </c>
      <c r="D3611">
        <v>44395</v>
      </c>
      <c r="E3611" t="s">
        <v>1365</v>
      </c>
      <c r="F3611" t="s">
        <v>2396</v>
      </c>
      <c r="G3611" t="s">
        <v>2397</v>
      </c>
      <c r="H3611" t="s">
        <v>12</v>
      </c>
      <c r="I3611" t="s">
        <v>2458</v>
      </c>
      <c r="J3611">
        <v>90</v>
      </c>
      <c r="K3611">
        <v>992</v>
      </c>
      <c r="L3611">
        <v>89280</v>
      </c>
      <c r="M3611">
        <v>2.3620000000000001</v>
      </c>
      <c r="N3611">
        <v>212.58</v>
      </c>
      <c r="O3611">
        <v>0</v>
      </c>
      <c r="P3611">
        <v>0</v>
      </c>
      <c r="Q3611">
        <v>994.36189999999999</v>
      </c>
      <c r="R3611">
        <v>89492.570999999996</v>
      </c>
      <c r="S3611" t="s">
        <v>1368</v>
      </c>
    </row>
    <row r="3612" spans="1:19">
      <c r="A3612" t="s">
        <v>3557</v>
      </c>
      <c r="B3612">
        <v>44395</v>
      </c>
      <c r="C3612" t="s">
        <v>3558</v>
      </c>
      <c r="D3612">
        <v>44395</v>
      </c>
      <c r="E3612" t="s">
        <v>1365</v>
      </c>
      <c r="F3612" t="s">
        <v>2396</v>
      </c>
      <c r="G3612" t="s">
        <v>2397</v>
      </c>
      <c r="H3612" t="s">
        <v>12</v>
      </c>
      <c r="I3612" t="s">
        <v>1218</v>
      </c>
      <c r="J3612">
        <v>40</v>
      </c>
      <c r="K3612">
        <v>1244</v>
      </c>
      <c r="L3612">
        <v>49760</v>
      </c>
      <c r="M3612">
        <v>2.9620000000000002</v>
      </c>
      <c r="N3612">
        <v>118.48</v>
      </c>
      <c r="O3612">
        <v>0</v>
      </c>
      <c r="P3612">
        <v>0</v>
      </c>
      <c r="Q3612">
        <v>1246.9619</v>
      </c>
      <c r="R3612">
        <v>49878.476000000002</v>
      </c>
      <c r="S3612" t="s">
        <v>1368</v>
      </c>
    </row>
    <row r="3613" spans="1:19">
      <c r="A3613" t="s">
        <v>3557</v>
      </c>
      <c r="B3613">
        <v>44395</v>
      </c>
      <c r="C3613" t="s">
        <v>3558</v>
      </c>
      <c r="D3613">
        <v>44395</v>
      </c>
      <c r="E3613" t="s">
        <v>1365</v>
      </c>
      <c r="F3613" t="s">
        <v>2396</v>
      </c>
      <c r="G3613" t="s">
        <v>2397</v>
      </c>
      <c r="H3613" t="s">
        <v>12</v>
      </c>
      <c r="I3613" t="s">
        <v>1267</v>
      </c>
      <c r="J3613">
        <v>40</v>
      </c>
      <c r="K3613">
        <v>1400</v>
      </c>
      <c r="L3613">
        <v>56000</v>
      </c>
      <c r="M3613">
        <v>3.3330000000000002</v>
      </c>
      <c r="N3613">
        <v>133.32</v>
      </c>
      <c r="O3613">
        <v>0</v>
      </c>
      <c r="P3613">
        <v>0</v>
      </c>
      <c r="Q3613">
        <v>1403.3333</v>
      </c>
      <c r="R3613">
        <v>56133.332000000002</v>
      </c>
      <c r="S3613" t="s">
        <v>1368</v>
      </c>
    </row>
    <row r="3614" spans="1:19">
      <c r="A3614" t="s">
        <v>3557</v>
      </c>
      <c r="B3614">
        <v>44395</v>
      </c>
      <c r="C3614" t="s">
        <v>3558</v>
      </c>
      <c r="D3614">
        <v>44395</v>
      </c>
      <c r="E3614" t="s">
        <v>1365</v>
      </c>
      <c r="F3614" t="s">
        <v>2396</v>
      </c>
      <c r="G3614" t="s">
        <v>2397</v>
      </c>
      <c r="H3614" t="s">
        <v>12</v>
      </c>
      <c r="I3614" t="s">
        <v>1221</v>
      </c>
      <c r="J3614">
        <v>40</v>
      </c>
      <c r="K3614">
        <v>1361</v>
      </c>
      <c r="L3614">
        <v>54440</v>
      </c>
      <c r="M3614">
        <v>3.24</v>
      </c>
      <c r="N3614">
        <v>129.6</v>
      </c>
      <c r="O3614">
        <v>0</v>
      </c>
      <c r="P3614">
        <v>0</v>
      </c>
      <c r="Q3614">
        <v>1364.2405000000001</v>
      </c>
      <c r="R3614">
        <v>54569.62</v>
      </c>
      <c r="S3614" t="s">
        <v>1368</v>
      </c>
    </row>
    <row r="3615" spans="1:19">
      <c r="A3615" t="s">
        <v>3559</v>
      </c>
      <c r="B3615">
        <v>44395</v>
      </c>
      <c r="C3615" t="s">
        <v>3560</v>
      </c>
      <c r="D3615">
        <v>44395</v>
      </c>
      <c r="E3615" t="s">
        <v>1070</v>
      </c>
      <c r="F3615" t="s">
        <v>3561</v>
      </c>
      <c r="G3615" t="s">
        <v>1070</v>
      </c>
      <c r="H3615" t="s">
        <v>1070</v>
      </c>
      <c r="I3615" t="s">
        <v>1075</v>
      </c>
      <c r="J3615">
        <v>1</v>
      </c>
      <c r="K3615">
        <v>9162.18</v>
      </c>
      <c r="L3615">
        <v>9162.18</v>
      </c>
      <c r="M3615">
        <v>21.814699999999998</v>
      </c>
      <c r="N3615">
        <v>21.814699999999998</v>
      </c>
      <c r="O3615">
        <v>0</v>
      </c>
      <c r="P3615">
        <v>0</v>
      </c>
      <c r="Q3615">
        <v>9183.9946999999993</v>
      </c>
      <c r="R3615">
        <v>9183.9946999999993</v>
      </c>
      <c r="S3615" t="s">
        <v>1368</v>
      </c>
    </row>
    <row r="3616" spans="1:19">
      <c r="A3616" t="s">
        <v>3559</v>
      </c>
      <c r="B3616">
        <v>44395</v>
      </c>
      <c r="C3616" t="s">
        <v>3560</v>
      </c>
      <c r="D3616">
        <v>44395</v>
      </c>
      <c r="E3616" t="s">
        <v>1070</v>
      </c>
      <c r="F3616" t="s">
        <v>3561</v>
      </c>
      <c r="G3616" t="s">
        <v>1070</v>
      </c>
      <c r="H3616" t="s">
        <v>1070</v>
      </c>
      <c r="I3616" t="s">
        <v>2459</v>
      </c>
      <c r="J3616">
        <v>2</v>
      </c>
      <c r="K3616">
        <v>1232.5</v>
      </c>
      <c r="L3616">
        <v>2465</v>
      </c>
      <c r="M3616">
        <v>2.9344999999999999</v>
      </c>
      <c r="N3616">
        <v>5.8689999999999998</v>
      </c>
      <c r="O3616">
        <v>0</v>
      </c>
      <c r="P3616">
        <v>0</v>
      </c>
      <c r="Q3616">
        <v>1235.4345000000001</v>
      </c>
      <c r="R3616">
        <v>2470.8690000000001</v>
      </c>
      <c r="S3616" t="s">
        <v>1368</v>
      </c>
    </row>
    <row r="3617" spans="1:19">
      <c r="A3617" t="s">
        <v>3559</v>
      </c>
      <c r="B3617">
        <v>44395</v>
      </c>
      <c r="C3617" t="s">
        <v>3560</v>
      </c>
      <c r="D3617">
        <v>44395</v>
      </c>
      <c r="E3617" t="s">
        <v>1070</v>
      </c>
      <c r="F3617" t="s">
        <v>3561</v>
      </c>
      <c r="G3617" t="s">
        <v>1070</v>
      </c>
      <c r="H3617" t="s">
        <v>1070</v>
      </c>
      <c r="I3617" t="s">
        <v>2458</v>
      </c>
      <c r="J3617">
        <v>2</v>
      </c>
      <c r="K3617">
        <v>1006</v>
      </c>
      <c r="L3617">
        <v>2012</v>
      </c>
      <c r="M3617">
        <v>2.3952</v>
      </c>
      <c r="N3617">
        <v>4.7904</v>
      </c>
      <c r="O3617">
        <v>0</v>
      </c>
      <c r="P3617">
        <v>0</v>
      </c>
      <c r="Q3617">
        <v>1008.3952</v>
      </c>
      <c r="R3617">
        <v>2016.7904000000001</v>
      </c>
      <c r="S3617" t="s">
        <v>1368</v>
      </c>
    </row>
    <row r="3618" spans="1:19">
      <c r="A3618" t="s">
        <v>3559</v>
      </c>
      <c r="B3618">
        <v>44395</v>
      </c>
      <c r="C3618" t="s">
        <v>3560</v>
      </c>
      <c r="D3618">
        <v>44395</v>
      </c>
      <c r="E3618" t="s">
        <v>1070</v>
      </c>
      <c r="F3618" t="s">
        <v>3561</v>
      </c>
      <c r="G3618" t="s">
        <v>1070</v>
      </c>
      <c r="H3618" t="s">
        <v>1070</v>
      </c>
      <c r="I3618" t="s">
        <v>1273</v>
      </c>
      <c r="J3618">
        <v>2</v>
      </c>
      <c r="K3618">
        <v>7327.5</v>
      </c>
      <c r="L3618">
        <v>14655</v>
      </c>
      <c r="M3618">
        <v>17.446400000000001</v>
      </c>
      <c r="N3618">
        <v>34.892800000000001</v>
      </c>
      <c r="O3618">
        <v>0</v>
      </c>
      <c r="P3618">
        <v>0</v>
      </c>
      <c r="Q3618">
        <v>7344.9463999999998</v>
      </c>
      <c r="R3618">
        <v>14689.8928</v>
      </c>
      <c r="S3618" t="s">
        <v>1368</v>
      </c>
    </row>
    <row r="3619" spans="1:19">
      <c r="A3619" t="s">
        <v>3559</v>
      </c>
      <c r="B3619">
        <v>44395</v>
      </c>
      <c r="C3619" t="s">
        <v>3560</v>
      </c>
      <c r="D3619">
        <v>44395</v>
      </c>
      <c r="E3619" t="s">
        <v>1070</v>
      </c>
      <c r="F3619" t="s">
        <v>3561</v>
      </c>
      <c r="G3619" t="s">
        <v>1070</v>
      </c>
      <c r="H3619" t="s">
        <v>1070</v>
      </c>
      <c r="I3619" t="s">
        <v>3357</v>
      </c>
      <c r="J3619">
        <v>1</v>
      </c>
      <c r="K3619">
        <v>7140</v>
      </c>
      <c r="L3619">
        <v>7140</v>
      </c>
      <c r="M3619">
        <v>17</v>
      </c>
      <c r="N3619">
        <v>17</v>
      </c>
      <c r="O3619">
        <v>0</v>
      </c>
      <c r="P3619">
        <v>0</v>
      </c>
      <c r="Q3619">
        <v>7157</v>
      </c>
      <c r="R3619">
        <v>7157</v>
      </c>
      <c r="S3619" t="s">
        <v>1368</v>
      </c>
    </row>
    <row r="3620" spans="1:19">
      <c r="A3620" t="s">
        <v>3559</v>
      </c>
      <c r="B3620">
        <v>44395</v>
      </c>
      <c r="C3620" t="s">
        <v>3560</v>
      </c>
      <c r="D3620">
        <v>44395</v>
      </c>
      <c r="E3620" t="s">
        <v>1070</v>
      </c>
      <c r="F3620" t="s">
        <v>3561</v>
      </c>
      <c r="G3620" t="s">
        <v>1070</v>
      </c>
      <c r="H3620" t="s">
        <v>1070</v>
      </c>
      <c r="I3620" t="s">
        <v>1301</v>
      </c>
      <c r="J3620">
        <v>1</v>
      </c>
      <c r="K3620">
        <v>9162.5</v>
      </c>
      <c r="L3620">
        <v>9162.5</v>
      </c>
      <c r="M3620">
        <v>21.8155</v>
      </c>
      <c r="N3620">
        <v>21.8155</v>
      </c>
      <c r="O3620">
        <v>0</v>
      </c>
      <c r="P3620">
        <v>0</v>
      </c>
      <c r="Q3620">
        <v>9184.3155000000006</v>
      </c>
      <c r="R3620">
        <v>9184.3155000000006</v>
      </c>
      <c r="S3620" t="s">
        <v>1368</v>
      </c>
    </row>
    <row r="3621" spans="1:19">
      <c r="A3621" t="s">
        <v>3559</v>
      </c>
      <c r="B3621">
        <v>44395</v>
      </c>
      <c r="C3621" t="s">
        <v>3560</v>
      </c>
      <c r="D3621">
        <v>44395</v>
      </c>
      <c r="E3621" t="s">
        <v>1070</v>
      </c>
      <c r="F3621" t="s">
        <v>3561</v>
      </c>
      <c r="G3621" t="s">
        <v>1070</v>
      </c>
      <c r="H3621" t="s">
        <v>1070</v>
      </c>
      <c r="I3621" t="s">
        <v>1335</v>
      </c>
      <c r="J3621">
        <v>1</v>
      </c>
      <c r="K3621">
        <v>10090</v>
      </c>
      <c r="L3621">
        <v>10090</v>
      </c>
      <c r="M3621">
        <v>24.023800000000001</v>
      </c>
      <c r="N3621">
        <v>24.023800000000001</v>
      </c>
      <c r="O3621">
        <v>0</v>
      </c>
      <c r="P3621">
        <v>0</v>
      </c>
      <c r="Q3621">
        <v>10114.023800000001</v>
      </c>
      <c r="R3621">
        <v>10114.023800000001</v>
      </c>
      <c r="S3621" t="s">
        <v>1368</v>
      </c>
    </row>
    <row r="3622" spans="1:19">
      <c r="A3622" t="s">
        <v>3562</v>
      </c>
      <c r="B3622">
        <v>44395</v>
      </c>
      <c r="C3622" t="s">
        <v>3563</v>
      </c>
      <c r="D3622">
        <v>44395</v>
      </c>
      <c r="E3622" t="s">
        <v>1070</v>
      </c>
      <c r="F3622" t="s">
        <v>1074</v>
      </c>
      <c r="G3622" t="s">
        <v>1070</v>
      </c>
      <c r="H3622" t="s">
        <v>1070</v>
      </c>
      <c r="I3622" t="s">
        <v>1242</v>
      </c>
      <c r="J3622">
        <v>1</v>
      </c>
      <c r="K3622">
        <v>9990</v>
      </c>
      <c r="L3622">
        <v>9990</v>
      </c>
      <c r="M3622">
        <v>23.785699999999999</v>
      </c>
      <c r="N3622">
        <v>23.785699999999999</v>
      </c>
      <c r="O3622">
        <v>0</v>
      </c>
      <c r="P3622">
        <v>0</v>
      </c>
      <c r="Q3622">
        <v>10013.7857</v>
      </c>
      <c r="R3622">
        <v>10013.7857</v>
      </c>
      <c r="S3622" t="s">
        <v>1368</v>
      </c>
    </row>
    <row r="3623" spans="1:19">
      <c r="A3623" t="s">
        <v>3562</v>
      </c>
      <c r="B3623">
        <v>44395</v>
      </c>
      <c r="C3623" t="s">
        <v>3563</v>
      </c>
      <c r="D3623">
        <v>44395</v>
      </c>
      <c r="E3623" t="s">
        <v>1070</v>
      </c>
      <c r="F3623" t="s">
        <v>1074</v>
      </c>
      <c r="G3623" t="s">
        <v>1070</v>
      </c>
      <c r="H3623" t="s">
        <v>1070</v>
      </c>
      <c r="I3623" t="s">
        <v>1335</v>
      </c>
      <c r="J3623">
        <v>3</v>
      </c>
      <c r="K3623">
        <v>10090</v>
      </c>
      <c r="L3623">
        <v>30270</v>
      </c>
      <c r="M3623">
        <v>24.023800000000001</v>
      </c>
      <c r="N3623">
        <v>72.071399999999997</v>
      </c>
      <c r="O3623">
        <v>0</v>
      </c>
      <c r="P3623">
        <v>0</v>
      </c>
      <c r="Q3623">
        <v>10114.023800000001</v>
      </c>
      <c r="R3623">
        <v>30342.071400000001</v>
      </c>
      <c r="S3623" t="s">
        <v>1368</v>
      </c>
    </row>
    <row r="3624" spans="1:19">
      <c r="A3624" t="s">
        <v>3562</v>
      </c>
      <c r="B3624">
        <v>44395</v>
      </c>
      <c r="C3624" t="s">
        <v>3563</v>
      </c>
      <c r="D3624">
        <v>44395</v>
      </c>
      <c r="E3624" t="s">
        <v>1070</v>
      </c>
      <c r="F3624" t="s">
        <v>1074</v>
      </c>
      <c r="G3624" t="s">
        <v>1070</v>
      </c>
      <c r="H3624" t="s">
        <v>1070</v>
      </c>
      <c r="I3624" t="s">
        <v>1271</v>
      </c>
      <c r="J3624">
        <v>20</v>
      </c>
      <c r="K3624">
        <v>1203</v>
      </c>
      <c r="L3624">
        <v>24060</v>
      </c>
      <c r="M3624">
        <v>2.8643000000000001</v>
      </c>
      <c r="N3624">
        <v>57.286000000000001</v>
      </c>
      <c r="O3624">
        <v>0</v>
      </c>
      <c r="P3624">
        <v>0</v>
      </c>
      <c r="Q3624">
        <v>1205.8643</v>
      </c>
      <c r="R3624">
        <v>24117.286</v>
      </c>
      <c r="S3624" t="s">
        <v>1368</v>
      </c>
    </row>
    <row r="3625" spans="1:19">
      <c r="A3625" t="s">
        <v>3562</v>
      </c>
      <c r="B3625">
        <v>44395</v>
      </c>
      <c r="C3625" t="s">
        <v>3563</v>
      </c>
      <c r="D3625">
        <v>44395</v>
      </c>
      <c r="E3625" t="s">
        <v>1070</v>
      </c>
      <c r="F3625" t="s">
        <v>1074</v>
      </c>
      <c r="G3625" t="s">
        <v>1070</v>
      </c>
      <c r="H3625" t="s">
        <v>1070</v>
      </c>
      <c r="I3625" t="s">
        <v>1311</v>
      </c>
      <c r="J3625">
        <v>2</v>
      </c>
      <c r="K3625">
        <v>9162.5</v>
      </c>
      <c r="L3625">
        <v>18325</v>
      </c>
      <c r="M3625">
        <v>21.8155</v>
      </c>
      <c r="N3625">
        <v>43.631</v>
      </c>
      <c r="O3625">
        <v>0</v>
      </c>
      <c r="P3625">
        <v>0</v>
      </c>
      <c r="Q3625">
        <v>9184.3155000000006</v>
      </c>
      <c r="R3625">
        <v>18368.631000000001</v>
      </c>
      <c r="S3625" t="s">
        <v>1368</v>
      </c>
    </row>
    <row r="3626" spans="1:19">
      <c r="A3626" t="s">
        <v>3562</v>
      </c>
      <c r="B3626">
        <v>44395</v>
      </c>
      <c r="C3626" t="s">
        <v>3563</v>
      </c>
      <c r="D3626">
        <v>44395</v>
      </c>
      <c r="E3626" t="s">
        <v>1070</v>
      </c>
      <c r="F3626" t="s">
        <v>1074</v>
      </c>
      <c r="G3626" t="s">
        <v>1070</v>
      </c>
      <c r="H3626" t="s">
        <v>1070</v>
      </c>
      <c r="I3626" t="s">
        <v>2458</v>
      </c>
      <c r="J3626">
        <v>20</v>
      </c>
      <c r="K3626">
        <v>1006</v>
      </c>
      <c r="L3626">
        <v>20120</v>
      </c>
      <c r="M3626">
        <v>2.3952</v>
      </c>
      <c r="N3626">
        <v>47.904000000000003</v>
      </c>
      <c r="O3626">
        <v>0</v>
      </c>
      <c r="P3626">
        <v>0</v>
      </c>
      <c r="Q3626">
        <v>1008.3952</v>
      </c>
      <c r="R3626">
        <v>20167.903999999999</v>
      </c>
      <c r="S3626" t="s">
        <v>1368</v>
      </c>
    </row>
    <row r="3627" spans="1:19">
      <c r="A3627" t="s">
        <v>3564</v>
      </c>
      <c r="B3627">
        <v>44395</v>
      </c>
      <c r="C3627" t="s">
        <v>3565</v>
      </c>
      <c r="D3627">
        <v>44395</v>
      </c>
      <c r="E3627" t="s">
        <v>1070</v>
      </c>
      <c r="F3627" t="s">
        <v>3310</v>
      </c>
      <c r="G3627" t="s">
        <v>1070</v>
      </c>
      <c r="H3627" t="s">
        <v>1070</v>
      </c>
      <c r="I3627" t="s">
        <v>2458</v>
      </c>
      <c r="J3627">
        <v>5</v>
      </c>
      <c r="K3627">
        <v>1006</v>
      </c>
      <c r="L3627">
        <v>5030</v>
      </c>
      <c r="M3627">
        <v>2.3952</v>
      </c>
      <c r="N3627">
        <v>11.976000000000001</v>
      </c>
      <c r="O3627">
        <v>0</v>
      </c>
      <c r="P3627">
        <v>0</v>
      </c>
      <c r="Q3627">
        <v>1008.3952</v>
      </c>
      <c r="R3627">
        <v>5041.9759999999997</v>
      </c>
      <c r="S3627" t="s">
        <v>1368</v>
      </c>
    </row>
    <row r="3628" spans="1:19">
      <c r="A3628" t="s">
        <v>3564</v>
      </c>
      <c r="B3628">
        <v>44395</v>
      </c>
      <c r="C3628" t="s">
        <v>3565</v>
      </c>
      <c r="D3628">
        <v>44395</v>
      </c>
      <c r="E3628" t="s">
        <v>1070</v>
      </c>
      <c r="F3628" t="s">
        <v>3310</v>
      </c>
      <c r="G3628" t="s">
        <v>1070</v>
      </c>
      <c r="H3628" t="s">
        <v>1070</v>
      </c>
      <c r="I3628" t="s">
        <v>1273</v>
      </c>
      <c r="J3628">
        <v>2</v>
      </c>
      <c r="K3628">
        <v>7327.5</v>
      </c>
      <c r="L3628">
        <v>14655</v>
      </c>
      <c r="M3628">
        <v>17.446400000000001</v>
      </c>
      <c r="N3628">
        <v>34.892800000000001</v>
      </c>
      <c r="O3628">
        <v>0</v>
      </c>
      <c r="P3628">
        <v>0</v>
      </c>
      <c r="Q3628">
        <v>7344.9463999999998</v>
      </c>
      <c r="R3628">
        <v>14689.8928</v>
      </c>
      <c r="S3628" t="s">
        <v>1368</v>
      </c>
    </row>
    <row r="3629" spans="1:19">
      <c r="A3629" t="s">
        <v>3564</v>
      </c>
      <c r="B3629">
        <v>44395</v>
      </c>
      <c r="C3629" t="s">
        <v>3565</v>
      </c>
      <c r="D3629">
        <v>44395</v>
      </c>
      <c r="E3629" t="s">
        <v>1070</v>
      </c>
      <c r="F3629" t="s">
        <v>3310</v>
      </c>
      <c r="G3629" t="s">
        <v>1070</v>
      </c>
      <c r="H3629" t="s">
        <v>1070</v>
      </c>
      <c r="I3629" t="s">
        <v>1221</v>
      </c>
      <c r="J3629">
        <v>4</v>
      </c>
      <c r="K3629">
        <v>1380</v>
      </c>
      <c r="L3629">
        <v>5520</v>
      </c>
      <c r="M3629">
        <v>3.2856999999999998</v>
      </c>
      <c r="N3629">
        <v>13.142799999999999</v>
      </c>
      <c r="O3629">
        <v>0</v>
      </c>
      <c r="P3629">
        <v>0</v>
      </c>
      <c r="Q3629">
        <v>1383.2856999999999</v>
      </c>
      <c r="R3629">
        <v>5533.1427999999996</v>
      </c>
      <c r="S3629" t="s">
        <v>1368</v>
      </c>
    </row>
    <row r="3630" spans="1:19">
      <c r="A3630" t="s">
        <v>3564</v>
      </c>
      <c r="B3630">
        <v>44395</v>
      </c>
      <c r="C3630" t="s">
        <v>3565</v>
      </c>
      <c r="D3630">
        <v>44395</v>
      </c>
      <c r="E3630" t="s">
        <v>1070</v>
      </c>
      <c r="F3630" t="s">
        <v>3310</v>
      </c>
      <c r="G3630" t="s">
        <v>1070</v>
      </c>
      <c r="H3630" t="s">
        <v>1070</v>
      </c>
      <c r="I3630" t="s">
        <v>1267</v>
      </c>
      <c r="J3630">
        <v>5</v>
      </c>
      <c r="K3630">
        <v>1420</v>
      </c>
      <c r="L3630">
        <v>7100</v>
      </c>
      <c r="M3630">
        <v>3.3809999999999998</v>
      </c>
      <c r="N3630">
        <v>16.905000000000001</v>
      </c>
      <c r="O3630">
        <v>0</v>
      </c>
      <c r="P3630">
        <v>0</v>
      </c>
      <c r="Q3630">
        <v>1423.3810000000001</v>
      </c>
      <c r="R3630">
        <v>7116.9049999999997</v>
      </c>
      <c r="S3630" t="s">
        <v>1368</v>
      </c>
    </row>
    <row r="3631" spans="1:19">
      <c r="A3631" t="s">
        <v>3564</v>
      </c>
      <c r="B3631">
        <v>44395</v>
      </c>
      <c r="C3631" t="s">
        <v>3565</v>
      </c>
      <c r="D3631">
        <v>44395</v>
      </c>
      <c r="E3631" t="s">
        <v>1070</v>
      </c>
      <c r="F3631" t="s">
        <v>3310</v>
      </c>
      <c r="G3631" t="s">
        <v>1070</v>
      </c>
      <c r="H3631" t="s">
        <v>1070</v>
      </c>
      <c r="I3631" t="s">
        <v>2459</v>
      </c>
      <c r="J3631">
        <v>5</v>
      </c>
      <c r="K3631">
        <v>1232.5</v>
      </c>
      <c r="L3631">
        <v>6162.5</v>
      </c>
      <c r="M3631">
        <v>2.9344999999999999</v>
      </c>
      <c r="N3631">
        <v>14.672499999999999</v>
      </c>
      <c r="O3631">
        <v>0</v>
      </c>
      <c r="P3631">
        <v>0</v>
      </c>
      <c r="Q3631">
        <v>1235.4345000000001</v>
      </c>
      <c r="R3631">
        <v>6177.1724999999997</v>
      </c>
      <c r="S3631" t="s">
        <v>1368</v>
      </c>
    </row>
    <row r="3632" spans="1:19">
      <c r="A3632" t="s">
        <v>3564</v>
      </c>
      <c r="B3632">
        <v>44395</v>
      </c>
      <c r="C3632" t="s">
        <v>3565</v>
      </c>
      <c r="D3632">
        <v>44395</v>
      </c>
      <c r="E3632" t="s">
        <v>1070</v>
      </c>
      <c r="F3632" t="s">
        <v>3310</v>
      </c>
      <c r="G3632" t="s">
        <v>1070</v>
      </c>
      <c r="H3632" t="s">
        <v>1070</v>
      </c>
      <c r="I3632" t="s">
        <v>1409</v>
      </c>
      <c r="J3632">
        <v>5</v>
      </c>
      <c r="K3632">
        <v>1144</v>
      </c>
      <c r="L3632">
        <v>5720</v>
      </c>
      <c r="M3632">
        <v>2.7238000000000002</v>
      </c>
      <c r="N3632">
        <v>13.619</v>
      </c>
      <c r="O3632">
        <v>0</v>
      </c>
      <c r="P3632">
        <v>0</v>
      </c>
      <c r="Q3632">
        <v>1146.7238</v>
      </c>
      <c r="R3632">
        <v>5733.6189999999997</v>
      </c>
      <c r="S3632" t="s">
        <v>1368</v>
      </c>
    </row>
    <row r="3633" spans="1:19">
      <c r="A3633" t="s">
        <v>3566</v>
      </c>
      <c r="B3633">
        <v>44395</v>
      </c>
      <c r="C3633" t="s">
        <v>3567</v>
      </c>
      <c r="D3633">
        <v>44395</v>
      </c>
      <c r="E3633" t="s">
        <v>1070</v>
      </c>
      <c r="F3633" t="s">
        <v>1216</v>
      </c>
      <c r="G3633" t="s">
        <v>1070</v>
      </c>
      <c r="H3633" t="s">
        <v>1070</v>
      </c>
      <c r="I3633" t="s">
        <v>1221</v>
      </c>
      <c r="J3633">
        <v>5</v>
      </c>
      <c r="K3633">
        <v>1380</v>
      </c>
      <c r="L3633">
        <v>6900</v>
      </c>
      <c r="M3633">
        <v>3.2856999999999998</v>
      </c>
      <c r="N3633">
        <v>16.4285</v>
      </c>
      <c r="O3633">
        <v>0</v>
      </c>
      <c r="P3633">
        <v>0</v>
      </c>
      <c r="Q3633">
        <v>1383.2856999999999</v>
      </c>
      <c r="R3633">
        <v>6916.4285</v>
      </c>
      <c r="S3633" t="s">
        <v>1368</v>
      </c>
    </row>
    <row r="3634" spans="1:19">
      <c r="A3634" t="s">
        <v>3566</v>
      </c>
      <c r="B3634">
        <v>44395</v>
      </c>
      <c r="C3634" t="s">
        <v>3567</v>
      </c>
      <c r="D3634">
        <v>44395</v>
      </c>
      <c r="E3634" t="s">
        <v>1070</v>
      </c>
      <c r="F3634" t="s">
        <v>1216</v>
      </c>
      <c r="G3634" t="s">
        <v>1070</v>
      </c>
      <c r="H3634" t="s">
        <v>1070</v>
      </c>
      <c r="I3634" t="s">
        <v>1301</v>
      </c>
      <c r="J3634">
        <v>4</v>
      </c>
      <c r="K3634">
        <v>9162.5</v>
      </c>
      <c r="L3634">
        <v>36650</v>
      </c>
      <c r="M3634">
        <v>21.8155</v>
      </c>
      <c r="N3634">
        <v>87.262</v>
      </c>
      <c r="O3634">
        <v>0</v>
      </c>
      <c r="P3634">
        <v>0</v>
      </c>
      <c r="Q3634">
        <v>9184.3155000000006</v>
      </c>
      <c r="R3634">
        <v>36737.262000000002</v>
      </c>
      <c r="S3634" t="s">
        <v>1368</v>
      </c>
    </row>
    <row r="3635" spans="1:19">
      <c r="A3635" t="s">
        <v>3566</v>
      </c>
      <c r="B3635">
        <v>44395</v>
      </c>
      <c r="C3635" t="s">
        <v>3567</v>
      </c>
      <c r="D3635">
        <v>44395</v>
      </c>
      <c r="E3635" t="s">
        <v>1070</v>
      </c>
      <c r="F3635" t="s">
        <v>1216</v>
      </c>
      <c r="G3635" t="s">
        <v>1070</v>
      </c>
      <c r="H3635" t="s">
        <v>1070</v>
      </c>
      <c r="I3635" t="s">
        <v>1242</v>
      </c>
      <c r="J3635">
        <v>6</v>
      </c>
      <c r="K3635">
        <v>9990</v>
      </c>
      <c r="L3635">
        <v>59940</v>
      </c>
      <c r="M3635">
        <v>23.785699999999999</v>
      </c>
      <c r="N3635">
        <v>142.71420000000001</v>
      </c>
      <c r="O3635">
        <v>0</v>
      </c>
      <c r="P3635">
        <v>0</v>
      </c>
      <c r="Q3635">
        <v>10013.7857</v>
      </c>
      <c r="R3635">
        <v>60082.714200000002</v>
      </c>
      <c r="S3635" t="s">
        <v>1368</v>
      </c>
    </row>
    <row r="3636" spans="1:19">
      <c r="A3636" t="s">
        <v>3566</v>
      </c>
      <c r="B3636">
        <v>44395</v>
      </c>
      <c r="C3636" t="s">
        <v>3567</v>
      </c>
      <c r="D3636">
        <v>44395</v>
      </c>
      <c r="E3636" t="s">
        <v>1070</v>
      </c>
      <c r="F3636" t="s">
        <v>1216</v>
      </c>
      <c r="G3636" t="s">
        <v>1070</v>
      </c>
      <c r="H3636" t="s">
        <v>1070</v>
      </c>
      <c r="I3636" t="s">
        <v>3357</v>
      </c>
      <c r="J3636">
        <v>2</v>
      </c>
      <c r="K3636">
        <v>7140</v>
      </c>
      <c r="L3636">
        <v>14280</v>
      </c>
      <c r="M3636">
        <v>17</v>
      </c>
      <c r="N3636">
        <v>34</v>
      </c>
      <c r="O3636">
        <v>0</v>
      </c>
      <c r="P3636">
        <v>0</v>
      </c>
      <c r="Q3636">
        <v>7157</v>
      </c>
      <c r="R3636">
        <v>14314</v>
      </c>
      <c r="S3636" t="s">
        <v>1368</v>
      </c>
    </row>
    <row r="3637" spans="1:19">
      <c r="A3637" t="s">
        <v>3566</v>
      </c>
      <c r="B3637">
        <v>44395</v>
      </c>
      <c r="C3637" t="s">
        <v>3567</v>
      </c>
      <c r="D3637">
        <v>44395</v>
      </c>
      <c r="E3637" t="s">
        <v>1070</v>
      </c>
      <c r="F3637" t="s">
        <v>1216</v>
      </c>
      <c r="G3637" t="s">
        <v>1070</v>
      </c>
      <c r="H3637" t="s">
        <v>1070</v>
      </c>
      <c r="I3637" t="s">
        <v>1314</v>
      </c>
      <c r="J3637">
        <v>3</v>
      </c>
      <c r="K3637">
        <v>1193</v>
      </c>
      <c r="L3637">
        <v>3579</v>
      </c>
      <c r="M3637">
        <v>2.8405</v>
      </c>
      <c r="N3637">
        <v>8.5214999999999996</v>
      </c>
      <c r="O3637">
        <v>0</v>
      </c>
      <c r="P3637">
        <v>0</v>
      </c>
      <c r="Q3637">
        <v>1195.8405</v>
      </c>
      <c r="R3637">
        <v>3587.5214999999998</v>
      </c>
      <c r="S3637" t="s">
        <v>1368</v>
      </c>
    </row>
    <row r="3638" spans="1:19">
      <c r="A3638" t="s">
        <v>3566</v>
      </c>
      <c r="B3638">
        <v>44395</v>
      </c>
      <c r="C3638" t="s">
        <v>3567</v>
      </c>
      <c r="D3638">
        <v>44395</v>
      </c>
      <c r="E3638" t="s">
        <v>1070</v>
      </c>
      <c r="F3638" t="s">
        <v>1216</v>
      </c>
      <c r="G3638" t="s">
        <v>1070</v>
      </c>
      <c r="H3638" t="s">
        <v>1070</v>
      </c>
      <c r="I3638" t="s">
        <v>1075</v>
      </c>
      <c r="J3638">
        <v>6</v>
      </c>
      <c r="K3638">
        <v>9162.18</v>
      </c>
      <c r="L3638">
        <v>54973.08</v>
      </c>
      <c r="M3638">
        <v>21.814699999999998</v>
      </c>
      <c r="N3638">
        <v>130.88820000000001</v>
      </c>
      <c r="O3638">
        <v>0</v>
      </c>
      <c r="P3638">
        <v>0</v>
      </c>
      <c r="Q3638">
        <v>9183.9946999999993</v>
      </c>
      <c r="R3638">
        <v>55103.968200000003</v>
      </c>
      <c r="S3638" t="s">
        <v>1368</v>
      </c>
    </row>
    <row r="3639" spans="1:19">
      <c r="A3639" t="s">
        <v>3566</v>
      </c>
      <c r="B3639">
        <v>44395</v>
      </c>
      <c r="C3639" t="s">
        <v>3567</v>
      </c>
      <c r="D3639">
        <v>44395</v>
      </c>
      <c r="E3639" t="s">
        <v>1070</v>
      </c>
      <c r="F3639" t="s">
        <v>1216</v>
      </c>
      <c r="G3639" t="s">
        <v>1070</v>
      </c>
      <c r="H3639" t="s">
        <v>1070</v>
      </c>
      <c r="I3639" t="s">
        <v>1335</v>
      </c>
      <c r="J3639">
        <v>2</v>
      </c>
      <c r="K3639">
        <v>10090</v>
      </c>
      <c r="L3639">
        <v>20180</v>
      </c>
      <c r="M3639">
        <v>24.023800000000001</v>
      </c>
      <c r="N3639">
        <v>48.047600000000003</v>
      </c>
      <c r="O3639">
        <v>0</v>
      </c>
      <c r="P3639">
        <v>0</v>
      </c>
      <c r="Q3639">
        <v>10114.023800000001</v>
      </c>
      <c r="R3639">
        <v>20228.047600000002</v>
      </c>
      <c r="S3639" t="s">
        <v>1368</v>
      </c>
    </row>
    <row r="3640" spans="1:19">
      <c r="A3640" t="s">
        <v>3568</v>
      </c>
      <c r="B3640">
        <v>44395</v>
      </c>
      <c r="C3640" t="s">
        <v>3569</v>
      </c>
      <c r="D3640">
        <v>44395</v>
      </c>
      <c r="E3640" t="s">
        <v>1365</v>
      </c>
      <c r="F3640" t="s">
        <v>898</v>
      </c>
      <c r="G3640" t="s">
        <v>1372</v>
      </c>
      <c r="H3640" t="s">
        <v>22</v>
      </c>
      <c r="I3640" t="s">
        <v>3357</v>
      </c>
      <c r="J3640">
        <v>1</v>
      </c>
      <c r="K3640">
        <v>7040</v>
      </c>
      <c r="L3640">
        <v>7040</v>
      </c>
      <c r="M3640">
        <v>16.762</v>
      </c>
      <c r="N3640">
        <v>16.762</v>
      </c>
      <c r="O3640">
        <v>0</v>
      </c>
      <c r="P3640">
        <v>0</v>
      </c>
      <c r="Q3640">
        <v>7056.7619000000004</v>
      </c>
      <c r="R3640">
        <v>7056.7619000000004</v>
      </c>
      <c r="S3640" t="s">
        <v>1368</v>
      </c>
    </row>
    <row r="3641" spans="1:19">
      <c r="A3641" t="s">
        <v>3570</v>
      </c>
      <c r="B3641">
        <v>44395</v>
      </c>
      <c r="C3641" t="s">
        <v>3571</v>
      </c>
      <c r="D3641">
        <v>44395</v>
      </c>
      <c r="E3641" t="s">
        <v>1384</v>
      </c>
      <c r="F3641" t="s">
        <v>1403</v>
      </c>
      <c r="G3641" t="s">
        <v>1386</v>
      </c>
      <c r="H3641" t="s">
        <v>1384</v>
      </c>
      <c r="I3641" t="s">
        <v>1311</v>
      </c>
      <c r="J3641">
        <v>5</v>
      </c>
      <c r="K3641">
        <v>8358</v>
      </c>
      <c r="L3641">
        <v>41790</v>
      </c>
      <c r="M3641">
        <v>0</v>
      </c>
      <c r="N3641">
        <v>0</v>
      </c>
      <c r="O3641">
        <v>0</v>
      </c>
      <c r="P3641">
        <v>0</v>
      </c>
      <c r="Q3641">
        <v>8358</v>
      </c>
      <c r="R3641">
        <v>41790</v>
      </c>
      <c r="S3641" t="s">
        <v>1368</v>
      </c>
    </row>
    <row r="3642" spans="1:19">
      <c r="A3642" t="s">
        <v>3572</v>
      </c>
      <c r="B3642">
        <v>44395</v>
      </c>
      <c r="C3642" t="s">
        <v>3573</v>
      </c>
      <c r="D3642">
        <v>44395</v>
      </c>
      <c r="E3642" t="s">
        <v>1070</v>
      </c>
      <c r="F3642" t="s">
        <v>3315</v>
      </c>
      <c r="G3642" t="s">
        <v>1070</v>
      </c>
      <c r="H3642" t="s">
        <v>1070</v>
      </c>
      <c r="I3642" t="s">
        <v>1249</v>
      </c>
      <c r="J3642">
        <v>1</v>
      </c>
      <c r="K3642">
        <v>7328.5</v>
      </c>
      <c r="L3642">
        <v>7328.5</v>
      </c>
      <c r="M3642">
        <v>17.448799999999999</v>
      </c>
      <c r="N3642">
        <v>17.448799999999999</v>
      </c>
      <c r="O3642">
        <v>0</v>
      </c>
      <c r="P3642">
        <v>0</v>
      </c>
      <c r="Q3642">
        <v>7345.9488000000001</v>
      </c>
      <c r="R3642">
        <v>7345.9488000000001</v>
      </c>
      <c r="S3642" t="s">
        <v>1368</v>
      </c>
    </row>
    <row r="3643" spans="1:19">
      <c r="A3643" t="s">
        <v>3572</v>
      </c>
      <c r="B3643">
        <v>44395</v>
      </c>
      <c r="C3643" t="s">
        <v>3573</v>
      </c>
      <c r="D3643">
        <v>44395</v>
      </c>
      <c r="E3643" t="s">
        <v>1070</v>
      </c>
      <c r="F3643" t="s">
        <v>3315</v>
      </c>
      <c r="G3643" t="s">
        <v>1070</v>
      </c>
      <c r="H3643" t="s">
        <v>1070</v>
      </c>
      <c r="I3643" t="s">
        <v>1273</v>
      </c>
      <c r="J3643">
        <v>1</v>
      </c>
      <c r="K3643">
        <v>7327.5</v>
      </c>
      <c r="L3643">
        <v>7327.5</v>
      </c>
      <c r="M3643">
        <v>17.446400000000001</v>
      </c>
      <c r="N3643">
        <v>17.446400000000001</v>
      </c>
      <c r="O3643">
        <v>0</v>
      </c>
      <c r="P3643">
        <v>0</v>
      </c>
      <c r="Q3643">
        <v>7344.9463999999998</v>
      </c>
      <c r="R3643">
        <v>7344.9463999999998</v>
      </c>
      <c r="S3643" t="s">
        <v>1368</v>
      </c>
    </row>
    <row r="3644" spans="1:19">
      <c r="A3644" t="s">
        <v>3572</v>
      </c>
      <c r="B3644">
        <v>44395</v>
      </c>
      <c r="C3644" t="s">
        <v>3573</v>
      </c>
      <c r="D3644">
        <v>44395</v>
      </c>
      <c r="E3644" t="s">
        <v>1070</v>
      </c>
      <c r="F3644" t="s">
        <v>3315</v>
      </c>
      <c r="G3644" t="s">
        <v>1070</v>
      </c>
      <c r="H3644" t="s">
        <v>1070</v>
      </c>
      <c r="I3644" t="s">
        <v>1076</v>
      </c>
      <c r="J3644">
        <v>3</v>
      </c>
      <c r="K3644">
        <v>1439.5</v>
      </c>
      <c r="L3644">
        <v>4318.5</v>
      </c>
      <c r="M3644">
        <v>3.4274</v>
      </c>
      <c r="N3644">
        <v>10.2822</v>
      </c>
      <c r="O3644">
        <v>0</v>
      </c>
      <c r="P3644">
        <v>0</v>
      </c>
      <c r="Q3644">
        <v>1442.9274</v>
      </c>
      <c r="R3644">
        <v>4328.7821999999996</v>
      </c>
      <c r="S3644" t="s">
        <v>1368</v>
      </c>
    </row>
    <row r="3645" spans="1:19">
      <c r="A3645" t="s">
        <v>3572</v>
      </c>
      <c r="B3645">
        <v>44395</v>
      </c>
      <c r="C3645" t="s">
        <v>3573</v>
      </c>
      <c r="D3645">
        <v>44395</v>
      </c>
      <c r="E3645" t="s">
        <v>1070</v>
      </c>
      <c r="F3645" t="s">
        <v>3315</v>
      </c>
      <c r="G3645" t="s">
        <v>1070</v>
      </c>
      <c r="H3645" t="s">
        <v>1070</v>
      </c>
      <c r="I3645" t="s">
        <v>1409</v>
      </c>
      <c r="J3645">
        <v>2</v>
      </c>
      <c r="K3645">
        <v>1144</v>
      </c>
      <c r="L3645">
        <v>2288</v>
      </c>
      <c r="M3645">
        <v>2.7238000000000002</v>
      </c>
      <c r="N3645">
        <v>5.4476000000000004</v>
      </c>
      <c r="O3645">
        <v>0</v>
      </c>
      <c r="P3645">
        <v>0</v>
      </c>
      <c r="Q3645">
        <v>1146.7238</v>
      </c>
      <c r="R3645">
        <v>2293.4476</v>
      </c>
      <c r="S3645" t="s">
        <v>1368</v>
      </c>
    </row>
    <row r="3646" spans="1:19">
      <c r="A3646" t="s">
        <v>3572</v>
      </c>
      <c r="B3646">
        <v>44395</v>
      </c>
      <c r="C3646" t="s">
        <v>3573</v>
      </c>
      <c r="D3646">
        <v>44395</v>
      </c>
      <c r="E3646" t="s">
        <v>1070</v>
      </c>
      <c r="F3646" t="s">
        <v>3315</v>
      </c>
      <c r="G3646" t="s">
        <v>1070</v>
      </c>
      <c r="H3646" t="s">
        <v>1070</v>
      </c>
      <c r="I3646" t="s">
        <v>1314</v>
      </c>
      <c r="J3646">
        <v>2</v>
      </c>
      <c r="K3646">
        <v>1193</v>
      </c>
      <c r="L3646">
        <v>2386</v>
      </c>
      <c r="M3646">
        <v>2.8405</v>
      </c>
      <c r="N3646">
        <v>5.681</v>
      </c>
      <c r="O3646">
        <v>0</v>
      </c>
      <c r="P3646">
        <v>0</v>
      </c>
      <c r="Q3646">
        <v>1195.8405</v>
      </c>
      <c r="R3646">
        <v>2391.681</v>
      </c>
      <c r="S3646" t="s">
        <v>1368</v>
      </c>
    </row>
    <row r="3647" spans="1:19">
      <c r="A3647" t="s">
        <v>3574</v>
      </c>
      <c r="B3647">
        <v>44395</v>
      </c>
      <c r="C3647" t="s">
        <v>3575</v>
      </c>
      <c r="D3647">
        <v>44395</v>
      </c>
      <c r="E3647" t="s">
        <v>1070</v>
      </c>
      <c r="F3647" t="s">
        <v>3318</v>
      </c>
      <c r="G3647" t="s">
        <v>1070</v>
      </c>
      <c r="H3647" t="s">
        <v>1070</v>
      </c>
      <c r="I3647" t="s">
        <v>1267</v>
      </c>
      <c r="J3647">
        <v>5</v>
      </c>
      <c r="K3647">
        <v>1420</v>
      </c>
      <c r="L3647">
        <v>7100</v>
      </c>
      <c r="M3647">
        <v>3.3809999999999998</v>
      </c>
      <c r="N3647">
        <v>16.905000000000001</v>
      </c>
      <c r="O3647">
        <v>0</v>
      </c>
      <c r="P3647">
        <v>0</v>
      </c>
      <c r="Q3647">
        <v>1423.3810000000001</v>
      </c>
      <c r="R3647">
        <v>7116.9049999999997</v>
      </c>
      <c r="S3647" t="s">
        <v>1368</v>
      </c>
    </row>
    <row r="3648" spans="1:19">
      <c r="A3648" t="s">
        <v>3574</v>
      </c>
      <c r="B3648">
        <v>44395</v>
      </c>
      <c r="C3648" t="s">
        <v>3575</v>
      </c>
      <c r="D3648">
        <v>44395</v>
      </c>
      <c r="E3648" t="s">
        <v>1070</v>
      </c>
      <c r="F3648" t="s">
        <v>3318</v>
      </c>
      <c r="G3648" t="s">
        <v>1070</v>
      </c>
      <c r="H3648" t="s">
        <v>1070</v>
      </c>
      <c r="I3648" t="s">
        <v>1409</v>
      </c>
      <c r="J3648">
        <v>5</v>
      </c>
      <c r="K3648">
        <v>1144</v>
      </c>
      <c r="L3648">
        <v>5720</v>
      </c>
      <c r="M3648">
        <v>2.7238000000000002</v>
      </c>
      <c r="N3648">
        <v>13.619</v>
      </c>
      <c r="O3648">
        <v>0</v>
      </c>
      <c r="P3648">
        <v>0</v>
      </c>
      <c r="Q3648">
        <v>1146.7238</v>
      </c>
      <c r="R3648">
        <v>5733.6189999999997</v>
      </c>
      <c r="S3648" t="s">
        <v>1368</v>
      </c>
    </row>
    <row r="3649" spans="1:19">
      <c r="A3649" t="s">
        <v>3574</v>
      </c>
      <c r="B3649">
        <v>44395</v>
      </c>
      <c r="C3649" t="s">
        <v>3575</v>
      </c>
      <c r="D3649">
        <v>44395</v>
      </c>
      <c r="E3649" t="s">
        <v>1070</v>
      </c>
      <c r="F3649" t="s">
        <v>3318</v>
      </c>
      <c r="G3649" t="s">
        <v>1070</v>
      </c>
      <c r="H3649" t="s">
        <v>1070</v>
      </c>
      <c r="I3649" t="s">
        <v>1273</v>
      </c>
      <c r="J3649">
        <v>4</v>
      </c>
      <c r="K3649">
        <v>7327.5</v>
      </c>
      <c r="L3649">
        <v>29310</v>
      </c>
      <c r="M3649">
        <v>17.446400000000001</v>
      </c>
      <c r="N3649">
        <v>69.785600000000002</v>
      </c>
      <c r="O3649">
        <v>0</v>
      </c>
      <c r="P3649">
        <v>0</v>
      </c>
      <c r="Q3649">
        <v>7344.9463999999998</v>
      </c>
      <c r="R3649">
        <v>29379.785599999999</v>
      </c>
      <c r="S3649" t="s">
        <v>1368</v>
      </c>
    </row>
    <row r="3650" spans="1:19">
      <c r="A3650" t="s">
        <v>3574</v>
      </c>
      <c r="B3650">
        <v>44395</v>
      </c>
      <c r="C3650" t="s">
        <v>3575</v>
      </c>
      <c r="D3650">
        <v>44395</v>
      </c>
      <c r="E3650" t="s">
        <v>1070</v>
      </c>
      <c r="F3650" t="s">
        <v>3318</v>
      </c>
      <c r="G3650" t="s">
        <v>1070</v>
      </c>
      <c r="H3650" t="s">
        <v>1070</v>
      </c>
      <c r="I3650" t="s">
        <v>2458</v>
      </c>
      <c r="J3650">
        <v>10</v>
      </c>
      <c r="K3650">
        <v>1006</v>
      </c>
      <c r="L3650">
        <v>10060</v>
      </c>
      <c r="M3650">
        <v>2.3952</v>
      </c>
      <c r="N3650">
        <v>23.952000000000002</v>
      </c>
      <c r="O3650">
        <v>0</v>
      </c>
      <c r="P3650">
        <v>0</v>
      </c>
      <c r="Q3650">
        <v>1008.3952</v>
      </c>
      <c r="R3650">
        <v>10083.951999999999</v>
      </c>
      <c r="S3650" t="s">
        <v>1368</v>
      </c>
    </row>
    <row r="3651" spans="1:19">
      <c r="A3651" t="s">
        <v>3574</v>
      </c>
      <c r="B3651">
        <v>44395</v>
      </c>
      <c r="C3651" t="s">
        <v>3575</v>
      </c>
      <c r="D3651">
        <v>44395</v>
      </c>
      <c r="E3651" t="s">
        <v>1070</v>
      </c>
      <c r="F3651" t="s">
        <v>3318</v>
      </c>
      <c r="G3651" t="s">
        <v>1070</v>
      </c>
      <c r="H3651" t="s">
        <v>1070</v>
      </c>
      <c r="I3651" t="s">
        <v>1242</v>
      </c>
      <c r="J3651">
        <v>3</v>
      </c>
      <c r="K3651">
        <v>9990</v>
      </c>
      <c r="L3651">
        <v>29970</v>
      </c>
      <c r="M3651">
        <v>23.785699999999999</v>
      </c>
      <c r="N3651">
        <v>71.357100000000003</v>
      </c>
      <c r="O3651">
        <v>0</v>
      </c>
      <c r="P3651">
        <v>0</v>
      </c>
      <c r="Q3651">
        <v>10013.7857</v>
      </c>
      <c r="R3651">
        <v>30041.357100000001</v>
      </c>
      <c r="S3651" t="s">
        <v>1368</v>
      </c>
    </row>
    <row r="3652" spans="1:19">
      <c r="A3652" t="s">
        <v>3574</v>
      </c>
      <c r="B3652">
        <v>44395</v>
      </c>
      <c r="C3652" t="s">
        <v>3575</v>
      </c>
      <c r="D3652">
        <v>44395</v>
      </c>
      <c r="E3652" t="s">
        <v>1070</v>
      </c>
      <c r="F3652" t="s">
        <v>3318</v>
      </c>
      <c r="G3652" t="s">
        <v>1070</v>
      </c>
      <c r="H3652" t="s">
        <v>1070</v>
      </c>
      <c r="I3652" t="s">
        <v>2459</v>
      </c>
      <c r="J3652">
        <v>10</v>
      </c>
      <c r="K3652">
        <v>1232.5</v>
      </c>
      <c r="L3652">
        <v>12325</v>
      </c>
      <c r="M3652">
        <v>2.9344999999999999</v>
      </c>
      <c r="N3652">
        <v>29.344999999999999</v>
      </c>
      <c r="O3652">
        <v>0</v>
      </c>
      <c r="P3652">
        <v>0</v>
      </c>
      <c r="Q3652">
        <v>1235.4345000000001</v>
      </c>
      <c r="R3652">
        <v>12354.344999999999</v>
      </c>
      <c r="S3652" t="s">
        <v>1368</v>
      </c>
    </row>
    <row r="3653" spans="1:19">
      <c r="A3653" t="s">
        <v>3574</v>
      </c>
      <c r="B3653">
        <v>44395</v>
      </c>
      <c r="C3653" t="s">
        <v>3575</v>
      </c>
      <c r="D3653">
        <v>44395</v>
      </c>
      <c r="E3653" t="s">
        <v>1070</v>
      </c>
      <c r="F3653" t="s">
        <v>3318</v>
      </c>
      <c r="G3653" t="s">
        <v>1070</v>
      </c>
      <c r="H3653" t="s">
        <v>1070</v>
      </c>
      <c r="I3653" t="s">
        <v>1218</v>
      </c>
      <c r="J3653">
        <v>5</v>
      </c>
      <c r="K3653">
        <v>1262</v>
      </c>
      <c r="L3653">
        <v>6310</v>
      </c>
      <c r="M3653">
        <v>3.0047999999999999</v>
      </c>
      <c r="N3653">
        <v>15.023999999999999</v>
      </c>
      <c r="O3653">
        <v>0</v>
      </c>
      <c r="P3653">
        <v>0</v>
      </c>
      <c r="Q3653">
        <v>1265.0047999999999</v>
      </c>
      <c r="R3653">
        <v>6325.0240000000003</v>
      </c>
      <c r="S3653" t="s">
        <v>1368</v>
      </c>
    </row>
    <row r="3654" spans="1:19">
      <c r="A3654" t="s">
        <v>3576</v>
      </c>
      <c r="B3654">
        <v>44395</v>
      </c>
      <c r="C3654" t="s">
        <v>3577</v>
      </c>
      <c r="D3654">
        <v>44395</v>
      </c>
      <c r="E3654" t="s">
        <v>1070</v>
      </c>
      <c r="F3654" t="s">
        <v>1315</v>
      </c>
      <c r="G3654" t="s">
        <v>1070</v>
      </c>
      <c r="H3654" t="s">
        <v>1070</v>
      </c>
      <c r="I3654" t="s">
        <v>3357</v>
      </c>
      <c r="J3654">
        <v>5</v>
      </c>
      <c r="K3654">
        <v>7140</v>
      </c>
      <c r="L3654">
        <v>35700</v>
      </c>
      <c r="M3654">
        <v>17</v>
      </c>
      <c r="N3654">
        <v>85</v>
      </c>
      <c r="O3654">
        <v>0</v>
      </c>
      <c r="P3654">
        <v>0</v>
      </c>
      <c r="Q3654">
        <v>7157</v>
      </c>
      <c r="R3654">
        <v>35785</v>
      </c>
      <c r="S3654" t="s">
        <v>1368</v>
      </c>
    </row>
    <row r="3655" spans="1:19">
      <c r="A3655" t="s">
        <v>3576</v>
      </c>
      <c r="B3655">
        <v>44395</v>
      </c>
      <c r="C3655" t="s">
        <v>3577</v>
      </c>
      <c r="D3655">
        <v>44395</v>
      </c>
      <c r="E3655" t="s">
        <v>1070</v>
      </c>
      <c r="F3655" t="s">
        <v>1315</v>
      </c>
      <c r="G3655" t="s">
        <v>1070</v>
      </c>
      <c r="H3655" t="s">
        <v>1070</v>
      </c>
      <c r="I3655" t="s">
        <v>2458</v>
      </c>
      <c r="J3655">
        <v>5</v>
      </c>
      <c r="K3655">
        <v>1006</v>
      </c>
      <c r="L3655">
        <v>5030</v>
      </c>
      <c r="M3655">
        <v>2.3952</v>
      </c>
      <c r="N3655">
        <v>11.976000000000001</v>
      </c>
      <c r="O3655">
        <v>0</v>
      </c>
      <c r="P3655">
        <v>0</v>
      </c>
      <c r="Q3655">
        <v>1008.3952</v>
      </c>
      <c r="R3655">
        <v>5041.9759999999997</v>
      </c>
      <c r="S3655" t="s">
        <v>1368</v>
      </c>
    </row>
    <row r="3656" spans="1:19">
      <c r="A3656" t="s">
        <v>3576</v>
      </c>
      <c r="B3656">
        <v>44395</v>
      </c>
      <c r="C3656" t="s">
        <v>3577</v>
      </c>
      <c r="D3656">
        <v>44395</v>
      </c>
      <c r="E3656" t="s">
        <v>1070</v>
      </c>
      <c r="F3656" t="s">
        <v>1315</v>
      </c>
      <c r="G3656" t="s">
        <v>1070</v>
      </c>
      <c r="H3656" t="s">
        <v>1070</v>
      </c>
      <c r="I3656" t="s">
        <v>2459</v>
      </c>
      <c r="J3656">
        <v>5</v>
      </c>
      <c r="K3656">
        <v>1232.5</v>
      </c>
      <c r="L3656">
        <v>6162.5</v>
      </c>
      <c r="M3656">
        <v>2.9344999999999999</v>
      </c>
      <c r="N3656">
        <v>14.672499999999999</v>
      </c>
      <c r="O3656">
        <v>0</v>
      </c>
      <c r="P3656">
        <v>0</v>
      </c>
      <c r="Q3656">
        <v>1235.4345000000001</v>
      </c>
      <c r="R3656">
        <v>6177.1724999999997</v>
      </c>
      <c r="S3656" t="s">
        <v>1368</v>
      </c>
    </row>
    <row r="3657" spans="1:19">
      <c r="A3657" t="s">
        <v>3578</v>
      </c>
      <c r="B3657">
        <v>44395</v>
      </c>
      <c r="C3657" t="s">
        <v>3579</v>
      </c>
      <c r="D3657">
        <v>44395</v>
      </c>
      <c r="E3657" t="s">
        <v>1070</v>
      </c>
      <c r="F3657" t="s">
        <v>1356</v>
      </c>
      <c r="G3657" t="s">
        <v>1070</v>
      </c>
      <c r="H3657" t="s">
        <v>1070</v>
      </c>
      <c r="I3657" t="s">
        <v>3357</v>
      </c>
      <c r="J3657">
        <v>4</v>
      </c>
      <c r="K3657">
        <v>7140</v>
      </c>
      <c r="L3657">
        <v>28560</v>
      </c>
      <c r="M3657">
        <v>17</v>
      </c>
      <c r="N3657">
        <v>68</v>
      </c>
      <c r="O3657">
        <v>0</v>
      </c>
      <c r="P3657">
        <v>0</v>
      </c>
      <c r="Q3657">
        <v>7157</v>
      </c>
      <c r="R3657">
        <v>28628</v>
      </c>
      <c r="S3657" t="s">
        <v>1368</v>
      </c>
    </row>
    <row r="3658" spans="1:19">
      <c r="A3658" t="s">
        <v>3580</v>
      </c>
      <c r="B3658">
        <v>44395</v>
      </c>
      <c r="C3658" t="s">
        <v>3581</v>
      </c>
      <c r="D3658">
        <v>44395</v>
      </c>
      <c r="E3658" t="s">
        <v>1070</v>
      </c>
      <c r="F3658" t="s">
        <v>3321</v>
      </c>
      <c r="G3658" t="s">
        <v>1070</v>
      </c>
      <c r="H3658" t="s">
        <v>1070</v>
      </c>
      <c r="I3658" t="s">
        <v>1271</v>
      </c>
      <c r="J3658">
        <v>20</v>
      </c>
      <c r="K3658">
        <v>1203</v>
      </c>
      <c r="L3658">
        <v>24060</v>
      </c>
      <c r="M3658">
        <v>2.8643000000000001</v>
      </c>
      <c r="N3658">
        <v>57.286000000000001</v>
      </c>
      <c r="O3658">
        <v>0</v>
      </c>
      <c r="P3658">
        <v>0</v>
      </c>
      <c r="Q3658">
        <v>1205.8643</v>
      </c>
      <c r="R3658">
        <v>24117.286</v>
      </c>
      <c r="S3658" t="s">
        <v>1368</v>
      </c>
    </row>
    <row r="3659" spans="1:19">
      <c r="A3659" t="s">
        <v>3580</v>
      </c>
      <c r="B3659">
        <v>44395</v>
      </c>
      <c r="C3659" t="s">
        <v>3581</v>
      </c>
      <c r="D3659">
        <v>44395</v>
      </c>
      <c r="E3659" t="s">
        <v>1070</v>
      </c>
      <c r="F3659" t="s">
        <v>3321</v>
      </c>
      <c r="G3659" t="s">
        <v>1070</v>
      </c>
      <c r="H3659" t="s">
        <v>1070</v>
      </c>
      <c r="I3659" t="s">
        <v>1218</v>
      </c>
      <c r="J3659">
        <v>20</v>
      </c>
      <c r="K3659">
        <v>1262</v>
      </c>
      <c r="L3659">
        <v>25240</v>
      </c>
      <c r="M3659">
        <v>3.0047999999999999</v>
      </c>
      <c r="N3659">
        <v>60.095999999999997</v>
      </c>
      <c r="O3659">
        <v>0</v>
      </c>
      <c r="P3659">
        <v>0</v>
      </c>
      <c r="Q3659">
        <v>1265.0047999999999</v>
      </c>
      <c r="R3659">
        <v>25300.096000000001</v>
      </c>
      <c r="S3659" t="s">
        <v>1368</v>
      </c>
    </row>
    <row r="3660" spans="1:19">
      <c r="A3660" t="s">
        <v>3580</v>
      </c>
      <c r="B3660">
        <v>44395</v>
      </c>
      <c r="C3660" t="s">
        <v>3581</v>
      </c>
      <c r="D3660">
        <v>44395</v>
      </c>
      <c r="E3660" t="s">
        <v>1070</v>
      </c>
      <c r="F3660" t="s">
        <v>3321</v>
      </c>
      <c r="G3660" t="s">
        <v>1070</v>
      </c>
      <c r="H3660" t="s">
        <v>1070</v>
      </c>
      <c r="I3660" t="s">
        <v>2459</v>
      </c>
      <c r="J3660">
        <v>20</v>
      </c>
      <c r="K3660">
        <v>1232.5</v>
      </c>
      <c r="L3660">
        <v>24650</v>
      </c>
      <c r="M3660">
        <v>2.9344999999999999</v>
      </c>
      <c r="N3660">
        <v>58.69</v>
      </c>
      <c r="O3660">
        <v>0</v>
      </c>
      <c r="P3660">
        <v>0</v>
      </c>
      <c r="Q3660">
        <v>1235.4345000000001</v>
      </c>
      <c r="R3660">
        <v>24708.69</v>
      </c>
      <c r="S3660" t="s">
        <v>1368</v>
      </c>
    </row>
    <row r="3661" spans="1:19">
      <c r="A3661" t="s">
        <v>3580</v>
      </c>
      <c r="B3661">
        <v>44395</v>
      </c>
      <c r="C3661" t="s">
        <v>3581</v>
      </c>
      <c r="D3661">
        <v>44395</v>
      </c>
      <c r="E3661" t="s">
        <v>1070</v>
      </c>
      <c r="F3661" t="s">
        <v>3321</v>
      </c>
      <c r="G3661" t="s">
        <v>1070</v>
      </c>
      <c r="H3661" t="s">
        <v>1070</v>
      </c>
      <c r="I3661" t="s">
        <v>2458</v>
      </c>
      <c r="J3661">
        <v>10</v>
      </c>
      <c r="K3661">
        <v>1006</v>
      </c>
      <c r="L3661">
        <v>10060</v>
      </c>
      <c r="M3661">
        <v>2.3952</v>
      </c>
      <c r="N3661">
        <v>23.952000000000002</v>
      </c>
      <c r="O3661">
        <v>0</v>
      </c>
      <c r="P3661">
        <v>0</v>
      </c>
      <c r="Q3661">
        <v>1008.3952</v>
      </c>
      <c r="R3661">
        <v>10083.951999999999</v>
      </c>
      <c r="S3661" t="s">
        <v>1368</v>
      </c>
    </row>
    <row r="3662" spans="1:19">
      <c r="A3662" t="s">
        <v>3580</v>
      </c>
      <c r="B3662">
        <v>44395</v>
      </c>
      <c r="C3662" t="s">
        <v>3581</v>
      </c>
      <c r="D3662">
        <v>44395</v>
      </c>
      <c r="E3662" t="s">
        <v>1070</v>
      </c>
      <c r="F3662" t="s">
        <v>3321</v>
      </c>
      <c r="G3662" t="s">
        <v>1070</v>
      </c>
      <c r="H3662" t="s">
        <v>1070</v>
      </c>
      <c r="I3662" t="s">
        <v>1409</v>
      </c>
      <c r="J3662">
        <v>10</v>
      </c>
      <c r="K3662">
        <v>1144</v>
      </c>
      <c r="L3662">
        <v>11440</v>
      </c>
      <c r="M3662">
        <v>2.7238000000000002</v>
      </c>
      <c r="N3662">
        <v>27.238</v>
      </c>
      <c r="O3662">
        <v>0</v>
      </c>
      <c r="P3662">
        <v>0</v>
      </c>
      <c r="Q3662">
        <v>1146.7238</v>
      </c>
      <c r="R3662">
        <v>11467.237999999999</v>
      </c>
      <c r="S3662" t="s">
        <v>1368</v>
      </c>
    </row>
    <row r="3663" spans="1:19">
      <c r="A3663" t="s">
        <v>3580</v>
      </c>
      <c r="B3663">
        <v>44395</v>
      </c>
      <c r="C3663" t="s">
        <v>3581</v>
      </c>
      <c r="D3663">
        <v>44395</v>
      </c>
      <c r="E3663" t="s">
        <v>1070</v>
      </c>
      <c r="F3663" t="s">
        <v>3321</v>
      </c>
      <c r="G3663" t="s">
        <v>1070</v>
      </c>
      <c r="H3663" t="s">
        <v>1070</v>
      </c>
      <c r="I3663" t="s">
        <v>1076</v>
      </c>
      <c r="J3663">
        <v>5</v>
      </c>
      <c r="K3663">
        <v>1439.5</v>
      </c>
      <c r="L3663">
        <v>7197.5</v>
      </c>
      <c r="M3663">
        <v>3.4274</v>
      </c>
      <c r="N3663">
        <v>17.137</v>
      </c>
      <c r="O3663">
        <v>0</v>
      </c>
      <c r="P3663">
        <v>0</v>
      </c>
      <c r="Q3663">
        <v>1442.9274</v>
      </c>
      <c r="R3663">
        <v>7214.6369999999997</v>
      </c>
      <c r="S3663" t="s">
        <v>1368</v>
      </c>
    </row>
    <row r="3664" spans="1:19">
      <c r="A3664" t="s">
        <v>3582</v>
      </c>
      <c r="B3664">
        <v>44395</v>
      </c>
      <c r="C3664" t="s">
        <v>3583</v>
      </c>
      <c r="D3664">
        <v>44395</v>
      </c>
      <c r="E3664" t="s">
        <v>1070</v>
      </c>
      <c r="F3664" t="s">
        <v>1073</v>
      </c>
      <c r="G3664" t="s">
        <v>1070</v>
      </c>
      <c r="H3664" t="s">
        <v>1070</v>
      </c>
      <c r="I3664" t="s">
        <v>1076</v>
      </c>
      <c r="J3664">
        <v>2</v>
      </c>
      <c r="K3664">
        <v>1439.5</v>
      </c>
      <c r="L3664">
        <v>2879</v>
      </c>
      <c r="M3664">
        <v>3.4274</v>
      </c>
      <c r="N3664">
        <v>6.8548</v>
      </c>
      <c r="O3664">
        <v>0</v>
      </c>
      <c r="P3664">
        <v>0</v>
      </c>
      <c r="Q3664">
        <v>1442.9274</v>
      </c>
      <c r="R3664">
        <v>2885.8548000000001</v>
      </c>
      <c r="S3664" t="s">
        <v>1368</v>
      </c>
    </row>
    <row r="3665" spans="1:19">
      <c r="A3665" t="s">
        <v>3582</v>
      </c>
      <c r="B3665">
        <v>44395</v>
      </c>
      <c r="C3665" t="s">
        <v>3583</v>
      </c>
      <c r="D3665">
        <v>44395</v>
      </c>
      <c r="E3665" t="s">
        <v>1070</v>
      </c>
      <c r="F3665" t="s">
        <v>1073</v>
      </c>
      <c r="G3665" t="s">
        <v>1070</v>
      </c>
      <c r="H3665" t="s">
        <v>1070</v>
      </c>
      <c r="I3665" t="s">
        <v>1267</v>
      </c>
      <c r="J3665">
        <v>5</v>
      </c>
      <c r="K3665">
        <v>1420</v>
      </c>
      <c r="L3665">
        <v>7100</v>
      </c>
      <c r="M3665">
        <v>3.3809999999999998</v>
      </c>
      <c r="N3665">
        <v>16.905000000000001</v>
      </c>
      <c r="O3665">
        <v>0</v>
      </c>
      <c r="P3665">
        <v>0</v>
      </c>
      <c r="Q3665">
        <v>1423.3810000000001</v>
      </c>
      <c r="R3665">
        <v>7116.9049999999997</v>
      </c>
      <c r="S3665" t="s">
        <v>1368</v>
      </c>
    </row>
    <row r="3666" spans="1:19">
      <c r="A3666" t="s">
        <v>3582</v>
      </c>
      <c r="B3666">
        <v>44395</v>
      </c>
      <c r="C3666" t="s">
        <v>3583</v>
      </c>
      <c r="D3666">
        <v>44395</v>
      </c>
      <c r="E3666" t="s">
        <v>1070</v>
      </c>
      <c r="F3666" t="s">
        <v>1073</v>
      </c>
      <c r="G3666" t="s">
        <v>1070</v>
      </c>
      <c r="H3666" t="s">
        <v>1070</v>
      </c>
      <c r="I3666" t="s">
        <v>1242</v>
      </c>
      <c r="J3666">
        <v>1</v>
      </c>
      <c r="K3666">
        <v>9990</v>
      </c>
      <c r="L3666">
        <v>9990</v>
      </c>
      <c r="M3666">
        <v>23.785699999999999</v>
      </c>
      <c r="N3666">
        <v>23.785699999999999</v>
      </c>
      <c r="O3666">
        <v>0</v>
      </c>
      <c r="P3666">
        <v>0</v>
      </c>
      <c r="Q3666">
        <v>10013.7857</v>
      </c>
      <c r="R3666">
        <v>10013.7857</v>
      </c>
      <c r="S3666" t="s">
        <v>1368</v>
      </c>
    </row>
    <row r="3667" spans="1:19">
      <c r="A3667" t="s">
        <v>3582</v>
      </c>
      <c r="B3667">
        <v>44395</v>
      </c>
      <c r="C3667" t="s">
        <v>3583</v>
      </c>
      <c r="D3667">
        <v>44395</v>
      </c>
      <c r="E3667" t="s">
        <v>1070</v>
      </c>
      <c r="F3667" t="s">
        <v>1073</v>
      </c>
      <c r="G3667" t="s">
        <v>1070</v>
      </c>
      <c r="H3667" t="s">
        <v>1070</v>
      </c>
      <c r="I3667" t="s">
        <v>1335</v>
      </c>
      <c r="J3667">
        <v>1</v>
      </c>
      <c r="K3667">
        <v>10090</v>
      </c>
      <c r="L3667">
        <v>10090</v>
      </c>
      <c r="M3667">
        <v>24.023800000000001</v>
      </c>
      <c r="N3667">
        <v>24.023800000000001</v>
      </c>
      <c r="O3667">
        <v>0</v>
      </c>
      <c r="P3667">
        <v>0</v>
      </c>
      <c r="Q3667">
        <v>10114.023800000001</v>
      </c>
      <c r="R3667">
        <v>10114.023800000001</v>
      </c>
      <c r="S3667" t="s">
        <v>1368</v>
      </c>
    </row>
    <row r="3668" spans="1:19">
      <c r="A3668" t="s">
        <v>3582</v>
      </c>
      <c r="B3668">
        <v>44395</v>
      </c>
      <c r="C3668" t="s">
        <v>3583</v>
      </c>
      <c r="D3668">
        <v>44395</v>
      </c>
      <c r="E3668" t="s">
        <v>1070</v>
      </c>
      <c r="F3668" t="s">
        <v>1073</v>
      </c>
      <c r="G3668" t="s">
        <v>1070</v>
      </c>
      <c r="H3668" t="s">
        <v>1070</v>
      </c>
      <c r="I3668" t="s">
        <v>1221</v>
      </c>
      <c r="J3668">
        <v>5</v>
      </c>
      <c r="K3668">
        <v>1380</v>
      </c>
      <c r="L3668">
        <v>6900</v>
      </c>
      <c r="M3668">
        <v>3.2856999999999998</v>
      </c>
      <c r="N3668">
        <v>16.4285</v>
      </c>
      <c r="O3668">
        <v>0</v>
      </c>
      <c r="P3668">
        <v>0</v>
      </c>
      <c r="Q3668">
        <v>1383.2856999999999</v>
      </c>
      <c r="R3668">
        <v>6916.4285</v>
      </c>
      <c r="S3668" t="s">
        <v>1368</v>
      </c>
    </row>
    <row r="3669" spans="1:19">
      <c r="A3669" t="s">
        <v>3584</v>
      </c>
      <c r="B3669">
        <v>44395</v>
      </c>
      <c r="C3669" t="s">
        <v>3585</v>
      </c>
      <c r="D3669">
        <v>44395</v>
      </c>
      <c r="E3669" t="s">
        <v>1070</v>
      </c>
      <c r="F3669" t="s">
        <v>1217</v>
      </c>
      <c r="G3669" t="s">
        <v>1070</v>
      </c>
      <c r="H3669" t="s">
        <v>1070</v>
      </c>
      <c r="I3669" t="s">
        <v>1075</v>
      </c>
      <c r="J3669">
        <v>1</v>
      </c>
      <c r="K3669">
        <v>9162.18</v>
      </c>
      <c r="L3669">
        <v>9162.18</v>
      </c>
      <c r="M3669">
        <v>21.814699999999998</v>
      </c>
      <c r="N3669">
        <v>21.814699999999998</v>
      </c>
      <c r="O3669">
        <v>0</v>
      </c>
      <c r="P3669">
        <v>0</v>
      </c>
      <c r="Q3669">
        <v>9183.9946999999993</v>
      </c>
      <c r="R3669">
        <v>9183.9946999999993</v>
      </c>
      <c r="S3669" t="s">
        <v>1368</v>
      </c>
    </row>
    <row r="3670" spans="1:19">
      <c r="A3670" t="s">
        <v>3584</v>
      </c>
      <c r="B3670">
        <v>44395</v>
      </c>
      <c r="C3670" t="s">
        <v>3585</v>
      </c>
      <c r="D3670">
        <v>44395</v>
      </c>
      <c r="E3670" t="s">
        <v>1070</v>
      </c>
      <c r="F3670" t="s">
        <v>1217</v>
      </c>
      <c r="G3670" t="s">
        <v>1070</v>
      </c>
      <c r="H3670" t="s">
        <v>1070</v>
      </c>
      <c r="I3670" t="s">
        <v>1267</v>
      </c>
      <c r="J3670">
        <v>3</v>
      </c>
      <c r="K3670">
        <v>1420</v>
      </c>
      <c r="L3670">
        <v>4260</v>
      </c>
      <c r="M3670">
        <v>3.3809999999999998</v>
      </c>
      <c r="N3670">
        <v>10.143000000000001</v>
      </c>
      <c r="O3670">
        <v>0</v>
      </c>
      <c r="P3670">
        <v>0</v>
      </c>
      <c r="Q3670">
        <v>1423.3810000000001</v>
      </c>
      <c r="R3670">
        <v>4270.143</v>
      </c>
      <c r="S3670" t="s">
        <v>1368</v>
      </c>
    </row>
    <row r="3671" spans="1:19">
      <c r="A3671" t="s">
        <v>3584</v>
      </c>
      <c r="B3671">
        <v>44395</v>
      </c>
      <c r="C3671" t="s">
        <v>3585</v>
      </c>
      <c r="D3671">
        <v>44395</v>
      </c>
      <c r="E3671" t="s">
        <v>1070</v>
      </c>
      <c r="F3671" t="s">
        <v>1217</v>
      </c>
      <c r="G3671" t="s">
        <v>1070</v>
      </c>
      <c r="H3671" t="s">
        <v>1070</v>
      </c>
      <c r="I3671" t="s">
        <v>1301</v>
      </c>
      <c r="J3671">
        <v>2</v>
      </c>
      <c r="K3671">
        <v>9162.5</v>
      </c>
      <c r="L3671">
        <v>18325</v>
      </c>
      <c r="M3671">
        <v>21.8155</v>
      </c>
      <c r="N3671">
        <v>43.631</v>
      </c>
      <c r="O3671">
        <v>0</v>
      </c>
      <c r="P3671">
        <v>0</v>
      </c>
      <c r="Q3671">
        <v>9184.3155000000006</v>
      </c>
      <c r="R3671">
        <v>18368.631000000001</v>
      </c>
      <c r="S3671" t="s">
        <v>1368</v>
      </c>
    </row>
    <row r="3672" spans="1:19">
      <c r="A3672" t="s">
        <v>3584</v>
      </c>
      <c r="B3672">
        <v>44395</v>
      </c>
      <c r="C3672" t="s">
        <v>3585</v>
      </c>
      <c r="D3672">
        <v>44395</v>
      </c>
      <c r="E3672" t="s">
        <v>1070</v>
      </c>
      <c r="F3672" t="s">
        <v>1217</v>
      </c>
      <c r="G3672" t="s">
        <v>1070</v>
      </c>
      <c r="H3672" t="s">
        <v>1070</v>
      </c>
      <c r="I3672" t="s">
        <v>3357</v>
      </c>
      <c r="J3672">
        <v>1</v>
      </c>
      <c r="K3672">
        <v>7140</v>
      </c>
      <c r="L3672">
        <v>7140</v>
      </c>
      <c r="M3672">
        <v>17</v>
      </c>
      <c r="N3672">
        <v>17</v>
      </c>
      <c r="O3672">
        <v>0</v>
      </c>
      <c r="P3672">
        <v>0</v>
      </c>
      <c r="Q3672">
        <v>7157</v>
      </c>
      <c r="R3672">
        <v>7157</v>
      </c>
      <c r="S3672" t="s">
        <v>1368</v>
      </c>
    </row>
    <row r="3673" spans="1:19">
      <c r="A3673" t="s">
        <v>3586</v>
      </c>
      <c r="B3673">
        <v>44395</v>
      </c>
      <c r="C3673" t="s">
        <v>3587</v>
      </c>
      <c r="D3673">
        <v>44395</v>
      </c>
      <c r="E3673" t="s">
        <v>1070</v>
      </c>
      <c r="F3673" t="s">
        <v>1392</v>
      </c>
      <c r="G3673" t="s">
        <v>1070</v>
      </c>
      <c r="H3673" t="s">
        <v>1070</v>
      </c>
      <c r="I3673" t="s">
        <v>1273</v>
      </c>
      <c r="J3673">
        <v>1</v>
      </c>
      <c r="K3673">
        <v>7327.5</v>
      </c>
      <c r="L3673">
        <v>7327.5</v>
      </c>
      <c r="M3673">
        <v>17.446400000000001</v>
      </c>
      <c r="N3673">
        <v>17.446400000000001</v>
      </c>
      <c r="O3673">
        <v>0</v>
      </c>
      <c r="P3673">
        <v>0</v>
      </c>
      <c r="Q3673">
        <v>7344.9463999999998</v>
      </c>
      <c r="R3673">
        <v>7344.9463999999998</v>
      </c>
      <c r="S3673" t="s">
        <v>1368</v>
      </c>
    </row>
    <row r="3674" spans="1:19">
      <c r="A3674" t="s">
        <v>3586</v>
      </c>
      <c r="B3674">
        <v>44395</v>
      </c>
      <c r="C3674" t="s">
        <v>3587</v>
      </c>
      <c r="D3674">
        <v>44395</v>
      </c>
      <c r="E3674" t="s">
        <v>1070</v>
      </c>
      <c r="F3674" t="s">
        <v>1392</v>
      </c>
      <c r="G3674" t="s">
        <v>1070</v>
      </c>
      <c r="H3674" t="s">
        <v>1070</v>
      </c>
      <c r="I3674" t="s">
        <v>1075</v>
      </c>
      <c r="J3674">
        <v>1</v>
      </c>
      <c r="K3674">
        <v>9162.18</v>
      </c>
      <c r="L3674">
        <v>9162.18</v>
      </c>
      <c r="M3674">
        <v>21.814699999999998</v>
      </c>
      <c r="N3674">
        <v>21.814699999999998</v>
      </c>
      <c r="O3674">
        <v>0</v>
      </c>
      <c r="P3674">
        <v>0</v>
      </c>
      <c r="Q3674">
        <v>9183.9946999999993</v>
      </c>
      <c r="R3674">
        <v>9183.9946999999993</v>
      </c>
      <c r="S3674" t="s">
        <v>1368</v>
      </c>
    </row>
    <row r="3675" spans="1:19">
      <c r="A3675" t="s">
        <v>3586</v>
      </c>
      <c r="B3675">
        <v>44395</v>
      </c>
      <c r="C3675" t="s">
        <v>3587</v>
      </c>
      <c r="D3675">
        <v>44395</v>
      </c>
      <c r="E3675" t="s">
        <v>1070</v>
      </c>
      <c r="F3675" t="s">
        <v>1392</v>
      </c>
      <c r="G3675" t="s">
        <v>1070</v>
      </c>
      <c r="H3675" t="s">
        <v>1070</v>
      </c>
      <c r="I3675" t="s">
        <v>2458</v>
      </c>
      <c r="J3675">
        <v>3</v>
      </c>
      <c r="K3675">
        <v>1006</v>
      </c>
      <c r="L3675">
        <v>3018</v>
      </c>
      <c r="M3675">
        <v>2.3952</v>
      </c>
      <c r="N3675">
        <v>7.1856</v>
      </c>
      <c r="O3675">
        <v>0</v>
      </c>
      <c r="P3675">
        <v>0</v>
      </c>
      <c r="Q3675">
        <v>1008.3952</v>
      </c>
      <c r="R3675">
        <v>3025.1855999999998</v>
      </c>
      <c r="S3675" t="s">
        <v>1368</v>
      </c>
    </row>
    <row r="3676" spans="1:19">
      <c r="A3676" t="s">
        <v>3586</v>
      </c>
      <c r="B3676">
        <v>44395</v>
      </c>
      <c r="C3676" t="s">
        <v>3587</v>
      </c>
      <c r="D3676">
        <v>44395</v>
      </c>
      <c r="E3676" t="s">
        <v>1070</v>
      </c>
      <c r="F3676" t="s">
        <v>1392</v>
      </c>
      <c r="G3676" t="s">
        <v>1070</v>
      </c>
      <c r="H3676" t="s">
        <v>1070</v>
      </c>
      <c r="I3676" t="s">
        <v>3357</v>
      </c>
      <c r="J3676">
        <v>1</v>
      </c>
      <c r="K3676">
        <v>7140</v>
      </c>
      <c r="L3676">
        <v>7140</v>
      </c>
      <c r="M3676">
        <v>17</v>
      </c>
      <c r="N3676">
        <v>17</v>
      </c>
      <c r="O3676">
        <v>0</v>
      </c>
      <c r="P3676">
        <v>0</v>
      </c>
      <c r="Q3676">
        <v>7157</v>
      </c>
      <c r="R3676">
        <v>7157</v>
      </c>
      <c r="S3676" t="s">
        <v>1368</v>
      </c>
    </row>
    <row r="3677" spans="1:19">
      <c r="A3677" t="s">
        <v>3588</v>
      </c>
      <c r="B3677">
        <v>44395</v>
      </c>
      <c r="C3677" t="s">
        <v>3589</v>
      </c>
      <c r="D3677">
        <v>44395</v>
      </c>
      <c r="E3677" t="s">
        <v>1070</v>
      </c>
      <c r="F3677" t="s">
        <v>3590</v>
      </c>
      <c r="G3677" t="s">
        <v>1070</v>
      </c>
      <c r="H3677" t="s">
        <v>1070</v>
      </c>
      <c r="I3677" t="s">
        <v>1242</v>
      </c>
      <c r="J3677">
        <v>1</v>
      </c>
      <c r="K3677">
        <v>9990</v>
      </c>
      <c r="L3677">
        <v>9990</v>
      </c>
      <c r="M3677">
        <v>23.785699999999999</v>
      </c>
      <c r="N3677">
        <v>23.785699999999999</v>
      </c>
      <c r="O3677">
        <v>0</v>
      </c>
      <c r="P3677">
        <v>0</v>
      </c>
      <c r="Q3677">
        <v>10013.7857</v>
      </c>
      <c r="R3677">
        <v>10013.7857</v>
      </c>
      <c r="S3677" t="s">
        <v>1368</v>
      </c>
    </row>
    <row r="3678" spans="1:19">
      <c r="A3678" t="s">
        <v>3588</v>
      </c>
      <c r="B3678">
        <v>44395</v>
      </c>
      <c r="C3678" t="s">
        <v>3589</v>
      </c>
      <c r="D3678">
        <v>44395</v>
      </c>
      <c r="E3678" t="s">
        <v>1070</v>
      </c>
      <c r="F3678" t="s">
        <v>3590</v>
      </c>
      <c r="G3678" t="s">
        <v>1070</v>
      </c>
      <c r="H3678" t="s">
        <v>1070</v>
      </c>
      <c r="I3678" t="s">
        <v>3357</v>
      </c>
      <c r="J3678">
        <v>2</v>
      </c>
      <c r="K3678">
        <v>7140</v>
      </c>
      <c r="L3678">
        <v>14280</v>
      </c>
      <c r="M3678">
        <v>17</v>
      </c>
      <c r="N3678">
        <v>34</v>
      </c>
      <c r="O3678">
        <v>0</v>
      </c>
      <c r="P3678">
        <v>0</v>
      </c>
      <c r="Q3678">
        <v>7157</v>
      </c>
      <c r="R3678">
        <v>14314</v>
      </c>
      <c r="S3678" t="s">
        <v>1368</v>
      </c>
    </row>
    <row r="3679" spans="1:19">
      <c r="A3679" t="s">
        <v>3588</v>
      </c>
      <c r="B3679">
        <v>44395</v>
      </c>
      <c r="C3679" t="s">
        <v>3589</v>
      </c>
      <c r="D3679">
        <v>44395</v>
      </c>
      <c r="E3679" t="s">
        <v>1070</v>
      </c>
      <c r="F3679" t="s">
        <v>3590</v>
      </c>
      <c r="G3679" t="s">
        <v>1070</v>
      </c>
      <c r="H3679" t="s">
        <v>1070</v>
      </c>
      <c r="I3679" t="s">
        <v>1075</v>
      </c>
      <c r="J3679">
        <v>2</v>
      </c>
      <c r="K3679">
        <v>9162.18</v>
      </c>
      <c r="L3679">
        <v>18324.36</v>
      </c>
      <c r="M3679">
        <v>21.814699999999998</v>
      </c>
      <c r="N3679">
        <v>43.629399999999997</v>
      </c>
      <c r="O3679">
        <v>0</v>
      </c>
      <c r="P3679">
        <v>0</v>
      </c>
      <c r="Q3679">
        <v>9183.9946999999993</v>
      </c>
      <c r="R3679">
        <v>18367.989399999999</v>
      </c>
      <c r="S3679" t="s">
        <v>1368</v>
      </c>
    </row>
    <row r="3680" spans="1:19">
      <c r="A3680" t="s">
        <v>3588</v>
      </c>
      <c r="B3680">
        <v>44395</v>
      </c>
      <c r="C3680" t="s">
        <v>3589</v>
      </c>
      <c r="D3680">
        <v>44395</v>
      </c>
      <c r="E3680" t="s">
        <v>1070</v>
      </c>
      <c r="F3680" t="s">
        <v>3590</v>
      </c>
      <c r="G3680" t="s">
        <v>1070</v>
      </c>
      <c r="H3680" t="s">
        <v>1070</v>
      </c>
      <c r="I3680" t="s">
        <v>1273</v>
      </c>
      <c r="J3680">
        <v>1</v>
      </c>
      <c r="K3680">
        <v>7327.5</v>
      </c>
      <c r="L3680">
        <v>7327.5</v>
      </c>
      <c r="M3680">
        <v>17.446400000000001</v>
      </c>
      <c r="N3680">
        <v>17.446400000000001</v>
      </c>
      <c r="O3680">
        <v>0</v>
      </c>
      <c r="P3680">
        <v>0</v>
      </c>
      <c r="Q3680">
        <v>7344.9463999999998</v>
      </c>
      <c r="R3680">
        <v>7344.9463999999998</v>
      </c>
      <c r="S3680" t="s">
        <v>1368</v>
      </c>
    </row>
    <row r="3681" spans="1:19">
      <c r="A3681" t="s">
        <v>3591</v>
      </c>
      <c r="B3681">
        <v>44395</v>
      </c>
      <c r="C3681" t="s">
        <v>3592</v>
      </c>
      <c r="D3681">
        <v>44395</v>
      </c>
      <c r="E3681" t="s">
        <v>1070</v>
      </c>
      <c r="F3681" t="s">
        <v>3326</v>
      </c>
      <c r="G3681" t="s">
        <v>1070</v>
      </c>
      <c r="H3681" t="s">
        <v>1070</v>
      </c>
      <c r="I3681" t="s">
        <v>1409</v>
      </c>
      <c r="J3681">
        <v>3</v>
      </c>
      <c r="K3681">
        <v>1144</v>
      </c>
      <c r="L3681">
        <v>3432</v>
      </c>
      <c r="M3681">
        <v>2.7238000000000002</v>
      </c>
      <c r="N3681">
        <v>8.1714000000000002</v>
      </c>
      <c r="O3681">
        <v>0</v>
      </c>
      <c r="P3681">
        <v>0</v>
      </c>
      <c r="Q3681">
        <v>1146.7238</v>
      </c>
      <c r="R3681">
        <v>3440.1714000000002</v>
      </c>
      <c r="S3681" t="s">
        <v>1368</v>
      </c>
    </row>
    <row r="3682" spans="1:19">
      <c r="A3682" t="s">
        <v>3591</v>
      </c>
      <c r="B3682">
        <v>44395</v>
      </c>
      <c r="C3682" t="s">
        <v>3592</v>
      </c>
      <c r="D3682">
        <v>44395</v>
      </c>
      <c r="E3682" t="s">
        <v>1070</v>
      </c>
      <c r="F3682" t="s">
        <v>3326</v>
      </c>
      <c r="G3682" t="s">
        <v>1070</v>
      </c>
      <c r="H3682" t="s">
        <v>1070</v>
      </c>
      <c r="I3682" t="s">
        <v>2458</v>
      </c>
      <c r="J3682">
        <v>5</v>
      </c>
      <c r="K3682">
        <v>1006</v>
      </c>
      <c r="L3682">
        <v>5030</v>
      </c>
      <c r="M3682">
        <v>2.3952</v>
      </c>
      <c r="N3682">
        <v>11.976000000000001</v>
      </c>
      <c r="O3682">
        <v>0</v>
      </c>
      <c r="P3682">
        <v>0</v>
      </c>
      <c r="Q3682">
        <v>1008.3952</v>
      </c>
      <c r="R3682">
        <v>5041.9759999999997</v>
      </c>
      <c r="S3682" t="s">
        <v>1368</v>
      </c>
    </row>
    <row r="3683" spans="1:19">
      <c r="A3683" t="s">
        <v>3591</v>
      </c>
      <c r="B3683">
        <v>44395</v>
      </c>
      <c r="C3683" t="s">
        <v>3592</v>
      </c>
      <c r="D3683">
        <v>44395</v>
      </c>
      <c r="E3683" t="s">
        <v>1070</v>
      </c>
      <c r="F3683" t="s">
        <v>3326</v>
      </c>
      <c r="G3683" t="s">
        <v>1070</v>
      </c>
      <c r="H3683" t="s">
        <v>1070</v>
      </c>
      <c r="I3683" t="s">
        <v>1271</v>
      </c>
      <c r="J3683">
        <v>2</v>
      </c>
      <c r="K3683">
        <v>1203</v>
      </c>
      <c r="L3683">
        <v>2406</v>
      </c>
      <c r="M3683">
        <v>2.8643000000000001</v>
      </c>
      <c r="N3683">
        <v>5.7286000000000001</v>
      </c>
      <c r="O3683">
        <v>0</v>
      </c>
      <c r="P3683">
        <v>0</v>
      </c>
      <c r="Q3683">
        <v>1205.8643</v>
      </c>
      <c r="R3683">
        <v>2411.7285999999999</v>
      </c>
      <c r="S3683" t="s">
        <v>1368</v>
      </c>
    </row>
    <row r="3684" spans="1:19">
      <c r="A3684" t="s">
        <v>3591</v>
      </c>
      <c r="B3684">
        <v>44395</v>
      </c>
      <c r="C3684" t="s">
        <v>3592</v>
      </c>
      <c r="D3684">
        <v>44395</v>
      </c>
      <c r="E3684" t="s">
        <v>1070</v>
      </c>
      <c r="F3684" t="s">
        <v>3326</v>
      </c>
      <c r="G3684" t="s">
        <v>1070</v>
      </c>
      <c r="H3684" t="s">
        <v>1070</v>
      </c>
      <c r="I3684" t="s">
        <v>2459</v>
      </c>
      <c r="J3684">
        <v>5</v>
      </c>
      <c r="K3684">
        <v>1232.5</v>
      </c>
      <c r="L3684">
        <v>6162.5</v>
      </c>
      <c r="M3684">
        <v>2.9344999999999999</v>
      </c>
      <c r="N3684">
        <v>14.672499999999999</v>
      </c>
      <c r="O3684">
        <v>0</v>
      </c>
      <c r="P3684">
        <v>0</v>
      </c>
      <c r="Q3684">
        <v>1235.4345000000001</v>
      </c>
      <c r="R3684">
        <v>6177.1724999999997</v>
      </c>
      <c r="S3684" t="s">
        <v>1368</v>
      </c>
    </row>
    <row r="3685" spans="1:19">
      <c r="A3685" t="s">
        <v>3591</v>
      </c>
      <c r="B3685">
        <v>44395</v>
      </c>
      <c r="C3685" t="s">
        <v>3592</v>
      </c>
      <c r="D3685">
        <v>44395</v>
      </c>
      <c r="E3685" t="s">
        <v>1070</v>
      </c>
      <c r="F3685" t="s">
        <v>3326</v>
      </c>
      <c r="G3685" t="s">
        <v>1070</v>
      </c>
      <c r="H3685" t="s">
        <v>1070</v>
      </c>
      <c r="I3685" t="s">
        <v>1218</v>
      </c>
      <c r="J3685">
        <v>2</v>
      </c>
      <c r="K3685">
        <v>1262</v>
      </c>
      <c r="L3685">
        <v>2524</v>
      </c>
      <c r="M3685">
        <v>3.0047999999999999</v>
      </c>
      <c r="N3685">
        <v>6.0095999999999998</v>
      </c>
      <c r="O3685">
        <v>0</v>
      </c>
      <c r="P3685">
        <v>0</v>
      </c>
      <c r="Q3685">
        <v>1265.0047999999999</v>
      </c>
      <c r="R3685">
        <v>2530.0095999999999</v>
      </c>
      <c r="S3685" t="s">
        <v>1368</v>
      </c>
    </row>
    <row r="3686" spans="1:19">
      <c r="A3686" t="s">
        <v>3591</v>
      </c>
      <c r="B3686">
        <v>44395</v>
      </c>
      <c r="C3686" t="s">
        <v>3592</v>
      </c>
      <c r="D3686">
        <v>44395</v>
      </c>
      <c r="E3686" t="s">
        <v>1070</v>
      </c>
      <c r="F3686" t="s">
        <v>3326</v>
      </c>
      <c r="G3686" t="s">
        <v>1070</v>
      </c>
      <c r="H3686" t="s">
        <v>1070</v>
      </c>
      <c r="I3686" t="s">
        <v>1273</v>
      </c>
      <c r="J3686">
        <v>1</v>
      </c>
      <c r="K3686">
        <v>7327.5</v>
      </c>
      <c r="L3686">
        <v>7327.5</v>
      </c>
      <c r="M3686">
        <v>17.446400000000001</v>
      </c>
      <c r="N3686">
        <v>17.446400000000001</v>
      </c>
      <c r="O3686">
        <v>0</v>
      </c>
      <c r="P3686">
        <v>0</v>
      </c>
      <c r="Q3686">
        <v>7344.9463999999998</v>
      </c>
      <c r="R3686">
        <v>7344.9463999999998</v>
      </c>
      <c r="S3686" t="s">
        <v>1368</v>
      </c>
    </row>
    <row r="3687" spans="1:19">
      <c r="A3687" t="s">
        <v>3591</v>
      </c>
      <c r="B3687">
        <v>44395</v>
      </c>
      <c r="C3687" t="s">
        <v>3592</v>
      </c>
      <c r="D3687">
        <v>44395</v>
      </c>
      <c r="E3687" t="s">
        <v>1070</v>
      </c>
      <c r="F3687" t="s">
        <v>3326</v>
      </c>
      <c r="G3687" t="s">
        <v>1070</v>
      </c>
      <c r="H3687" t="s">
        <v>1070</v>
      </c>
      <c r="I3687" t="s">
        <v>3357</v>
      </c>
      <c r="J3687">
        <v>2</v>
      </c>
      <c r="K3687">
        <v>7140</v>
      </c>
      <c r="L3687">
        <v>14280</v>
      </c>
      <c r="M3687">
        <v>17</v>
      </c>
      <c r="N3687">
        <v>34</v>
      </c>
      <c r="O3687">
        <v>0</v>
      </c>
      <c r="P3687">
        <v>0</v>
      </c>
      <c r="Q3687">
        <v>7157</v>
      </c>
      <c r="R3687">
        <v>14314</v>
      </c>
      <c r="S3687" t="s">
        <v>1368</v>
      </c>
    </row>
    <row r="3688" spans="1:19">
      <c r="A3688" t="s">
        <v>3591</v>
      </c>
      <c r="B3688">
        <v>44395</v>
      </c>
      <c r="C3688" t="s">
        <v>3592</v>
      </c>
      <c r="D3688">
        <v>44395</v>
      </c>
      <c r="E3688" t="s">
        <v>1070</v>
      </c>
      <c r="F3688" t="s">
        <v>3326</v>
      </c>
      <c r="G3688" t="s">
        <v>1070</v>
      </c>
      <c r="H3688" t="s">
        <v>1070</v>
      </c>
      <c r="I3688" t="s">
        <v>1076</v>
      </c>
      <c r="J3688">
        <v>3</v>
      </c>
      <c r="K3688">
        <v>1439.5</v>
      </c>
      <c r="L3688">
        <v>4318.5</v>
      </c>
      <c r="M3688">
        <v>3.4274</v>
      </c>
      <c r="N3688">
        <v>10.2822</v>
      </c>
      <c r="O3688">
        <v>0</v>
      </c>
      <c r="P3688">
        <v>0</v>
      </c>
      <c r="Q3688">
        <v>1442.9274</v>
      </c>
      <c r="R3688">
        <v>4328.7821999999996</v>
      </c>
      <c r="S3688" t="s">
        <v>1368</v>
      </c>
    </row>
    <row r="3689" spans="1:19">
      <c r="A3689" t="s">
        <v>3591</v>
      </c>
      <c r="B3689">
        <v>44395</v>
      </c>
      <c r="C3689" t="s">
        <v>3592</v>
      </c>
      <c r="D3689">
        <v>44395</v>
      </c>
      <c r="E3689" t="s">
        <v>1070</v>
      </c>
      <c r="F3689" t="s">
        <v>3326</v>
      </c>
      <c r="G3689" t="s">
        <v>1070</v>
      </c>
      <c r="H3689" t="s">
        <v>1070</v>
      </c>
      <c r="I3689" t="s">
        <v>1267</v>
      </c>
      <c r="J3689">
        <v>5</v>
      </c>
      <c r="K3689">
        <v>1420</v>
      </c>
      <c r="L3689">
        <v>7100</v>
      </c>
      <c r="M3689">
        <v>3.3809999999999998</v>
      </c>
      <c r="N3689">
        <v>16.905000000000001</v>
      </c>
      <c r="O3689">
        <v>0</v>
      </c>
      <c r="P3689">
        <v>0</v>
      </c>
      <c r="Q3689">
        <v>1423.3810000000001</v>
      </c>
      <c r="R3689">
        <v>7116.9049999999997</v>
      </c>
      <c r="S3689" t="s">
        <v>1368</v>
      </c>
    </row>
    <row r="3690" spans="1:19">
      <c r="A3690" t="s">
        <v>3593</v>
      </c>
      <c r="B3690">
        <v>44395</v>
      </c>
      <c r="C3690" t="s">
        <v>3594</v>
      </c>
      <c r="D3690">
        <v>44395</v>
      </c>
      <c r="E3690" t="s">
        <v>1070</v>
      </c>
      <c r="F3690" t="s">
        <v>1293</v>
      </c>
      <c r="G3690" t="s">
        <v>1070</v>
      </c>
      <c r="H3690" t="s">
        <v>1070</v>
      </c>
      <c r="I3690" t="s">
        <v>1273</v>
      </c>
      <c r="J3690">
        <v>5</v>
      </c>
      <c r="K3690">
        <v>7327.5</v>
      </c>
      <c r="L3690">
        <v>36637.5</v>
      </c>
      <c r="M3690">
        <v>17.446400000000001</v>
      </c>
      <c r="N3690">
        <v>87.231999999999999</v>
      </c>
      <c r="O3690">
        <v>0</v>
      </c>
      <c r="P3690">
        <v>0</v>
      </c>
      <c r="Q3690">
        <v>7344.9463999999998</v>
      </c>
      <c r="R3690">
        <v>36724.732000000004</v>
      </c>
      <c r="S3690" t="s">
        <v>1368</v>
      </c>
    </row>
    <row r="3691" spans="1:19">
      <c r="A3691" t="s">
        <v>3593</v>
      </c>
      <c r="B3691">
        <v>44395</v>
      </c>
      <c r="C3691" t="s">
        <v>3594</v>
      </c>
      <c r="D3691">
        <v>44395</v>
      </c>
      <c r="E3691" t="s">
        <v>1070</v>
      </c>
      <c r="F3691" t="s">
        <v>1293</v>
      </c>
      <c r="G3691" t="s">
        <v>1070</v>
      </c>
      <c r="H3691" t="s">
        <v>1070</v>
      </c>
      <c r="I3691" t="s">
        <v>1242</v>
      </c>
      <c r="J3691">
        <v>2</v>
      </c>
      <c r="K3691">
        <v>9990</v>
      </c>
      <c r="L3691">
        <v>19980</v>
      </c>
      <c r="M3691">
        <v>23.785699999999999</v>
      </c>
      <c r="N3691">
        <v>47.571399999999997</v>
      </c>
      <c r="O3691">
        <v>0</v>
      </c>
      <c r="P3691">
        <v>0</v>
      </c>
      <c r="Q3691">
        <v>10013.7857</v>
      </c>
      <c r="R3691">
        <v>20027.571400000001</v>
      </c>
      <c r="S3691" t="s">
        <v>1368</v>
      </c>
    </row>
    <row r="3692" spans="1:19">
      <c r="A3692" t="s">
        <v>3593</v>
      </c>
      <c r="B3692">
        <v>44395</v>
      </c>
      <c r="C3692" t="s">
        <v>3594</v>
      </c>
      <c r="D3692">
        <v>44395</v>
      </c>
      <c r="E3692" t="s">
        <v>1070</v>
      </c>
      <c r="F3692" t="s">
        <v>1293</v>
      </c>
      <c r="G3692" t="s">
        <v>1070</v>
      </c>
      <c r="H3692" t="s">
        <v>1070</v>
      </c>
      <c r="I3692" t="s">
        <v>1076</v>
      </c>
      <c r="J3692">
        <v>5</v>
      </c>
      <c r="K3692">
        <v>1439.5</v>
      </c>
      <c r="L3692">
        <v>7197.5</v>
      </c>
      <c r="M3692">
        <v>3.4274</v>
      </c>
      <c r="N3692">
        <v>17.137</v>
      </c>
      <c r="O3692">
        <v>0</v>
      </c>
      <c r="P3692">
        <v>0</v>
      </c>
      <c r="Q3692">
        <v>1442.9274</v>
      </c>
      <c r="R3692">
        <v>7214.6369999999997</v>
      </c>
      <c r="S3692" t="s">
        <v>1368</v>
      </c>
    </row>
    <row r="3693" spans="1:19">
      <c r="A3693" t="s">
        <v>3593</v>
      </c>
      <c r="B3693">
        <v>44395</v>
      </c>
      <c r="C3693" t="s">
        <v>3594</v>
      </c>
      <c r="D3693">
        <v>44395</v>
      </c>
      <c r="E3693" t="s">
        <v>1070</v>
      </c>
      <c r="F3693" t="s">
        <v>1293</v>
      </c>
      <c r="G3693" t="s">
        <v>1070</v>
      </c>
      <c r="H3693" t="s">
        <v>1070</v>
      </c>
      <c r="I3693" t="s">
        <v>1311</v>
      </c>
      <c r="J3693">
        <v>1</v>
      </c>
      <c r="K3693">
        <v>9162.5</v>
      </c>
      <c r="L3693">
        <v>9162.5</v>
      </c>
      <c r="M3693">
        <v>21.8155</v>
      </c>
      <c r="N3693">
        <v>21.8155</v>
      </c>
      <c r="O3693">
        <v>0</v>
      </c>
      <c r="P3693">
        <v>0</v>
      </c>
      <c r="Q3693">
        <v>9184.3155000000006</v>
      </c>
      <c r="R3693">
        <v>9184.3155000000006</v>
      </c>
      <c r="S3693" t="s">
        <v>1368</v>
      </c>
    </row>
    <row r="3694" spans="1:19">
      <c r="A3694" t="s">
        <v>3593</v>
      </c>
      <c r="B3694">
        <v>44395</v>
      </c>
      <c r="C3694" t="s">
        <v>3594</v>
      </c>
      <c r="D3694">
        <v>44395</v>
      </c>
      <c r="E3694" t="s">
        <v>1070</v>
      </c>
      <c r="F3694" t="s">
        <v>1293</v>
      </c>
      <c r="G3694" t="s">
        <v>1070</v>
      </c>
      <c r="H3694" t="s">
        <v>1070</v>
      </c>
      <c r="I3694" t="s">
        <v>3357</v>
      </c>
      <c r="J3694">
        <v>5</v>
      </c>
      <c r="K3694">
        <v>7140</v>
      </c>
      <c r="L3694">
        <v>35700</v>
      </c>
      <c r="M3694">
        <v>17</v>
      </c>
      <c r="N3694">
        <v>85</v>
      </c>
      <c r="O3694">
        <v>0</v>
      </c>
      <c r="P3694">
        <v>0</v>
      </c>
      <c r="Q3694">
        <v>7157</v>
      </c>
      <c r="R3694">
        <v>35785</v>
      </c>
      <c r="S3694" t="s">
        <v>1368</v>
      </c>
    </row>
    <row r="3695" spans="1:19">
      <c r="A3695" t="s">
        <v>3593</v>
      </c>
      <c r="B3695">
        <v>44395</v>
      </c>
      <c r="C3695" t="s">
        <v>3594</v>
      </c>
      <c r="D3695">
        <v>44395</v>
      </c>
      <c r="E3695" t="s">
        <v>1070</v>
      </c>
      <c r="F3695" t="s">
        <v>1293</v>
      </c>
      <c r="G3695" t="s">
        <v>1070</v>
      </c>
      <c r="H3695" t="s">
        <v>1070</v>
      </c>
      <c r="I3695" t="s">
        <v>1221</v>
      </c>
      <c r="J3695">
        <v>10</v>
      </c>
      <c r="K3695">
        <v>1380</v>
      </c>
      <c r="L3695">
        <v>13800</v>
      </c>
      <c r="M3695">
        <v>3.2856999999999998</v>
      </c>
      <c r="N3695">
        <v>32.856999999999999</v>
      </c>
      <c r="O3695">
        <v>0</v>
      </c>
      <c r="P3695">
        <v>0</v>
      </c>
      <c r="Q3695">
        <v>1383.2856999999999</v>
      </c>
      <c r="R3695">
        <v>13832.857</v>
      </c>
      <c r="S3695" t="s">
        <v>1368</v>
      </c>
    </row>
    <row r="3696" spans="1:19">
      <c r="A3696" t="s">
        <v>3593</v>
      </c>
      <c r="B3696">
        <v>44395</v>
      </c>
      <c r="C3696" t="s">
        <v>3594</v>
      </c>
      <c r="D3696">
        <v>44395</v>
      </c>
      <c r="E3696" t="s">
        <v>1070</v>
      </c>
      <c r="F3696" t="s">
        <v>1293</v>
      </c>
      <c r="G3696" t="s">
        <v>1070</v>
      </c>
      <c r="H3696" t="s">
        <v>1070</v>
      </c>
      <c r="I3696" t="s">
        <v>1301</v>
      </c>
      <c r="J3696">
        <v>2</v>
      </c>
      <c r="K3696">
        <v>9162.5</v>
      </c>
      <c r="L3696">
        <v>18325</v>
      </c>
      <c r="M3696">
        <v>21.8155</v>
      </c>
      <c r="N3696">
        <v>43.631</v>
      </c>
      <c r="O3696">
        <v>0</v>
      </c>
      <c r="P3696">
        <v>0</v>
      </c>
      <c r="Q3696">
        <v>9184.3155000000006</v>
      </c>
      <c r="R3696">
        <v>18368.631000000001</v>
      </c>
      <c r="S3696" t="s">
        <v>1368</v>
      </c>
    </row>
    <row r="3697" spans="1:19">
      <c r="A3697" t="s">
        <v>3593</v>
      </c>
      <c r="B3697">
        <v>44395</v>
      </c>
      <c r="C3697" t="s">
        <v>3594</v>
      </c>
      <c r="D3697">
        <v>44395</v>
      </c>
      <c r="E3697" t="s">
        <v>1070</v>
      </c>
      <c r="F3697" t="s">
        <v>1293</v>
      </c>
      <c r="G3697" t="s">
        <v>1070</v>
      </c>
      <c r="H3697" t="s">
        <v>1070</v>
      </c>
      <c r="I3697" t="s">
        <v>1075</v>
      </c>
      <c r="J3697">
        <v>2</v>
      </c>
      <c r="K3697">
        <v>9162.18</v>
      </c>
      <c r="L3697">
        <v>18324.36</v>
      </c>
      <c r="M3697">
        <v>21.814699999999998</v>
      </c>
      <c r="N3697">
        <v>43.629399999999997</v>
      </c>
      <c r="O3697">
        <v>0</v>
      </c>
      <c r="P3697">
        <v>0</v>
      </c>
      <c r="Q3697">
        <v>9183.9946999999993</v>
      </c>
      <c r="R3697">
        <v>18367.989399999999</v>
      </c>
      <c r="S3697" t="s">
        <v>1368</v>
      </c>
    </row>
    <row r="3698" spans="1:19">
      <c r="A3698" t="s">
        <v>3593</v>
      </c>
      <c r="B3698">
        <v>44395</v>
      </c>
      <c r="C3698" t="s">
        <v>3594</v>
      </c>
      <c r="D3698">
        <v>44395</v>
      </c>
      <c r="E3698" t="s">
        <v>1070</v>
      </c>
      <c r="F3698" t="s">
        <v>1293</v>
      </c>
      <c r="G3698" t="s">
        <v>1070</v>
      </c>
      <c r="H3698" t="s">
        <v>1070</v>
      </c>
      <c r="I3698" t="s">
        <v>1267</v>
      </c>
      <c r="J3698">
        <v>12</v>
      </c>
      <c r="K3698">
        <v>1420</v>
      </c>
      <c r="L3698">
        <v>17040</v>
      </c>
      <c r="M3698">
        <v>3.3809999999999998</v>
      </c>
      <c r="N3698">
        <v>40.572000000000003</v>
      </c>
      <c r="O3698">
        <v>0</v>
      </c>
      <c r="P3698">
        <v>0</v>
      </c>
      <c r="Q3698">
        <v>1423.3810000000001</v>
      </c>
      <c r="R3698">
        <v>17080.572</v>
      </c>
      <c r="S3698" t="s">
        <v>1368</v>
      </c>
    </row>
    <row r="3699" spans="1:19">
      <c r="A3699" t="s">
        <v>3595</v>
      </c>
      <c r="B3699">
        <v>44395</v>
      </c>
      <c r="C3699" t="s">
        <v>3596</v>
      </c>
      <c r="D3699">
        <v>44395</v>
      </c>
      <c r="E3699" t="s">
        <v>1384</v>
      </c>
      <c r="F3699" t="s">
        <v>1385</v>
      </c>
      <c r="G3699" t="s">
        <v>1386</v>
      </c>
      <c r="H3699" t="s">
        <v>1384</v>
      </c>
      <c r="I3699" t="s">
        <v>3357</v>
      </c>
      <c r="J3699">
        <v>1</v>
      </c>
      <c r="K3699">
        <v>7040</v>
      </c>
      <c r="L3699">
        <v>7040</v>
      </c>
      <c r="M3699">
        <v>0</v>
      </c>
      <c r="N3699">
        <v>0</v>
      </c>
      <c r="O3699">
        <v>0</v>
      </c>
      <c r="P3699">
        <v>0</v>
      </c>
      <c r="Q3699">
        <v>7040</v>
      </c>
      <c r="R3699">
        <v>7040</v>
      </c>
      <c r="S3699" t="s">
        <v>1368</v>
      </c>
    </row>
    <row r="3700" spans="1:19">
      <c r="A3700" t="s">
        <v>3597</v>
      </c>
      <c r="B3700">
        <v>44395</v>
      </c>
      <c r="C3700" t="s">
        <v>3598</v>
      </c>
      <c r="D3700">
        <v>44395</v>
      </c>
      <c r="E3700" t="s">
        <v>1070</v>
      </c>
      <c r="F3700" t="s">
        <v>1393</v>
      </c>
      <c r="G3700" t="s">
        <v>1070</v>
      </c>
      <c r="H3700" t="s">
        <v>1070</v>
      </c>
      <c r="I3700" t="s">
        <v>1075</v>
      </c>
      <c r="J3700">
        <v>2</v>
      </c>
      <c r="K3700">
        <v>9162.18</v>
      </c>
      <c r="L3700">
        <v>18324.36</v>
      </c>
      <c r="M3700">
        <v>21.814699999999998</v>
      </c>
      <c r="N3700">
        <v>43.629399999999997</v>
      </c>
      <c r="O3700">
        <v>0</v>
      </c>
      <c r="P3700">
        <v>0</v>
      </c>
      <c r="Q3700">
        <v>9183.9946999999993</v>
      </c>
      <c r="R3700">
        <v>18367.989399999999</v>
      </c>
      <c r="S3700" t="s">
        <v>1368</v>
      </c>
    </row>
    <row r="3701" spans="1:19">
      <c r="A3701" t="s">
        <v>3597</v>
      </c>
      <c r="B3701">
        <v>44395</v>
      </c>
      <c r="C3701" t="s">
        <v>3598</v>
      </c>
      <c r="D3701">
        <v>44395</v>
      </c>
      <c r="E3701" t="s">
        <v>1070</v>
      </c>
      <c r="F3701" t="s">
        <v>1393</v>
      </c>
      <c r="G3701" t="s">
        <v>1070</v>
      </c>
      <c r="H3701" t="s">
        <v>1070</v>
      </c>
      <c r="I3701" t="s">
        <v>1267</v>
      </c>
      <c r="J3701">
        <v>2</v>
      </c>
      <c r="K3701">
        <v>1420</v>
      </c>
      <c r="L3701">
        <v>2840</v>
      </c>
      <c r="M3701">
        <v>3.3809999999999998</v>
      </c>
      <c r="N3701">
        <v>6.7619999999999996</v>
      </c>
      <c r="O3701">
        <v>0</v>
      </c>
      <c r="P3701">
        <v>0</v>
      </c>
      <c r="Q3701">
        <v>1423.3810000000001</v>
      </c>
      <c r="R3701">
        <v>2846.7620000000002</v>
      </c>
      <c r="S3701" t="s">
        <v>1368</v>
      </c>
    </row>
    <row r="3702" spans="1:19">
      <c r="A3702" t="s">
        <v>3597</v>
      </c>
      <c r="B3702">
        <v>44395</v>
      </c>
      <c r="C3702" t="s">
        <v>3598</v>
      </c>
      <c r="D3702">
        <v>44395</v>
      </c>
      <c r="E3702" t="s">
        <v>1070</v>
      </c>
      <c r="F3702" t="s">
        <v>1393</v>
      </c>
      <c r="G3702" t="s">
        <v>1070</v>
      </c>
      <c r="H3702" t="s">
        <v>1070</v>
      </c>
      <c r="I3702" t="s">
        <v>1076</v>
      </c>
      <c r="J3702">
        <v>2</v>
      </c>
      <c r="K3702">
        <v>1439.5</v>
      </c>
      <c r="L3702">
        <v>2879</v>
      </c>
      <c r="M3702">
        <v>3.4274</v>
      </c>
      <c r="N3702">
        <v>6.8548</v>
      </c>
      <c r="O3702">
        <v>0</v>
      </c>
      <c r="P3702">
        <v>0</v>
      </c>
      <c r="Q3702">
        <v>1442.9274</v>
      </c>
      <c r="R3702">
        <v>2885.8548000000001</v>
      </c>
      <c r="S3702" t="s">
        <v>1368</v>
      </c>
    </row>
    <row r="3703" spans="1:19">
      <c r="A3703" t="s">
        <v>3597</v>
      </c>
      <c r="B3703">
        <v>44395</v>
      </c>
      <c r="C3703" t="s">
        <v>3598</v>
      </c>
      <c r="D3703">
        <v>44395</v>
      </c>
      <c r="E3703" t="s">
        <v>1070</v>
      </c>
      <c r="F3703" t="s">
        <v>1393</v>
      </c>
      <c r="G3703" t="s">
        <v>1070</v>
      </c>
      <c r="H3703" t="s">
        <v>1070</v>
      </c>
      <c r="I3703" t="s">
        <v>1273</v>
      </c>
      <c r="J3703">
        <v>3</v>
      </c>
      <c r="K3703">
        <v>7327.5</v>
      </c>
      <c r="L3703">
        <v>21982.5</v>
      </c>
      <c r="M3703">
        <v>17.446400000000001</v>
      </c>
      <c r="N3703">
        <v>52.339199999999998</v>
      </c>
      <c r="O3703">
        <v>0</v>
      </c>
      <c r="P3703">
        <v>0</v>
      </c>
      <c r="Q3703">
        <v>7344.9463999999998</v>
      </c>
      <c r="R3703">
        <v>22034.839199999999</v>
      </c>
      <c r="S3703" t="s">
        <v>1368</v>
      </c>
    </row>
    <row r="3704" spans="1:19">
      <c r="A3704" t="s">
        <v>3597</v>
      </c>
      <c r="B3704">
        <v>44395</v>
      </c>
      <c r="C3704" t="s">
        <v>3598</v>
      </c>
      <c r="D3704">
        <v>44395</v>
      </c>
      <c r="E3704" t="s">
        <v>1070</v>
      </c>
      <c r="F3704" t="s">
        <v>1393</v>
      </c>
      <c r="G3704" t="s">
        <v>1070</v>
      </c>
      <c r="H3704" t="s">
        <v>1070</v>
      </c>
      <c r="I3704" t="s">
        <v>1311</v>
      </c>
      <c r="J3704">
        <v>3</v>
      </c>
      <c r="K3704">
        <v>9162.5</v>
      </c>
      <c r="L3704">
        <v>27487.5</v>
      </c>
      <c r="M3704">
        <v>21.8155</v>
      </c>
      <c r="N3704">
        <v>65.4465</v>
      </c>
      <c r="O3704">
        <v>0</v>
      </c>
      <c r="P3704">
        <v>0</v>
      </c>
      <c r="Q3704">
        <v>9184.3155000000006</v>
      </c>
      <c r="R3704">
        <v>27552.946499999998</v>
      </c>
      <c r="S3704" t="s">
        <v>1368</v>
      </c>
    </row>
    <row r="3705" spans="1:19">
      <c r="A3705" t="s">
        <v>3597</v>
      </c>
      <c r="B3705">
        <v>44395</v>
      </c>
      <c r="C3705" t="s">
        <v>3598</v>
      </c>
      <c r="D3705">
        <v>44395</v>
      </c>
      <c r="E3705" t="s">
        <v>1070</v>
      </c>
      <c r="F3705" t="s">
        <v>1393</v>
      </c>
      <c r="G3705" t="s">
        <v>1070</v>
      </c>
      <c r="H3705" t="s">
        <v>1070</v>
      </c>
      <c r="I3705" t="s">
        <v>1335</v>
      </c>
      <c r="J3705">
        <v>4</v>
      </c>
      <c r="K3705">
        <v>10090</v>
      </c>
      <c r="L3705">
        <v>40360</v>
      </c>
      <c r="M3705">
        <v>24.023800000000001</v>
      </c>
      <c r="N3705">
        <v>96.095200000000006</v>
      </c>
      <c r="O3705">
        <v>0</v>
      </c>
      <c r="P3705">
        <v>0</v>
      </c>
      <c r="Q3705">
        <v>10114.023800000001</v>
      </c>
      <c r="R3705">
        <v>40456.095200000003</v>
      </c>
      <c r="S3705" t="s">
        <v>1368</v>
      </c>
    </row>
    <row r="3706" spans="1:19">
      <c r="A3706" t="s">
        <v>3597</v>
      </c>
      <c r="B3706">
        <v>44395</v>
      </c>
      <c r="C3706" t="s">
        <v>3598</v>
      </c>
      <c r="D3706">
        <v>44395</v>
      </c>
      <c r="E3706" t="s">
        <v>1070</v>
      </c>
      <c r="F3706" t="s">
        <v>1393</v>
      </c>
      <c r="G3706" t="s">
        <v>1070</v>
      </c>
      <c r="H3706" t="s">
        <v>1070</v>
      </c>
      <c r="I3706" t="s">
        <v>3357</v>
      </c>
      <c r="J3706">
        <v>6</v>
      </c>
      <c r="K3706">
        <v>7140</v>
      </c>
      <c r="L3706">
        <v>42840</v>
      </c>
      <c r="M3706">
        <v>17</v>
      </c>
      <c r="N3706">
        <v>102</v>
      </c>
      <c r="O3706">
        <v>0</v>
      </c>
      <c r="P3706">
        <v>0</v>
      </c>
      <c r="Q3706">
        <v>7157</v>
      </c>
      <c r="R3706">
        <v>42942</v>
      </c>
      <c r="S3706" t="s">
        <v>1368</v>
      </c>
    </row>
    <row r="3707" spans="1:19">
      <c r="A3707" t="s">
        <v>3597</v>
      </c>
      <c r="B3707">
        <v>44395</v>
      </c>
      <c r="C3707" t="s">
        <v>3598</v>
      </c>
      <c r="D3707">
        <v>44395</v>
      </c>
      <c r="E3707" t="s">
        <v>1070</v>
      </c>
      <c r="F3707" t="s">
        <v>1393</v>
      </c>
      <c r="G3707" t="s">
        <v>1070</v>
      </c>
      <c r="H3707" t="s">
        <v>1070</v>
      </c>
      <c r="I3707" t="s">
        <v>1314</v>
      </c>
      <c r="J3707">
        <v>2</v>
      </c>
      <c r="K3707">
        <v>1193</v>
      </c>
      <c r="L3707">
        <v>2386</v>
      </c>
      <c r="M3707">
        <v>2.8405</v>
      </c>
      <c r="N3707">
        <v>5.681</v>
      </c>
      <c r="O3707">
        <v>0</v>
      </c>
      <c r="P3707">
        <v>0</v>
      </c>
      <c r="Q3707">
        <v>1195.8405</v>
      </c>
      <c r="R3707">
        <v>2391.681</v>
      </c>
      <c r="S3707" t="s">
        <v>1368</v>
      </c>
    </row>
    <row r="3708" spans="1:19">
      <c r="A3708" t="s">
        <v>3597</v>
      </c>
      <c r="B3708">
        <v>44395</v>
      </c>
      <c r="C3708" t="s">
        <v>3598</v>
      </c>
      <c r="D3708">
        <v>44395</v>
      </c>
      <c r="E3708" t="s">
        <v>1070</v>
      </c>
      <c r="F3708" t="s">
        <v>1393</v>
      </c>
      <c r="G3708" t="s">
        <v>1070</v>
      </c>
      <c r="H3708" t="s">
        <v>1070</v>
      </c>
      <c r="I3708" t="s">
        <v>1301</v>
      </c>
      <c r="J3708">
        <v>2</v>
      </c>
      <c r="K3708">
        <v>9162.5</v>
      </c>
      <c r="L3708">
        <v>18325</v>
      </c>
      <c r="M3708">
        <v>21.8155</v>
      </c>
      <c r="N3708">
        <v>43.631</v>
      </c>
      <c r="O3708">
        <v>0</v>
      </c>
      <c r="P3708">
        <v>0</v>
      </c>
      <c r="Q3708">
        <v>9184.3155000000006</v>
      </c>
      <c r="R3708">
        <v>18368.631000000001</v>
      </c>
      <c r="S3708" t="s">
        <v>1368</v>
      </c>
    </row>
    <row r="3709" spans="1:19">
      <c r="A3709" t="s">
        <v>3597</v>
      </c>
      <c r="B3709">
        <v>44395</v>
      </c>
      <c r="C3709" t="s">
        <v>3598</v>
      </c>
      <c r="D3709">
        <v>44395</v>
      </c>
      <c r="E3709" t="s">
        <v>1070</v>
      </c>
      <c r="F3709" t="s">
        <v>1393</v>
      </c>
      <c r="G3709" t="s">
        <v>1070</v>
      </c>
      <c r="H3709" t="s">
        <v>1070</v>
      </c>
      <c r="I3709" t="s">
        <v>1242</v>
      </c>
      <c r="J3709">
        <v>2</v>
      </c>
      <c r="K3709">
        <v>9990</v>
      </c>
      <c r="L3709">
        <v>19980</v>
      </c>
      <c r="M3709">
        <v>23.785699999999999</v>
      </c>
      <c r="N3709">
        <v>47.571399999999997</v>
      </c>
      <c r="O3709">
        <v>0</v>
      </c>
      <c r="P3709">
        <v>0</v>
      </c>
      <c r="Q3709">
        <v>10013.7857</v>
      </c>
      <c r="R3709">
        <v>20027.571400000001</v>
      </c>
      <c r="S3709" t="s">
        <v>1368</v>
      </c>
    </row>
    <row r="3710" spans="1:19">
      <c r="A3710" t="s">
        <v>3599</v>
      </c>
      <c r="B3710">
        <v>44395</v>
      </c>
      <c r="C3710" t="s">
        <v>3600</v>
      </c>
      <c r="D3710">
        <v>44395</v>
      </c>
      <c r="E3710" t="s">
        <v>1070</v>
      </c>
      <c r="F3710" t="s">
        <v>1304</v>
      </c>
      <c r="G3710" t="s">
        <v>1070</v>
      </c>
      <c r="H3710" t="s">
        <v>1070</v>
      </c>
      <c r="I3710" t="s">
        <v>1314</v>
      </c>
      <c r="J3710">
        <v>3</v>
      </c>
      <c r="K3710">
        <v>1193</v>
      </c>
      <c r="L3710">
        <v>3579</v>
      </c>
      <c r="M3710">
        <v>2.8405</v>
      </c>
      <c r="N3710">
        <v>8.5214999999999996</v>
      </c>
      <c r="O3710">
        <v>0</v>
      </c>
      <c r="P3710">
        <v>0</v>
      </c>
      <c r="Q3710">
        <v>1195.8405</v>
      </c>
      <c r="R3710">
        <v>3587.5214999999998</v>
      </c>
      <c r="S3710" t="s">
        <v>1368</v>
      </c>
    </row>
    <row r="3711" spans="1:19">
      <c r="A3711" t="s">
        <v>3599</v>
      </c>
      <c r="B3711">
        <v>44395</v>
      </c>
      <c r="C3711" t="s">
        <v>3600</v>
      </c>
      <c r="D3711">
        <v>44395</v>
      </c>
      <c r="E3711" t="s">
        <v>1070</v>
      </c>
      <c r="F3711" t="s">
        <v>1304</v>
      </c>
      <c r="G3711" t="s">
        <v>1070</v>
      </c>
      <c r="H3711" t="s">
        <v>1070</v>
      </c>
      <c r="I3711" t="s">
        <v>1311</v>
      </c>
      <c r="J3711">
        <v>1</v>
      </c>
      <c r="K3711">
        <v>9162.5</v>
      </c>
      <c r="L3711">
        <v>9162.5</v>
      </c>
      <c r="M3711">
        <v>21.8155</v>
      </c>
      <c r="N3711">
        <v>21.8155</v>
      </c>
      <c r="O3711">
        <v>0</v>
      </c>
      <c r="P3711">
        <v>0</v>
      </c>
      <c r="Q3711">
        <v>9184.3155000000006</v>
      </c>
      <c r="R3711">
        <v>9184.3155000000006</v>
      </c>
      <c r="S3711" t="s">
        <v>1368</v>
      </c>
    </row>
    <row r="3712" spans="1:19">
      <c r="A3712" t="s">
        <v>3599</v>
      </c>
      <c r="B3712">
        <v>44395</v>
      </c>
      <c r="C3712" t="s">
        <v>3600</v>
      </c>
      <c r="D3712">
        <v>44395</v>
      </c>
      <c r="E3712" t="s">
        <v>1070</v>
      </c>
      <c r="F3712" t="s">
        <v>1304</v>
      </c>
      <c r="G3712" t="s">
        <v>1070</v>
      </c>
      <c r="H3712" t="s">
        <v>1070</v>
      </c>
      <c r="I3712" t="s">
        <v>1335</v>
      </c>
      <c r="J3712">
        <v>1</v>
      </c>
      <c r="K3712">
        <v>10090</v>
      </c>
      <c r="L3712">
        <v>10090</v>
      </c>
      <c r="M3712">
        <v>24.023800000000001</v>
      </c>
      <c r="N3712">
        <v>24.023800000000001</v>
      </c>
      <c r="O3712">
        <v>0</v>
      </c>
      <c r="P3712">
        <v>0</v>
      </c>
      <c r="Q3712">
        <v>10114.023800000001</v>
      </c>
      <c r="R3712">
        <v>10114.023800000001</v>
      </c>
      <c r="S3712" t="s">
        <v>1368</v>
      </c>
    </row>
    <row r="3713" spans="1:19">
      <c r="A3713" t="s">
        <v>3599</v>
      </c>
      <c r="B3713">
        <v>44395</v>
      </c>
      <c r="C3713" t="s">
        <v>3600</v>
      </c>
      <c r="D3713">
        <v>44395</v>
      </c>
      <c r="E3713" t="s">
        <v>1070</v>
      </c>
      <c r="F3713" t="s">
        <v>1304</v>
      </c>
      <c r="G3713" t="s">
        <v>1070</v>
      </c>
      <c r="H3713" t="s">
        <v>1070</v>
      </c>
      <c r="I3713" t="s">
        <v>1221</v>
      </c>
      <c r="J3713">
        <v>3</v>
      </c>
      <c r="K3713">
        <v>1380</v>
      </c>
      <c r="L3713">
        <v>4140</v>
      </c>
      <c r="M3713">
        <v>3.2856999999999998</v>
      </c>
      <c r="N3713">
        <v>9.8571000000000009</v>
      </c>
      <c r="O3713">
        <v>0</v>
      </c>
      <c r="P3713">
        <v>0</v>
      </c>
      <c r="Q3713">
        <v>1383.2856999999999</v>
      </c>
      <c r="R3713">
        <v>4149.8571000000002</v>
      </c>
      <c r="S3713" t="s">
        <v>1368</v>
      </c>
    </row>
    <row r="3714" spans="1:19">
      <c r="A3714" t="s">
        <v>3599</v>
      </c>
      <c r="B3714">
        <v>44395</v>
      </c>
      <c r="C3714" t="s">
        <v>3600</v>
      </c>
      <c r="D3714">
        <v>44395</v>
      </c>
      <c r="E3714" t="s">
        <v>1070</v>
      </c>
      <c r="F3714" t="s">
        <v>1304</v>
      </c>
      <c r="G3714" t="s">
        <v>1070</v>
      </c>
      <c r="H3714" t="s">
        <v>1070</v>
      </c>
      <c r="I3714" t="s">
        <v>1218</v>
      </c>
      <c r="J3714">
        <v>2</v>
      </c>
      <c r="K3714">
        <v>1262</v>
      </c>
      <c r="L3714">
        <v>2524</v>
      </c>
      <c r="M3714">
        <v>3.0047999999999999</v>
      </c>
      <c r="N3714">
        <v>6.0095999999999998</v>
      </c>
      <c r="O3714">
        <v>0</v>
      </c>
      <c r="P3714">
        <v>0</v>
      </c>
      <c r="Q3714">
        <v>1265.0047999999999</v>
      </c>
      <c r="R3714">
        <v>2530.0095999999999</v>
      </c>
      <c r="S3714" t="s">
        <v>1368</v>
      </c>
    </row>
    <row r="3715" spans="1:19">
      <c r="A3715" t="s">
        <v>3599</v>
      </c>
      <c r="B3715">
        <v>44395</v>
      </c>
      <c r="C3715" t="s">
        <v>3600</v>
      </c>
      <c r="D3715">
        <v>44395</v>
      </c>
      <c r="E3715" t="s">
        <v>1070</v>
      </c>
      <c r="F3715" t="s">
        <v>1304</v>
      </c>
      <c r="G3715" t="s">
        <v>1070</v>
      </c>
      <c r="H3715" t="s">
        <v>1070</v>
      </c>
      <c r="I3715" t="s">
        <v>3357</v>
      </c>
      <c r="J3715">
        <v>9</v>
      </c>
      <c r="K3715">
        <v>7140</v>
      </c>
      <c r="L3715">
        <v>64260</v>
      </c>
      <c r="M3715">
        <v>17</v>
      </c>
      <c r="N3715">
        <v>153</v>
      </c>
      <c r="O3715">
        <v>0</v>
      </c>
      <c r="P3715">
        <v>0</v>
      </c>
      <c r="Q3715">
        <v>7157</v>
      </c>
      <c r="R3715">
        <v>64413</v>
      </c>
      <c r="S3715" t="s">
        <v>1368</v>
      </c>
    </row>
    <row r="3716" spans="1:19">
      <c r="A3716" t="s">
        <v>3599</v>
      </c>
      <c r="B3716">
        <v>44395</v>
      </c>
      <c r="C3716" t="s">
        <v>3600</v>
      </c>
      <c r="D3716">
        <v>44395</v>
      </c>
      <c r="E3716" t="s">
        <v>1070</v>
      </c>
      <c r="F3716" t="s">
        <v>1304</v>
      </c>
      <c r="G3716" t="s">
        <v>1070</v>
      </c>
      <c r="H3716" t="s">
        <v>1070</v>
      </c>
      <c r="I3716" t="s">
        <v>1075</v>
      </c>
      <c r="J3716">
        <v>2</v>
      </c>
      <c r="K3716">
        <v>9162.18</v>
      </c>
      <c r="L3716">
        <v>18324.36</v>
      </c>
      <c r="M3716">
        <v>21.814699999999998</v>
      </c>
      <c r="N3716">
        <v>43.629399999999997</v>
      </c>
      <c r="O3716">
        <v>0</v>
      </c>
      <c r="P3716">
        <v>0</v>
      </c>
      <c r="Q3716">
        <v>9183.9946999999993</v>
      </c>
      <c r="R3716">
        <v>18367.989399999999</v>
      </c>
      <c r="S3716" t="s">
        <v>1368</v>
      </c>
    </row>
    <row r="3717" spans="1:19">
      <c r="A3717" t="s">
        <v>3599</v>
      </c>
      <c r="B3717">
        <v>44395</v>
      </c>
      <c r="C3717" t="s">
        <v>3600</v>
      </c>
      <c r="D3717">
        <v>44395</v>
      </c>
      <c r="E3717" t="s">
        <v>1070</v>
      </c>
      <c r="F3717" t="s">
        <v>1304</v>
      </c>
      <c r="G3717" t="s">
        <v>1070</v>
      </c>
      <c r="H3717" t="s">
        <v>1070</v>
      </c>
      <c r="I3717" t="s">
        <v>1273</v>
      </c>
      <c r="J3717">
        <v>5</v>
      </c>
      <c r="K3717">
        <v>7327.5</v>
      </c>
      <c r="L3717">
        <v>36637.5</v>
      </c>
      <c r="M3717">
        <v>17.446400000000001</v>
      </c>
      <c r="N3717">
        <v>87.231999999999999</v>
      </c>
      <c r="O3717">
        <v>0</v>
      </c>
      <c r="P3717">
        <v>0</v>
      </c>
      <c r="Q3717">
        <v>7344.9463999999998</v>
      </c>
      <c r="R3717">
        <v>36724.732000000004</v>
      </c>
      <c r="S3717" t="s">
        <v>1368</v>
      </c>
    </row>
    <row r="3718" spans="1:19">
      <c r="A3718" t="s">
        <v>3599</v>
      </c>
      <c r="B3718">
        <v>44395</v>
      </c>
      <c r="C3718" t="s">
        <v>3600</v>
      </c>
      <c r="D3718">
        <v>44395</v>
      </c>
      <c r="E3718" t="s">
        <v>1070</v>
      </c>
      <c r="F3718" t="s">
        <v>1304</v>
      </c>
      <c r="G3718" t="s">
        <v>1070</v>
      </c>
      <c r="H3718" t="s">
        <v>1070</v>
      </c>
      <c r="I3718" t="s">
        <v>1242</v>
      </c>
      <c r="J3718">
        <v>2</v>
      </c>
      <c r="K3718">
        <v>9990</v>
      </c>
      <c r="L3718">
        <v>19980</v>
      </c>
      <c r="M3718">
        <v>23.785699999999999</v>
      </c>
      <c r="N3718">
        <v>47.571399999999997</v>
      </c>
      <c r="O3718">
        <v>0</v>
      </c>
      <c r="P3718">
        <v>0</v>
      </c>
      <c r="Q3718">
        <v>10013.7857</v>
      </c>
      <c r="R3718">
        <v>20027.571400000001</v>
      </c>
      <c r="S3718" t="s">
        <v>1368</v>
      </c>
    </row>
    <row r="3719" spans="1:19">
      <c r="A3719" t="s">
        <v>3599</v>
      </c>
      <c r="B3719">
        <v>44395</v>
      </c>
      <c r="C3719" t="s">
        <v>3600</v>
      </c>
      <c r="D3719">
        <v>44395</v>
      </c>
      <c r="E3719" t="s">
        <v>1070</v>
      </c>
      <c r="F3719" t="s">
        <v>1304</v>
      </c>
      <c r="G3719" t="s">
        <v>1070</v>
      </c>
      <c r="H3719" t="s">
        <v>1070</v>
      </c>
      <c r="I3719" t="s">
        <v>1076</v>
      </c>
      <c r="J3719">
        <v>3</v>
      </c>
      <c r="K3719">
        <v>1439.5</v>
      </c>
      <c r="L3719">
        <v>4318.5</v>
      </c>
      <c r="M3719">
        <v>3.4274</v>
      </c>
      <c r="N3719">
        <v>10.2822</v>
      </c>
      <c r="O3719">
        <v>0</v>
      </c>
      <c r="P3719">
        <v>0</v>
      </c>
      <c r="Q3719">
        <v>1442.9274</v>
      </c>
      <c r="R3719">
        <v>4328.7821999999996</v>
      </c>
      <c r="S3719" t="s">
        <v>1368</v>
      </c>
    </row>
    <row r="3720" spans="1:19">
      <c r="A3720" t="s">
        <v>3599</v>
      </c>
      <c r="B3720">
        <v>44395</v>
      </c>
      <c r="C3720" t="s">
        <v>3600</v>
      </c>
      <c r="D3720">
        <v>44395</v>
      </c>
      <c r="E3720" t="s">
        <v>1070</v>
      </c>
      <c r="F3720" t="s">
        <v>1304</v>
      </c>
      <c r="G3720" t="s">
        <v>1070</v>
      </c>
      <c r="H3720" t="s">
        <v>1070</v>
      </c>
      <c r="I3720" t="s">
        <v>1267</v>
      </c>
      <c r="J3720">
        <v>3</v>
      </c>
      <c r="K3720">
        <v>1420</v>
      </c>
      <c r="L3720">
        <v>4260</v>
      </c>
      <c r="M3720">
        <v>3.3809999999999998</v>
      </c>
      <c r="N3720">
        <v>10.143000000000001</v>
      </c>
      <c r="O3720">
        <v>0</v>
      </c>
      <c r="P3720">
        <v>0</v>
      </c>
      <c r="Q3720">
        <v>1423.3810000000001</v>
      </c>
      <c r="R3720">
        <v>4270.143</v>
      </c>
      <c r="S3720" t="s">
        <v>1368</v>
      </c>
    </row>
    <row r="3721" spans="1:19">
      <c r="A3721" t="s">
        <v>3601</v>
      </c>
      <c r="B3721">
        <v>44395</v>
      </c>
      <c r="C3721" t="s">
        <v>3602</v>
      </c>
      <c r="D3721">
        <v>44395</v>
      </c>
      <c r="E3721" t="s">
        <v>1365</v>
      </c>
      <c r="F3721" t="s">
        <v>29</v>
      </c>
      <c r="G3721" t="s">
        <v>986</v>
      </c>
      <c r="H3721" t="s">
        <v>22</v>
      </c>
      <c r="I3721" t="s">
        <v>1301</v>
      </c>
      <c r="J3721">
        <v>30</v>
      </c>
      <c r="K3721">
        <v>9035</v>
      </c>
      <c r="L3721">
        <v>271050</v>
      </c>
      <c r="M3721">
        <v>21.511900000000001</v>
      </c>
      <c r="N3721">
        <v>645.35699999999997</v>
      </c>
      <c r="O3721">
        <v>0</v>
      </c>
      <c r="P3721">
        <v>0</v>
      </c>
      <c r="Q3721">
        <v>9056.5118999999995</v>
      </c>
      <c r="R3721">
        <v>271695.35700000002</v>
      </c>
      <c r="S3721" t="s">
        <v>1368</v>
      </c>
    </row>
    <row r="3722" spans="1:19">
      <c r="A3722" t="s">
        <v>3601</v>
      </c>
      <c r="B3722">
        <v>44395</v>
      </c>
      <c r="C3722" t="s">
        <v>3602</v>
      </c>
      <c r="D3722">
        <v>44395</v>
      </c>
      <c r="E3722" t="s">
        <v>1365</v>
      </c>
      <c r="F3722" t="s">
        <v>29</v>
      </c>
      <c r="G3722" t="s">
        <v>986</v>
      </c>
      <c r="H3722" t="s">
        <v>22</v>
      </c>
      <c r="I3722" t="s">
        <v>1076</v>
      </c>
      <c r="J3722">
        <v>40</v>
      </c>
      <c r="K3722">
        <v>1419</v>
      </c>
      <c r="L3722">
        <v>56760</v>
      </c>
      <c r="M3722">
        <v>3.3786</v>
      </c>
      <c r="N3722">
        <v>135.14400000000001</v>
      </c>
      <c r="O3722">
        <v>0</v>
      </c>
      <c r="P3722">
        <v>0</v>
      </c>
      <c r="Q3722">
        <v>1422.3786</v>
      </c>
      <c r="R3722">
        <v>56895.144</v>
      </c>
      <c r="S3722" t="s">
        <v>1368</v>
      </c>
    </row>
    <row r="3723" spans="1:19">
      <c r="A3723" t="s">
        <v>3601</v>
      </c>
      <c r="B3723">
        <v>44395</v>
      </c>
      <c r="C3723" t="s">
        <v>3602</v>
      </c>
      <c r="D3723">
        <v>44395</v>
      </c>
      <c r="E3723" t="s">
        <v>1365</v>
      </c>
      <c r="F3723" t="s">
        <v>29</v>
      </c>
      <c r="G3723" t="s">
        <v>986</v>
      </c>
      <c r="H3723" t="s">
        <v>22</v>
      </c>
      <c r="I3723" t="s">
        <v>2459</v>
      </c>
      <c r="J3723">
        <v>160</v>
      </c>
      <c r="K3723">
        <v>1215</v>
      </c>
      <c r="L3723">
        <v>194400</v>
      </c>
      <c r="M3723">
        <v>2.8929</v>
      </c>
      <c r="N3723">
        <v>462.86399999999998</v>
      </c>
      <c r="O3723">
        <v>0</v>
      </c>
      <c r="P3723">
        <v>0</v>
      </c>
      <c r="Q3723">
        <v>1217.8929000000001</v>
      </c>
      <c r="R3723">
        <v>194862.864</v>
      </c>
      <c r="S3723" t="s">
        <v>1368</v>
      </c>
    </row>
    <row r="3724" spans="1:19">
      <c r="A3724" t="s">
        <v>3601</v>
      </c>
      <c r="B3724">
        <v>44395</v>
      </c>
      <c r="C3724" t="s">
        <v>3602</v>
      </c>
      <c r="D3724">
        <v>44395</v>
      </c>
      <c r="E3724" t="s">
        <v>1365</v>
      </c>
      <c r="F3724" t="s">
        <v>29</v>
      </c>
      <c r="G3724" t="s">
        <v>986</v>
      </c>
      <c r="H3724" t="s">
        <v>22</v>
      </c>
      <c r="I3724" t="s">
        <v>1335</v>
      </c>
      <c r="J3724">
        <v>26</v>
      </c>
      <c r="K3724">
        <v>9950</v>
      </c>
      <c r="L3724">
        <v>258700</v>
      </c>
      <c r="M3724">
        <v>23.6905</v>
      </c>
      <c r="N3724">
        <v>615.95299999999997</v>
      </c>
      <c r="O3724">
        <v>0</v>
      </c>
      <c r="P3724">
        <v>0</v>
      </c>
      <c r="Q3724">
        <v>9973.6905000000006</v>
      </c>
      <c r="R3724">
        <v>259315.95300000001</v>
      </c>
      <c r="S3724" t="s">
        <v>1368</v>
      </c>
    </row>
    <row r="3725" spans="1:19">
      <c r="A3725" t="s">
        <v>3601</v>
      </c>
      <c r="B3725">
        <v>44395</v>
      </c>
      <c r="C3725" t="s">
        <v>3602</v>
      </c>
      <c r="D3725">
        <v>44395</v>
      </c>
      <c r="E3725" t="s">
        <v>1365</v>
      </c>
      <c r="F3725" t="s">
        <v>29</v>
      </c>
      <c r="G3725" t="s">
        <v>986</v>
      </c>
      <c r="H3725" t="s">
        <v>22</v>
      </c>
      <c r="I3725" t="s">
        <v>1242</v>
      </c>
      <c r="J3725">
        <v>25</v>
      </c>
      <c r="K3725">
        <v>9850</v>
      </c>
      <c r="L3725">
        <v>246250</v>
      </c>
      <c r="M3725">
        <v>23.452400000000001</v>
      </c>
      <c r="N3725">
        <v>586.30999999999995</v>
      </c>
      <c r="O3725">
        <v>0</v>
      </c>
      <c r="P3725">
        <v>0</v>
      </c>
      <c r="Q3725">
        <v>9873.4524000000001</v>
      </c>
      <c r="R3725">
        <v>246836.31</v>
      </c>
      <c r="S3725" t="s">
        <v>1368</v>
      </c>
    </row>
    <row r="3726" spans="1:19">
      <c r="A3726" t="s">
        <v>3601</v>
      </c>
      <c r="B3726">
        <v>44395</v>
      </c>
      <c r="C3726" t="s">
        <v>3602</v>
      </c>
      <c r="D3726">
        <v>44395</v>
      </c>
      <c r="E3726" t="s">
        <v>1365</v>
      </c>
      <c r="F3726" t="s">
        <v>29</v>
      </c>
      <c r="G3726" t="s">
        <v>986</v>
      </c>
      <c r="H3726" t="s">
        <v>22</v>
      </c>
      <c r="I3726" t="s">
        <v>1311</v>
      </c>
      <c r="J3726">
        <v>24</v>
      </c>
      <c r="K3726">
        <v>9035</v>
      </c>
      <c r="L3726">
        <v>216840</v>
      </c>
      <c r="M3726">
        <v>21.511900000000001</v>
      </c>
      <c r="N3726">
        <v>516.28560000000004</v>
      </c>
      <c r="O3726">
        <v>0</v>
      </c>
      <c r="P3726">
        <v>0</v>
      </c>
      <c r="Q3726">
        <v>9056.5118999999995</v>
      </c>
      <c r="R3726">
        <v>217356.2856</v>
      </c>
      <c r="S3726" t="s">
        <v>1368</v>
      </c>
    </row>
    <row r="3727" spans="1:19">
      <c r="A3727" t="s">
        <v>3601</v>
      </c>
      <c r="B3727">
        <v>44395</v>
      </c>
      <c r="C3727" t="s">
        <v>3602</v>
      </c>
      <c r="D3727">
        <v>44395</v>
      </c>
      <c r="E3727" t="s">
        <v>1365</v>
      </c>
      <c r="F3727" t="s">
        <v>29</v>
      </c>
      <c r="G3727" t="s">
        <v>986</v>
      </c>
      <c r="H3727" t="s">
        <v>22</v>
      </c>
      <c r="I3727" t="s">
        <v>3357</v>
      </c>
      <c r="J3727">
        <v>30</v>
      </c>
      <c r="K3727">
        <v>7040</v>
      </c>
      <c r="L3727">
        <v>211200</v>
      </c>
      <c r="M3727">
        <v>16.761900000000001</v>
      </c>
      <c r="N3727">
        <v>502.85700000000003</v>
      </c>
      <c r="O3727">
        <v>0</v>
      </c>
      <c r="P3727">
        <v>0</v>
      </c>
      <c r="Q3727">
        <v>7056.7619000000004</v>
      </c>
      <c r="R3727">
        <v>211702.85699999999</v>
      </c>
      <c r="S3727" t="s">
        <v>1368</v>
      </c>
    </row>
    <row r="3728" spans="1:19">
      <c r="A3728" t="s">
        <v>3601</v>
      </c>
      <c r="B3728">
        <v>44395</v>
      </c>
      <c r="C3728" t="s">
        <v>3602</v>
      </c>
      <c r="D3728">
        <v>44395</v>
      </c>
      <c r="E3728" t="s">
        <v>1365</v>
      </c>
      <c r="F3728" t="s">
        <v>29</v>
      </c>
      <c r="G3728" t="s">
        <v>986</v>
      </c>
      <c r="H3728" t="s">
        <v>22</v>
      </c>
      <c r="I3728" t="s">
        <v>2458</v>
      </c>
      <c r="J3728">
        <v>240</v>
      </c>
      <c r="K3728">
        <v>992</v>
      </c>
      <c r="L3728">
        <v>238080</v>
      </c>
      <c r="M3728">
        <v>2.3618999999999999</v>
      </c>
      <c r="N3728">
        <v>566.85599999999999</v>
      </c>
      <c r="O3728">
        <v>0</v>
      </c>
      <c r="P3728">
        <v>0</v>
      </c>
      <c r="Q3728">
        <v>994.36189999999999</v>
      </c>
      <c r="R3728">
        <v>238646.856</v>
      </c>
      <c r="S3728" t="s">
        <v>1368</v>
      </c>
    </row>
    <row r="3729" spans="1:19">
      <c r="A3729" t="s">
        <v>3601</v>
      </c>
      <c r="B3729">
        <v>44395</v>
      </c>
      <c r="C3729" t="s">
        <v>3602</v>
      </c>
      <c r="D3729">
        <v>44395</v>
      </c>
      <c r="E3729" t="s">
        <v>1365</v>
      </c>
      <c r="F3729" t="s">
        <v>29</v>
      </c>
      <c r="G3729" t="s">
        <v>986</v>
      </c>
      <c r="H3729" t="s">
        <v>22</v>
      </c>
      <c r="I3729" t="s">
        <v>1273</v>
      </c>
      <c r="J3729">
        <v>30</v>
      </c>
      <c r="K3729">
        <v>7225</v>
      </c>
      <c r="L3729">
        <v>216750</v>
      </c>
      <c r="M3729">
        <v>17.202400000000001</v>
      </c>
      <c r="N3729">
        <v>516.072</v>
      </c>
      <c r="O3729">
        <v>0</v>
      </c>
      <c r="P3729">
        <v>0</v>
      </c>
      <c r="Q3729">
        <v>7242.2024000000001</v>
      </c>
      <c r="R3729">
        <v>217266.07199999999</v>
      </c>
      <c r="S3729" t="s">
        <v>1368</v>
      </c>
    </row>
    <row r="3730" spans="1:19">
      <c r="A3730" t="s">
        <v>3601</v>
      </c>
      <c r="B3730">
        <v>44395</v>
      </c>
      <c r="C3730" t="s">
        <v>3602</v>
      </c>
      <c r="D3730">
        <v>44395</v>
      </c>
      <c r="E3730" t="s">
        <v>1365</v>
      </c>
      <c r="F3730" t="s">
        <v>29</v>
      </c>
      <c r="G3730" t="s">
        <v>986</v>
      </c>
      <c r="H3730" t="s">
        <v>22</v>
      </c>
      <c r="I3730" t="s">
        <v>1075</v>
      </c>
      <c r="J3730">
        <v>20</v>
      </c>
      <c r="K3730">
        <v>9045</v>
      </c>
      <c r="L3730">
        <v>180900</v>
      </c>
      <c r="M3730">
        <v>21.535699999999999</v>
      </c>
      <c r="N3730">
        <v>430.714</v>
      </c>
      <c r="O3730">
        <v>0</v>
      </c>
      <c r="P3730">
        <v>0</v>
      </c>
      <c r="Q3730">
        <v>9066.5357000000004</v>
      </c>
      <c r="R3730">
        <v>181330.71400000001</v>
      </c>
      <c r="S3730" t="s">
        <v>1368</v>
      </c>
    </row>
    <row r="3731" spans="1:19">
      <c r="A3731" t="s">
        <v>3601</v>
      </c>
      <c r="B3731">
        <v>44395</v>
      </c>
      <c r="C3731" t="s">
        <v>3602</v>
      </c>
      <c r="D3731">
        <v>44395</v>
      </c>
      <c r="E3731" t="s">
        <v>1365</v>
      </c>
      <c r="F3731" t="s">
        <v>29</v>
      </c>
      <c r="G3731" t="s">
        <v>986</v>
      </c>
      <c r="H3731" t="s">
        <v>22</v>
      </c>
      <c r="I3731" t="s">
        <v>1267</v>
      </c>
      <c r="J3731">
        <v>40</v>
      </c>
      <c r="K3731">
        <v>1400</v>
      </c>
      <c r="L3731">
        <v>56000</v>
      </c>
      <c r="M3731">
        <v>3.3332999999999999</v>
      </c>
      <c r="N3731">
        <v>133.33199999999999</v>
      </c>
      <c r="O3731">
        <v>0</v>
      </c>
      <c r="P3731">
        <v>0</v>
      </c>
      <c r="Q3731">
        <v>1403.3333</v>
      </c>
      <c r="R3731">
        <v>56133.332000000002</v>
      </c>
      <c r="S3731" t="s">
        <v>1368</v>
      </c>
    </row>
    <row r="3732" spans="1:19">
      <c r="A3732" t="s">
        <v>3603</v>
      </c>
      <c r="B3732">
        <v>44395</v>
      </c>
      <c r="C3732" t="s">
        <v>3604</v>
      </c>
      <c r="D3732">
        <v>44395</v>
      </c>
      <c r="E3732" t="s">
        <v>1365</v>
      </c>
      <c r="F3732" t="s">
        <v>1104</v>
      </c>
      <c r="G3732" t="s">
        <v>23</v>
      </c>
      <c r="H3732" t="s">
        <v>22</v>
      </c>
      <c r="I3732" t="s">
        <v>1218</v>
      </c>
      <c r="J3732">
        <v>100</v>
      </c>
      <c r="K3732">
        <v>1244</v>
      </c>
      <c r="L3732">
        <v>124400</v>
      </c>
      <c r="M3732">
        <v>2.9619</v>
      </c>
      <c r="N3732">
        <v>296.19</v>
      </c>
      <c r="O3732">
        <v>0</v>
      </c>
      <c r="P3732">
        <v>0</v>
      </c>
      <c r="Q3732">
        <v>1246.9619</v>
      </c>
      <c r="R3732">
        <v>124696.19</v>
      </c>
      <c r="S3732" t="s">
        <v>1368</v>
      </c>
    </row>
    <row r="3733" spans="1:19">
      <c r="A3733" t="s">
        <v>3603</v>
      </c>
      <c r="B3733">
        <v>44395</v>
      </c>
      <c r="C3733" t="s">
        <v>3604</v>
      </c>
      <c r="D3733">
        <v>44395</v>
      </c>
      <c r="E3733" t="s">
        <v>1365</v>
      </c>
      <c r="F3733" t="s">
        <v>1104</v>
      </c>
      <c r="G3733" t="s">
        <v>23</v>
      </c>
      <c r="H3733" t="s">
        <v>22</v>
      </c>
      <c r="I3733" t="s">
        <v>2458</v>
      </c>
      <c r="J3733">
        <v>520</v>
      </c>
      <c r="K3733">
        <v>992</v>
      </c>
      <c r="L3733">
        <v>515840</v>
      </c>
      <c r="M3733">
        <v>2.3618999999999999</v>
      </c>
      <c r="N3733">
        <v>1228.1880000000001</v>
      </c>
      <c r="O3733">
        <v>0</v>
      </c>
      <c r="P3733">
        <v>0</v>
      </c>
      <c r="Q3733">
        <v>994.36189999999999</v>
      </c>
      <c r="R3733">
        <v>517068.18800000002</v>
      </c>
      <c r="S3733" t="s">
        <v>1368</v>
      </c>
    </row>
    <row r="3734" spans="1:19">
      <c r="A3734" t="s">
        <v>3603</v>
      </c>
      <c r="B3734">
        <v>44395</v>
      </c>
      <c r="C3734" t="s">
        <v>3604</v>
      </c>
      <c r="D3734">
        <v>44395</v>
      </c>
      <c r="E3734" t="s">
        <v>1365</v>
      </c>
      <c r="F3734" t="s">
        <v>1104</v>
      </c>
      <c r="G3734" t="s">
        <v>23</v>
      </c>
      <c r="H3734" t="s">
        <v>22</v>
      </c>
      <c r="I3734" t="s">
        <v>2459</v>
      </c>
      <c r="J3734">
        <v>310</v>
      </c>
      <c r="K3734">
        <v>1215</v>
      </c>
      <c r="L3734">
        <v>376650</v>
      </c>
      <c r="M3734">
        <v>2.8929</v>
      </c>
      <c r="N3734">
        <v>896.79899999999998</v>
      </c>
      <c r="O3734">
        <v>0</v>
      </c>
      <c r="P3734">
        <v>0</v>
      </c>
      <c r="Q3734">
        <v>1217.8929000000001</v>
      </c>
      <c r="R3734">
        <v>377546.799</v>
      </c>
      <c r="S3734" t="s">
        <v>1368</v>
      </c>
    </row>
    <row r="3735" spans="1:19">
      <c r="A3735" t="s">
        <v>3603</v>
      </c>
      <c r="B3735">
        <v>44395</v>
      </c>
      <c r="C3735" t="s">
        <v>3604</v>
      </c>
      <c r="D3735">
        <v>44395</v>
      </c>
      <c r="E3735" t="s">
        <v>1365</v>
      </c>
      <c r="F3735" t="s">
        <v>1104</v>
      </c>
      <c r="G3735" t="s">
        <v>23</v>
      </c>
      <c r="H3735" t="s">
        <v>22</v>
      </c>
      <c r="I3735" t="s">
        <v>1409</v>
      </c>
      <c r="J3735">
        <v>40</v>
      </c>
      <c r="K3735">
        <v>1128</v>
      </c>
      <c r="L3735">
        <v>45120</v>
      </c>
      <c r="M3735">
        <v>2.6857000000000002</v>
      </c>
      <c r="N3735">
        <v>107.428</v>
      </c>
      <c r="O3735">
        <v>0</v>
      </c>
      <c r="P3735">
        <v>0</v>
      </c>
      <c r="Q3735">
        <v>1130.6857</v>
      </c>
      <c r="R3735">
        <v>45227.428</v>
      </c>
      <c r="S3735" t="s">
        <v>1368</v>
      </c>
    </row>
    <row r="3736" spans="1:19">
      <c r="A3736" t="s">
        <v>3603</v>
      </c>
      <c r="B3736">
        <v>44395</v>
      </c>
      <c r="C3736" t="s">
        <v>3604</v>
      </c>
      <c r="D3736">
        <v>44395</v>
      </c>
      <c r="E3736" t="s">
        <v>1365</v>
      </c>
      <c r="F3736" t="s">
        <v>1104</v>
      </c>
      <c r="G3736" t="s">
        <v>23</v>
      </c>
      <c r="H3736" t="s">
        <v>22</v>
      </c>
      <c r="I3736" t="s">
        <v>1267</v>
      </c>
      <c r="J3736">
        <v>140</v>
      </c>
      <c r="K3736">
        <v>1400</v>
      </c>
      <c r="L3736">
        <v>196000</v>
      </c>
      <c r="M3736">
        <v>3.3332999999999999</v>
      </c>
      <c r="N3736">
        <v>466.66199999999998</v>
      </c>
      <c r="O3736">
        <v>0</v>
      </c>
      <c r="P3736">
        <v>0</v>
      </c>
      <c r="Q3736">
        <v>1403.3333</v>
      </c>
      <c r="R3736">
        <v>196466.66200000001</v>
      </c>
      <c r="S3736" t="s">
        <v>1368</v>
      </c>
    </row>
    <row r="3737" spans="1:19">
      <c r="A3737" t="s">
        <v>3603</v>
      </c>
      <c r="B3737">
        <v>44395</v>
      </c>
      <c r="C3737" t="s">
        <v>3604</v>
      </c>
      <c r="D3737">
        <v>44395</v>
      </c>
      <c r="E3737" t="s">
        <v>1365</v>
      </c>
      <c r="F3737" t="s">
        <v>1104</v>
      </c>
      <c r="G3737" t="s">
        <v>23</v>
      </c>
      <c r="H3737" t="s">
        <v>22</v>
      </c>
      <c r="I3737" t="s">
        <v>1221</v>
      </c>
      <c r="J3737">
        <v>140</v>
      </c>
      <c r="K3737">
        <v>1361</v>
      </c>
      <c r="L3737">
        <v>190540</v>
      </c>
      <c r="M3737">
        <v>3.2404999999999999</v>
      </c>
      <c r="N3737">
        <v>453.67</v>
      </c>
      <c r="O3737">
        <v>0</v>
      </c>
      <c r="P3737">
        <v>0</v>
      </c>
      <c r="Q3737">
        <v>1364.2405000000001</v>
      </c>
      <c r="R3737">
        <v>190993.67</v>
      </c>
      <c r="S3737" t="s">
        <v>1368</v>
      </c>
    </row>
    <row r="3738" spans="1:19">
      <c r="A3738" t="s">
        <v>3603</v>
      </c>
      <c r="B3738">
        <v>44395</v>
      </c>
      <c r="C3738" t="s">
        <v>3604</v>
      </c>
      <c r="D3738">
        <v>44395</v>
      </c>
      <c r="E3738" t="s">
        <v>1365</v>
      </c>
      <c r="F3738" t="s">
        <v>1104</v>
      </c>
      <c r="G3738" t="s">
        <v>23</v>
      </c>
      <c r="H3738" t="s">
        <v>22</v>
      </c>
      <c r="I3738" t="s">
        <v>1076</v>
      </c>
      <c r="J3738">
        <v>80</v>
      </c>
      <c r="K3738">
        <v>1419</v>
      </c>
      <c r="L3738">
        <v>113520</v>
      </c>
      <c r="M3738">
        <v>3.3786</v>
      </c>
      <c r="N3738">
        <v>270.28800000000001</v>
      </c>
      <c r="O3738">
        <v>0</v>
      </c>
      <c r="P3738">
        <v>0</v>
      </c>
      <c r="Q3738">
        <v>1422.3786</v>
      </c>
      <c r="R3738">
        <v>113790.288</v>
      </c>
      <c r="S3738" t="s">
        <v>1368</v>
      </c>
    </row>
    <row r="3739" spans="1:19">
      <c r="A3739" t="s">
        <v>3605</v>
      </c>
      <c r="B3739">
        <v>44395</v>
      </c>
      <c r="C3739" t="s">
        <v>3606</v>
      </c>
      <c r="D3739">
        <v>44395</v>
      </c>
      <c r="E3739" t="s">
        <v>1070</v>
      </c>
      <c r="F3739" t="s">
        <v>2484</v>
      </c>
      <c r="G3739" t="s">
        <v>1070</v>
      </c>
      <c r="H3739" t="s">
        <v>1070</v>
      </c>
      <c r="I3739" t="s">
        <v>1075</v>
      </c>
      <c r="J3739">
        <v>2</v>
      </c>
      <c r="K3739">
        <v>9162.18</v>
      </c>
      <c r="L3739">
        <v>18324.36</v>
      </c>
      <c r="M3739">
        <v>21.815000000000001</v>
      </c>
      <c r="N3739">
        <v>43.63</v>
      </c>
      <c r="O3739">
        <v>0</v>
      </c>
      <c r="P3739">
        <v>0</v>
      </c>
      <c r="Q3739">
        <v>9183.9946999999993</v>
      </c>
      <c r="R3739">
        <v>18367.989399999999</v>
      </c>
      <c r="S3739" t="s">
        <v>1368</v>
      </c>
    </row>
    <row r="3740" spans="1:19">
      <c r="A3740" t="s">
        <v>3605</v>
      </c>
      <c r="B3740">
        <v>44395</v>
      </c>
      <c r="C3740" t="s">
        <v>3606</v>
      </c>
      <c r="D3740">
        <v>44395</v>
      </c>
      <c r="E3740" t="s">
        <v>1070</v>
      </c>
      <c r="F3740" t="s">
        <v>2484</v>
      </c>
      <c r="G3740" t="s">
        <v>1070</v>
      </c>
      <c r="H3740" t="s">
        <v>1070</v>
      </c>
      <c r="I3740" t="s">
        <v>1335</v>
      </c>
      <c r="J3740">
        <v>2</v>
      </c>
      <c r="K3740">
        <v>10090</v>
      </c>
      <c r="L3740">
        <v>20180</v>
      </c>
      <c r="M3740">
        <v>24.024000000000001</v>
      </c>
      <c r="N3740">
        <v>48.048000000000002</v>
      </c>
      <c r="O3740">
        <v>0</v>
      </c>
      <c r="P3740">
        <v>0</v>
      </c>
      <c r="Q3740">
        <v>10114.023800000001</v>
      </c>
      <c r="R3740">
        <v>20228.047600000002</v>
      </c>
      <c r="S3740" t="s">
        <v>1368</v>
      </c>
    </row>
    <row r="3741" spans="1:19">
      <c r="A3741" t="s">
        <v>3605</v>
      </c>
      <c r="B3741">
        <v>44395</v>
      </c>
      <c r="C3741" t="s">
        <v>3606</v>
      </c>
      <c r="D3741">
        <v>44395</v>
      </c>
      <c r="E3741" t="s">
        <v>1070</v>
      </c>
      <c r="F3741" t="s">
        <v>2484</v>
      </c>
      <c r="G3741" t="s">
        <v>1070</v>
      </c>
      <c r="H3741" t="s">
        <v>1070</v>
      </c>
      <c r="I3741" t="s">
        <v>1409</v>
      </c>
      <c r="J3741">
        <v>5</v>
      </c>
      <c r="K3741">
        <v>1144</v>
      </c>
      <c r="L3741">
        <v>5720</v>
      </c>
      <c r="M3741">
        <v>2.7240000000000002</v>
      </c>
      <c r="N3741">
        <v>13.62</v>
      </c>
      <c r="O3741">
        <v>0</v>
      </c>
      <c r="P3741">
        <v>0</v>
      </c>
      <c r="Q3741">
        <v>1146.7238</v>
      </c>
      <c r="R3741">
        <v>5733.6189999999997</v>
      </c>
      <c r="S3741" t="s">
        <v>1368</v>
      </c>
    </row>
    <row r="3742" spans="1:19">
      <c r="A3742" t="s">
        <v>3605</v>
      </c>
      <c r="B3742">
        <v>44395</v>
      </c>
      <c r="C3742" t="s">
        <v>3606</v>
      </c>
      <c r="D3742">
        <v>44395</v>
      </c>
      <c r="E3742" t="s">
        <v>1070</v>
      </c>
      <c r="F3742" t="s">
        <v>2484</v>
      </c>
      <c r="G3742" t="s">
        <v>1070</v>
      </c>
      <c r="H3742" t="s">
        <v>1070</v>
      </c>
      <c r="I3742" t="s">
        <v>3357</v>
      </c>
      <c r="J3742">
        <v>5</v>
      </c>
      <c r="K3742">
        <v>7140</v>
      </c>
      <c r="L3742">
        <v>35700</v>
      </c>
      <c r="M3742">
        <v>17</v>
      </c>
      <c r="N3742">
        <v>85</v>
      </c>
      <c r="O3742">
        <v>0</v>
      </c>
      <c r="P3742">
        <v>0</v>
      </c>
      <c r="Q3742">
        <v>7157</v>
      </c>
      <c r="R3742">
        <v>35785</v>
      </c>
      <c r="S3742" t="s">
        <v>1368</v>
      </c>
    </row>
    <row r="3743" spans="1:19">
      <c r="A3743" t="s">
        <v>3605</v>
      </c>
      <c r="B3743">
        <v>44395</v>
      </c>
      <c r="C3743" t="s">
        <v>3606</v>
      </c>
      <c r="D3743">
        <v>44395</v>
      </c>
      <c r="E3743" t="s">
        <v>1070</v>
      </c>
      <c r="F3743" t="s">
        <v>2484</v>
      </c>
      <c r="G3743" t="s">
        <v>1070</v>
      </c>
      <c r="H3743" t="s">
        <v>1070</v>
      </c>
      <c r="I3743" t="s">
        <v>1271</v>
      </c>
      <c r="J3743">
        <v>2</v>
      </c>
      <c r="K3743">
        <v>1203</v>
      </c>
      <c r="L3743">
        <v>2406</v>
      </c>
      <c r="M3743">
        <v>2.8639999999999999</v>
      </c>
      <c r="N3743">
        <v>5.7279999999999998</v>
      </c>
      <c r="O3743">
        <v>0</v>
      </c>
      <c r="P3743">
        <v>0</v>
      </c>
      <c r="Q3743">
        <v>1205.8643</v>
      </c>
      <c r="R3743">
        <v>2411.7285999999999</v>
      </c>
      <c r="S3743" t="s">
        <v>1368</v>
      </c>
    </row>
    <row r="3744" spans="1:19">
      <c r="A3744" t="s">
        <v>3607</v>
      </c>
      <c r="B3744">
        <v>44395</v>
      </c>
      <c r="C3744" t="s">
        <v>3608</v>
      </c>
      <c r="D3744">
        <v>44395</v>
      </c>
      <c r="E3744" t="s">
        <v>1365</v>
      </c>
      <c r="F3744" t="s">
        <v>18</v>
      </c>
      <c r="G3744" t="s">
        <v>984</v>
      </c>
      <c r="H3744" t="s">
        <v>22</v>
      </c>
      <c r="I3744" t="s">
        <v>1242</v>
      </c>
      <c r="J3744">
        <v>10</v>
      </c>
      <c r="K3744">
        <v>9850</v>
      </c>
      <c r="L3744">
        <v>98500</v>
      </c>
      <c r="M3744">
        <v>23.452000000000002</v>
      </c>
      <c r="N3744">
        <v>234.52</v>
      </c>
      <c r="O3744">
        <v>0</v>
      </c>
      <c r="P3744">
        <v>0</v>
      </c>
      <c r="Q3744">
        <v>9873.4524000000001</v>
      </c>
      <c r="R3744">
        <v>98734.524000000005</v>
      </c>
      <c r="S3744" t="s">
        <v>1368</v>
      </c>
    </row>
    <row r="3745" spans="1:19">
      <c r="A3745" t="s">
        <v>3607</v>
      </c>
      <c r="B3745">
        <v>44395</v>
      </c>
      <c r="C3745" t="s">
        <v>3608</v>
      </c>
      <c r="D3745">
        <v>44395</v>
      </c>
      <c r="E3745" t="s">
        <v>1365</v>
      </c>
      <c r="F3745" t="s">
        <v>18</v>
      </c>
      <c r="G3745" t="s">
        <v>984</v>
      </c>
      <c r="H3745" t="s">
        <v>22</v>
      </c>
      <c r="I3745" t="s">
        <v>1301</v>
      </c>
      <c r="J3745">
        <v>20</v>
      </c>
      <c r="K3745">
        <v>9035</v>
      </c>
      <c r="L3745">
        <v>180700</v>
      </c>
      <c r="M3745">
        <v>21.512</v>
      </c>
      <c r="N3745">
        <v>430.24</v>
      </c>
      <c r="O3745">
        <v>0</v>
      </c>
      <c r="P3745">
        <v>0</v>
      </c>
      <c r="Q3745">
        <v>9056.5118999999995</v>
      </c>
      <c r="R3745">
        <v>181130.23800000001</v>
      </c>
      <c r="S3745" t="s">
        <v>1368</v>
      </c>
    </row>
    <row r="3746" spans="1:19">
      <c r="A3746" t="s">
        <v>3607</v>
      </c>
      <c r="B3746">
        <v>44395</v>
      </c>
      <c r="C3746" t="s">
        <v>3608</v>
      </c>
      <c r="D3746">
        <v>44395</v>
      </c>
      <c r="E3746" t="s">
        <v>1365</v>
      </c>
      <c r="F3746" t="s">
        <v>18</v>
      </c>
      <c r="G3746" t="s">
        <v>984</v>
      </c>
      <c r="H3746" t="s">
        <v>22</v>
      </c>
      <c r="I3746" t="s">
        <v>1218</v>
      </c>
      <c r="J3746">
        <v>80</v>
      </c>
      <c r="K3746">
        <v>1244</v>
      </c>
      <c r="L3746">
        <v>99520</v>
      </c>
      <c r="M3746">
        <v>2.9620000000000002</v>
      </c>
      <c r="N3746">
        <v>236.96</v>
      </c>
      <c r="O3746">
        <v>0</v>
      </c>
      <c r="P3746">
        <v>0</v>
      </c>
      <c r="Q3746">
        <v>1246.9619</v>
      </c>
      <c r="R3746">
        <v>99756.952000000005</v>
      </c>
      <c r="S3746" t="s">
        <v>1368</v>
      </c>
    </row>
    <row r="3747" spans="1:19">
      <c r="A3747" t="s">
        <v>3607</v>
      </c>
      <c r="B3747">
        <v>44395</v>
      </c>
      <c r="C3747" t="s">
        <v>3608</v>
      </c>
      <c r="D3747">
        <v>44395</v>
      </c>
      <c r="E3747" t="s">
        <v>1365</v>
      </c>
      <c r="F3747" t="s">
        <v>18</v>
      </c>
      <c r="G3747" t="s">
        <v>984</v>
      </c>
      <c r="H3747" t="s">
        <v>22</v>
      </c>
      <c r="I3747" t="s">
        <v>1221</v>
      </c>
      <c r="J3747">
        <v>60</v>
      </c>
      <c r="K3747">
        <v>1361</v>
      </c>
      <c r="L3747">
        <v>81660</v>
      </c>
      <c r="M3747">
        <v>3.24</v>
      </c>
      <c r="N3747">
        <v>194.4</v>
      </c>
      <c r="O3747">
        <v>0</v>
      </c>
      <c r="P3747">
        <v>0</v>
      </c>
      <c r="Q3747">
        <v>1364.2405000000001</v>
      </c>
      <c r="R3747">
        <v>81854.429999999993</v>
      </c>
      <c r="S3747" t="s">
        <v>1368</v>
      </c>
    </row>
    <row r="3748" spans="1:19">
      <c r="A3748" t="s">
        <v>3607</v>
      </c>
      <c r="B3748">
        <v>44395</v>
      </c>
      <c r="C3748" t="s">
        <v>3608</v>
      </c>
      <c r="D3748">
        <v>44395</v>
      </c>
      <c r="E3748" t="s">
        <v>1365</v>
      </c>
      <c r="F3748" t="s">
        <v>18</v>
      </c>
      <c r="G3748" t="s">
        <v>984</v>
      </c>
      <c r="H3748" t="s">
        <v>22</v>
      </c>
      <c r="I3748" t="s">
        <v>1267</v>
      </c>
      <c r="J3748">
        <v>140</v>
      </c>
      <c r="K3748">
        <v>1400</v>
      </c>
      <c r="L3748">
        <v>196000</v>
      </c>
      <c r="M3748">
        <v>3.3330000000000002</v>
      </c>
      <c r="N3748">
        <v>466.62</v>
      </c>
      <c r="O3748">
        <v>0</v>
      </c>
      <c r="P3748">
        <v>0</v>
      </c>
      <c r="Q3748">
        <v>1403.3333</v>
      </c>
      <c r="R3748">
        <v>196466.66200000001</v>
      </c>
      <c r="S3748" t="s">
        <v>1368</v>
      </c>
    </row>
    <row r="3749" spans="1:19">
      <c r="A3749" t="s">
        <v>3607</v>
      </c>
      <c r="B3749">
        <v>44395</v>
      </c>
      <c r="C3749" t="s">
        <v>3608</v>
      </c>
      <c r="D3749">
        <v>44395</v>
      </c>
      <c r="E3749" t="s">
        <v>1365</v>
      </c>
      <c r="F3749" t="s">
        <v>18</v>
      </c>
      <c r="G3749" t="s">
        <v>984</v>
      </c>
      <c r="H3749" t="s">
        <v>22</v>
      </c>
      <c r="I3749" t="s">
        <v>3357</v>
      </c>
      <c r="J3749">
        <v>100</v>
      </c>
      <c r="K3749">
        <v>7040</v>
      </c>
      <c r="L3749">
        <v>704000</v>
      </c>
      <c r="M3749">
        <v>16.762</v>
      </c>
      <c r="N3749">
        <v>1676.2</v>
      </c>
      <c r="O3749">
        <v>0</v>
      </c>
      <c r="P3749">
        <v>0</v>
      </c>
      <c r="Q3749">
        <v>7056.7619000000004</v>
      </c>
      <c r="R3749">
        <v>705676.19</v>
      </c>
      <c r="S3749" t="s">
        <v>1368</v>
      </c>
    </row>
    <row r="3750" spans="1:19">
      <c r="A3750" t="s">
        <v>3607</v>
      </c>
      <c r="B3750">
        <v>44395</v>
      </c>
      <c r="C3750" t="s">
        <v>3608</v>
      </c>
      <c r="D3750">
        <v>44395</v>
      </c>
      <c r="E3750" t="s">
        <v>1365</v>
      </c>
      <c r="F3750" t="s">
        <v>18</v>
      </c>
      <c r="G3750" t="s">
        <v>984</v>
      </c>
      <c r="H3750" t="s">
        <v>22</v>
      </c>
      <c r="I3750" t="s">
        <v>1335</v>
      </c>
      <c r="J3750">
        <v>10</v>
      </c>
      <c r="K3750">
        <v>9950</v>
      </c>
      <c r="L3750">
        <v>99500</v>
      </c>
      <c r="M3750">
        <v>23.69</v>
      </c>
      <c r="N3750">
        <v>236.9</v>
      </c>
      <c r="O3750">
        <v>0</v>
      </c>
      <c r="P3750">
        <v>0</v>
      </c>
      <c r="Q3750">
        <v>9973.6905000000006</v>
      </c>
      <c r="R3750">
        <v>99736.904999999999</v>
      </c>
      <c r="S3750" t="s">
        <v>1368</v>
      </c>
    </row>
    <row r="3751" spans="1:19">
      <c r="A3751" t="s">
        <v>3607</v>
      </c>
      <c r="B3751">
        <v>44395</v>
      </c>
      <c r="C3751" t="s">
        <v>3608</v>
      </c>
      <c r="D3751">
        <v>44395</v>
      </c>
      <c r="E3751" t="s">
        <v>1365</v>
      </c>
      <c r="F3751" t="s">
        <v>18</v>
      </c>
      <c r="G3751" t="s">
        <v>984</v>
      </c>
      <c r="H3751" t="s">
        <v>22</v>
      </c>
      <c r="I3751" t="s">
        <v>1271</v>
      </c>
      <c r="J3751">
        <v>100</v>
      </c>
      <c r="K3751">
        <v>1186</v>
      </c>
      <c r="L3751">
        <v>118600</v>
      </c>
      <c r="M3751">
        <v>2.8239999999999998</v>
      </c>
      <c r="N3751">
        <v>282.39999999999998</v>
      </c>
      <c r="O3751">
        <v>0</v>
      </c>
      <c r="P3751">
        <v>0</v>
      </c>
      <c r="Q3751">
        <v>1188.8237999999999</v>
      </c>
      <c r="R3751">
        <v>118882.38</v>
      </c>
      <c r="S3751" t="s">
        <v>1368</v>
      </c>
    </row>
    <row r="3752" spans="1:19">
      <c r="A3752" t="s">
        <v>3607</v>
      </c>
      <c r="B3752">
        <v>44395</v>
      </c>
      <c r="C3752" t="s">
        <v>3608</v>
      </c>
      <c r="D3752">
        <v>44395</v>
      </c>
      <c r="E3752" t="s">
        <v>1365</v>
      </c>
      <c r="F3752" t="s">
        <v>18</v>
      </c>
      <c r="G3752" t="s">
        <v>984</v>
      </c>
      <c r="H3752" t="s">
        <v>22</v>
      </c>
      <c r="I3752" t="s">
        <v>1311</v>
      </c>
      <c r="J3752">
        <v>20</v>
      </c>
      <c r="K3752">
        <v>9035</v>
      </c>
      <c r="L3752">
        <v>180700</v>
      </c>
      <c r="M3752">
        <v>21.512</v>
      </c>
      <c r="N3752">
        <v>430.24</v>
      </c>
      <c r="O3752">
        <v>0</v>
      </c>
      <c r="P3752">
        <v>0</v>
      </c>
      <c r="Q3752">
        <v>9056.5118999999995</v>
      </c>
      <c r="R3752">
        <v>181130.23800000001</v>
      </c>
      <c r="S3752" t="s">
        <v>1368</v>
      </c>
    </row>
    <row r="3753" spans="1:19">
      <c r="A3753" t="s">
        <v>3607</v>
      </c>
      <c r="B3753">
        <v>44395</v>
      </c>
      <c r="C3753" t="s">
        <v>3608</v>
      </c>
      <c r="D3753">
        <v>44395</v>
      </c>
      <c r="E3753" t="s">
        <v>1365</v>
      </c>
      <c r="F3753" t="s">
        <v>18</v>
      </c>
      <c r="G3753" t="s">
        <v>984</v>
      </c>
      <c r="H3753" t="s">
        <v>22</v>
      </c>
      <c r="I3753" t="s">
        <v>1075</v>
      </c>
      <c r="J3753">
        <v>10</v>
      </c>
      <c r="K3753">
        <v>9045</v>
      </c>
      <c r="L3753">
        <v>90450</v>
      </c>
      <c r="M3753">
        <v>21.536000000000001</v>
      </c>
      <c r="N3753">
        <v>215.36</v>
      </c>
      <c r="O3753">
        <v>0</v>
      </c>
      <c r="P3753">
        <v>0</v>
      </c>
      <c r="Q3753">
        <v>9066.5357000000004</v>
      </c>
      <c r="R3753">
        <v>90665.357000000004</v>
      </c>
      <c r="S3753" t="s">
        <v>1368</v>
      </c>
    </row>
    <row r="3754" spans="1:19">
      <c r="A3754" t="s">
        <v>3607</v>
      </c>
      <c r="B3754">
        <v>44395</v>
      </c>
      <c r="C3754" t="s">
        <v>3608</v>
      </c>
      <c r="D3754">
        <v>44395</v>
      </c>
      <c r="E3754" t="s">
        <v>1365</v>
      </c>
      <c r="F3754" t="s">
        <v>18</v>
      </c>
      <c r="G3754" t="s">
        <v>984</v>
      </c>
      <c r="H3754" t="s">
        <v>22</v>
      </c>
      <c r="I3754" t="s">
        <v>1314</v>
      </c>
      <c r="J3754">
        <v>40</v>
      </c>
      <c r="K3754">
        <v>1176</v>
      </c>
      <c r="L3754">
        <v>47040</v>
      </c>
      <c r="M3754">
        <v>2.8</v>
      </c>
      <c r="N3754">
        <v>112</v>
      </c>
      <c r="O3754">
        <v>0</v>
      </c>
      <c r="P3754">
        <v>0</v>
      </c>
      <c r="Q3754">
        <v>1178.8</v>
      </c>
      <c r="R3754">
        <v>47152</v>
      </c>
      <c r="S3754" t="s">
        <v>1368</v>
      </c>
    </row>
    <row r="3755" spans="1:19">
      <c r="A3755" t="s">
        <v>3607</v>
      </c>
      <c r="B3755">
        <v>44395</v>
      </c>
      <c r="C3755" t="s">
        <v>3608</v>
      </c>
      <c r="D3755">
        <v>44395</v>
      </c>
      <c r="E3755" t="s">
        <v>1365</v>
      </c>
      <c r="F3755" t="s">
        <v>18</v>
      </c>
      <c r="G3755" t="s">
        <v>984</v>
      </c>
      <c r="H3755" t="s">
        <v>22</v>
      </c>
      <c r="I3755" t="s">
        <v>1409</v>
      </c>
      <c r="J3755">
        <v>100</v>
      </c>
      <c r="K3755">
        <v>1128</v>
      </c>
      <c r="L3755">
        <v>112800</v>
      </c>
      <c r="M3755">
        <v>2.6859999999999999</v>
      </c>
      <c r="N3755">
        <v>268.60000000000002</v>
      </c>
      <c r="O3755">
        <v>0</v>
      </c>
      <c r="P3755">
        <v>0</v>
      </c>
      <c r="Q3755">
        <v>1130.6857</v>
      </c>
      <c r="R3755">
        <v>113068.57</v>
      </c>
      <c r="S3755" t="s">
        <v>1368</v>
      </c>
    </row>
    <row r="3756" spans="1:19">
      <c r="A3756" t="s">
        <v>3607</v>
      </c>
      <c r="B3756">
        <v>44395</v>
      </c>
      <c r="C3756" t="s">
        <v>3608</v>
      </c>
      <c r="D3756">
        <v>44395</v>
      </c>
      <c r="E3756" t="s">
        <v>1365</v>
      </c>
      <c r="F3756" t="s">
        <v>18</v>
      </c>
      <c r="G3756" t="s">
        <v>984</v>
      </c>
      <c r="H3756" t="s">
        <v>22</v>
      </c>
      <c r="I3756" t="s">
        <v>2458</v>
      </c>
      <c r="J3756">
        <v>70</v>
      </c>
      <c r="K3756">
        <v>992</v>
      </c>
      <c r="L3756">
        <v>69440</v>
      </c>
      <c r="M3756">
        <v>2.3620000000000001</v>
      </c>
      <c r="N3756">
        <v>165.34</v>
      </c>
      <c r="O3756">
        <v>0</v>
      </c>
      <c r="P3756">
        <v>0</v>
      </c>
      <c r="Q3756">
        <v>994.36189999999999</v>
      </c>
      <c r="R3756">
        <v>69605.332999999999</v>
      </c>
      <c r="S3756" t="s">
        <v>1368</v>
      </c>
    </row>
    <row r="3757" spans="1:19">
      <c r="A3757" t="s">
        <v>3609</v>
      </c>
      <c r="B3757">
        <v>44395</v>
      </c>
      <c r="C3757" t="s">
        <v>3610</v>
      </c>
      <c r="D3757">
        <v>44395</v>
      </c>
      <c r="E3757" t="s">
        <v>1365</v>
      </c>
      <c r="F3757" t="s">
        <v>16</v>
      </c>
      <c r="G3757" t="s">
        <v>17</v>
      </c>
      <c r="H3757" t="s">
        <v>12</v>
      </c>
      <c r="I3757" t="s">
        <v>2458</v>
      </c>
      <c r="J3757">
        <v>40</v>
      </c>
      <c r="K3757">
        <v>992</v>
      </c>
      <c r="L3757">
        <v>39680</v>
      </c>
      <c r="M3757">
        <v>2.3620000000000001</v>
      </c>
      <c r="N3757">
        <v>94.48</v>
      </c>
      <c r="O3757">
        <v>0</v>
      </c>
      <c r="P3757">
        <v>0</v>
      </c>
      <c r="Q3757">
        <v>994.36189999999999</v>
      </c>
      <c r="R3757">
        <v>39774.476000000002</v>
      </c>
      <c r="S3757" t="s">
        <v>1368</v>
      </c>
    </row>
    <row r="3758" spans="1:19">
      <c r="A3758" t="s">
        <v>3609</v>
      </c>
      <c r="B3758">
        <v>44395</v>
      </c>
      <c r="C3758" t="s">
        <v>3610</v>
      </c>
      <c r="D3758">
        <v>44395</v>
      </c>
      <c r="E3758" t="s">
        <v>1365</v>
      </c>
      <c r="F3758" t="s">
        <v>16</v>
      </c>
      <c r="G3758" t="s">
        <v>17</v>
      </c>
      <c r="H3758" t="s">
        <v>12</v>
      </c>
      <c r="I3758" t="s">
        <v>1409</v>
      </c>
      <c r="J3758">
        <v>60</v>
      </c>
      <c r="K3758">
        <v>1128</v>
      </c>
      <c r="L3758">
        <v>67680</v>
      </c>
      <c r="M3758">
        <v>2.6859999999999999</v>
      </c>
      <c r="N3758">
        <v>161.16</v>
      </c>
      <c r="O3758">
        <v>0</v>
      </c>
      <c r="P3758">
        <v>0</v>
      </c>
      <c r="Q3758">
        <v>1130.6857</v>
      </c>
      <c r="R3758">
        <v>67841.142000000007</v>
      </c>
      <c r="S3758" t="s">
        <v>1368</v>
      </c>
    </row>
    <row r="3759" spans="1:19">
      <c r="A3759" t="s">
        <v>3609</v>
      </c>
      <c r="B3759">
        <v>44395</v>
      </c>
      <c r="C3759" t="s">
        <v>3610</v>
      </c>
      <c r="D3759">
        <v>44395</v>
      </c>
      <c r="E3759" t="s">
        <v>1365</v>
      </c>
      <c r="F3759" t="s">
        <v>16</v>
      </c>
      <c r="G3759" t="s">
        <v>17</v>
      </c>
      <c r="H3759" t="s">
        <v>12</v>
      </c>
      <c r="I3759" t="s">
        <v>3357</v>
      </c>
      <c r="J3759">
        <v>20</v>
      </c>
      <c r="K3759">
        <v>7040</v>
      </c>
      <c r="L3759">
        <v>140800</v>
      </c>
      <c r="M3759">
        <v>16.762</v>
      </c>
      <c r="N3759">
        <v>335.24</v>
      </c>
      <c r="O3759">
        <v>0</v>
      </c>
      <c r="P3759">
        <v>0</v>
      </c>
      <c r="Q3759">
        <v>7056.7619000000004</v>
      </c>
      <c r="R3759">
        <v>141135.23800000001</v>
      </c>
      <c r="S3759" t="s">
        <v>1368</v>
      </c>
    </row>
    <row r="3760" spans="1:19">
      <c r="A3760" t="s">
        <v>3609</v>
      </c>
      <c r="B3760">
        <v>44395</v>
      </c>
      <c r="C3760" t="s">
        <v>3610</v>
      </c>
      <c r="D3760">
        <v>44395</v>
      </c>
      <c r="E3760" t="s">
        <v>1365</v>
      </c>
      <c r="F3760" t="s">
        <v>16</v>
      </c>
      <c r="G3760" t="s">
        <v>17</v>
      </c>
      <c r="H3760" t="s">
        <v>12</v>
      </c>
      <c r="I3760" t="s">
        <v>1267</v>
      </c>
      <c r="J3760">
        <v>40</v>
      </c>
      <c r="K3760">
        <v>1400</v>
      </c>
      <c r="L3760">
        <v>56000</v>
      </c>
      <c r="M3760">
        <v>3.3330000000000002</v>
      </c>
      <c r="N3760">
        <v>133.32</v>
      </c>
      <c r="O3760">
        <v>0</v>
      </c>
      <c r="P3760">
        <v>0</v>
      </c>
      <c r="Q3760">
        <v>1403.3333</v>
      </c>
      <c r="R3760">
        <v>56133.332000000002</v>
      </c>
      <c r="S3760" t="s">
        <v>1368</v>
      </c>
    </row>
    <row r="3761" spans="1:19">
      <c r="A3761" t="s">
        <v>3611</v>
      </c>
      <c r="B3761">
        <v>44395</v>
      </c>
      <c r="C3761" t="s">
        <v>3612</v>
      </c>
      <c r="D3761">
        <v>44395</v>
      </c>
      <c r="E3761" t="s">
        <v>1365</v>
      </c>
      <c r="F3761" t="s">
        <v>1330</v>
      </c>
      <c r="G3761" t="s">
        <v>59</v>
      </c>
      <c r="H3761" t="s">
        <v>49</v>
      </c>
      <c r="I3761" t="s">
        <v>1273</v>
      </c>
      <c r="J3761">
        <v>10</v>
      </c>
      <c r="K3761">
        <v>7225</v>
      </c>
      <c r="L3761">
        <v>72250</v>
      </c>
      <c r="M3761">
        <v>17.202400000000001</v>
      </c>
      <c r="N3761">
        <v>172.024</v>
      </c>
      <c r="O3761">
        <v>0</v>
      </c>
      <c r="P3761">
        <v>0</v>
      </c>
      <c r="Q3761">
        <v>7242.2024000000001</v>
      </c>
      <c r="R3761">
        <v>72422.024000000005</v>
      </c>
      <c r="S3761" t="s">
        <v>1368</v>
      </c>
    </row>
    <row r="3762" spans="1:19">
      <c r="A3762" t="s">
        <v>3611</v>
      </c>
      <c r="B3762">
        <v>44395</v>
      </c>
      <c r="C3762" t="s">
        <v>3612</v>
      </c>
      <c r="D3762">
        <v>44395</v>
      </c>
      <c r="E3762" t="s">
        <v>1365</v>
      </c>
      <c r="F3762" t="s">
        <v>1330</v>
      </c>
      <c r="G3762" t="s">
        <v>59</v>
      </c>
      <c r="H3762" t="s">
        <v>49</v>
      </c>
      <c r="I3762" t="s">
        <v>1221</v>
      </c>
      <c r="J3762">
        <v>80</v>
      </c>
      <c r="K3762">
        <v>1361</v>
      </c>
      <c r="L3762">
        <v>108880</v>
      </c>
      <c r="M3762">
        <v>3.2404999999999999</v>
      </c>
      <c r="N3762">
        <v>259.24</v>
      </c>
      <c r="O3762">
        <v>0</v>
      </c>
      <c r="P3762">
        <v>0</v>
      </c>
      <c r="Q3762">
        <v>1364.2405000000001</v>
      </c>
      <c r="R3762">
        <v>109139.24</v>
      </c>
      <c r="S3762" t="s">
        <v>1368</v>
      </c>
    </row>
    <row r="3763" spans="1:19">
      <c r="A3763" t="s">
        <v>3611</v>
      </c>
      <c r="B3763">
        <v>44395</v>
      </c>
      <c r="C3763" t="s">
        <v>3612</v>
      </c>
      <c r="D3763">
        <v>44395</v>
      </c>
      <c r="E3763" t="s">
        <v>1365</v>
      </c>
      <c r="F3763" t="s">
        <v>1330</v>
      </c>
      <c r="G3763" t="s">
        <v>59</v>
      </c>
      <c r="H3763" t="s">
        <v>49</v>
      </c>
      <c r="I3763" t="s">
        <v>1242</v>
      </c>
      <c r="J3763">
        <v>10</v>
      </c>
      <c r="K3763">
        <v>9850</v>
      </c>
      <c r="L3763">
        <v>98500</v>
      </c>
      <c r="M3763">
        <v>23.452400000000001</v>
      </c>
      <c r="N3763">
        <v>234.524</v>
      </c>
      <c r="O3763">
        <v>0</v>
      </c>
      <c r="P3763">
        <v>0</v>
      </c>
      <c r="Q3763">
        <v>9873.4524000000001</v>
      </c>
      <c r="R3763">
        <v>98734.524000000005</v>
      </c>
      <c r="S3763" t="s">
        <v>1368</v>
      </c>
    </row>
    <row r="3764" spans="1:19">
      <c r="A3764" t="s">
        <v>3611</v>
      </c>
      <c r="B3764">
        <v>44395</v>
      </c>
      <c r="C3764" t="s">
        <v>3612</v>
      </c>
      <c r="D3764">
        <v>44395</v>
      </c>
      <c r="E3764" t="s">
        <v>1365</v>
      </c>
      <c r="F3764" t="s">
        <v>1330</v>
      </c>
      <c r="G3764" t="s">
        <v>59</v>
      </c>
      <c r="H3764" t="s">
        <v>49</v>
      </c>
      <c r="I3764" t="s">
        <v>1218</v>
      </c>
      <c r="J3764">
        <v>80</v>
      </c>
      <c r="K3764">
        <v>1244</v>
      </c>
      <c r="L3764">
        <v>99520</v>
      </c>
      <c r="M3764">
        <v>2.9619</v>
      </c>
      <c r="N3764">
        <v>236.952</v>
      </c>
      <c r="O3764">
        <v>0</v>
      </c>
      <c r="P3764">
        <v>0</v>
      </c>
      <c r="Q3764">
        <v>1246.9619</v>
      </c>
      <c r="R3764">
        <v>99756.952000000005</v>
      </c>
      <c r="S3764" t="s">
        <v>1368</v>
      </c>
    </row>
    <row r="3765" spans="1:19">
      <c r="A3765" t="s">
        <v>3611</v>
      </c>
      <c r="B3765">
        <v>44395</v>
      </c>
      <c r="C3765" t="s">
        <v>3612</v>
      </c>
      <c r="D3765">
        <v>44395</v>
      </c>
      <c r="E3765" t="s">
        <v>1365</v>
      </c>
      <c r="F3765" t="s">
        <v>1330</v>
      </c>
      <c r="G3765" t="s">
        <v>59</v>
      </c>
      <c r="H3765" t="s">
        <v>49</v>
      </c>
      <c r="I3765" t="s">
        <v>2459</v>
      </c>
      <c r="J3765">
        <v>24</v>
      </c>
      <c r="K3765">
        <v>1215</v>
      </c>
      <c r="L3765">
        <v>29160</v>
      </c>
      <c r="M3765">
        <v>2.8929</v>
      </c>
      <c r="N3765">
        <v>69.429599999999994</v>
      </c>
      <c r="O3765">
        <v>0</v>
      </c>
      <c r="P3765">
        <v>0</v>
      </c>
      <c r="Q3765">
        <v>1217.8929000000001</v>
      </c>
      <c r="R3765">
        <v>29229.429599999999</v>
      </c>
      <c r="S3765" t="s">
        <v>1368</v>
      </c>
    </row>
    <row r="3766" spans="1:19">
      <c r="A3766" t="s">
        <v>3611</v>
      </c>
      <c r="B3766">
        <v>44395</v>
      </c>
      <c r="C3766" t="s">
        <v>3612</v>
      </c>
      <c r="D3766">
        <v>44395</v>
      </c>
      <c r="E3766" t="s">
        <v>1365</v>
      </c>
      <c r="F3766" t="s">
        <v>1330</v>
      </c>
      <c r="G3766" t="s">
        <v>59</v>
      </c>
      <c r="H3766" t="s">
        <v>49</v>
      </c>
      <c r="I3766" t="s">
        <v>1335</v>
      </c>
      <c r="J3766">
        <v>10</v>
      </c>
      <c r="K3766">
        <v>9950</v>
      </c>
      <c r="L3766">
        <v>99500</v>
      </c>
      <c r="M3766">
        <v>23.6905</v>
      </c>
      <c r="N3766">
        <v>236.905</v>
      </c>
      <c r="O3766">
        <v>0</v>
      </c>
      <c r="P3766">
        <v>0</v>
      </c>
      <c r="Q3766">
        <v>9973.6905000000006</v>
      </c>
      <c r="R3766">
        <v>99736.904999999999</v>
      </c>
      <c r="S3766" t="s">
        <v>1368</v>
      </c>
    </row>
    <row r="3767" spans="1:19">
      <c r="A3767" t="s">
        <v>3611</v>
      </c>
      <c r="B3767">
        <v>44395</v>
      </c>
      <c r="C3767" t="s">
        <v>3612</v>
      </c>
      <c r="D3767">
        <v>44395</v>
      </c>
      <c r="E3767" t="s">
        <v>1365</v>
      </c>
      <c r="F3767" t="s">
        <v>1330</v>
      </c>
      <c r="G3767" t="s">
        <v>59</v>
      </c>
      <c r="H3767" t="s">
        <v>49</v>
      </c>
      <c r="I3767" t="s">
        <v>1075</v>
      </c>
      <c r="J3767">
        <v>5</v>
      </c>
      <c r="K3767">
        <v>9045</v>
      </c>
      <c r="L3767">
        <v>45225</v>
      </c>
      <c r="M3767">
        <v>21.535699999999999</v>
      </c>
      <c r="N3767">
        <v>107.6785</v>
      </c>
      <c r="O3767">
        <v>0</v>
      </c>
      <c r="P3767">
        <v>0</v>
      </c>
      <c r="Q3767">
        <v>9066.5357000000004</v>
      </c>
      <c r="R3767">
        <v>45332.678500000002</v>
      </c>
      <c r="S3767" t="s">
        <v>1368</v>
      </c>
    </row>
    <row r="3768" spans="1:19">
      <c r="A3768" t="s">
        <v>3611</v>
      </c>
      <c r="B3768">
        <v>44395</v>
      </c>
      <c r="C3768" t="s">
        <v>3612</v>
      </c>
      <c r="D3768">
        <v>44395</v>
      </c>
      <c r="E3768" t="s">
        <v>1365</v>
      </c>
      <c r="F3768" t="s">
        <v>1330</v>
      </c>
      <c r="G3768" t="s">
        <v>59</v>
      </c>
      <c r="H3768" t="s">
        <v>49</v>
      </c>
      <c r="I3768" t="s">
        <v>1076</v>
      </c>
      <c r="J3768">
        <v>60</v>
      </c>
      <c r="K3768">
        <v>1419</v>
      </c>
      <c r="L3768">
        <v>85140</v>
      </c>
      <c r="M3768">
        <v>3.3786</v>
      </c>
      <c r="N3768">
        <v>202.71600000000001</v>
      </c>
      <c r="O3768">
        <v>0</v>
      </c>
      <c r="P3768">
        <v>0</v>
      </c>
      <c r="Q3768">
        <v>1422.3786</v>
      </c>
      <c r="R3768">
        <v>85342.716</v>
      </c>
      <c r="S3768" t="s">
        <v>1368</v>
      </c>
    </row>
    <row r="3769" spans="1:19">
      <c r="A3769" t="s">
        <v>3611</v>
      </c>
      <c r="B3769">
        <v>44395</v>
      </c>
      <c r="C3769" t="s">
        <v>3612</v>
      </c>
      <c r="D3769">
        <v>44395</v>
      </c>
      <c r="E3769" t="s">
        <v>1365</v>
      </c>
      <c r="F3769" t="s">
        <v>1330</v>
      </c>
      <c r="G3769" t="s">
        <v>59</v>
      </c>
      <c r="H3769" t="s">
        <v>49</v>
      </c>
      <c r="I3769" t="s">
        <v>1301</v>
      </c>
      <c r="J3769">
        <v>15</v>
      </c>
      <c r="K3769">
        <v>9035</v>
      </c>
      <c r="L3769">
        <v>135525</v>
      </c>
      <c r="M3769">
        <v>21.511900000000001</v>
      </c>
      <c r="N3769">
        <v>322.67849999999999</v>
      </c>
      <c r="O3769">
        <v>0</v>
      </c>
      <c r="P3769">
        <v>0</v>
      </c>
      <c r="Q3769">
        <v>9056.5118999999995</v>
      </c>
      <c r="R3769">
        <v>135847.67850000001</v>
      </c>
      <c r="S3769" t="s">
        <v>1368</v>
      </c>
    </row>
    <row r="3770" spans="1:19">
      <c r="A3770" t="s">
        <v>3611</v>
      </c>
      <c r="B3770">
        <v>44395</v>
      </c>
      <c r="C3770" t="s">
        <v>3612</v>
      </c>
      <c r="D3770">
        <v>44395</v>
      </c>
      <c r="E3770" t="s">
        <v>1365</v>
      </c>
      <c r="F3770" t="s">
        <v>1330</v>
      </c>
      <c r="G3770" t="s">
        <v>59</v>
      </c>
      <c r="H3770" t="s">
        <v>49</v>
      </c>
      <c r="I3770" t="s">
        <v>1311</v>
      </c>
      <c r="J3770">
        <v>10</v>
      </c>
      <c r="K3770">
        <v>9035</v>
      </c>
      <c r="L3770">
        <v>90350</v>
      </c>
      <c r="M3770">
        <v>21.511900000000001</v>
      </c>
      <c r="N3770">
        <v>215.119</v>
      </c>
      <c r="O3770">
        <v>0</v>
      </c>
      <c r="P3770">
        <v>0</v>
      </c>
      <c r="Q3770">
        <v>9056.5118999999995</v>
      </c>
      <c r="R3770">
        <v>90565.119000000006</v>
      </c>
      <c r="S3770" t="s">
        <v>1368</v>
      </c>
    </row>
    <row r="3771" spans="1:19">
      <c r="A3771" t="s">
        <v>3613</v>
      </c>
      <c r="B3771">
        <v>44395</v>
      </c>
      <c r="C3771" t="s">
        <v>3614</v>
      </c>
      <c r="D3771">
        <v>44395</v>
      </c>
      <c r="E3771" t="s">
        <v>1365</v>
      </c>
      <c r="F3771" t="s">
        <v>112</v>
      </c>
      <c r="G3771" t="s">
        <v>1390</v>
      </c>
      <c r="H3771" t="s">
        <v>22</v>
      </c>
      <c r="I3771" t="s">
        <v>2458</v>
      </c>
      <c r="J3771">
        <v>100</v>
      </c>
      <c r="K3771">
        <v>992</v>
      </c>
      <c r="L3771">
        <v>99200</v>
      </c>
      <c r="M3771">
        <v>2.3618999999999999</v>
      </c>
      <c r="N3771">
        <v>236.19</v>
      </c>
      <c r="O3771">
        <v>0</v>
      </c>
      <c r="P3771">
        <v>0</v>
      </c>
      <c r="Q3771">
        <v>994.36189999999999</v>
      </c>
      <c r="R3771">
        <v>99436.19</v>
      </c>
      <c r="S3771" t="s">
        <v>1368</v>
      </c>
    </row>
    <row r="3772" spans="1:19">
      <c r="A3772" t="s">
        <v>3613</v>
      </c>
      <c r="B3772">
        <v>44395</v>
      </c>
      <c r="C3772" t="s">
        <v>3614</v>
      </c>
      <c r="D3772">
        <v>44395</v>
      </c>
      <c r="E3772" t="s">
        <v>1365</v>
      </c>
      <c r="F3772" t="s">
        <v>112</v>
      </c>
      <c r="G3772" t="s">
        <v>1390</v>
      </c>
      <c r="H3772" t="s">
        <v>22</v>
      </c>
      <c r="I3772" t="s">
        <v>1273</v>
      </c>
      <c r="J3772">
        <v>30</v>
      </c>
      <c r="K3772">
        <v>7225</v>
      </c>
      <c r="L3772">
        <v>216750</v>
      </c>
      <c r="M3772">
        <v>17.202400000000001</v>
      </c>
      <c r="N3772">
        <v>516.072</v>
      </c>
      <c r="O3772">
        <v>0</v>
      </c>
      <c r="P3772">
        <v>0</v>
      </c>
      <c r="Q3772">
        <v>7242.2024000000001</v>
      </c>
      <c r="R3772">
        <v>217266.07199999999</v>
      </c>
      <c r="S3772" t="s">
        <v>1368</v>
      </c>
    </row>
    <row r="3773" spans="1:19">
      <c r="A3773" t="s">
        <v>3613</v>
      </c>
      <c r="B3773">
        <v>44395</v>
      </c>
      <c r="C3773" t="s">
        <v>3614</v>
      </c>
      <c r="D3773">
        <v>44395</v>
      </c>
      <c r="E3773" t="s">
        <v>1365</v>
      </c>
      <c r="F3773" t="s">
        <v>112</v>
      </c>
      <c r="G3773" t="s">
        <v>1390</v>
      </c>
      <c r="H3773" t="s">
        <v>22</v>
      </c>
      <c r="I3773" t="s">
        <v>3357</v>
      </c>
      <c r="J3773">
        <v>40</v>
      </c>
      <c r="K3773">
        <v>7040</v>
      </c>
      <c r="L3773">
        <v>281600</v>
      </c>
      <c r="M3773">
        <v>16.761900000000001</v>
      </c>
      <c r="N3773">
        <v>670.476</v>
      </c>
      <c r="O3773">
        <v>0</v>
      </c>
      <c r="P3773">
        <v>0</v>
      </c>
      <c r="Q3773">
        <v>7056.7619000000004</v>
      </c>
      <c r="R3773">
        <v>282270.47600000002</v>
      </c>
      <c r="S3773" t="s">
        <v>1368</v>
      </c>
    </row>
    <row r="3774" spans="1:19">
      <c r="A3774" t="s">
        <v>3613</v>
      </c>
      <c r="B3774">
        <v>44395</v>
      </c>
      <c r="C3774" t="s">
        <v>3614</v>
      </c>
      <c r="D3774">
        <v>44395</v>
      </c>
      <c r="E3774" t="s">
        <v>1365</v>
      </c>
      <c r="F3774" t="s">
        <v>112</v>
      </c>
      <c r="G3774" t="s">
        <v>1390</v>
      </c>
      <c r="H3774" t="s">
        <v>22</v>
      </c>
      <c r="I3774" t="s">
        <v>1311</v>
      </c>
      <c r="J3774">
        <v>15</v>
      </c>
      <c r="K3774">
        <v>9035</v>
      </c>
      <c r="L3774">
        <v>135525</v>
      </c>
      <c r="M3774">
        <v>21.511900000000001</v>
      </c>
      <c r="N3774">
        <v>322.67849999999999</v>
      </c>
      <c r="O3774">
        <v>0</v>
      </c>
      <c r="P3774">
        <v>0</v>
      </c>
      <c r="Q3774">
        <v>9056.5118999999995</v>
      </c>
      <c r="R3774">
        <v>135847.67850000001</v>
      </c>
      <c r="S3774" t="s">
        <v>1368</v>
      </c>
    </row>
    <row r="3775" spans="1:19">
      <c r="A3775" t="s">
        <v>3613</v>
      </c>
      <c r="B3775">
        <v>44395</v>
      </c>
      <c r="C3775" t="s">
        <v>3614</v>
      </c>
      <c r="D3775">
        <v>44395</v>
      </c>
      <c r="E3775" t="s">
        <v>1365</v>
      </c>
      <c r="F3775" t="s">
        <v>112</v>
      </c>
      <c r="G3775" t="s">
        <v>1390</v>
      </c>
      <c r="H3775" t="s">
        <v>22</v>
      </c>
      <c r="I3775" t="s">
        <v>2459</v>
      </c>
      <c r="J3775">
        <v>20</v>
      </c>
      <c r="K3775">
        <v>1215</v>
      </c>
      <c r="L3775">
        <v>24300</v>
      </c>
      <c r="M3775">
        <v>2.8929</v>
      </c>
      <c r="N3775">
        <v>57.857999999999997</v>
      </c>
      <c r="O3775">
        <v>0</v>
      </c>
      <c r="P3775">
        <v>0</v>
      </c>
      <c r="Q3775">
        <v>1217.8929000000001</v>
      </c>
      <c r="R3775">
        <v>24357.858</v>
      </c>
      <c r="S3775" t="s">
        <v>1368</v>
      </c>
    </row>
    <row r="3776" spans="1:19">
      <c r="A3776" t="s">
        <v>3613</v>
      </c>
      <c r="B3776">
        <v>44395</v>
      </c>
      <c r="C3776" t="s">
        <v>3614</v>
      </c>
      <c r="D3776">
        <v>44395</v>
      </c>
      <c r="E3776" t="s">
        <v>1365</v>
      </c>
      <c r="F3776" t="s">
        <v>112</v>
      </c>
      <c r="G3776" t="s">
        <v>1390</v>
      </c>
      <c r="H3776" t="s">
        <v>22</v>
      </c>
      <c r="I3776" t="s">
        <v>1314</v>
      </c>
      <c r="J3776">
        <v>60</v>
      </c>
      <c r="K3776">
        <v>1176</v>
      </c>
      <c r="L3776">
        <v>70560</v>
      </c>
      <c r="M3776">
        <v>2.8</v>
      </c>
      <c r="N3776">
        <v>168</v>
      </c>
      <c r="O3776">
        <v>0</v>
      </c>
      <c r="P3776">
        <v>0</v>
      </c>
      <c r="Q3776">
        <v>1178.8</v>
      </c>
      <c r="R3776">
        <v>70728</v>
      </c>
      <c r="S3776" t="s">
        <v>1368</v>
      </c>
    </row>
    <row r="3777" spans="1:19">
      <c r="A3777" t="s">
        <v>3613</v>
      </c>
      <c r="B3777">
        <v>44395</v>
      </c>
      <c r="C3777" t="s">
        <v>3614</v>
      </c>
      <c r="D3777">
        <v>44395</v>
      </c>
      <c r="E3777" t="s">
        <v>1365</v>
      </c>
      <c r="F3777" t="s">
        <v>112</v>
      </c>
      <c r="G3777" t="s">
        <v>1390</v>
      </c>
      <c r="H3777" t="s">
        <v>22</v>
      </c>
      <c r="I3777" t="s">
        <v>1301</v>
      </c>
      <c r="J3777">
        <v>15</v>
      </c>
      <c r="K3777">
        <v>9035</v>
      </c>
      <c r="L3777">
        <v>135525</v>
      </c>
      <c r="M3777">
        <v>21.511900000000001</v>
      </c>
      <c r="N3777">
        <v>322.67849999999999</v>
      </c>
      <c r="O3777">
        <v>0</v>
      </c>
      <c r="P3777">
        <v>0</v>
      </c>
      <c r="Q3777">
        <v>9056.5118999999995</v>
      </c>
      <c r="R3777">
        <v>135847.67850000001</v>
      </c>
      <c r="S3777" t="s">
        <v>1368</v>
      </c>
    </row>
    <row r="3778" spans="1:19">
      <c r="A3778" t="s">
        <v>3613</v>
      </c>
      <c r="B3778">
        <v>44395</v>
      </c>
      <c r="C3778" t="s">
        <v>3614</v>
      </c>
      <c r="D3778">
        <v>44395</v>
      </c>
      <c r="E3778" t="s">
        <v>1365</v>
      </c>
      <c r="F3778" t="s">
        <v>112</v>
      </c>
      <c r="G3778" t="s">
        <v>1390</v>
      </c>
      <c r="H3778" t="s">
        <v>22</v>
      </c>
      <c r="I3778" t="s">
        <v>1409</v>
      </c>
      <c r="J3778">
        <v>60</v>
      </c>
      <c r="K3778">
        <v>1128</v>
      </c>
      <c r="L3778">
        <v>67680</v>
      </c>
      <c r="M3778">
        <v>2.6857000000000002</v>
      </c>
      <c r="N3778">
        <v>161.142</v>
      </c>
      <c r="O3778">
        <v>0</v>
      </c>
      <c r="P3778">
        <v>0</v>
      </c>
      <c r="Q3778">
        <v>1130.6857</v>
      </c>
      <c r="R3778">
        <v>67841.142000000007</v>
      </c>
      <c r="S3778" t="s">
        <v>1368</v>
      </c>
    </row>
    <row r="3779" spans="1:19">
      <c r="A3779" t="s">
        <v>3613</v>
      </c>
      <c r="B3779">
        <v>44395</v>
      </c>
      <c r="C3779" t="s">
        <v>3614</v>
      </c>
      <c r="D3779">
        <v>44395</v>
      </c>
      <c r="E3779" t="s">
        <v>1365</v>
      </c>
      <c r="F3779" t="s">
        <v>112</v>
      </c>
      <c r="G3779" t="s">
        <v>1390</v>
      </c>
      <c r="H3779" t="s">
        <v>22</v>
      </c>
      <c r="I3779" t="s">
        <v>1218</v>
      </c>
      <c r="J3779">
        <v>40</v>
      </c>
      <c r="K3779">
        <v>1244</v>
      </c>
      <c r="L3779">
        <v>49760</v>
      </c>
      <c r="M3779">
        <v>2.9619</v>
      </c>
      <c r="N3779">
        <v>118.476</v>
      </c>
      <c r="O3779">
        <v>0</v>
      </c>
      <c r="P3779">
        <v>0</v>
      </c>
      <c r="Q3779">
        <v>1246.9619</v>
      </c>
      <c r="R3779">
        <v>49878.476000000002</v>
      </c>
      <c r="S3779" t="s">
        <v>1368</v>
      </c>
    </row>
    <row r="3780" spans="1:19">
      <c r="A3780" t="s">
        <v>3613</v>
      </c>
      <c r="B3780">
        <v>44395</v>
      </c>
      <c r="C3780" t="s">
        <v>3614</v>
      </c>
      <c r="D3780">
        <v>44395</v>
      </c>
      <c r="E3780" t="s">
        <v>1365</v>
      </c>
      <c r="F3780" t="s">
        <v>112</v>
      </c>
      <c r="G3780" t="s">
        <v>1390</v>
      </c>
      <c r="H3780" t="s">
        <v>22</v>
      </c>
      <c r="I3780" t="s">
        <v>1335</v>
      </c>
      <c r="J3780">
        <v>20</v>
      </c>
      <c r="K3780">
        <v>9950</v>
      </c>
      <c r="L3780">
        <v>199000</v>
      </c>
      <c r="M3780">
        <v>23.6905</v>
      </c>
      <c r="N3780">
        <v>473.81</v>
      </c>
      <c r="O3780">
        <v>0</v>
      </c>
      <c r="P3780">
        <v>0</v>
      </c>
      <c r="Q3780">
        <v>9973.6905000000006</v>
      </c>
      <c r="R3780">
        <v>199473.81</v>
      </c>
      <c r="S3780" t="s">
        <v>1368</v>
      </c>
    </row>
    <row r="3781" spans="1:19">
      <c r="A3781" t="s">
        <v>3613</v>
      </c>
      <c r="B3781">
        <v>44395</v>
      </c>
      <c r="C3781" t="s">
        <v>3614</v>
      </c>
      <c r="D3781">
        <v>44395</v>
      </c>
      <c r="E3781" t="s">
        <v>1365</v>
      </c>
      <c r="F3781" t="s">
        <v>112</v>
      </c>
      <c r="G3781" t="s">
        <v>1390</v>
      </c>
      <c r="H3781" t="s">
        <v>22</v>
      </c>
      <c r="I3781" t="s">
        <v>1076</v>
      </c>
      <c r="J3781">
        <v>60</v>
      </c>
      <c r="K3781">
        <v>1419</v>
      </c>
      <c r="L3781">
        <v>85140</v>
      </c>
      <c r="M3781">
        <v>3.3786</v>
      </c>
      <c r="N3781">
        <v>202.71600000000001</v>
      </c>
      <c r="O3781">
        <v>0</v>
      </c>
      <c r="P3781">
        <v>0</v>
      </c>
      <c r="Q3781">
        <v>1422.3786</v>
      </c>
      <c r="R3781">
        <v>85342.716</v>
      </c>
      <c r="S3781" t="s">
        <v>1368</v>
      </c>
    </row>
    <row r="3782" spans="1:19">
      <c r="A3782" t="s">
        <v>3613</v>
      </c>
      <c r="B3782">
        <v>44395</v>
      </c>
      <c r="C3782" t="s">
        <v>3614</v>
      </c>
      <c r="D3782">
        <v>44395</v>
      </c>
      <c r="E3782" t="s">
        <v>1365</v>
      </c>
      <c r="F3782" t="s">
        <v>112</v>
      </c>
      <c r="G3782" t="s">
        <v>1390</v>
      </c>
      <c r="H3782" t="s">
        <v>22</v>
      </c>
      <c r="I3782" t="s">
        <v>1075</v>
      </c>
      <c r="J3782">
        <v>40</v>
      </c>
      <c r="K3782">
        <v>9045</v>
      </c>
      <c r="L3782">
        <v>361800</v>
      </c>
      <c r="M3782">
        <v>21.535699999999999</v>
      </c>
      <c r="N3782">
        <v>861.428</v>
      </c>
      <c r="O3782">
        <v>0</v>
      </c>
      <c r="P3782">
        <v>0</v>
      </c>
      <c r="Q3782">
        <v>9066.5357000000004</v>
      </c>
      <c r="R3782">
        <v>362661.42800000001</v>
      </c>
      <c r="S3782" t="s">
        <v>1368</v>
      </c>
    </row>
    <row r="3783" spans="1:19">
      <c r="A3783" t="s">
        <v>3613</v>
      </c>
      <c r="B3783">
        <v>44395</v>
      </c>
      <c r="C3783" t="s">
        <v>3614</v>
      </c>
      <c r="D3783">
        <v>44395</v>
      </c>
      <c r="E3783" t="s">
        <v>1365</v>
      </c>
      <c r="F3783" t="s">
        <v>112</v>
      </c>
      <c r="G3783" t="s">
        <v>1390</v>
      </c>
      <c r="H3783" t="s">
        <v>22</v>
      </c>
      <c r="I3783" t="s">
        <v>1221</v>
      </c>
      <c r="J3783">
        <v>60</v>
      </c>
      <c r="K3783">
        <v>1361</v>
      </c>
      <c r="L3783">
        <v>81660</v>
      </c>
      <c r="M3783">
        <v>3.2404999999999999</v>
      </c>
      <c r="N3783">
        <v>194.43</v>
      </c>
      <c r="O3783">
        <v>0</v>
      </c>
      <c r="P3783">
        <v>0</v>
      </c>
      <c r="Q3783">
        <v>1364.2405000000001</v>
      </c>
      <c r="R3783">
        <v>81854.429999999993</v>
      </c>
      <c r="S3783" t="s">
        <v>1368</v>
      </c>
    </row>
    <row r="3784" spans="1:19">
      <c r="A3784" t="s">
        <v>3613</v>
      </c>
      <c r="B3784">
        <v>44395</v>
      </c>
      <c r="C3784" t="s">
        <v>3614</v>
      </c>
      <c r="D3784">
        <v>44395</v>
      </c>
      <c r="E3784" t="s">
        <v>1365</v>
      </c>
      <c r="F3784" t="s">
        <v>112</v>
      </c>
      <c r="G3784" t="s">
        <v>1390</v>
      </c>
      <c r="H3784" t="s">
        <v>22</v>
      </c>
      <c r="I3784" t="s">
        <v>1271</v>
      </c>
      <c r="J3784">
        <v>60</v>
      </c>
      <c r="K3784">
        <v>1186</v>
      </c>
      <c r="L3784">
        <v>71160</v>
      </c>
      <c r="M3784">
        <v>2.8237999999999999</v>
      </c>
      <c r="N3784">
        <v>169.428</v>
      </c>
      <c r="O3784">
        <v>0</v>
      </c>
      <c r="P3784">
        <v>0</v>
      </c>
      <c r="Q3784">
        <v>1188.8237999999999</v>
      </c>
      <c r="R3784">
        <v>71329.428</v>
      </c>
      <c r="S3784" t="s">
        <v>1368</v>
      </c>
    </row>
    <row r="3785" spans="1:19">
      <c r="A3785" t="s">
        <v>3613</v>
      </c>
      <c r="B3785">
        <v>44395</v>
      </c>
      <c r="C3785" t="s">
        <v>3614</v>
      </c>
      <c r="D3785">
        <v>44395</v>
      </c>
      <c r="E3785" t="s">
        <v>1365</v>
      </c>
      <c r="F3785" t="s">
        <v>112</v>
      </c>
      <c r="G3785" t="s">
        <v>1390</v>
      </c>
      <c r="H3785" t="s">
        <v>22</v>
      </c>
      <c r="I3785" t="s">
        <v>1267</v>
      </c>
      <c r="J3785">
        <v>60</v>
      </c>
      <c r="K3785">
        <v>1400</v>
      </c>
      <c r="L3785">
        <v>84000</v>
      </c>
      <c r="M3785">
        <v>3.3332999999999999</v>
      </c>
      <c r="N3785">
        <v>199.99799999999999</v>
      </c>
      <c r="O3785">
        <v>0</v>
      </c>
      <c r="P3785">
        <v>0</v>
      </c>
      <c r="Q3785">
        <v>1403.3333</v>
      </c>
      <c r="R3785">
        <v>84199.998000000007</v>
      </c>
      <c r="S3785" t="s">
        <v>1368</v>
      </c>
    </row>
    <row r="3786" spans="1:19">
      <c r="A3786" t="s">
        <v>3613</v>
      </c>
      <c r="B3786">
        <v>44395</v>
      </c>
      <c r="C3786" t="s">
        <v>3614</v>
      </c>
      <c r="D3786">
        <v>44395</v>
      </c>
      <c r="E3786" t="s">
        <v>1365</v>
      </c>
      <c r="F3786" t="s">
        <v>112</v>
      </c>
      <c r="G3786" t="s">
        <v>1390</v>
      </c>
      <c r="H3786" t="s">
        <v>22</v>
      </c>
      <c r="I3786" t="s">
        <v>1242</v>
      </c>
      <c r="J3786">
        <v>60</v>
      </c>
      <c r="K3786">
        <v>9850</v>
      </c>
      <c r="L3786">
        <v>591000</v>
      </c>
      <c r="M3786">
        <v>23.452400000000001</v>
      </c>
      <c r="N3786">
        <v>1407.144</v>
      </c>
      <c r="O3786">
        <v>0</v>
      </c>
      <c r="P3786">
        <v>0</v>
      </c>
      <c r="Q3786">
        <v>9873.4524000000001</v>
      </c>
      <c r="R3786">
        <v>592407.14399999997</v>
      </c>
      <c r="S3786" t="s">
        <v>1368</v>
      </c>
    </row>
    <row r="3787" spans="1:19">
      <c r="A3787" t="s">
        <v>3615</v>
      </c>
      <c r="B3787">
        <v>44395</v>
      </c>
      <c r="C3787" t="s">
        <v>3616</v>
      </c>
      <c r="D3787">
        <v>44395</v>
      </c>
      <c r="E3787" t="s">
        <v>1070</v>
      </c>
      <c r="F3787" t="s">
        <v>2897</v>
      </c>
      <c r="G3787" t="s">
        <v>1070</v>
      </c>
      <c r="H3787" t="s">
        <v>1070</v>
      </c>
      <c r="I3787" t="s">
        <v>1273</v>
      </c>
      <c r="J3787">
        <v>2</v>
      </c>
      <c r="K3787">
        <v>7327.5</v>
      </c>
      <c r="L3787">
        <v>14655</v>
      </c>
      <c r="M3787">
        <v>17.446000000000002</v>
      </c>
      <c r="N3787">
        <v>34.892000000000003</v>
      </c>
      <c r="O3787">
        <v>0</v>
      </c>
      <c r="P3787">
        <v>0</v>
      </c>
      <c r="Q3787">
        <v>7344.9463999999998</v>
      </c>
      <c r="R3787">
        <v>14689.8928</v>
      </c>
      <c r="S3787" t="s">
        <v>1368</v>
      </c>
    </row>
    <row r="3788" spans="1:19">
      <c r="A3788" t="s">
        <v>3615</v>
      </c>
      <c r="B3788">
        <v>44395</v>
      </c>
      <c r="C3788" t="s">
        <v>3616</v>
      </c>
      <c r="D3788">
        <v>44395</v>
      </c>
      <c r="E3788" t="s">
        <v>1070</v>
      </c>
      <c r="F3788" t="s">
        <v>2897</v>
      </c>
      <c r="G3788" t="s">
        <v>1070</v>
      </c>
      <c r="H3788" t="s">
        <v>1070</v>
      </c>
      <c r="I3788" t="s">
        <v>1314</v>
      </c>
      <c r="J3788">
        <v>5</v>
      </c>
      <c r="K3788">
        <v>1193</v>
      </c>
      <c r="L3788">
        <v>5965</v>
      </c>
      <c r="M3788">
        <v>2.84</v>
      </c>
      <c r="N3788">
        <v>14.2</v>
      </c>
      <c r="O3788">
        <v>0</v>
      </c>
      <c r="P3788">
        <v>0</v>
      </c>
      <c r="Q3788">
        <v>1195.8405</v>
      </c>
      <c r="R3788">
        <v>5979.2025000000003</v>
      </c>
      <c r="S3788" t="s">
        <v>1368</v>
      </c>
    </row>
    <row r="3789" spans="1:19">
      <c r="A3789" t="s">
        <v>3617</v>
      </c>
      <c r="B3789">
        <v>44395</v>
      </c>
      <c r="C3789" t="s">
        <v>3618</v>
      </c>
      <c r="D3789">
        <v>44395</v>
      </c>
      <c r="E3789" t="s">
        <v>1384</v>
      </c>
      <c r="F3789" t="s">
        <v>3619</v>
      </c>
      <c r="G3789" t="s">
        <v>1386</v>
      </c>
      <c r="H3789" t="s">
        <v>1384</v>
      </c>
      <c r="I3789" t="s">
        <v>3357</v>
      </c>
      <c r="J3789">
        <v>15</v>
      </c>
      <c r="K3789">
        <v>7200</v>
      </c>
      <c r="L3789">
        <v>108000</v>
      </c>
      <c r="M3789">
        <v>0</v>
      </c>
      <c r="N3789">
        <v>0</v>
      </c>
      <c r="O3789">
        <v>0</v>
      </c>
      <c r="P3789">
        <v>0</v>
      </c>
      <c r="Q3789">
        <v>7200</v>
      </c>
      <c r="R3789">
        <v>108000</v>
      </c>
      <c r="S3789" t="s">
        <v>1368</v>
      </c>
    </row>
    <row r="3790" spans="1:19">
      <c r="A3790" t="s">
        <v>3620</v>
      </c>
      <c r="B3790">
        <v>44395</v>
      </c>
      <c r="C3790" t="s">
        <v>3621</v>
      </c>
      <c r="D3790">
        <v>44395</v>
      </c>
      <c r="E3790" t="s">
        <v>1365</v>
      </c>
      <c r="F3790" t="s">
        <v>898</v>
      </c>
      <c r="G3790" t="s">
        <v>1372</v>
      </c>
      <c r="H3790" t="s">
        <v>22</v>
      </c>
      <c r="I3790" t="s">
        <v>1409</v>
      </c>
      <c r="J3790">
        <v>20</v>
      </c>
      <c r="K3790">
        <v>1128</v>
      </c>
      <c r="L3790">
        <v>22560</v>
      </c>
      <c r="M3790">
        <v>2.6859999999999999</v>
      </c>
      <c r="N3790">
        <v>53.72</v>
      </c>
      <c r="O3790">
        <v>0</v>
      </c>
      <c r="P3790">
        <v>0</v>
      </c>
      <c r="Q3790">
        <v>1130.6857</v>
      </c>
      <c r="R3790">
        <v>22613.714</v>
      </c>
      <c r="S3790" t="s">
        <v>1368</v>
      </c>
    </row>
    <row r="3791" spans="1:19">
      <c r="A3791" t="s">
        <v>3620</v>
      </c>
      <c r="B3791">
        <v>44395</v>
      </c>
      <c r="C3791" t="s">
        <v>3621</v>
      </c>
      <c r="D3791">
        <v>44395</v>
      </c>
      <c r="E3791" t="s">
        <v>1365</v>
      </c>
      <c r="F3791" t="s">
        <v>898</v>
      </c>
      <c r="G3791" t="s">
        <v>1372</v>
      </c>
      <c r="H3791" t="s">
        <v>22</v>
      </c>
      <c r="I3791" t="s">
        <v>1301</v>
      </c>
      <c r="J3791">
        <v>5</v>
      </c>
      <c r="K3791">
        <v>9035</v>
      </c>
      <c r="L3791">
        <v>45175</v>
      </c>
      <c r="M3791">
        <v>21.512</v>
      </c>
      <c r="N3791">
        <v>107.56</v>
      </c>
      <c r="O3791">
        <v>0</v>
      </c>
      <c r="P3791">
        <v>0</v>
      </c>
      <c r="Q3791">
        <v>9056.5118999999995</v>
      </c>
      <c r="R3791">
        <v>45282.559500000003</v>
      </c>
      <c r="S3791" t="s">
        <v>1368</v>
      </c>
    </row>
    <row r="3792" spans="1:19">
      <c r="A3792" t="s">
        <v>3620</v>
      </c>
      <c r="B3792">
        <v>44395</v>
      </c>
      <c r="C3792" t="s">
        <v>3621</v>
      </c>
      <c r="D3792">
        <v>44395</v>
      </c>
      <c r="E3792" t="s">
        <v>1365</v>
      </c>
      <c r="F3792" t="s">
        <v>898</v>
      </c>
      <c r="G3792" t="s">
        <v>1372</v>
      </c>
      <c r="H3792" t="s">
        <v>22</v>
      </c>
      <c r="I3792" t="s">
        <v>1267</v>
      </c>
      <c r="J3792">
        <v>15</v>
      </c>
      <c r="K3792">
        <v>1400</v>
      </c>
      <c r="L3792">
        <v>21000</v>
      </c>
      <c r="M3792">
        <v>3.3330000000000002</v>
      </c>
      <c r="N3792">
        <v>49.994999999999997</v>
      </c>
      <c r="O3792">
        <v>0</v>
      </c>
      <c r="P3792">
        <v>0</v>
      </c>
      <c r="Q3792">
        <v>1403.3333</v>
      </c>
      <c r="R3792">
        <v>21049.999500000002</v>
      </c>
      <c r="S3792" t="s">
        <v>1368</v>
      </c>
    </row>
    <row r="3793" spans="1:19">
      <c r="A3793" t="s">
        <v>3620</v>
      </c>
      <c r="B3793">
        <v>44395</v>
      </c>
      <c r="C3793" t="s">
        <v>3621</v>
      </c>
      <c r="D3793">
        <v>44395</v>
      </c>
      <c r="E3793" t="s">
        <v>1365</v>
      </c>
      <c r="F3793" t="s">
        <v>898</v>
      </c>
      <c r="G3793" t="s">
        <v>1372</v>
      </c>
      <c r="H3793" t="s">
        <v>22</v>
      </c>
      <c r="I3793" t="s">
        <v>1075</v>
      </c>
      <c r="J3793">
        <v>7</v>
      </c>
      <c r="K3793">
        <v>9045</v>
      </c>
      <c r="L3793">
        <v>63315</v>
      </c>
      <c r="M3793">
        <v>21.536000000000001</v>
      </c>
      <c r="N3793">
        <v>150.75200000000001</v>
      </c>
      <c r="O3793">
        <v>0</v>
      </c>
      <c r="P3793">
        <v>0</v>
      </c>
      <c r="Q3793">
        <v>9066.5357000000004</v>
      </c>
      <c r="R3793">
        <v>63465.749900000003</v>
      </c>
      <c r="S3793" t="s">
        <v>1368</v>
      </c>
    </row>
    <row r="3794" spans="1:19">
      <c r="A3794" t="s">
        <v>3620</v>
      </c>
      <c r="B3794">
        <v>44395</v>
      </c>
      <c r="C3794" t="s">
        <v>3621</v>
      </c>
      <c r="D3794">
        <v>44395</v>
      </c>
      <c r="E3794" t="s">
        <v>1365</v>
      </c>
      <c r="F3794" t="s">
        <v>898</v>
      </c>
      <c r="G3794" t="s">
        <v>1372</v>
      </c>
      <c r="H3794" t="s">
        <v>22</v>
      </c>
      <c r="I3794" t="s">
        <v>3357</v>
      </c>
      <c r="J3794">
        <v>10</v>
      </c>
      <c r="K3794">
        <v>7040</v>
      </c>
      <c r="L3794">
        <v>70400</v>
      </c>
      <c r="M3794">
        <v>16.762</v>
      </c>
      <c r="N3794">
        <v>167.62</v>
      </c>
      <c r="O3794">
        <v>0</v>
      </c>
      <c r="P3794">
        <v>0</v>
      </c>
      <c r="Q3794">
        <v>7056.7619000000004</v>
      </c>
      <c r="R3794">
        <v>70567.619000000006</v>
      </c>
      <c r="S3794" t="s">
        <v>1368</v>
      </c>
    </row>
    <row r="3795" spans="1:19">
      <c r="A3795" t="s">
        <v>3620</v>
      </c>
      <c r="B3795">
        <v>44395</v>
      </c>
      <c r="C3795" t="s">
        <v>3621</v>
      </c>
      <c r="D3795">
        <v>44395</v>
      </c>
      <c r="E3795" t="s">
        <v>1365</v>
      </c>
      <c r="F3795" t="s">
        <v>898</v>
      </c>
      <c r="G3795" t="s">
        <v>1372</v>
      </c>
      <c r="H3795" t="s">
        <v>22</v>
      </c>
      <c r="I3795" t="s">
        <v>2458</v>
      </c>
      <c r="J3795">
        <v>40</v>
      </c>
      <c r="K3795">
        <v>992</v>
      </c>
      <c r="L3795">
        <v>39680</v>
      </c>
      <c r="M3795">
        <v>2.3620000000000001</v>
      </c>
      <c r="N3795">
        <v>94.48</v>
      </c>
      <c r="O3795">
        <v>0</v>
      </c>
      <c r="P3795">
        <v>0</v>
      </c>
      <c r="Q3795">
        <v>994.36189999999999</v>
      </c>
      <c r="R3795">
        <v>39774.476000000002</v>
      </c>
      <c r="S3795" t="s">
        <v>1368</v>
      </c>
    </row>
    <row r="3796" spans="1:19">
      <c r="A3796" t="s">
        <v>3620</v>
      </c>
      <c r="B3796">
        <v>44395</v>
      </c>
      <c r="C3796" t="s">
        <v>3621</v>
      </c>
      <c r="D3796">
        <v>44395</v>
      </c>
      <c r="E3796" t="s">
        <v>1365</v>
      </c>
      <c r="F3796" t="s">
        <v>898</v>
      </c>
      <c r="G3796" t="s">
        <v>1372</v>
      </c>
      <c r="H3796" t="s">
        <v>22</v>
      </c>
      <c r="I3796" t="s">
        <v>1221</v>
      </c>
      <c r="J3796">
        <v>10</v>
      </c>
      <c r="K3796">
        <v>1361</v>
      </c>
      <c r="L3796">
        <v>13610</v>
      </c>
      <c r="M3796">
        <v>3.24</v>
      </c>
      <c r="N3796">
        <v>32.4</v>
      </c>
      <c r="O3796">
        <v>0</v>
      </c>
      <c r="P3796">
        <v>0</v>
      </c>
      <c r="Q3796">
        <v>1364.2405000000001</v>
      </c>
      <c r="R3796">
        <v>13642.405000000001</v>
      </c>
      <c r="S3796" t="s">
        <v>1368</v>
      </c>
    </row>
    <row r="3797" spans="1:19">
      <c r="A3797" t="s">
        <v>3620</v>
      </c>
      <c r="B3797">
        <v>44395</v>
      </c>
      <c r="C3797" t="s">
        <v>3621</v>
      </c>
      <c r="D3797">
        <v>44395</v>
      </c>
      <c r="E3797" t="s">
        <v>1365</v>
      </c>
      <c r="F3797" t="s">
        <v>898</v>
      </c>
      <c r="G3797" t="s">
        <v>1372</v>
      </c>
      <c r="H3797" t="s">
        <v>22</v>
      </c>
      <c r="I3797" t="s">
        <v>1242</v>
      </c>
      <c r="J3797">
        <v>2</v>
      </c>
      <c r="K3797">
        <v>9850</v>
      </c>
      <c r="L3797">
        <v>19700</v>
      </c>
      <c r="M3797">
        <v>23.452000000000002</v>
      </c>
      <c r="N3797">
        <v>46.904000000000003</v>
      </c>
      <c r="O3797">
        <v>0</v>
      </c>
      <c r="P3797">
        <v>0</v>
      </c>
      <c r="Q3797">
        <v>9873.4524000000001</v>
      </c>
      <c r="R3797">
        <v>19746.9048</v>
      </c>
      <c r="S3797" t="s">
        <v>1368</v>
      </c>
    </row>
    <row r="3798" spans="1:19">
      <c r="A3798" t="s">
        <v>3622</v>
      </c>
      <c r="B3798">
        <v>44395</v>
      </c>
      <c r="C3798" t="s">
        <v>3623</v>
      </c>
      <c r="D3798">
        <v>44395</v>
      </c>
      <c r="E3798" t="s">
        <v>1365</v>
      </c>
      <c r="F3798" t="s">
        <v>75</v>
      </c>
      <c r="G3798" t="s">
        <v>1396</v>
      </c>
      <c r="H3798" t="s">
        <v>1367</v>
      </c>
      <c r="I3798" t="s">
        <v>1076</v>
      </c>
      <c r="J3798">
        <v>60</v>
      </c>
      <c r="K3798">
        <v>1419</v>
      </c>
      <c r="L3798">
        <v>85140</v>
      </c>
      <c r="M3798">
        <v>3.379</v>
      </c>
      <c r="N3798">
        <v>202.74</v>
      </c>
      <c r="O3798">
        <v>0</v>
      </c>
      <c r="P3798">
        <v>0</v>
      </c>
      <c r="Q3798">
        <v>1422.3786</v>
      </c>
      <c r="R3798">
        <v>85342.716</v>
      </c>
      <c r="S3798" t="s">
        <v>1368</v>
      </c>
    </row>
    <row r="3799" spans="1:19">
      <c r="A3799" t="s">
        <v>3622</v>
      </c>
      <c r="B3799">
        <v>44395</v>
      </c>
      <c r="C3799" t="s">
        <v>3623</v>
      </c>
      <c r="D3799">
        <v>44395</v>
      </c>
      <c r="E3799" t="s">
        <v>1365</v>
      </c>
      <c r="F3799" t="s">
        <v>75</v>
      </c>
      <c r="G3799" t="s">
        <v>1396</v>
      </c>
      <c r="H3799" t="s">
        <v>1367</v>
      </c>
      <c r="I3799" t="s">
        <v>1314</v>
      </c>
      <c r="J3799">
        <v>120</v>
      </c>
      <c r="K3799">
        <v>1176</v>
      </c>
      <c r="L3799">
        <v>141120</v>
      </c>
      <c r="M3799">
        <v>2.8</v>
      </c>
      <c r="N3799">
        <v>336</v>
      </c>
      <c r="O3799">
        <v>0</v>
      </c>
      <c r="P3799">
        <v>0</v>
      </c>
      <c r="Q3799">
        <v>1178.8</v>
      </c>
      <c r="R3799">
        <v>141456</v>
      </c>
      <c r="S3799" t="s">
        <v>1368</v>
      </c>
    </row>
    <row r="3800" spans="1:19">
      <c r="A3800" t="s">
        <v>3622</v>
      </c>
      <c r="B3800">
        <v>44395</v>
      </c>
      <c r="C3800" t="s">
        <v>3623</v>
      </c>
      <c r="D3800">
        <v>44395</v>
      </c>
      <c r="E3800" t="s">
        <v>1365</v>
      </c>
      <c r="F3800" t="s">
        <v>75</v>
      </c>
      <c r="G3800" t="s">
        <v>1396</v>
      </c>
      <c r="H3800" t="s">
        <v>1367</v>
      </c>
      <c r="I3800" t="s">
        <v>1271</v>
      </c>
      <c r="J3800">
        <v>100</v>
      </c>
      <c r="K3800">
        <v>1186</v>
      </c>
      <c r="L3800">
        <v>118600</v>
      </c>
      <c r="M3800">
        <v>2.8239999999999998</v>
      </c>
      <c r="N3800">
        <v>282.39999999999998</v>
      </c>
      <c r="O3800">
        <v>0</v>
      </c>
      <c r="P3800">
        <v>0</v>
      </c>
      <c r="Q3800">
        <v>1188.8237999999999</v>
      </c>
      <c r="R3800">
        <v>118882.38</v>
      </c>
      <c r="S3800" t="s">
        <v>1368</v>
      </c>
    </row>
    <row r="3801" spans="1:19">
      <c r="A3801" t="s">
        <v>3622</v>
      </c>
      <c r="B3801">
        <v>44395</v>
      </c>
      <c r="C3801" t="s">
        <v>3623</v>
      </c>
      <c r="D3801">
        <v>44395</v>
      </c>
      <c r="E3801" t="s">
        <v>1365</v>
      </c>
      <c r="F3801" t="s">
        <v>75</v>
      </c>
      <c r="G3801" t="s">
        <v>1396</v>
      </c>
      <c r="H3801" t="s">
        <v>1367</v>
      </c>
      <c r="I3801" t="s">
        <v>1273</v>
      </c>
      <c r="J3801">
        <v>20</v>
      </c>
      <c r="K3801">
        <v>7225</v>
      </c>
      <c r="L3801">
        <v>144500</v>
      </c>
      <c r="M3801">
        <v>17.202000000000002</v>
      </c>
      <c r="N3801">
        <v>344.04</v>
      </c>
      <c r="O3801">
        <v>0</v>
      </c>
      <c r="P3801">
        <v>0</v>
      </c>
      <c r="Q3801">
        <v>7242.2024000000001</v>
      </c>
      <c r="R3801">
        <v>144844.04800000001</v>
      </c>
      <c r="S3801" t="s">
        <v>1368</v>
      </c>
    </row>
    <row r="3802" spans="1:19">
      <c r="A3802" t="s">
        <v>3622</v>
      </c>
      <c r="B3802">
        <v>44395</v>
      </c>
      <c r="C3802" t="s">
        <v>3623</v>
      </c>
      <c r="D3802">
        <v>44395</v>
      </c>
      <c r="E3802" t="s">
        <v>1365</v>
      </c>
      <c r="F3802" t="s">
        <v>75</v>
      </c>
      <c r="G3802" t="s">
        <v>1396</v>
      </c>
      <c r="H3802" t="s">
        <v>1367</v>
      </c>
      <c r="I3802" t="s">
        <v>1267</v>
      </c>
      <c r="J3802">
        <v>80</v>
      </c>
      <c r="K3802">
        <v>1400</v>
      </c>
      <c r="L3802">
        <v>112000</v>
      </c>
      <c r="M3802">
        <v>3.3330000000000002</v>
      </c>
      <c r="N3802">
        <v>266.64</v>
      </c>
      <c r="O3802">
        <v>0</v>
      </c>
      <c r="P3802">
        <v>0</v>
      </c>
      <c r="Q3802">
        <v>1403.3333</v>
      </c>
      <c r="R3802">
        <v>112266.664</v>
      </c>
      <c r="S3802" t="s">
        <v>1368</v>
      </c>
    </row>
    <row r="3803" spans="1:19">
      <c r="A3803" t="s">
        <v>3622</v>
      </c>
      <c r="B3803">
        <v>44395</v>
      </c>
      <c r="C3803" t="s">
        <v>3623</v>
      </c>
      <c r="D3803">
        <v>44395</v>
      </c>
      <c r="E3803" t="s">
        <v>1365</v>
      </c>
      <c r="F3803" t="s">
        <v>75</v>
      </c>
      <c r="G3803" t="s">
        <v>1396</v>
      </c>
      <c r="H3803" t="s">
        <v>1367</v>
      </c>
      <c r="I3803" t="s">
        <v>1221</v>
      </c>
      <c r="J3803">
        <v>60</v>
      </c>
      <c r="K3803">
        <v>1361</v>
      </c>
      <c r="L3803">
        <v>81660</v>
      </c>
      <c r="M3803">
        <v>3.24</v>
      </c>
      <c r="N3803">
        <v>194.4</v>
      </c>
      <c r="O3803">
        <v>0</v>
      </c>
      <c r="P3803">
        <v>0</v>
      </c>
      <c r="Q3803">
        <v>1364.2405000000001</v>
      </c>
      <c r="R3803">
        <v>81854.429999999993</v>
      </c>
      <c r="S3803" t="s">
        <v>1368</v>
      </c>
    </row>
    <row r="3804" spans="1:19">
      <c r="A3804" t="s">
        <v>3626</v>
      </c>
      <c r="B3804">
        <v>44396</v>
      </c>
      <c r="C3804" t="s">
        <v>3627</v>
      </c>
      <c r="D3804">
        <v>44396</v>
      </c>
      <c r="E3804" t="s">
        <v>1384</v>
      </c>
      <c r="F3804" t="s">
        <v>1403</v>
      </c>
      <c r="G3804" t="s">
        <v>1386</v>
      </c>
      <c r="H3804" t="s">
        <v>1384</v>
      </c>
      <c r="I3804" t="s">
        <v>3628</v>
      </c>
      <c r="J3804">
        <v>1</v>
      </c>
      <c r="K3804">
        <v>3733</v>
      </c>
      <c r="L3804">
        <v>3733</v>
      </c>
      <c r="M3804">
        <v>0</v>
      </c>
      <c r="N3804">
        <v>0</v>
      </c>
      <c r="O3804">
        <v>0</v>
      </c>
      <c r="P3804">
        <v>0</v>
      </c>
      <c r="Q3804">
        <v>3733</v>
      </c>
      <c r="R3804">
        <v>3733</v>
      </c>
      <c r="S3804" t="s">
        <v>1368</v>
      </c>
    </row>
    <row r="3805" spans="1:19">
      <c r="A3805" t="s">
        <v>3626</v>
      </c>
      <c r="B3805">
        <v>44396</v>
      </c>
      <c r="C3805" t="s">
        <v>3627</v>
      </c>
      <c r="D3805">
        <v>44396</v>
      </c>
      <c r="E3805" t="s">
        <v>1384</v>
      </c>
      <c r="F3805" t="s">
        <v>1403</v>
      </c>
      <c r="G3805" t="s">
        <v>1386</v>
      </c>
      <c r="H3805" t="s">
        <v>1384</v>
      </c>
      <c r="I3805" t="s">
        <v>3629</v>
      </c>
      <c r="J3805">
        <v>1</v>
      </c>
      <c r="K3805">
        <v>4843</v>
      </c>
      <c r="L3805">
        <v>4843</v>
      </c>
      <c r="M3805">
        <v>0</v>
      </c>
      <c r="N3805">
        <v>0</v>
      </c>
      <c r="O3805">
        <v>0</v>
      </c>
      <c r="P3805">
        <v>0</v>
      </c>
      <c r="Q3805">
        <v>4843</v>
      </c>
      <c r="R3805">
        <v>4843</v>
      </c>
      <c r="S3805" t="s">
        <v>1368</v>
      </c>
    </row>
    <row r="3806" spans="1:19">
      <c r="A3806" t="s">
        <v>3626</v>
      </c>
      <c r="B3806">
        <v>44396</v>
      </c>
      <c r="C3806" t="s">
        <v>3627</v>
      </c>
      <c r="D3806">
        <v>44396</v>
      </c>
      <c r="E3806" t="s">
        <v>1384</v>
      </c>
      <c r="F3806" t="s">
        <v>1403</v>
      </c>
      <c r="G3806" t="s">
        <v>1386</v>
      </c>
      <c r="H3806" t="s">
        <v>1384</v>
      </c>
      <c r="I3806" t="s">
        <v>3630</v>
      </c>
      <c r="J3806">
        <v>1</v>
      </c>
      <c r="K3806">
        <v>4491</v>
      </c>
      <c r="L3806">
        <v>4491</v>
      </c>
      <c r="M3806">
        <v>0</v>
      </c>
      <c r="N3806">
        <v>0</v>
      </c>
      <c r="O3806">
        <v>0</v>
      </c>
      <c r="P3806">
        <v>0</v>
      </c>
      <c r="Q3806">
        <v>4491</v>
      </c>
      <c r="R3806">
        <v>4491</v>
      </c>
      <c r="S3806" t="s">
        <v>1368</v>
      </c>
    </row>
    <row r="3807" spans="1:19">
      <c r="A3807" t="s">
        <v>3626</v>
      </c>
      <c r="B3807">
        <v>44396</v>
      </c>
      <c r="C3807" t="s">
        <v>3627</v>
      </c>
      <c r="D3807">
        <v>44396</v>
      </c>
      <c r="E3807" t="s">
        <v>1384</v>
      </c>
      <c r="F3807" t="s">
        <v>1403</v>
      </c>
      <c r="G3807" t="s">
        <v>1386</v>
      </c>
      <c r="H3807" t="s">
        <v>1384</v>
      </c>
      <c r="I3807" t="s">
        <v>1075</v>
      </c>
      <c r="J3807">
        <v>1</v>
      </c>
      <c r="K3807">
        <v>8367</v>
      </c>
      <c r="L3807">
        <v>8367</v>
      </c>
      <c r="M3807">
        <v>0</v>
      </c>
      <c r="N3807">
        <v>0</v>
      </c>
      <c r="O3807">
        <v>0</v>
      </c>
      <c r="P3807">
        <v>0</v>
      </c>
      <c r="Q3807">
        <v>8367</v>
      </c>
      <c r="R3807">
        <v>8367</v>
      </c>
      <c r="S3807" t="s">
        <v>1368</v>
      </c>
    </row>
    <row r="3808" spans="1:19">
      <c r="A3808" t="s">
        <v>3631</v>
      </c>
      <c r="B3808">
        <v>44396</v>
      </c>
      <c r="C3808" t="s">
        <v>3632</v>
      </c>
      <c r="D3808">
        <v>44396</v>
      </c>
      <c r="E3808" t="s">
        <v>1365</v>
      </c>
      <c r="F3808" t="s">
        <v>16</v>
      </c>
      <c r="G3808" t="s">
        <v>17</v>
      </c>
      <c r="H3808" t="s">
        <v>12</v>
      </c>
      <c r="I3808" t="s">
        <v>1273</v>
      </c>
      <c r="J3808">
        <v>5</v>
      </c>
      <c r="K3808">
        <v>7225</v>
      </c>
      <c r="L3808">
        <v>36125</v>
      </c>
      <c r="M3808">
        <v>17.202000000000002</v>
      </c>
      <c r="N3808">
        <v>86.01</v>
      </c>
      <c r="O3808">
        <v>0</v>
      </c>
      <c r="P3808">
        <v>0</v>
      </c>
      <c r="Q3808">
        <v>7242.2024000000001</v>
      </c>
      <c r="R3808">
        <v>36211.012000000002</v>
      </c>
      <c r="S3808" t="s">
        <v>1368</v>
      </c>
    </row>
    <row r="3809" spans="1:19">
      <c r="A3809" t="s">
        <v>3631</v>
      </c>
      <c r="B3809">
        <v>44396</v>
      </c>
      <c r="C3809" t="s">
        <v>3632</v>
      </c>
      <c r="D3809">
        <v>44396</v>
      </c>
      <c r="E3809" t="s">
        <v>1365</v>
      </c>
      <c r="F3809" t="s">
        <v>16</v>
      </c>
      <c r="G3809" t="s">
        <v>17</v>
      </c>
      <c r="H3809" t="s">
        <v>12</v>
      </c>
      <c r="I3809" t="s">
        <v>1335</v>
      </c>
      <c r="J3809">
        <v>5</v>
      </c>
      <c r="K3809">
        <v>9950</v>
      </c>
      <c r="L3809">
        <v>49750</v>
      </c>
      <c r="M3809">
        <v>23.69</v>
      </c>
      <c r="N3809">
        <v>118.45</v>
      </c>
      <c r="O3809">
        <v>0</v>
      </c>
      <c r="P3809">
        <v>0</v>
      </c>
      <c r="Q3809">
        <v>9973.6905000000006</v>
      </c>
      <c r="R3809">
        <v>49868.452499999999</v>
      </c>
      <c r="S3809" t="s">
        <v>1368</v>
      </c>
    </row>
    <row r="3810" spans="1:19">
      <c r="A3810" t="s">
        <v>3631</v>
      </c>
      <c r="B3810">
        <v>44396</v>
      </c>
      <c r="C3810" t="s">
        <v>3632</v>
      </c>
      <c r="D3810">
        <v>44396</v>
      </c>
      <c r="E3810" t="s">
        <v>1365</v>
      </c>
      <c r="F3810" t="s">
        <v>16</v>
      </c>
      <c r="G3810" t="s">
        <v>17</v>
      </c>
      <c r="H3810" t="s">
        <v>12</v>
      </c>
      <c r="I3810" t="s">
        <v>1075</v>
      </c>
      <c r="J3810">
        <v>5</v>
      </c>
      <c r="K3810">
        <v>9045</v>
      </c>
      <c r="L3810">
        <v>45225</v>
      </c>
      <c r="M3810">
        <v>21.536000000000001</v>
      </c>
      <c r="N3810">
        <v>107.68</v>
      </c>
      <c r="O3810">
        <v>0</v>
      </c>
      <c r="P3810">
        <v>0</v>
      </c>
      <c r="Q3810">
        <v>9066.5357000000004</v>
      </c>
      <c r="R3810">
        <v>45332.678500000002</v>
      </c>
      <c r="S3810" t="s">
        <v>1368</v>
      </c>
    </row>
    <row r="3811" spans="1:19">
      <c r="A3811" t="s">
        <v>3631</v>
      </c>
      <c r="B3811">
        <v>44396</v>
      </c>
      <c r="C3811" t="s">
        <v>3632</v>
      </c>
      <c r="D3811">
        <v>44396</v>
      </c>
      <c r="E3811" t="s">
        <v>1365</v>
      </c>
      <c r="F3811" t="s">
        <v>16</v>
      </c>
      <c r="G3811" t="s">
        <v>17</v>
      </c>
      <c r="H3811" t="s">
        <v>12</v>
      </c>
      <c r="I3811" t="s">
        <v>1242</v>
      </c>
      <c r="J3811">
        <v>10</v>
      </c>
      <c r="K3811">
        <v>9850</v>
      </c>
      <c r="L3811">
        <v>98500</v>
      </c>
      <c r="M3811">
        <v>23.452000000000002</v>
      </c>
      <c r="N3811">
        <v>234.52</v>
      </c>
      <c r="O3811">
        <v>0</v>
      </c>
      <c r="P3811">
        <v>0</v>
      </c>
      <c r="Q3811">
        <v>9873.4524000000001</v>
      </c>
      <c r="R3811">
        <v>98734.524000000005</v>
      </c>
      <c r="S3811" t="s">
        <v>1368</v>
      </c>
    </row>
    <row r="3812" spans="1:19">
      <c r="A3812" t="s">
        <v>3631</v>
      </c>
      <c r="B3812">
        <v>44396</v>
      </c>
      <c r="C3812" t="s">
        <v>3632</v>
      </c>
      <c r="D3812">
        <v>44396</v>
      </c>
      <c r="E3812" t="s">
        <v>1365</v>
      </c>
      <c r="F3812" t="s">
        <v>16</v>
      </c>
      <c r="G3812" t="s">
        <v>17</v>
      </c>
      <c r="H3812" t="s">
        <v>12</v>
      </c>
      <c r="I3812" t="s">
        <v>2459</v>
      </c>
      <c r="J3812">
        <v>100</v>
      </c>
      <c r="K3812">
        <v>1215</v>
      </c>
      <c r="L3812">
        <v>121500</v>
      </c>
      <c r="M3812">
        <v>2.8929999999999998</v>
      </c>
      <c r="N3812">
        <v>289.3</v>
      </c>
      <c r="O3812">
        <v>0</v>
      </c>
      <c r="P3812">
        <v>0</v>
      </c>
      <c r="Q3812">
        <v>1217.8929000000001</v>
      </c>
      <c r="R3812">
        <v>121789.29</v>
      </c>
      <c r="S3812" t="s">
        <v>1368</v>
      </c>
    </row>
    <row r="3813" spans="1:19">
      <c r="A3813" t="s">
        <v>3631</v>
      </c>
      <c r="B3813">
        <v>44396</v>
      </c>
      <c r="C3813" t="s">
        <v>3632</v>
      </c>
      <c r="D3813">
        <v>44396</v>
      </c>
      <c r="E3813" t="s">
        <v>1365</v>
      </c>
      <c r="F3813" t="s">
        <v>16</v>
      </c>
      <c r="G3813" t="s">
        <v>17</v>
      </c>
      <c r="H3813" t="s">
        <v>12</v>
      </c>
      <c r="I3813" t="s">
        <v>2458</v>
      </c>
      <c r="J3813">
        <v>277</v>
      </c>
      <c r="K3813">
        <v>992</v>
      </c>
      <c r="L3813">
        <v>274784</v>
      </c>
      <c r="M3813">
        <v>2.3620000000000001</v>
      </c>
      <c r="N3813">
        <v>654.274</v>
      </c>
      <c r="O3813">
        <v>0</v>
      </c>
      <c r="P3813">
        <v>0</v>
      </c>
      <c r="Q3813">
        <v>994.36189999999999</v>
      </c>
      <c r="R3813">
        <v>275438.2463</v>
      </c>
      <c r="S3813" t="s">
        <v>1368</v>
      </c>
    </row>
    <row r="3814" spans="1:19">
      <c r="A3814" t="s">
        <v>3631</v>
      </c>
      <c r="B3814">
        <v>44396</v>
      </c>
      <c r="C3814" t="s">
        <v>3632</v>
      </c>
      <c r="D3814">
        <v>44396</v>
      </c>
      <c r="E3814" t="s">
        <v>1365</v>
      </c>
      <c r="F3814" t="s">
        <v>16</v>
      </c>
      <c r="G3814" t="s">
        <v>17</v>
      </c>
      <c r="H3814" t="s">
        <v>12</v>
      </c>
      <c r="I3814" t="s">
        <v>1076</v>
      </c>
      <c r="J3814">
        <v>40</v>
      </c>
      <c r="K3814">
        <v>1419</v>
      </c>
      <c r="L3814">
        <v>56760</v>
      </c>
      <c r="M3814">
        <v>3.379</v>
      </c>
      <c r="N3814">
        <v>135.16</v>
      </c>
      <c r="O3814">
        <v>0</v>
      </c>
      <c r="P3814">
        <v>0</v>
      </c>
      <c r="Q3814">
        <v>1422.3786</v>
      </c>
      <c r="R3814">
        <v>56895.144</v>
      </c>
      <c r="S3814" t="s">
        <v>1368</v>
      </c>
    </row>
    <row r="3815" spans="1:19">
      <c r="A3815" t="s">
        <v>3631</v>
      </c>
      <c r="B3815">
        <v>44396</v>
      </c>
      <c r="C3815" t="s">
        <v>3632</v>
      </c>
      <c r="D3815">
        <v>44396</v>
      </c>
      <c r="E3815" t="s">
        <v>1365</v>
      </c>
      <c r="F3815" t="s">
        <v>16</v>
      </c>
      <c r="G3815" t="s">
        <v>17</v>
      </c>
      <c r="H3815" t="s">
        <v>12</v>
      </c>
      <c r="I3815" t="s">
        <v>1301</v>
      </c>
      <c r="J3815">
        <v>5</v>
      </c>
      <c r="K3815">
        <v>9035</v>
      </c>
      <c r="L3815">
        <v>45175</v>
      </c>
      <c r="M3815">
        <v>21.512</v>
      </c>
      <c r="N3815">
        <v>107.56</v>
      </c>
      <c r="O3815">
        <v>0</v>
      </c>
      <c r="P3815">
        <v>0</v>
      </c>
      <c r="Q3815">
        <v>9056.5118999999995</v>
      </c>
      <c r="R3815">
        <v>45282.559500000003</v>
      </c>
      <c r="S3815" t="s">
        <v>1368</v>
      </c>
    </row>
    <row r="3816" spans="1:19">
      <c r="A3816" t="s">
        <v>3633</v>
      </c>
      <c r="B3816">
        <v>44396</v>
      </c>
      <c r="C3816" t="s">
        <v>3634</v>
      </c>
      <c r="D3816">
        <v>44396</v>
      </c>
      <c r="E3816" t="s">
        <v>1384</v>
      </c>
      <c r="F3816" t="s">
        <v>1385</v>
      </c>
      <c r="G3816" t="s">
        <v>1386</v>
      </c>
      <c r="H3816" t="s">
        <v>1384</v>
      </c>
      <c r="I3816" t="s">
        <v>1409</v>
      </c>
      <c r="J3816">
        <v>1</v>
      </c>
      <c r="K3816">
        <v>1128</v>
      </c>
      <c r="L3816">
        <v>1128</v>
      </c>
      <c r="M3816">
        <v>0</v>
      </c>
      <c r="N3816">
        <v>0</v>
      </c>
      <c r="O3816">
        <v>0</v>
      </c>
      <c r="P3816">
        <v>0</v>
      </c>
      <c r="Q3816">
        <v>1128</v>
      </c>
      <c r="R3816">
        <v>1128</v>
      </c>
      <c r="S3816" t="s">
        <v>1368</v>
      </c>
    </row>
    <row r="3817" spans="1:19">
      <c r="A3817" t="s">
        <v>3717</v>
      </c>
      <c r="B3817">
        <v>44402</v>
      </c>
      <c r="C3817" t="s">
        <v>3718</v>
      </c>
      <c r="D3817">
        <v>44402</v>
      </c>
      <c r="E3817" t="s">
        <v>1365</v>
      </c>
      <c r="F3817" t="s">
        <v>946</v>
      </c>
      <c r="G3817" t="s">
        <v>951</v>
      </c>
      <c r="H3817" t="s">
        <v>1367</v>
      </c>
      <c r="I3817" t="s">
        <v>3357</v>
      </c>
      <c r="J3817">
        <v>20</v>
      </c>
      <c r="K3817">
        <v>7040</v>
      </c>
      <c r="L3817">
        <v>140800</v>
      </c>
      <c r="M3817">
        <v>16.761900000000001</v>
      </c>
      <c r="N3817">
        <v>335.238</v>
      </c>
      <c r="O3817">
        <v>0</v>
      </c>
      <c r="P3817">
        <v>0</v>
      </c>
      <c r="Q3817">
        <v>7056.7619000000004</v>
      </c>
      <c r="R3817">
        <v>141135.23800000001</v>
      </c>
      <c r="S3817" t="s">
        <v>1368</v>
      </c>
    </row>
    <row r="3818" spans="1:19">
      <c r="A3818" t="s">
        <v>3719</v>
      </c>
      <c r="B3818">
        <v>44402</v>
      </c>
      <c r="C3818" t="s">
        <v>3720</v>
      </c>
      <c r="D3818">
        <v>44402</v>
      </c>
      <c r="E3818" t="s">
        <v>1365</v>
      </c>
      <c r="F3818" t="s">
        <v>70</v>
      </c>
      <c r="G3818" t="s">
        <v>955</v>
      </c>
      <c r="H3818" t="s">
        <v>1367</v>
      </c>
      <c r="I3818" t="s">
        <v>2458</v>
      </c>
      <c r="J3818">
        <v>50</v>
      </c>
      <c r="K3818">
        <v>992</v>
      </c>
      <c r="L3818">
        <v>49600</v>
      </c>
      <c r="M3818">
        <v>2.3618999999999999</v>
      </c>
      <c r="N3818">
        <v>118.095</v>
      </c>
      <c r="O3818">
        <v>0</v>
      </c>
      <c r="P3818">
        <v>0</v>
      </c>
      <c r="Q3818">
        <v>994.36189999999999</v>
      </c>
      <c r="R3818">
        <v>49718.095000000001</v>
      </c>
      <c r="S3818" t="s">
        <v>1368</v>
      </c>
    </row>
    <row r="3819" spans="1:19">
      <c r="A3819" t="s">
        <v>3721</v>
      </c>
      <c r="B3819">
        <v>44402</v>
      </c>
      <c r="C3819" t="s">
        <v>3722</v>
      </c>
      <c r="D3819">
        <v>44402</v>
      </c>
      <c r="E3819" t="s">
        <v>1365</v>
      </c>
      <c r="F3819" t="s">
        <v>81</v>
      </c>
      <c r="G3819" t="s">
        <v>952</v>
      </c>
      <c r="H3819" t="s">
        <v>1367</v>
      </c>
      <c r="I3819" t="s">
        <v>2458</v>
      </c>
      <c r="J3819">
        <v>40</v>
      </c>
      <c r="K3819">
        <v>992</v>
      </c>
      <c r="L3819">
        <v>39680</v>
      </c>
      <c r="M3819">
        <v>2.3618999999999999</v>
      </c>
      <c r="N3819">
        <v>94.475999999999999</v>
      </c>
      <c r="O3819">
        <v>0</v>
      </c>
      <c r="P3819">
        <v>0</v>
      </c>
      <c r="Q3819">
        <v>994.36189999999999</v>
      </c>
      <c r="R3819">
        <v>39774.476000000002</v>
      </c>
      <c r="S3819" t="s">
        <v>1368</v>
      </c>
    </row>
    <row r="3820" spans="1:19">
      <c r="A3820" t="s">
        <v>3721</v>
      </c>
      <c r="B3820">
        <v>44402</v>
      </c>
      <c r="C3820" t="s">
        <v>3722</v>
      </c>
      <c r="D3820">
        <v>44402</v>
      </c>
      <c r="E3820" t="s">
        <v>1365</v>
      </c>
      <c r="F3820" t="s">
        <v>81</v>
      </c>
      <c r="G3820" t="s">
        <v>952</v>
      </c>
      <c r="H3820" t="s">
        <v>1367</v>
      </c>
      <c r="I3820" t="s">
        <v>1314</v>
      </c>
      <c r="J3820">
        <v>40</v>
      </c>
      <c r="K3820">
        <v>1176</v>
      </c>
      <c r="L3820">
        <v>47040</v>
      </c>
      <c r="M3820">
        <v>2.8</v>
      </c>
      <c r="N3820">
        <v>112</v>
      </c>
      <c r="O3820">
        <v>0</v>
      </c>
      <c r="P3820">
        <v>0</v>
      </c>
      <c r="Q3820">
        <v>1178.8</v>
      </c>
      <c r="R3820">
        <v>47152</v>
      </c>
      <c r="S3820" t="s">
        <v>1368</v>
      </c>
    </row>
    <row r="3821" spans="1:19">
      <c r="A3821" t="s">
        <v>3721</v>
      </c>
      <c r="B3821">
        <v>44402</v>
      </c>
      <c r="C3821" t="s">
        <v>3722</v>
      </c>
      <c r="D3821">
        <v>44402</v>
      </c>
      <c r="E3821" t="s">
        <v>1365</v>
      </c>
      <c r="F3821" t="s">
        <v>81</v>
      </c>
      <c r="G3821" t="s">
        <v>952</v>
      </c>
      <c r="H3821" t="s">
        <v>1367</v>
      </c>
      <c r="I3821" t="s">
        <v>1271</v>
      </c>
      <c r="J3821">
        <v>40</v>
      </c>
      <c r="K3821">
        <v>1186</v>
      </c>
      <c r="L3821">
        <v>47440</v>
      </c>
      <c r="M3821">
        <v>2.8237999999999999</v>
      </c>
      <c r="N3821">
        <v>112.952</v>
      </c>
      <c r="O3821">
        <v>0</v>
      </c>
      <c r="P3821">
        <v>0</v>
      </c>
      <c r="Q3821">
        <v>1188.8237999999999</v>
      </c>
      <c r="R3821">
        <v>47552.951999999997</v>
      </c>
      <c r="S3821" t="s">
        <v>1368</v>
      </c>
    </row>
    <row r="3822" spans="1:19">
      <c r="A3822" t="s">
        <v>3721</v>
      </c>
      <c r="B3822">
        <v>44402</v>
      </c>
      <c r="C3822" t="s">
        <v>3722</v>
      </c>
      <c r="D3822">
        <v>44402</v>
      </c>
      <c r="E3822" t="s">
        <v>1365</v>
      </c>
      <c r="F3822" t="s">
        <v>81</v>
      </c>
      <c r="G3822" t="s">
        <v>952</v>
      </c>
      <c r="H3822" t="s">
        <v>1367</v>
      </c>
      <c r="I3822" t="s">
        <v>1409</v>
      </c>
      <c r="J3822">
        <v>40</v>
      </c>
      <c r="K3822">
        <v>1128</v>
      </c>
      <c r="L3822">
        <v>45120</v>
      </c>
      <c r="M3822">
        <v>2.6857000000000002</v>
      </c>
      <c r="N3822">
        <v>107.428</v>
      </c>
      <c r="O3822">
        <v>0</v>
      </c>
      <c r="P3822">
        <v>0</v>
      </c>
      <c r="Q3822">
        <v>1130.6857</v>
      </c>
      <c r="R3822">
        <v>45227.428</v>
      </c>
      <c r="S3822" t="s">
        <v>1368</v>
      </c>
    </row>
    <row r="3823" spans="1:19">
      <c r="A3823" t="s">
        <v>3721</v>
      </c>
      <c r="B3823">
        <v>44402</v>
      </c>
      <c r="C3823" t="s">
        <v>3722</v>
      </c>
      <c r="D3823">
        <v>44402</v>
      </c>
      <c r="E3823" t="s">
        <v>1365</v>
      </c>
      <c r="F3823" t="s">
        <v>81</v>
      </c>
      <c r="G3823" t="s">
        <v>952</v>
      </c>
      <c r="H3823" t="s">
        <v>1367</v>
      </c>
      <c r="I3823" t="s">
        <v>1218</v>
      </c>
      <c r="J3823">
        <v>20</v>
      </c>
      <c r="K3823">
        <v>1244</v>
      </c>
      <c r="L3823">
        <v>24880</v>
      </c>
      <c r="M3823">
        <v>2.9619</v>
      </c>
      <c r="N3823">
        <v>59.238</v>
      </c>
      <c r="O3823">
        <v>0</v>
      </c>
      <c r="P3823">
        <v>0</v>
      </c>
      <c r="Q3823">
        <v>1246.9619</v>
      </c>
      <c r="R3823">
        <v>24939.238000000001</v>
      </c>
      <c r="S3823" t="s">
        <v>1368</v>
      </c>
    </row>
    <row r="3824" spans="1:19">
      <c r="A3824" t="s">
        <v>3723</v>
      </c>
      <c r="B3824">
        <v>44402</v>
      </c>
      <c r="C3824" t="s">
        <v>3724</v>
      </c>
      <c r="D3824">
        <v>44402</v>
      </c>
      <c r="E3824" t="s">
        <v>1365</v>
      </c>
      <c r="F3824" t="s">
        <v>68</v>
      </c>
      <c r="G3824" t="s">
        <v>955</v>
      </c>
      <c r="H3824" t="s">
        <v>1367</v>
      </c>
      <c r="I3824" t="s">
        <v>1242</v>
      </c>
      <c r="J3824">
        <v>10</v>
      </c>
      <c r="K3824">
        <v>9850</v>
      </c>
      <c r="L3824">
        <v>98500</v>
      </c>
      <c r="M3824">
        <v>23.452400000000001</v>
      </c>
      <c r="N3824">
        <v>234.524</v>
      </c>
      <c r="O3824">
        <v>0</v>
      </c>
      <c r="P3824">
        <v>0</v>
      </c>
      <c r="Q3824">
        <v>9873.4524000000001</v>
      </c>
      <c r="R3824">
        <v>98734.524000000005</v>
      </c>
      <c r="S3824" t="s">
        <v>1368</v>
      </c>
    </row>
    <row r="3825" spans="1:19">
      <c r="A3825" t="s">
        <v>3723</v>
      </c>
      <c r="B3825">
        <v>44402</v>
      </c>
      <c r="C3825" t="s">
        <v>3724</v>
      </c>
      <c r="D3825">
        <v>44402</v>
      </c>
      <c r="E3825" t="s">
        <v>1365</v>
      </c>
      <c r="F3825" t="s">
        <v>68</v>
      </c>
      <c r="G3825" t="s">
        <v>955</v>
      </c>
      <c r="H3825" t="s">
        <v>1367</v>
      </c>
      <c r="I3825" t="s">
        <v>1075</v>
      </c>
      <c r="J3825">
        <v>10</v>
      </c>
      <c r="K3825">
        <v>9045</v>
      </c>
      <c r="L3825">
        <v>90450</v>
      </c>
      <c r="M3825">
        <v>21.535699999999999</v>
      </c>
      <c r="N3825">
        <v>215.357</v>
      </c>
      <c r="O3825">
        <v>0</v>
      </c>
      <c r="P3825">
        <v>0</v>
      </c>
      <c r="Q3825">
        <v>9066.5357000000004</v>
      </c>
      <c r="R3825">
        <v>90665.357000000004</v>
      </c>
      <c r="S3825" t="s">
        <v>1368</v>
      </c>
    </row>
    <row r="3826" spans="1:19">
      <c r="A3826" t="s">
        <v>3725</v>
      </c>
      <c r="B3826">
        <v>44402</v>
      </c>
      <c r="C3826" t="s">
        <v>3726</v>
      </c>
      <c r="D3826">
        <v>44402</v>
      </c>
      <c r="E3826" t="s">
        <v>1365</v>
      </c>
      <c r="F3826" t="s">
        <v>79</v>
      </c>
      <c r="G3826" t="s">
        <v>1396</v>
      </c>
      <c r="H3826" t="s">
        <v>1367</v>
      </c>
      <c r="I3826" t="s">
        <v>2459</v>
      </c>
      <c r="J3826">
        <v>100</v>
      </c>
      <c r="K3826">
        <v>1215</v>
      </c>
      <c r="L3826">
        <v>121500</v>
      </c>
      <c r="M3826">
        <v>2.8929</v>
      </c>
      <c r="N3826">
        <v>289.29000000000002</v>
      </c>
      <c r="O3826">
        <v>0</v>
      </c>
      <c r="P3826">
        <v>0</v>
      </c>
      <c r="Q3826">
        <v>1217.8929000000001</v>
      </c>
      <c r="R3826">
        <v>121789.29</v>
      </c>
      <c r="S3826" t="s">
        <v>1368</v>
      </c>
    </row>
    <row r="3827" spans="1:19">
      <c r="A3827" t="s">
        <v>3725</v>
      </c>
      <c r="B3827">
        <v>44402</v>
      </c>
      <c r="C3827" t="s">
        <v>3726</v>
      </c>
      <c r="D3827">
        <v>44402</v>
      </c>
      <c r="E3827" t="s">
        <v>1365</v>
      </c>
      <c r="F3827" t="s">
        <v>79</v>
      </c>
      <c r="G3827" t="s">
        <v>1396</v>
      </c>
      <c r="H3827" t="s">
        <v>1367</v>
      </c>
      <c r="I3827" t="s">
        <v>1076</v>
      </c>
      <c r="J3827">
        <v>40</v>
      </c>
      <c r="K3827">
        <v>1419</v>
      </c>
      <c r="L3827">
        <v>56760</v>
      </c>
      <c r="M3827">
        <v>3.3786</v>
      </c>
      <c r="N3827">
        <v>135.14400000000001</v>
      </c>
      <c r="O3827">
        <v>0</v>
      </c>
      <c r="P3827">
        <v>0</v>
      </c>
      <c r="Q3827">
        <v>1422.3786</v>
      </c>
      <c r="R3827">
        <v>56895.144</v>
      </c>
      <c r="S3827" t="s">
        <v>1368</v>
      </c>
    </row>
    <row r="3828" spans="1:19">
      <c r="A3828" t="s">
        <v>3725</v>
      </c>
      <c r="B3828">
        <v>44402</v>
      </c>
      <c r="C3828" t="s">
        <v>3726</v>
      </c>
      <c r="D3828">
        <v>44402</v>
      </c>
      <c r="E3828" t="s">
        <v>1365</v>
      </c>
      <c r="F3828" t="s">
        <v>79</v>
      </c>
      <c r="G3828" t="s">
        <v>1396</v>
      </c>
      <c r="H3828" t="s">
        <v>1367</v>
      </c>
      <c r="I3828" t="s">
        <v>2458</v>
      </c>
      <c r="J3828">
        <v>200</v>
      </c>
      <c r="K3828">
        <v>992</v>
      </c>
      <c r="L3828">
        <v>198400</v>
      </c>
      <c r="M3828">
        <v>2.3618999999999999</v>
      </c>
      <c r="N3828">
        <v>472.38</v>
      </c>
      <c r="O3828">
        <v>0</v>
      </c>
      <c r="P3828">
        <v>0</v>
      </c>
      <c r="Q3828">
        <v>994.36189999999999</v>
      </c>
      <c r="R3828">
        <v>198872.38</v>
      </c>
      <c r="S3828" t="s">
        <v>1368</v>
      </c>
    </row>
    <row r="3829" spans="1:19">
      <c r="A3829" t="s">
        <v>3725</v>
      </c>
      <c r="B3829">
        <v>44402</v>
      </c>
      <c r="C3829" t="s">
        <v>3726</v>
      </c>
      <c r="D3829">
        <v>44402</v>
      </c>
      <c r="E3829" t="s">
        <v>1365</v>
      </c>
      <c r="F3829" t="s">
        <v>79</v>
      </c>
      <c r="G3829" t="s">
        <v>1396</v>
      </c>
      <c r="H3829" t="s">
        <v>1367</v>
      </c>
      <c r="I3829" t="s">
        <v>1218</v>
      </c>
      <c r="J3829">
        <v>40</v>
      </c>
      <c r="K3829">
        <v>1244</v>
      </c>
      <c r="L3829">
        <v>49760</v>
      </c>
      <c r="M3829">
        <v>2.9619</v>
      </c>
      <c r="N3829">
        <v>118.476</v>
      </c>
      <c r="O3829">
        <v>0</v>
      </c>
      <c r="P3829">
        <v>0</v>
      </c>
      <c r="Q3829">
        <v>1246.9619</v>
      </c>
      <c r="R3829">
        <v>49878.476000000002</v>
      </c>
      <c r="S3829" t="s">
        <v>1368</v>
      </c>
    </row>
    <row r="3830" spans="1:19">
      <c r="A3830" t="s">
        <v>3725</v>
      </c>
      <c r="B3830">
        <v>44402</v>
      </c>
      <c r="C3830" t="s">
        <v>3726</v>
      </c>
      <c r="D3830">
        <v>44402</v>
      </c>
      <c r="E3830" t="s">
        <v>1365</v>
      </c>
      <c r="F3830" t="s">
        <v>79</v>
      </c>
      <c r="G3830" t="s">
        <v>1396</v>
      </c>
      <c r="H3830" t="s">
        <v>1367</v>
      </c>
      <c r="I3830" t="s">
        <v>3357</v>
      </c>
      <c r="J3830">
        <v>20</v>
      </c>
      <c r="K3830">
        <v>7040</v>
      </c>
      <c r="L3830">
        <v>140800</v>
      </c>
      <c r="M3830">
        <v>16.761900000000001</v>
      </c>
      <c r="N3830">
        <v>335.238</v>
      </c>
      <c r="O3830">
        <v>0</v>
      </c>
      <c r="P3830">
        <v>0</v>
      </c>
      <c r="Q3830">
        <v>7056.7619000000004</v>
      </c>
      <c r="R3830">
        <v>141135.23800000001</v>
      </c>
      <c r="S3830" t="s">
        <v>1368</v>
      </c>
    </row>
    <row r="3831" spans="1:19">
      <c r="A3831" t="s">
        <v>3725</v>
      </c>
      <c r="B3831">
        <v>44402</v>
      </c>
      <c r="C3831" t="s">
        <v>3726</v>
      </c>
      <c r="D3831">
        <v>44402</v>
      </c>
      <c r="E3831" t="s">
        <v>1365</v>
      </c>
      <c r="F3831" t="s">
        <v>79</v>
      </c>
      <c r="G3831" t="s">
        <v>1396</v>
      </c>
      <c r="H3831" t="s">
        <v>1367</v>
      </c>
      <c r="I3831" t="s">
        <v>1409</v>
      </c>
      <c r="J3831">
        <v>40</v>
      </c>
      <c r="K3831">
        <v>1128</v>
      </c>
      <c r="L3831">
        <v>45120</v>
      </c>
      <c r="M3831">
        <v>2.6857000000000002</v>
      </c>
      <c r="N3831">
        <v>107.428</v>
      </c>
      <c r="O3831">
        <v>0</v>
      </c>
      <c r="P3831">
        <v>0</v>
      </c>
      <c r="Q3831">
        <v>1130.6857</v>
      </c>
      <c r="R3831">
        <v>45227.428</v>
      </c>
      <c r="S3831" t="s">
        <v>1368</v>
      </c>
    </row>
    <row r="3832" spans="1:19">
      <c r="A3832" t="s">
        <v>3725</v>
      </c>
      <c r="B3832">
        <v>44402</v>
      </c>
      <c r="C3832" t="s">
        <v>3726</v>
      </c>
      <c r="D3832">
        <v>44402</v>
      </c>
      <c r="E3832" t="s">
        <v>1365</v>
      </c>
      <c r="F3832" t="s">
        <v>79</v>
      </c>
      <c r="G3832" t="s">
        <v>1396</v>
      </c>
      <c r="H3832" t="s">
        <v>1367</v>
      </c>
      <c r="I3832" t="s">
        <v>1271</v>
      </c>
      <c r="J3832">
        <v>40</v>
      </c>
      <c r="K3832">
        <v>1186</v>
      </c>
      <c r="L3832">
        <v>47440</v>
      </c>
      <c r="M3832">
        <v>2.8237999999999999</v>
      </c>
      <c r="N3832">
        <v>112.952</v>
      </c>
      <c r="O3832">
        <v>0</v>
      </c>
      <c r="P3832">
        <v>0</v>
      </c>
      <c r="Q3832">
        <v>1188.8237999999999</v>
      </c>
      <c r="R3832">
        <v>47552.951999999997</v>
      </c>
      <c r="S3832" t="s">
        <v>1368</v>
      </c>
    </row>
    <row r="3833" spans="1:19">
      <c r="A3833" t="s">
        <v>3727</v>
      </c>
      <c r="B3833">
        <v>44402</v>
      </c>
      <c r="C3833" t="s">
        <v>3728</v>
      </c>
      <c r="D3833">
        <v>44402</v>
      </c>
      <c r="E3833" t="s">
        <v>1365</v>
      </c>
      <c r="F3833" t="s">
        <v>60</v>
      </c>
      <c r="G3833" t="s">
        <v>59</v>
      </c>
      <c r="H3833" t="s">
        <v>49</v>
      </c>
      <c r="I3833" t="s">
        <v>1335</v>
      </c>
      <c r="J3833">
        <v>10</v>
      </c>
      <c r="K3833">
        <v>9950</v>
      </c>
      <c r="L3833">
        <v>99500</v>
      </c>
      <c r="M3833">
        <v>23.6905</v>
      </c>
      <c r="N3833">
        <v>236.905</v>
      </c>
      <c r="O3833">
        <v>0</v>
      </c>
      <c r="P3833">
        <v>0</v>
      </c>
      <c r="Q3833">
        <v>9973.6905000000006</v>
      </c>
      <c r="R3833">
        <v>99736.904999999999</v>
      </c>
      <c r="S3833" t="s">
        <v>1368</v>
      </c>
    </row>
    <row r="3834" spans="1:19">
      <c r="A3834" t="s">
        <v>3727</v>
      </c>
      <c r="B3834">
        <v>44402</v>
      </c>
      <c r="C3834" t="s">
        <v>3728</v>
      </c>
      <c r="D3834">
        <v>44402</v>
      </c>
      <c r="E3834" t="s">
        <v>1365</v>
      </c>
      <c r="F3834" t="s">
        <v>60</v>
      </c>
      <c r="G3834" t="s">
        <v>59</v>
      </c>
      <c r="H3834" t="s">
        <v>49</v>
      </c>
      <c r="I3834" t="s">
        <v>1311</v>
      </c>
      <c r="J3834">
        <v>10</v>
      </c>
      <c r="K3834">
        <v>9035</v>
      </c>
      <c r="L3834">
        <v>90350</v>
      </c>
      <c r="M3834">
        <v>21.511900000000001</v>
      </c>
      <c r="N3834">
        <v>215.119</v>
      </c>
      <c r="O3834">
        <v>0</v>
      </c>
      <c r="P3834">
        <v>0</v>
      </c>
      <c r="Q3834">
        <v>9056.5118999999995</v>
      </c>
      <c r="R3834">
        <v>90565.119000000006</v>
      </c>
      <c r="S3834" t="s">
        <v>1368</v>
      </c>
    </row>
    <row r="3835" spans="1:19">
      <c r="A3835" t="s">
        <v>3727</v>
      </c>
      <c r="B3835">
        <v>44402</v>
      </c>
      <c r="C3835" t="s">
        <v>3728</v>
      </c>
      <c r="D3835">
        <v>44402</v>
      </c>
      <c r="E3835" t="s">
        <v>1365</v>
      </c>
      <c r="F3835" t="s">
        <v>60</v>
      </c>
      <c r="G3835" t="s">
        <v>59</v>
      </c>
      <c r="H3835" t="s">
        <v>49</v>
      </c>
      <c r="I3835" t="s">
        <v>1218</v>
      </c>
      <c r="J3835">
        <v>120</v>
      </c>
      <c r="K3835">
        <v>1244</v>
      </c>
      <c r="L3835">
        <v>149280</v>
      </c>
      <c r="M3835">
        <v>2.9619</v>
      </c>
      <c r="N3835">
        <v>355.428</v>
      </c>
      <c r="O3835">
        <v>0</v>
      </c>
      <c r="P3835">
        <v>0</v>
      </c>
      <c r="Q3835">
        <v>1246.9619</v>
      </c>
      <c r="R3835">
        <v>149635.42800000001</v>
      </c>
      <c r="S3835" t="s">
        <v>1368</v>
      </c>
    </row>
    <row r="3836" spans="1:19">
      <c r="A3836" t="s">
        <v>3727</v>
      </c>
      <c r="B3836">
        <v>44402</v>
      </c>
      <c r="C3836" t="s">
        <v>3728</v>
      </c>
      <c r="D3836">
        <v>44402</v>
      </c>
      <c r="E3836" t="s">
        <v>1365</v>
      </c>
      <c r="F3836" t="s">
        <v>60</v>
      </c>
      <c r="G3836" t="s">
        <v>59</v>
      </c>
      <c r="H3836" t="s">
        <v>49</v>
      </c>
      <c r="I3836" t="s">
        <v>1271</v>
      </c>
      <c r="J3836">
        <v>120</v>
      </c>
      <c r="K3836">
        <v>1186</v>
      </c>
      <c r="L3836">
        <v>142320</v>
      </c>
      <c r="M3836">
        <v>2.8237999999999999</v>
      </c>
      <c r="N3836">
        <v>338.85599999999999</v>
      </c>
      <c r="O3836">
        <v>0</v>
      </c>
      <c r="P3836">
        <v>0</v>
      </c>
      <c r="Q3836">
        <v>1188.8237999999999</v>
      </c>
      <c r="R3836">
        <v>142658.856</v>
      </c>
      <c r="S3836" t="s">
        <v>1368</v>
      </c>
    </row>
    <row r="3837" spans="1:19">
      <c r="A3837" t="s">
        <v>3727</v>
      </c>
      <c r="B3837">
        <v>44402</v>
      </c>
      <c r="C3837" t="s">
        <v>3728</v>
      </c>
      <c r="D3837">
        <v>44402</v>
      </c>
      <c r="E3837" t="s">
        <v>1365</v>
      </c>
      <c r="F3837" t="s">
        <v>60</v>
      </c>
      <c r="G3837" t="s">
        <v>59</v>
      </c>
      <c r="H3837" t="s">
        <v>49</v>
      </c>
      <c r="I3837" t="s">
        <v>1075</v>
      </c>
      <c r="J3837">
        <v>20</v>
      </c>
      <c r="K3837">
        <v>9045</v>
      </c>
      <c r="L3837">
        <v>180900</v>
      </c>
      <c r="M3837">
        <v>21.535699999999999</v>
      </c>
      <c r="N3837">
        <v>430.714</v>
      </c>
      <c r="O3837">
        <v>0</v>
      </c>
      <c r="P3837">
        <v>0</v>
      </c>
      <c r="Q3837">
        <v>9066.5357000000004</v>
      </c>
      <c r="R3837">
        <v>181330.71400000001</v>
      </c>
      <c r="S3837" t="s">
        <v>1368</v>
      </c>
    </row>
    <row r="3838" spans="1:19">
      <c r="A3838" t="s">
        <v>3727</v>
      </c>
      <c r="B3838">
        <v>44402</v>
      </c>
      <c r="C3838" t="s">
        <v>3728</v>
      </c>
      <c r="D3838">
        <v>44402</v>
      </c>
      <c r="E3838" t="s">
        <v>1365</v>
      </c>
      <c r="F3838" t="s">
        <v>60</v>
      </c>
      <c r="G3838" t="s">
        <v>59</v>
      </c>
      <c r="H3838" t="s">
        <v>49</v>
      </c>
      <c r="I3838" t="s">
        <v>1314</v>
      </c>
      <c r="J3838">
        <v>80</v>
      </c>
      <c r="K3838">
        <v>1176</v>
      </c>
      <c r="L3838">
        <v>94080</v>
      </c>
      <c r="M3838">
        <v>2.8</v>
      </c>
      <c r="N3838">
        <v>224</v>
      </c>
      <c r="O3838">
        <v>0</v>
      </c>
      <c r="P3838">
        <v>0</v>
      </c>
      <c r="Q3838">
        <v>1178.8</v>
      </c>
      <c r="R3838">
        <v>94304</v>
      </c>
      <c r="S3838" t="s">
        <v>1368</v>
      </c>
    </row>
    <row r="3839" spans="1:19">
      <c r="A3839" t="s">
        <v>3727</v>
      </c>
      <c r="B3839">
        <v>44402</v>
      </c>
      <c r="C3839" t="s">
        <v>3728</v>
      </c>
      <c r="D3839">
        <v>44402</v>
      </c>
      <c r="E3839" t="s">
        <v>1365</v>
      </c>
      <c r="F3839" t="s">
        <v>60</v>
      </c>
      <c r="G3839" t="s">
        <v>59</v>
      </c>
      <c r="H3839" t="s">
        <v>49</v>
      </c>
      <c r="I3839" t="s">
        <v>2458</v>
      </c>
      <c r="J3839">
        <v>20</v>
      </c>
      <c r="K3839">
        <v>992</v>
      </c>
      <c r="L3839">
        <v>19840</v>
      </c>
      <c r="M3839">
        <v>2.3618999999999999</v>
      </c>
      <c r="N3839">
        <v>47.238</v>
      </c>
      <c r="O3839">
        <v>0</v>
      </c>
      <c r="P3839">
        <v>0</v>
      </c>
      <c r="Q3839">
        <v>994.36189999999999</v>
      </c>
      <c r="R3839">
        <v>19887.238000000001</v>
      </c>
      <c r="S3839" t="s">
        <v>1368</v>
      </c>
    </row>
    <row r="3840" spans="1:19">
      <c r="A3840" t="s">
        <v>3727</v>
      </c>
      <c r="B3840">
        <v>44402</v>
      </c>
      <c r="C3840" t="s">
        <v>3728</v>
      </c>
      <c r="D3840">
        <v>44402</v>
      </c>
      <c r="E3840" t="s">
        <v>1365</v>
      </c>
      <c r="F3840" t="s">
        <v>60</v>
      </c>
      <c r="G3840" t="s">
        <v>59</v>
      </c>
      <c r="H3840" t="s">
        <v>49</v>
      </c>
      <c r="I3840" t="s">
        <v>1301</v>
      </c>
      <c r="J3840">
        <v>10</v>
      </c>
      <c r="K3840">
        <v>9035</v>
      </c>
      <c r="L3840">
        <v>90350</v>
      </c>
      <c r="M3840">
        <v>21.511900000000001</v>
      </c>
      <c r="N3840">
        <v>215.119</v>
      </c>
      <c r="O3840">
        <v>0</v>
      </c>
      <c r="P3840">
        <v>0</v>
      </c>
      <c r="Q3840">
        <v>9056.5118999999995</v>
      </c>
      <c r="R3840">
        <v>90565.119000000006</v>
      </c>
      <c r="S3840" t="s">
        <v>1368</v>
      </c>
    </row>
    <row r="3841" spans="1:19">
      <c r="A3841" t="s">
        <v>3729</v>
      </c>
      <c r="B3841">
        <v>44402</v>
      </c>
      <c r="C3841" t="s">
        <v>3730</v>
      </c>
      <c r="D3841">
        <v>44402</v>
      </c>
      <c r="E3841" t="s">
        <v>1365</v>
      </c>
      <c r="F3841" t="s">
        <v>66</v>
      </c>
      <c r="G3841" t="s">
        <v>67</v>
      </c>
      <c r="H3841" t="s">
        <v>49</v>
      </c>
      <c r="I3841" t="s">
        <v>1273</v>
      </c>
      <c r="J3841">
        <v>15</v>
      </c>
      <c r="K3841">
        <v>7225</v>
      </c>
      <c r="L3841">
        <v>108375</v>
      </c>
      <c r="M3841">
        <v>17.202400000000001</v>
      </c>
      <c r="N3841">
        <v>258.036</v>
      </c>
      <c r="O3841">
        <v>0</v>
      </c>
      <c r="P3841">
        <v>0</v>
      </c>
      <c r="Q3841">
        <v>7242.2024000000001</v>
      </c>
      <c r="R3841">
        <v>108633.03599999999</v>
      </c>
      <c r="S3841" t="s">
        <v>1368</v>
      </c>
    </row>
    <row r="3842" spans="1:19">
      <c r="A3842" t="s">
        <v>3729</v>
      </c>
      <c r="B3842">
        <v>44402</v>
      </c>
      <c r="C3842" t="s">
        <v>3730</v>
      </c>
      <c r="D3842">
        <v>44402</v>
      </c>
      <c r="E3842" t="s">
        <v>1365</v>
      </c>
      <c r="F3842" t="s">
        <v>66</v>
      </c>
      <c r="G3842" t="s">
        <v>67</v>
      </c>
      <c r="H3842" t="s">
        <v>49</v>
      </c>
      <c r="I3842" t="s">
        <v>3357</v>
      </c>
      <c r="J3842">
        <v>35</v>
      </c>
      <c r="K3842">
        <v>7040</v>
      </c>
      <c r="L3842">
        <v>246400</v>
      </c>
      <c r="M3842">
        <v>16.761900000000001</v>
      </c>
      <c r="N3842">
        <v>586.66650000000004</v>
      </c>
      <c r="O3842">
        <v>0</v>
      </c>
      <c r="P3842">
        <v>0</v>
      </c>
      <c r="Q3842">
        <v>7056.7619000000004</v>
      </c>
      <c r="R3842">
        <v>246986.66649999999</v>
      </c>
      <c r="S3842" t="s">
        <v>1368</v>
      </c>
    </row>
    <row r="3843" spans="1:19">
      <c r="A3843" t="s">
        <v>3729</v>
      </c>
      <c r="B3843">
        <v>44402</v>
      </c>
      <c r="C3843" t="s">
        <v>3730</v>
      </c>
      <c r="D3843">
        <v>44402</v>
      </c>
      <c r="E3843" t="s">
        <v>1365</v>
      </c>
      <c r="F3843" t="s">
        <v>66</v>
      </c>
      <c r="G3843" t="s">
        <v>67</v>
      </c>
      <c r="H3843" t="s">
        <v>49</v>
      </c>
      <c r="I3843" t="s">
        <v>1301</v>
      </c>
      <c r="J3843">
        <v>5</v>
      </c>
      <c r="K3843">
        <v>9035</v>
      </c>
      <c r="L3843">
        <v>45175</v>
      </c>
      <c r="M3843">
        <v>21.511900000000001</v>
      </c>
      <c r="N3843">
        <v>107.5595</v>
      </c>
      <c r="O3843">
        <v>0</v>
      </c>
      <c r="P3843">
        <v>0</v>
      </c>
      <c r="Q3843">
        <v>9056.5118999999995</v>
      </c>
      <c r="R3843">
        <v>45282.559500000003</v>
      </c>
      <c r="S3843" t="s">
        <v>1368</v>
      </c>
    </row>
    <row r="3844" spans="1:19">
      <c r="A3844" t="s">
        <v>3731</v>
      </c>
      <c r="B3844">
        <v>44402</v>
      </c>
      <c r="C3844" t="s">
        <v>3732</v>
      </c>
      <c r="D3844">
        <v>44402</v>
      </c>
      <c r="E3844" t="s">
        <v>1365</v>
      </c>
      <c r="F3844" t="s">
        <v>65</v>
      </c>
      <c r="G3844" t="s">
        <v>989</v>
      </c>
      <c r="H3844" t="s">
        <v>49</v>
      </c>
      <c r="I3844" t="s">
        <v>1273</v>
      </c>
      <c r="J3844">
        <v>10</v>
      </c>
      <c r="K3844">
        <v>7225</v>
      </c>
      <c r="L3844">
        <v>72250</v>
      </c>
      <c r="M3844">
        <v>17.202400000000001</v>
      </c>
      <c r="N3844">
        <v>172.024</v>
      </c>
      <c r="O3844">
        <v>0</v>
      </c>
      <c r="P3844">
        <v>0</v>
      </c>
      <c r="Q3844">
        <v>7242.2024000000001</v>
      </c>
      <c r="R3844">
        <v>72422.024000000005</v>
      </c>
      <c r="S3844" t="s">
        <v>1368</v>
      </c>
    </row>
    <row r="3845" spans="1:19">
      <c r="A3845" t="s">
        <v>3733</v>
      </c>
      <c r="B3845">
        <v>44402</v>
      </c>
      <c r="C3845" t="s">
        <v>3734</v>
      </c>
      <c r="D3845">
        <v>44402</v>
      </c>
      <c r="E3845" t="s">
        <v>1365</v>
      </c>
      <c r="F3845" t="s">
        <v>63</v>
      </c>
      <c r="G3845" t="s">
        <v>989</v>
      </c>
      <c r="H3845" t="s">
        <v>49</v>
      </c>
      <c r="I3845" t="s">
        <v>1301</v>
      </c>
      <c r="J3845">
        <v>5</v>
      </c>
      <c r="K3845">
        <v>9035</v>
      </c>
      <c r="L3845">
        <v>45175</v>
      </c>
      <c r="M3845">
        <v>21.511900000000001</v>
      </c>
      <c r="N3845">
        <v>107.5595</v>
      </c>
      <c r="O3845">
        <v>0</v>
      </c>
      <c r="P3845">
        <v>0</v>
      </c>
      <c r="Q3845">
        <v>9056.5118999999995</v>
      </c>
      <c r="R3845">
        <v>45282.559500000003</v>
      </c>
      <c r="S3845" t="s">
        <v>1368</v>
      </c>
    </row>
    <row r="3846" spans="1:19">
      <c r="A3846" t="s">
        <v>3733</v>
      </c>
      <c r="B3846">
        <v>44402</v>
      </c>
      <c r="C3846" t="s">
        <v>3734</v>
      </c>
      <c r="D3846">
        <v>44402</v>
      </c>
      <c r="E3846" t="s">
        <v>1365</v>
      </c>
      <c r="F3846" t="s">
        <v>63</v>
      </c>
      <c r="G3846" t="s">
        <v>989</v>
      </c>
      <c r="H3846" t="s">
        <v>49</v>
      </c>
      <c r="I3846" t="s">
        <v>1273</v>
      </c>
      <c r="J3846">
        <v>40</v>
      </c>
      <c r="K3846">
        <v>7225</v>
      </c>
      <c r="L3846">
        <v>289000</v>
      </c>
      <c r="M3846">
        <v>17.202400000000001</v>
      </c>
      <c r="N3846">
        <v>688.096</v>
      </c>
      <c r="O3846">
        <v>0</v>
      </c>
      <c r="P3846">
        <v>0</v>
      </c>
      <c r="Q3846">
        <v>7242.2024000000001</v>
      </c>
      <c r="R3846">
        <v>289688.09600000002</v>
      </c>
      <c r="S3846" t="s">
        <v>1368</v>
      </c>
    </row>
    <row r="3847" spans="1:19">
      <c r="A3847" t="s">
        <v>3733</v>
      </c>
      <c r="B3847">
        <v>44402</v>
      </c>
      <c r="C3847" t="s">
        <v>3734</v>
      </c>
      <c r="D3847">
        <v>44402</v>
      </c>
      <c r="E3847" t="s">
        <v>1365</v>
      </c>
      <c r="F3847" t="s">
        <v>63</v>
      </c>
      <c r="G3847" t="s">
        <v>989</v>
      </c>
      <c r="H3847" t="s">
        <v>49</v>
      </c>
      <c r="I3847" t="s">
        <v>3357</v>
      </c>
      <c r="J3847">
        <v>20</v>
      </c>
      <c r="K3847">
        <v>7040</v>
      </c>
      <c r="L3847">
        <v>140800</v>
      </c>
      <c r="M3847">
        <v>16.761900000000001</v>
      </c>
      <c r="N3847">
        <v>335.238</v>
      </c>
      <c r="O3847">
        <v>0</v>
      </c>
      <c r="P3847">
        <v>0</v>
      </c>
      <c r="Q3847">
        <v>7056.7619000000004</v>
      </c>
      <c r="R3847">
        <v>141135.23800000001</v>
      </c>
      <c r="S3847" t="s">
        <v>1368</v>
      </c>
    </row>
    <row r="3848" spans="1:19">
      <c r="A3848" t="s">
        <v>3733</v>
      </c>
      <c r="B3848">
        <v>44402</v>
      </c>
      <c r="C3848" t="s">
        <v>3734</v>
      </c>
      <c r="D3848">
        <v>44402</v>
      </c>
      <c r="E3848" t="s">
        <v>1365</v>
      </c>
      <c r="F3848" t="s">
        <v>63</v>
      </c>
      <c r="G3848" t="s">
        <v>989</v>
      </c>
      <c r="H3848" t="s">
        <v>49</v>
      </c>
      <c r="I3848" t="s">
        <v>1311</v>
      </c>
      <c r="J3848">
        <v>10</v>
      </c>
      <c r="K3848">
        <v>9035</v>
      </c>
      <c r="L3848">
        <v>90350</v>
      </c>
      <c r="M3848">
        <v>21.511900000000001</v>
      </c>
      <c r="N3848">
        <v>215.119</v>
      </c>
      <c r="O3848">
        <v>0</v>
      </c>
      <c r="P3848">
        <v>0</v>
      </c>
      <c r="Q3848">
        <v>9056.5118999999995</v>
      </c>
      <c r="R3848">
        <v>90565.119000000006</v>
      </c>
      <c r="S3848" t="s">
        <v>1368</v>
      </c>
    </row>
    <row r="3849" spans="1:19">
      <c r="A3849" t="s">
        <v>3735</v>
      </c>
      <c r="B3849">
        <v>44402</v>
      </c>
      <c r="C3849" t="s">
        <v>3736</v>
      </c>
      <c r="D3849">
        <v>44402</v>
      </c>
      <c r="E3849" t="s">
        <v>1365</v>
      </c>
      <c r="F3849" t="s">
        <v>96</v>
      </c>
      <c r="G3849" t="s">
        <v>1371</v>
      </c>
      <c r="H3849" t="s">
        <v>107</v>
      </c>
      <c r="I3849" t="s">
        <v>1242</v>
      </c>
      <c r="J3849">
        <v>20</v>
      </c>
      <c r="K3849">
        <v>9850</v>
      </c>
      <c r="L3849">
        <v>197000</v>
      </c>
      <c r="M3849">
        <v>23.452400000000001</v>
      </c>
      <c r="N3849">
        <v>469.048</v>
      </c>
      <c r="O3849">
        <v>0</v>
      </c>
      <c r="P3849">
        <v>0</v>
      </c>
      <c r="Q3849">
        <v>9873.4524000000001</v>
      </c>
      <c r="R3849">
        <v>197469.04800000001</v>
      </c>
      <c r="S3849" t="s">
        <v>1368</v>
      </c>
    </row>
    <row r="3850" spans="1:19">
      <c r="A3850" t="s">
        <v>3735</v>
      </c>
      <c r="B3850">
        <v>44402</v>
      </c>
      <c r="C3850" t="s">
        <v>3736</v>
      </c>
      <c r="D3850">
        <v>44402</v>
      </c>
      <c r="E3850" t="s">
        <v>1365</v>
      </c>
      <c r="F3850" t="s">
        <v>96</v>
      </c>
      <c r="G3850" t="s">
        <v>1371</v>
      </c>
      <c r="H3850" t="s">
        <v>107</v>
      </c>
      <c r="I3850" t="s">
        <v>2458</v>
      </c>
      <c r="J3850">
        <v>30</v>
      </c>
      <c r="K3850">
        <v>992</v>
      </c>
      <c r="L3850">
        <v>29760</v>
      </c>
      <c r="M3850">
        <v>2.3618999999999999</v>
      </c>
      <c r="N3850">
        <v>70.856999999999999</v>
      </c>
      <c r="O3850">
        <v>0</v>
      </c>
      <c r="P3850">
        <v>0</v>
      </c>
      <c r="Q3850">
        <v>994.36189999999999</v>
      </c>
      <c r="R3850">
        <v>29830.857</v>
      </c>
      <c r="S3850" t="s">
        <v>1368</v>
      </c>
    </row>
    <row r="3851" spans="1:19">
      <c r="A3851" t="s">
        <v>3735</v>
      </c>
      <c r="B3851">
        <v>44402</v>
      </c>
      <c r="C3851" t="s">
        <v>3736</v>
      </c>
      <c r="D3851">
        <v>44402</v>
      </c>
      <c r="E3851" t="s">
        <v>1365</v>
      </c>
      <c r="F3851" t="s">
        <v>96</v>
      </c>
      <c r="G3851" t="s">
        <v>1371</v>
      </c>
      <c r="H3851" t="s">
        <v>107</v>
      </c>
      <c r="I3851" t="s">
        <v>1075</v>
      </c>
      <c r="J3851">
        <v>20</v>
      </c>
      <c r="K3851">
        <v>9045</v>
      </c>
      <c r="L3851">
        <v>180900</v>
      </c>
      <c r="M3851">
        <v>21.535699999999999</v>
      </c>
      <c r="N3851">
        <v>430.714</v>
      </c>
      <c r="O3851">
        <v>0</v>
      </c>
      <c r="P3851">
        <v>0</v>
      </c>
      <c r="Q3851">
        <v>9066.5357000000004</v>
      </c>
      <c r="R3851">
        <v>181330.71400000001</v>
      </c>
      <c r="S3851" t="s">
        <v>1368</v>
      </c>
    </row>
    <row r="3852" spans="1:19">
      <c r="A3852" t="s">
        <v>3735</v>
      </c>
      <c r="B3852">
        <v>44402</v>
      </c>
      <c r="C3852" t="s">
        <v>3736</v>
      </c>
      <c r="D3852">
        <v>44402</v>
      </c>
      <c r="E3852" t="s">
        <v>1365</v>
      </c>
      <c r="F3852" t="s">
        <v>96</v>
      </c>
      <c r="G3852" t="s">
        <v>1371</v>
      </c>
      <c r="H3852" t="s">
        <v>107</v>
      </c>
      <c r="I3852" t="s">
        <v>1301</v>
      </c>
      <c r="J3852">
        <v>50</v>
      </c>
      <c r="K3852">
        <v>9035</v>
      </c>
      <c r="L3852">
        <v>451750</v>
      </c>
      <c r="M3852">
        <v>21.511900000000001</v>
      </c>
      <c r="N3852">
        <v>1075.595</v>
      </c>
      <c r="O3852">
        <v>0</v>
      </c>
      <c r="P3852">
        <v>0</v>
      </c>
      <c r="Q3852">
        <v>9056.5118999999995</v>
      </c>
      <c r="R3852">
        <v>452825.59499999997</v>
      </c>
      <c r="S3852" t="s">
        <v>1368</v>
      </c>
    </row>
    <row r="3853" spans="1:19">
      <c r="A3853" t="s">
        <v>3735</v>
      </c>
      <c r="B3853">
        <v>44402</v>
      </c>
      <c r="C3853" t="s">
        <v>3736</v>
      </c>
      <c r="D3853">
        <v>44402</v>
      </c>
      <c r="E3853" t="s">
        <v>1365</v>
      </c>
      <c r="F3853" t="s">
        <v>96</v>
      </c>
      <c r="G3853" t="s">
        <v>1371</v>
      </c>
      <c r="H3853" t="s">
        <v>107</v>
      </c>
      <c r="I3853" t="s">
        <v>1273</v>
      </c>
      <c r="J3853">
        <v>20</v>
      </c>
      <c r="K3853">
        <v>7225</v>
      </c>
      <c r="L3853">
        <v>144500</v>
      </c>
      <c r="M3853">
        <v>17.202400000000001</v>
      </c>
      <c r="N3853">
        <v>344.048</v>
      </c>
      <c r="O3853">
        <v>0</v>
      </c>
      <c r="P3853">
        <v>0</v>
      </c>
      <c r="Q3853">
        <v>7242.2024000000001</v>
      </c>
      <c r="R3853">
        <v>144844.04800000001</v>
      </c>
      <c r="S3853" t="s">
        <v>1368</v>
      </c>
    </row>
    <row r="3854" spans="1:19">
      <c r="A3854" t="s">
        <v>3735</v>
      </c>
      <c r="B3854">
        <v>44402</v>
      </c>
      <c r="C3854" t="s">
        <v>3736</v>
      </c>
      <c r="D3854">
        <v>44402</v>
      </c>
      <c r="E3854" t="s">
        <v>1365</v>
      </c>
      <c r="F3854" t="s">
        <v>96</v>
      </c>
      <c r="G3854" t="s">
        <v>1371</v>
      </c>
      <c r="H3854" t="s">
        <v>107</v>
      </c>
      <c r="I3854" t="s">
        <v>1311</v>
      </c>
      <c r="J3854">
        <v>20</v>
      </c>
      <c r="K3854">
        <v>9035</v>
      </c>
      <c r="L3854">
        <v>180700</v>
      </c>
      <c r="M3854">
        <v>21.511900000000001</v>
      </c>
      <c r="N3854">
        <v>430.238</v>
      </c>
      <c r="O3854">
        <v>0</v>
      </c>
      <c r="P3854">
        <v>0</v>
      </c>
      <c r="Q3854">
        <v>9056.5118999999995</v>
      </c>
      <c r="R3854">
        <v>181130.23800000001</v>
      </c>
      <c r="S3854" t="s">
        <v>1368</v>
      </c>
    </row>
    <row r="3855" spans="1:19">
      <c r="A3855" t="s">
        <v>3735</v>
      </c>
      <c r="B3855">
        <v>44402</v>
      </c>
      <c r="C3855" t="s">
        <v>3736</v>
      </c>
      <c r="D3855">
        <v>44402</v>
      </c>
      <c r="E3855" t="s">
        <v>1365</v>
      </c>
      <c r="F3855" t="s">
        <v>96</v>
      </c>
      <c r="G3855" t="s">
        <v>1371</v>
      </c>
      <c r="H3855" t="s">
        <v>107</v>
      </c>
      <c r="I3855" t="s">
        <v>1335</v>
      </c>
      <c r="J3855">
        <v>20</v>
      </c>
      <c r="K3855">
        <v>9950</v>
      </c>
      <c r="L3855">
        <v>199000</v>
      </c>
      <c r="M3855">
        <v>23.6905</v>
      </c>
      <c r="N3855">
        <v>473.81</v>
      </c>
      <c r="O3855">
        <v>0</v>
      </c>
      <c r="P3855">
        <v>0</v>
      </c>
      <c r="Q3855">
        <v>9973.6905000000006</v>
      </c>
      <c r="R3855">
        <v>199473.81</v>
      </c>
      <c r="S3855" t="s">
        <v>1368</v>
      </c>
    </row>
    <row r="3856" spans="1:19">
      <c r="A3856" t="s">
        <v>3737</v>
      </c>
      <c r="B3856">
        <v>44402</v>
      </c>
      <c r="C3856" t="s">
        <v>3738</v>
      </c>
      <c r="D3856">
        <v>44402</v>
      </c>
      <c r="E3856" t="s">
        <v>1365</v>
      </c>
      <c r="F3856" t="s">
        <v>101</v>
      </c>
      <c r="G3856" t="s">
        <v>949</v>
      </c>
      <c r="H3856" t="s">
        <v>107</v>
      </c>
      <c r="I3856" t="s">
        <v>1335</v>
      </c>
      <c r="J3856">
        <v>5</v>
      </c>
      <c r="K3856">
        <v>9950</v>
      </c>
      <c r="L3856">
        <v>49750</v>
      </c>
      <c r="M3856">
        <v>23.6905</v>
      </c>
      <c r="N3856">
        <v>118.4525</v>
      </c>
      <c r="O3856">
        <v>0</v>
      </c>
      <c r="P3856">
        <v>0</v>
      </c>
      <c r="Q3856">
        <v>9973.6905000000006</v>
      </c>
      <c r="R3856">
        <v>49868.452499999999</v>
      </c>
      <c r="S3856" t="s">
        <v>1368</v>
      </c>
    </row>
    <row r="3857" spans="1:19">
      <c r="A3857" t="s">
        <v>3737</v>
      </c>
      <c r="B3857">
        <v>44402</v>
      </c>
      <c r="C3857" t="s">
        <v>3738</v>
      </c>
      <c r="D3857">
        <v>44402</v>
      </c>
      <c r="E3857" t="s">
        <v>1365</v>
      </c>
      <c r="F3857" t="s">
        <v>101</v>
      </c>
      <c r="G3857" t="s">
        <v>949</v>
      </c>
      <c r="H3857" t="s">
        <v>107</v>
      </c>
      <c r="I3857" t="s">
        <v>1242</v>
      </c>
      <c r="J3857">
        <v>10</v>
      </c>
      <c r="K3857">
        <v>9850</v>
      </c>
      <c r="L3857">
        <v>98500</v>
      </c>
      <c r="M3857">
        <v>23.452400000000001</v>
      </c>
      <c r="N3857">
        <v>234.524</v>
      </c>
      <c r="O3857">
        <v>0</v>
      </c>
      <c r="P3857">
        <v>0</v>
      </c>
      <c r="Q3857">
        <v>9873.4524000000001</v>
      </c>
      <c r="R3857">
        <v>98734.524000000005</v>
      </c>
      <c r="S3857" t="s">
        <v>1368</v>
      </c>
    </row>
    <row r="3858" spans="1:19">
      <c r="A3858" t="s">
        <v>3737</v>
      </c>
      <c r="B3858">
        <v>44402</v>
      </c>
      <c r="C3858" t="s">
        <v>3738</v>
      </c>
      <c r="D3858">
        <v>44402</v>
      </c>
      <c r="E3858" t="s">
        <v>1365</v>
      </c>
      <c r="F3858" t="s">
        <v>101</v>
      </c>
      <c r="G3858" t="s">
        <v>949</v>
      </c>
      <c r="H3858" t="s">
        <v>107</v>
      </c>
      <c r="I3858" t="s">
        <v>1075</v>
      </c>
      <c r="J3858">
        <v>10</v>
      </c>
      <c r="K3858">
        <v>9045</v>
      </c>
      <c r="L3858">
        <v>90450</v>
      </c>
      <c r="M3858">
        <v>21.535699999999999</v>
      </c>
      <c r="N3858">
        <v>215.357</v>
      </c>
      <c r="O3858">
        <v>0</v>
      </c>
      <c r="P3858">
        <v>0</v>
      </c>
      <c r="Q3858">
        <v>9066.5357000000004</v>
      </c>
      <c r="R3858">
        <v>90665.357000000004</v>
      </c>
      <c r="S3858" t="s">
        <v>1368</v>
      </c>
    </row>
    <row r="3859" spans="1:19">
      <c r="A3859" t="s">
        <v>3737</v>
      </c>
      <c r="B3859">
        <v>44402</v>
      </c>
      <c r="C3859" t="s">
        <v>3738</v>
      </c>
      <c r="D3859">
        <v>44402</v>
      </c>
      <c r="E3859" t="s">
        <v>1365</v>
      </c>
      <c r="F3859" t="s">
        <v>101</v>
      </c>
      <c r="G3859" t="s">
        <v>949</v>
      </c>
      <c r="H3859" t="s">
        <v>107</v>
      </c>
      <c r="I3859" t="s">
        <v>1314</v>
      </c>
      <c r="J3859">
        <v>30</v>
      </c>
      <c r="K3859">
        <v>1176</v>
      </c>
      <c r="L3859">
        <v>35280</v>
      </c>
      <c r="M3859">
        <v>2.8</v>
      </c>
      <c r="N3859">
        <v>84</v>
      </c>
      <c r="O3859">
        <v>0</v>
      </c>
      <c r="P3859">
        <v>0</v>
      </c>
      <c r="Q3859">
        <v>1178.8</v>
      </c>
      <c r="R3859">
        <v>35364</v>
      </c>
      <c r="S3859" t="s">
        <v>1368</v>
      </c>
    </row>
    <row r="3860" spans="1:19">
      <c r="A3860" t="s">
        <v>3737</v>
      </c>
      <c r="B3860">
        <v>44402</v>
      </c>
      <c r="C3860" t="s">
        <v>3738</v>
      </c>
      <c r="D3860">
        <v>44402</v>
      </c>
      <c r="E3860" t="s">
        <v>1365</v>
      </c>
      <c r="F3860" t="s">
        <v>101</v>
      </c>
      <c r="G3860" t="s">
        <v>949</v>
      </c>
      <c r="H3860" t="s">
        <v>107</v>
      </c>
      <c r="I3860" t="s">
        <v>1271</v>
      </c>
      <c r="J3860">
        <v>20</v>
      </c>
      <c r="K3860">
        <v>1186</v>
      </c>
      <c r="L3860">
        <v>23720</v>
      </c>
      <c r="M3860">
        <v>2.8237999999999999</v>
      </c>
      <c r="N3860">
        <v>56.475999999999999</v>
      </c>
      <c r="O3860">
        <v>0</v>
      </c>
      <c r="P3860">
        <v>0</v>
      </c>
      <c r="Q3860">
        <v>1188.8237999999999</v>
      </c>
      <c r="R3860">
        <v>23776.475999999999</v>
      </c>
      <c r="S3860" t="s">
        <v>1368</v>
      </c>
    </row>
    <row r="3861" spans="1:19">
      <c r="A3861" t="s">
        <v>3739</v>
      </c>
      <c r="B3861">
        <v>44402</v>
      </c>
      <c r="C3861" t="s">
        <v>3740</v>
      </c>
      <c r="D3861">
        <v>44402</v>
      </c>
      <c r="E3861" t="s">
        <v>1365</v>
      </c>
      <c r="F3861" t="s">
        <v>102</v>
      </c>
      <c r="G3861" t="s">
        <v>949</v>
      </c>
      <c r="H3861" t="s">
        <v>107</v>
      </c>
      <c r="I3861" t="s">
        <v>3357</v>
      </c>
      <c r="J3861">
        <v>36</v>
      </c>
      <c r="K3861">
        <v>7040</v>
      </c>
      <c r="L3861">
        <v>253440</v>
      </c>
      <c r="M3861">
        <v>16.761900000000001</v>
      </c>
      <c r="N3861">
        <v>603.42840000000001</v>
      </c>
      <c r="O3861">
        <v>0</v>
      </c>
      <c r="P3861">
        <v>0</v>
      </c>
      <c r="Q3861">
        <v>7056.7619000000004</v>
      </c>
      <c r="R3861">
        <v>254043.4284</v>
      </c>
      <c r="S3861" t="s">
        <v>1368</v>
      </c>
    </row>
    <row r="3862" spans="1:19">
      <c r="A3862" t="s">
        <v>3739</v>
      </c>
      <c r="B3862">
        <v>44402</v>
      </c>
      <c r="C3862" t="s">
        <v>3740</v>
      </c>
      <c r="D3862">
        <v>44402</v>
      </c>
      <c r="E3862" t="s">
        <v>1365</v>
      </c>
      <c r="F3862" t="s">
        <v>102</v>
      </c>
      <c r="G3862" t="s">
        <v>949</v>
      </c>
      <c r="H3862" t="s">
        <v>107</v>
      </c>
      <c r="I3862" t="s">
        <v>1301</v>
      </c>
      <c r="J3862">
        <v>5</v>
      </c>
      <c r="K3862">
        <v>9035</v>
      </c>
      <c r="L3862">
        <v>45175</v>
      </c>
      <c r="M3862">
        <v>21.511900000000001</v>
      </c>
      <c r="N3862">
        <v>107.5595</v>
      </c>
      <c r="O3862">
        <v>0</v>
      </c>
      <c r="P3862">
        <v>0</v>
      </c>
      <c r="Q3862">
        <v>9056.5118999999995</v>
      </c>
      <c r="R3862">
        <v>45282.559500000003</v>
      </c>
      <c r="S3862" t="s">
        <v>1368</v>
      </c>
    </row>
    <row r="3863" spans="1:19">
      <c r="A3863" t="s">
        <v>3739</v>
      </c>
      <c r="B3863">
        <v>44402</v>
      </c>
      <c r="C3863" t="s">
        <v>3740</v>
      </c>
      <c r="D3863">
        <v>44402</v>
      </c>
      <c r="E3863" t="s">
        <v>1365</v>
      </c>
      <c r="F3863" t="s">
        <v>102</v>
      </c>
      <c r="G3863" t="s">
        <v>949</v>
      </c>
      <c r="H3863" t="s">
        <v>107</v>
      </c>
      <c r="I3863" t="s">
        <v>1221</v>
      </c>
      <c r="J3863">
        <v>40</v>
      </c>
      <c r="K3863">
        <v>1361</v>
      </c>
      <c r="L3863">
        <v>54440</v>
      </c>
      <c r="M3863">
        <v>3.2404999999999999</v>
      </c>
      <c r="N3863">
        <v>129.62</v>
      </c>
      <c r="O3863">
        <v>0</v>
      </c>
      <c r="P3863">
        <v>0</v>
      </c>
      <c r="Q3863">
        <v>1364.2405000000001</v>
      </c>
      <c r="R3863">
        <v>54569.62</v>
      </c>
      <c r="S3863" t="s">
        <v>1368</v>
      </c>
    </row>
    <row r="3864" spans="1:19">
      <c r="A3864" t="s">
        <v>3739</v>
      </c>
      <c r="B3864">
        <v>44402</v>
      </c>
      <c r="C3864" t="s">
        <v>3740</v>
      </c>
      <c r="D3864">
        <v>44402</v>
      </c>
      <c r="E3864" t="s">
        <v>1365</v>
      </c>
      <c r="F3864" t="s">
        <v>102</v>
      </c>
      <c r="G3864" t="s">
        <v>949</v>
      </c>
      <c r="H3864" t="s">
        <v>107</v>
      </c>
      <c r="I3864" t="s">
        <v>1311</v>
      </c>
      <c r="J3864">
        <v>5</v>
      </c>
      <c r="K3864">
        <v>9035</v>
      </c>
      <c r="L3864">
        <v>45175</v>
      </c>
      <c r="M3864">
        <v>21.511900000000001</v>
      </c>
      <c r="N3864">
        <v>107.5595</v>
      </c>
      <c r="O3864">
        <v>0</v>
      </c>
      <c r="P3864">
        <v>0</v>
      </c>
      <c r="Q3864">
        <v>9056.5118999999995</v>
      </c>
      <c r="R3864">
        <v>45282.559500000003</v>
      </c>
      <c r="S3864" t="s">
        <v>1368</v>
      </c>
    </row>
    <row r="3865" spans="1:19">
      <c r="A3865" t="s">
        <v>3739</v>
      </c>
      <c r="B3865">
        <v>44402</v>
      </c>
      <c r="C3865" t="s">
        <v>3740</v>
      </c>
      <c r="D3865">
        <v>44402</v>
      </c>
      <c r="E3865" t="s">
        <v>1365</v>
      </c>
      <c r="F3865" t="s">
        <v>102</v>
      </c>
      <c r="G3865" t="s">
        <v>949</v>
      </c>
      <c r="H3865" t="s">
        <v>107</v>
      </c>
      <c r="I3865" t="s">
        <v>1242</v>
      </c>
      <c r="J3865">
        <v>5</v>
      </c>
      <c r="K3865">
        <v>9850</v>
      </c>
      <c r="L3865">
        <v>49250</v>
      </c>
      <c r="M3865">
        <v>23.452400000000001</v>
      </c>
      <c r="N3865">
        <v>117.262</v>
      </c>
      <c r="O3865">
        <v>0</v>
      </c>
      <c r="P3865">
        <v>0</v>
      </c>
      <c r="Q3865">
        <v>9873.4524000000001</v>
      </c>
      <c r="R3865">
        <v>49367.262000000002</v>
      </c>
      <c r="S3865" t="s">
        <v>1368</v>
      </c>
    </row>
    <row r="3866" spans="1:19">
      <c r="A3866" t="s">
        <v>3739</v>
      </c>
      <c r="B3866">
        <v>44402</v>
      </c>
      <c r="C3866" t="s">
        <v>3740</v>
      </c>
      <c r="D3866">
        <v>44402</v>
      </c>
      <c r="E3866" t="s">
        <v>1365</v>
      </c>
      <c r="F3866" t="s">
        <v>102</v>
      </c>
      <c r="G3866" t="s">
        <v>949</v>
      </c>
      <c r="H3866" t="s">
        <v>107</v>
      </c>
      <c r="I3866" t="s">
        <v>2458</v>
      </c>
      <c r="J3866">
        <v>52</v>
      </c>
      <c r="K3866">
        <v>992</v>
      </c>
      <c r="L3866">
        <v>51584</v>
      </c>
      <c r="M3866">
        <v>2.3618999999999999</v>
      </c>
      <c r="N3866">
        <v>122.8188</v>
      </c>
      <c r="O3866">
        <v>0</v>
      </c>
      <c r="P3866">
        <v>0</v>
      </c>
      <c r="Q3866">
        <v>994.36189999999999</v>
      </c>
      <c r="R3866">
        <v>51706.818800000001</v>
      </c>
      <c r="S3866" t="s">
        <v>1368</v>
      </c>
    </row>
    <row r="3867" spans="1:19">
      <c r="A3867" t="s">
        <v>3741</v>
      </c>
      <c r="B3867">
        <v>44402</v>
      </c>
      <c r="C3867" t="s">
        <v>3742</v>
      </c>
      <c r="D3867">
        <v>44402</v>
      </c>
      <c r="E3867" t="s">
        <v>1365</v>
      </c>
      <c r="F3867" t="s">
        <v>98</v>
      </c>
      <c r="G3867" t="s">
        <v>1028</v>
      </c>
      <c r="H3867" t="s">
        <v>107</v>
      </c>
      <c r="I3867" t="s">
        <v>1076</v>
      </c>
      <c r="J3867">
        <v>40</v>
      </c>
      <c r="K3867">
        <v>1419</v>
      </c>
      <c r="L3867">
        <v>56760</v>
      </c>
      <c r="M3867">
        <v>3.3786</v>
      </c>
      <c r="N3867">
        <v>135.14400000000001</v>
      </c>
      <c r="O3867">
        <v>0</v>
      </c>
      <c r="P3867">
        <v>0</v>
      </c>
      <c r="Q3867">
        <v>1422.3786</v>
      </c>
      <c r="R3867">
        <v>56895.144</v>
      </c>
      <c r="S3867" t="s">
        <v>1368</v>
      </c>
    </row>
    <row r="3868" spans="1:19">
      <c r="A3868" t="s">
        <v>3741</v>
      </c>
      <c r="B3868">
        <v>44402</v>
      </c>
      <c r="C3868" t="s">
        <v>3742</v>
      </c>
      <c r="D3868">
        <v>44402</v>
      </c>
      <c r="E3868" t="s">
        <v>1365</v>
      </c>
      <c r="F3868" t="s">
        <v>98</v>
      </c>
      <c r="G3868" t="s">
        <v>1028</v>
      </c>
      <c r="H3868" t="s">
        <v>107</v>
      </c>
      <c r="I3868" t="s">
        <v>1271</v>
      </c>
      <c r="J3868">
        <v>40</v>
      </c>
      <c r="K3868">
        <v>1186</v>
      </c>
      <c r="L3868">
        <v>47440</v>
      </c>
      <c r="M3868">
        <v>2.8237999999999999</v>
      </c>
      <c r="N3868">
        <v>112.952</v>
      </c>
      <c r="O3868">
        <v>0</v>
      </c>
      <c r="P3868">
        <v>0</v>
      </c>
      <c r="Q3868">
        <v>1188.8237999999999</v>
      </c>
      <c r="R3868">
        <v>47552.951999999997</v>
      </c>
      <c r="S3868" t="s">
        <v>1368</v>
      </c>
    </row>
    <row r="3869" spans="1:19">
      <c r="A3869" t="s">
        <v>3741</v>
      </c>
      <c r="B3869">
        <v>44402</v>
      </c>
      <c r="C3869" t="s">
        <v>3742</v>
      </c>
      <c r="D3869">
        <v>44402</v>
      </c>
      <c r="E3869" t="s">
        <v>1365</v>
      </c>
      <c r="F3869" t="s">
        <v>98</v>
      </c>
      <c r="G3869" t="s">
        <v>1028</v>
      </c>
      <c r="H3869" t="s">
        <v>107</v>
      </c>
      <c r="I3869" t="s">
        <v>1075</v>
      </c>
      <c r="J3869">
        <v>10</v>
      </c>
      <c r="K3869">
        <v>9045</v>
      </c>
      <c r="L3869">
        <v>90450</v>
      </c>
      <c r="M3869">
        <v>21.535699999999999</v>
      </c>
      <c r="N3869">
        <v>215.357</v>
      </c>
      <c r="O3869">
        <v>0</v>
      </c>
      <c r="P3869">
        <v>0</v>
      </c>
      <c r="Q3869">
        <v>9066.5357000000004</v>
      </c>
      <c r="R3869">
        <v>90665.357000000004</v>
      </c>
      <c r="S3869" t="s">
        <v>1368</v>
      </c>
    </row>
    <row r="3870" spans="1:19">
      <c r="A3870" t="s">
        <v>3743</v>
      </c>
      <c r="B3870">
        <v>44402</v>
      </c>
      <c r="C3870" t="s">
        <v>3744</v>
      </c>
      <c r="D3870">
        <v>44402</v>
      </c>
      <c r="E3870" t="s">
        <v>1365</v>
      </c>
      <c r="F3870" t="s">
        <v>104</v>
      </c>
      <c r="G3870" t="s">
        <v>1376</v>
      </c>
      <c r="H3870" t="s">
        <v>107</v>
      </c>
      <c r="I3870" t="s">
        <v>1221</v>
      </c>
      <c r="J3870">
        <v>40</v>
      </c>
      <c r="K3870">
        <v>1361</v>
      </c>
      <c r="L3870">
        <v>54440</v>
      </c>
      <c r="M3870">
        <v>3.2404999999999999</v>
      </c>
      <c r="N3870">
        <v>129.62</v>
      </c>
      <c r="O3870">
        <v>0</v>
      </c>
      <c r="P3870">
        <v>0</v>
      </c>
      <c r="Q3870">
        <v>1364.2405000000001</v>
      </c>
      <c r="R3870">
        <v>54569.62</v>
      </c>
      <c r="S3870" t="s">
        <v>1368</v>
      </c>
    </row>
    <row r="3871" spans="1:19">
      <c r="A3871" t="s">
        <v>3743</v>
      </c>
      <c r="B3871">
        <v>44402</v>
      </c>
      <c r="C3871" t="s">
        <v>3744</v>
      </c>
      <c r="D3871">
        <v>44402</v>
      </c>
      <c r="E3871" t="s">
        <v>1365</v>
      </c>
      <c r="F3871" t="s">
        <v>104</v>
      </c>
      <c r="G3871" t="s">
        <v>1376</v>
      </c>
      <c r="H3871" t="s">
        <v>107</v>
      </c>
      <c r="I3871" t="s">
        <v>1314</v>
      </c>
      <c r="J3871">
        <v>80</v>
      </c>
      <c r="K3871">
        <v>1176</v>
      </c>
      <c r="L3871">
        <v>94080</v>
      </c>
      <c r="M3871">
        <v>2.8</v>
      </c>
      <c r="N3871">
        <v>224</v>
      </c>
      <c r="O3871">
        <v>0</v>
      </c>
      <c r="P3871">
        <v>0</v>
      </c>
      <c r="Q3871">
        <v>1178.8</v>
      </c>
      <c r="R3871">
        <v>94304</v>
      </c>
      <c r="S3871" t="s">
        <v>1368</v>
      </c>
    </row>
    <row r="3872" spans="1:19">
      <c r="A3872" t="s">
        <v>3743</v>
      </c>
      <c r="B3872">
        <v>44402</v>
      </c>
      <c r="C3872" t="s">
        <v>3744</v>
      </c>
      <c r="D3872">
        <v>44402</v>
      </c>
      <c r="E3872" t="s">
        <v>1365</v>
      </c>
      <c r="F3872" t="s">
        <v>104</v>
      </c>
      <c r="G3872" t="s">
        <v>1376</v>
      </c>
      <c r="H3872" t="s">
        <v>107</v>
      </c>
      <c r="I3872" t="s">
        <v>1242</v>
      </c>
      <c r="J3872">
        <v>10</v>
      </c>
      <c r="K3872">
        <v>9850</v>
      </c>
      <c r="L3872">
        <v>98500</v>
      </c>
      <c r="M3872">
        <v>23.452400000000001</v>
      </c>
      <c r="N3872">
        <v>234.524</v>
      </c>
      <c r="O3872">
        <v>0</v>
      </c>
      <c r="P3872">
        <v>0</v>
      </c>
      <c r="Q3872">
        <v>9873.4524000000001</v>
      </c>
      <c r="R3872">
        <v>98734.524000000005</v>
      </c>
      <c r="S3872" t="s">
        <v>1368</v>
      </c>
    </row>
    <row r="3873" spans="1:19">
      <c r="A3873" t="s">
        <v>3743</v>
      </c>
      <c r="B3873">
        <v>44402</v>
      </c>
      <c r="C3873" t="s">
        <v>3744</v>
      </c>
      <c r="D3873">
        <v>44402</v>
      </c>
      <c r="E3873" t="s">
        <v>1365</v>
      </c>
      <c r="F3873" t="s">
        <v>104</v>
      </c>
      <c r="G3873" t="s">
        <v>1376</v>
      </c>
      <c r="H3873" t="s">
        <v>107</v>
      </c>
      <c r="I3873" t="s">
        <v>2458</v>
      </c>
      <c r="J3873">
        <v>14</v>
      </c>
      <c r="K3873">
        <v>992</v>
      </c>
      <c r="L3873">
        <v>13888</v>
      </c>
      <c r="M3873">
        <v>2.3618999999999999</v>
      </c>
      <c r="N3873">
        <v>33.066600000000001</v>
      </c>
      <c r="O3873">
        <v>0</v>
      </c>
      <c r="P3873">
        <v>0</v>
      </c>
      <c r="Q3873">
        <v>994.36189999999999</v>
      </c>
      <c r="R3873">
        <v>13921.0666</v>
      </c>
      <c r="S3873" t="s">
        <v>1368</v>
      </c>
    </row>
    <row r="3874" spans="1:19">
      <c r="A3874" t="s">
        <v>3745</v>
      </c>
      <c r="B3874">
        <v>44402</v>
      </c>
      <c r="C3874" t="s">
        <v>3746</v>
      </c>
      <c r="D3874">
        <v>44402</v>
      </c>
      <c r="E3874" t="s">
        <v>1365</v>
      </c>
      <c r="F3874" t="s">
        <v>105</v>
      </c>
      <c r="G3874" t="s">
        <v>1376</v>
      </c>
      <c r="H3874" t="s">
        <v>107</v>
      </c>
      <c r="I3874" t="s">
        <v>1335</v>
      </c>
      <c r="J3874">
        <v>10</v>
      </c>
      <c r="K3874">
        <v>9950</v>
      </c>
      <c r="L3874">
        <v>99500</v>
      </c>
      <c r="M3874">
        <v>23.6905</v>
      </c>
      <c r="N3874">
        <v>236.905</v>
      </c>
      <c r="O3874">
        <v>0</v>
      </c>
      <c r="P3874">
        <v>0</v>
      </c>
      <c r="Q3874">
        <v>9973.6905000000006</v>
      </c>
      <c r="R3874">
        <v>99736.904999999999</v>
      </c>
      <c r="S3874" t="s">
        <v>1368</v>
      </c>
    </row>
    <row r="3875" spans="1:19">
      <c r="A3875" t="s">
        <v>3745</v>
      </c>
      <c r="B3875">
        <v>44402</v>
      </c>
      <c r="C3875" t="s">
        <v>3746</v>
      </c>
      <c r="D3875">
        <v>44402</v>
      </c>
      <c r="E3875" t="s">
        <v>1365</v>
      </c>
      <c r="F3875" t="s">
        <v>105</v>
      </c>
      <c r="G3875" t="s">
        <v>1376</v>
      </c>
      <c r="H3875" t="s">
        <v>107</v>
      </c>
      <c r="I3875" t="s">
        <v>1273</v>
      </c>
      <c r="J3875">
        <v>10</v>
      </c>
      <c r="K3875">
        <v>7225</v>
      </c>
      <c r="L3875">
        <v>72250</v>
      </c>
      <c r="M3875">
        <v>17.202400000000001</v>
      </c>
      <c r="N3875">
        <v>172.024</v>
      </c>
      <c r="O3875">
        <v>0</v>
      </c>
      <c r="P3875">
        <v>0</v>
      </c>
      <c r="Q3875">
        <v>7242.2024000000001</v>
      </c>
      <c r="R3875">
        <v>72422.024000000005</v>
      </c>
      <c r="S3875" t="s">
        <v>1368</v>
      </c>
    </row>
    <row r="3876" spans="1:19">
      <c r="A3876" t="s">
        <v>3745</v>
      </c>
      <c r="B3876">
        <v>44402</v>
      </c>
      <c r="C3876" t="s">
        <v>3746</v>
      </c>
      <c r="D3876">
        <v>44402</v>
      </c>
      <c r="E3876" t="s">
        <v>1365</v>
      </c>
      <c r="F3876" t="s">
        <v>105</v>
      </c>
      <c r="G3876" t="s">
        <v>1376</v>
      </c>
      <c r="H3876" t="s">
        <v>107</v>
      </c>
      <c r="I3876" t="s">
        <v>2458</v>
      </c>
      <c r="J3876">
        <v>213</v>
      </c>
      <c r="K3876">
        <v>992</v>
      </c>
      <c r="L3876">
        <v>211296</v>
      </c>
      <c r="M3876">
        <v>2.3618999999999999</v>
      </c>
      <c r="N3876">
        <v>503.0847</v>
      </c>
      <c r="O3876">
        <v>0</v>
      </c>
      <c r="P3876">
        <v>0</v>
      </c>
      <c r="Q3876">
        <v>994.36189999999999</v>
      </c>
      <c r="R3876">
        <v>211799.08470000001</v>
      </c>
      <c r="S3876" t="s">
        <v>1368</v>
      </c>
    </row>
    <row r="3877" spans="1:19">
      <c r="A3877" t="s">
        <v>3745</v>
      </c>
      <c r="B3877">
        <v>44402</v>
      </c>
      <c r="C3877" t="s">
        <v>3746</v>
      </c>
      <c r="D3877">
        <v>44402</v>
      </c>
      <c r="E3877" t="s">
        <v>1365</v>
      </c>
      <c r="F3877" t="s">
        <v>105</v>
      </c>
      <c r="G3877" t="s">
        <v>1376</v>
      </c>
      <c r="H3877" t="s">
        <v>107</v>
      </c>
      <c r="I3877" t="s">
        <v>1311</v>
      </c>
      <c r="J3877">
        <v>10</v>
      </c>
      <c r="K3877">
        <v>9035</v>
      </c>
      <c r="L3877">
        <v>90350</v>
      </c>
      <c r="M3877">
        <v>21.511900000000001</v>
      </c>
      <c r="N3877">
        <v>215.119</v>
      </c>
      <c r="O3877">
        <v>0</v>
      </c>
      <c r="P3877">
        <v>0</v>
      </c>
      <c r="Q3877">
        <v>9056.5118999999995</v>
      </c>
      <c r="R3877">
        <v>90565.119000000006</v>
      </c>
      <c r="S3877" t="s">
        <v>1368</v>
      </c>
    </row>
    <row r="3878" spans="1:19">
      <c r="A3878" t="s">
        <v>3745</v>
      </c>
      <c r="B3878">
        <v>44402</v>
      </c>
      <c r="C3878" t="s">
        <v>3746</v>
      </c>
      <c r="D3878">
        <v>44402</v>
      </c>
      <c r="E3878" t="s">
        <v>1365</v>
      </c>
      <c r="F3878" t="s">
        <v>105</v>
      </c>
      <c r="G3878" t="s">
        <v>1376</v>
      </c>
      <c r="H3878" t="s">
        <v>107</v>
      </c>
      <c r="I3878" t="s">
        <v>1301</v>
      </c>
      <c r="J3878">
        <v>40</v>
      </c>
      <c r="K3878">
        <v>9035</v>
      </c>
      <c r="L3878">
        <v>361400</v>
      </c>
      <c r="M3878">
        <v>21.511900000000001</v>
      </c>
      <c r="N3878">
        <v>860.476</v>
      </c>
      <c r="O3878">
        <v>0</v>
      </c>
      <c r="P3878">
        <v>0</v>
      </c>
      <c r="Q3878">
        <v>9056.5118999999995</v>
      </c>
      <c r="R3878">
        <v>362260.47600000002</v>
      </c>
      <c r="S3878" t="s">
        <v>1368</v>
      </c>
    </row>
    <row r="3879" spans="1:19">
      <c r="A3879" t="s">
        <v>3745</v>
      </c>
      <c r="B3879">
        <v>44402</v>
      </c>
      <c r="C3879" t="s">
        <v>3746</v>
      </c>
      <c r="D3879">
        <v>44402</v>
      </c>
      <c r="E3879" t="s">
        <v>1365</v>
      </c>
      <c r="F3879" t="s">
        <v>105</v>
      </c>
      <c r="G3879" t="s">
        <v>1376</v>
      </c>
      <c r="H3879" t="s">
        <v>107</v>
      </c>
      <c r="I3879" t="s">
        <v>1249</v>
      </c>
      <c r="J3879">
        <v>5</v>
      </c>
      <c r="K3879">
        <v>7227</v>
      </c>
      <c r="L3879">
        <v>36135</v>
      </c>
      <c r="M3879">
        <v>17.207100000000001</v>
      </c>
      <c r="N3879">
        <v>86.035499999999999</v>
      </c>
      <c r="O3879">
        <v>0</v>
      </c>
      <c r="P3879">
        <v>0</v>
      </c>
      <c r="Q3879">
        <v>7244.2070999999996</v>
      </c>
      <c r="R3879">
        <v>36221.035499999998</v>
      </c>
      <c r="S3879" t="s">
        <v>1368</v>
      </c>
    </row>
    <row r="3880" spans="1:19">
      <c r="A3880" t="s">
        <v>3745</v>
      </c>
      <c r="B3880">
        <v>44402</v>
      </c>
      <c r="C3880" t="s">
        <v>3746</v>
      </c>
      <c r="D3880">
        <v>44402</v>
      </c>
      <c r="E3880" t="s">
        <v>1365</v>
      </c>
      <c r="F3880" t="s">
        <v>105</v>
      </c>
      <c r="G3880" t="s">
        <v>1376</v>
      </c>
      <c r="H3880" t="s">
        <v>107</v>
      </c>
      <c r="I3880" t="s">
        <v>1221</v>
      </c>
      <c r="J3880">
        <v>100</v>
      </c>
      <c r="K3880">
        <v>1361</v>
      </c>
      <c r="L3880">
        <v>136100</v>
      </c>
      <c r="M3880">
        <v>3.2404999999999999</v>
      </c>
      <c r="N3880">
        <v>324.05</v>
      </c>
      <c r="O3880">
        <v>0</v>
      </c>
      <c r="P3880">
        <v>0</v>
      </c>
      <c r="Q3880">
        <v>1364.2405000000001</v>
      </c>
      <c r="R3880">
        <v>136424.04999999999</v>
      </c>
      <c r="S3880" t="s">
        <v>1368</v>
      </c>
    </row>
    <row r="3881" spans="1:19">
      <c r="A3881" t="s">
        <v>3745</v>
      </c>
      <c r="B3881">
        <v>44402</v>
      </c>
      <c r="C3881" t="s">
        <v>3746</v>
      </c>
      <c r="D3881">
        <v>44402</v>
      </c>
      <c r="E3881" t="s">
        <v>1365</v>
      </c>
      <c r="F3881" t="s">
        <v>105</v>
      </c>
      <c r="G3881" t="s">
        <v>1376</v>
      </c>
      <c r="H3881" t="s">
        <v>107</v>
      </c>
      <c r="I3881" t="s">
        <v>1076</v>
      </c>
      <c r="J3881">
        <v>60</v>
      </c>
      <c r="K3881">
        <v>1419</v>
      </c>
      <c r="L3881">
        <v>85140</v>
      </c>
      <c r="M3881">
        <v>3.3786</v>
      </c>
      <c r="N3881">
        <v>202.71600000000001</v>
      </c>
      <c r="O3881">
        <v>0</v>
      </c>
      <c r="P3881">
        <v>0</v>
      </c>
      <c r="Q3881">
        <v>1422.3786</v>
      </c>
      <c r="R3881">
        <v>85342.716</v>
      </c>
      <c r="S3881" t="s">
        <v>1368</v>
      </c>
    </row>
    <row r="3882" spans="1:19">
      <c r="A3882" t="s">
        <v>3745</v>
      </c>
      <c r="B3882">
        <v>44402</v>
      </c>
      <c r="C3882" t="s">
        <v>3746</v>
      </c>
      <c r="D3882">
        <v>44402</v>
      </c>
      <c r="E3882" t="s">
        <v>1365</v>
      </c>
      <c r="F3882" t="s">
        <v>105</v>
      </c>
      <c r="G3882" t="s">
        <v>1376</v>
      </c>
      <c r="H3882" t="s">
        <v>107</v>
      </c>
      <c r="I3882" t="s">
        <v>1271</v>
      </c>
      <c r="J3882">
        <v>100</v>
      </c>
      <c r="K3882">
        <v>1186</v>
      </c>
      <c r="L3882">
        <v>118600</v>
      </c>
      <c r="M3882">
        <v>2.8237999999999999</v>
      </c>
      <c r="N3882">
        <v>282.38</v>
      </c>
      <c r="O3882">
        <v>0</v>
      </c>
      <c r="P3882">
        <v>0</v>
      </c>
      <c r="Q3882">
        <v>1188.8237999999999</v>
      </c>
      <c r="R3882">
        <v>118882.38</v>
      </c>
      <c r="S3882" t="s">
        <v>1368</v>
      </c>
    </row>
    <row r="3883" spans="1:19">
      <c r="A3883" t="s">
        <v>3747</v>
      </c>
      <c r="B3883">
        <v>44402</v>
      </c>
      <c r="C3883" t="s">
        <v>3748</v>
      </c>
      <c r="D3883">
        <v>44402</v>
      </c>
      <c r="E3883" t="s">
        <v>1365</v>
      </c>
      <c r="F3883" t="s">
        <v>1379</v>
      </c>
      <c r="G3883" t="s">
        <v>1380</v>
      </c>
      <c r="H3883" t="s">
        <v>49</v>
      </c>
      <c r="I3883" t="s">
        <v>1335</v>
      </c>
      <c r="J3883">
        <v>5</v>
      </c>
      <c r="K3883">
        <v>9950</v>
      </c>
      <c r="L3883">
        <v>49750</v>
      </c>
      <c r="M3883">
        <v>23.6905</v>
      </c>
      <c r="N3883">
        <v>118.4525</v>
      </c>
      <c r="O3883">
        <v>0</v>
      </c>
      <c r="P3883">
        <v>0</v>
      </c>
      <c r="Q3883">
        <v>9973.6905000000006</v>
      </c>
      <c r="R3883">
        <v>49868.452499999999</v>
      </c>
      <c r="S3883" t="s">
        <v>1368</v>
      </c>
    </row>
    <row r="3884" spans="1:19">
      <c r="A3884" t="s">
        <v>3747</v>
      </c>
      <c r="B3884">
        <v>44402</v>
      </c>
      <c r="C3884" t="s">
        <v>3748</v>
      </c>
      <c r="D3884">
        <v>44402</v>
      </c>
      <c r="E3884" t="s">
        <v>1365</v>
      </c>
      <c r="F3884" t="s">
        <v>1379</v>
      </c>
      <c r="G3884" t="s">
        <v>1380</v>
      </c>
      <c r="H3884" t="s">
        <v>49</v>
      </c>
      <c r="I3884" t="s">
        <v>1311</v>
      </c>
      <c r="J3884">
        <v>5</v>
      </c>
      <c r="K3884">
        <v>9035</v>
      </c>
      <c r="L3884">
        <v>45175</v>
      </c>
      <c r="M3884">
        <v>21.511900000000001</v>
      </c>
      <c r="N3884">
        <v>107.5595</v>
      </c>
      <c r="O3884">
        <v>0</v>
      </c>
      <c r="P3884">
        <v>0</v>
      </c>
      <c r="Q3884">
        <v>9056.5118999999995</v>
      </c>
      <c r="R3884">
        <v>45282.559500000003</v>
      </c>
      <c r="S3884" t="s">
        <v>1368</v>
      </c>
    </row>
    <row r="3885" spans="1:19">
      <c r="A3885" t="s">
        <v>3749</v>
      </c>
      <c r="B3885">
        <v>44402</v>
      </c>
      <c r="C3885" t="s">
        <v>3750</v>
      </c>
      <c r="D3885">
        <v>44402</v>
      </c>
      <c r="E3885" t="s">
        <v>1365</v>
      </c>
      <c r="F3885" t="s">
        <v>55</v>
      </c>
      <c r="G3885" t="s">
        <v>49</v>
      </c>
      <c r="H3885" t="s">
        <v>49</v>
      </c>
      <c r="I3885" t="s">
        <v>2458</v>
      </c>
      <c r="J3885">
        <v>40</v>
      </c>
      <c r="K3885">
        <v>992</v>
      </c>
      <c r="L3885">
        <v>39680</v>
      </c>
      <c r="M3885">
        <v>2.3618999999999999</v>
      </c>
      <c r="N3885">
        <v>94.475999999999999</v>
      </c>
      <c r="O3885">
        <v>0</v>
      </c>
      <c r="P3885">
        <v>0</v>
      </c>
      <c r="Q3885">
        <v>994.36189999999999</v>
      </c>
      <c r="R3885">
        <v>39774.476000000002</v>
      </c>
      <c r="S3885" t="s">
        <v>1368</v>
      </c>
    </row>
    <row r="3886" spans="1:19">
      <c r="A3886" t="s">
        <v>3749</v>
      </c>
      <c r="B3886">
        <v>44402</v>
      </c>
      <c r="C3886" t="s">
        <v>3750</v>
      </c>
      <c r="D3886">
        <v>44402</v>
      </c>
      <c r="E3886" t="s">
        <v>1365</v>
      </c>
      <c r="F3886" t="s">
        <v>55</v>
      </c>
      <c r="G3886" t="s">
        <v>49</v>
      </c>
      <c r="H3886" t="s">
        <v>49</v>
      </c>
      <c r="I3886" t="s">
        <v>1218</v>
      </c>
      <c r="J3886">
        <v>20</v>
      </c>
      <c r="K3886">
        <v>1244</v>
      </c>
      <c r="L3886">
        <v>24880</v>
      </c>
      <c r="M3886">
        <v>2.9619</v>
      </c>
      <c r="N3886">
        <v>59.238</v>
      </c>
      <c r="O3886">
        <v>0</v>
      </c>
      <c r="P3886">
        <v>0</v>
      </c>
      <c r="Q3886">
        <v>1246.9619</v>
      </c>
      <c r="R3886">
        <v>24939.238000000001</v>
      </c>
      <c r="S3886" t="s">
        <v>1368</v>
      </c>
    </row>
    <row r="3887" spans="1:19">
      <c r="A3887" t="s">
        <v>3749</v>
      </c>
      <c r="B3887">
        <v>44402</v>
      </c>
      <c r="C3887" t="s">
        <v>3750</v>
      </c>
      <c r="D3887">
        <v>44402</v>
      </c>
      <c r="E3887" t="s">
        <v>1365</v>
      </c>
      <c r="F3887" t="s">
        <v>55</v>
      </c>
      <c r="G3887" t="s">
        <v>49</v>
      </c>
      <c r="H3887" t="s">
        <v>49</v>
      </c>
      <c r="I3887" t="s">
        <v>1271</v>
      </c>
      <c r="J3887">
        <v>20</v>
      </c>
      <c r="K3887">
        <v>1186</v>
      </c>
      <c r="L3887">
        <v>23720</v>
      </c>
      <c r="M3887">
        <v>2.8237999999999999</v>
      </c>
      <c r="N3887">
        <v>56.475999999999999</v>
      </c>
      <c r="O3887">
        <v>0</v>
      </c>
      <c r="P3887">
        <v>0</v>
      </c>
      <c r="Q3887">
        <v>1188.8237999999999</v>
      </c>
      <c r="R3887">
        <v>23776.475999999999</v>
      </c>
      <c r="S3887" t="s">
        <v>1368</v>
      </c>
    </row>
    <row r="3888" spans="1:19">
      <c r="A3888" t="s">
        <v>3751</v>
      </c>
      <c r="B3888">
        <v>44402</v>
      </c>
      <c r="C3888" t="s">
        <v>3752</v>
      </c>
      <c r="D3888">
        <v>44402</v>
      </c>
      <c r="E3888" t="s">
        <v>1365</v>
      </c>
      <c r="F3888" t="s">
        <v>54</v>
      </c>
      <c r="G3888" t="s">
        <v>49</v>
      </c>
      <c r="H3888" t="s">
        <v>49</v>
      </c>
      <c r="I3888" t="s">
        <v>1218</v>
      </c>
      <c r="J3888">
        <v>40</v>
      </c>
      <c r="K3888">
        <v>1244</v>
      </c>
      <c r="L3888">
        <v>49760</v>
      </c>
      <c r="M3888">
        <v>2.9619</v>
      </c>
      <c r="N3888">
        <v>118.476</v>
      </c>
      <c r="O3888">
        <v>0</v>
      </c>
      <c r="P3888">
        <v>0</v>
      </c>
      <c r="Q3888">
        <v>1246.9619</v>
      </c>
      <c r="R3888">
        <v>49878.476000000002</v>
      </c>
      <c r="S3888" t="s">
        <v>1368</v>
      </c>
    </row>
    <row r="3889" spans="1:19">
      <c r="A3889" t="s">
        <v>3751</v>
      </c>
      <c r="B3889">
        <v>44402</v>
      </c>
      <c r="C3889" t="s">
        <v>3752</v>
      </c>
      <c r="D3889">
        <v>44402</v>
      </c>
      <c r="E3889" t="s">
        <v>1365</v>
      </c>
      <c r="F3889" t="s">
        <v>54</v>
      </c>
      <c r="G3889" t="s">
        <v>49</v>
      </c>
      <c r="H3889" t="s">
        <v>49</v>
      </c>
      <c r="I3889" t="s">
        <v>1314</v>
      </c>
      <c r="J3889">
        <v>40</v>
      </c>
      <c r="K3889">
        <v>1176</v>
      </c>
      <c r="L3889">
        <v>47040</v>
      </c>
      <c r="M3889">
        <v>2.8</v>
      </c>
      <c r="N3889">
        <v>112</v>
      </c>
      <c r="O3889">
        <v>0</v>
      </c>
      <c r="P3889">
        <v>0</v>
      </c>
      <c r="Q3889">
        <v>1178.8</v>
      </c>
      <c r="R3889">
        <v>47152</v>
      </c>
      <c r="S3889" t="s">
        <v>1368</v>
      </c>
    </row>
    <row r="3890" spans="1:19">
      <c r="A3890" t="s">
        <v>3751</v>
      </c>
      <c r="B3890">
        <v>44402</v>
      </c>
      <c r="C3890" t="s">
        <v>3752</v>
      </c>
      <c r="D3890">
        <v>44402</v>
      </c>
      <c r="E3890" t="s">
        <v>1365</v>
      </c>
      <c r="F3890" t="s">
        <v>54</v>
      </c>
      <c r="G3890" t="s">
        <v>49</v>
      </c>
      <c r="H3890" t="s">
        <v>49</v>
      </c>
      <c r="I3890" t="s">
        <v>1273</v>
      </c>
      <c r="J3890">
        <v>20</v>
      </c>
      <c r="K3890">
        <v>7225</v>
      </c>
      <c r="L3890">
        <v>144500</v>
      </c>
      <c r="M3890">
        <v>17.202400000000001</v>
      </c>
      <c r="N3890">
        <v>344.048</v>
      </c>
      <c r="O3890">
        <v>0</v>
      </c>
      <c r="P3890">
        <v>0</v>
      </c>
      <c r="Q3890">
        <v>7242.2024000000001</v>
      </c>
      <c r="R3890">
        <v>144844.04800000001</v>
      </c>
      <c r="S3890" t="s">
        <v>1368</v>
      </c>
    </row>
    <row r="3891" spans="1:19">
      <c r="A3891" t="s">
        <v>3751</v>
      </c>
      <c r="B3891">
        <v>44402</v>
      </c>
      <c r="C3891" t="s">
        <v>3752</v>
      </c>
      <c r="D3891">
        <v>44402</v>
      </c>
      <c r="E3891" t="s">
        <v>1365</v>
      </c>
      <c r="F3891" t="s">
        <v>54</v>
      </c>
      <c r="G3891" t="s">
        <v>49</v>
      </c>
      <c r="H3891" t="s">
        <v>49</v>
      </c>
      <c r="I3891" t="s">
        <v>1311</v>
      </c>
      <c r="J3891">
        <v>2</v>
      </c>
      <c r="K3891">
        <v>9035</v>
      </c>
      <c r="L3891">
        <v>18070</v>
      </c>
      <c r="M3891">
        <v>21.511900000000001</v>
      </c>
      <c r="N3891">
        <v>43.023800000000001</v>
      </c>
      <c r="O3891">
        <v>0</v>
      </c>
      <c r="P3891">
        <v>0</v>
      </c>
      <c r="Q3891">
        <v>9056.5118999999995</v>
      </c>
      <c r="R3891">
        <v>18113.023799999999</v>
      </c>
      <c r="S3891" t="s">
        <v>1368</v>
      </c>
    </row>
    <row r="3892" spans="1:19">
      <c r="A3892" t="s">
        <v>3751</v>
      </c>
      <c r="B3892">
        <v>44402</v>
      </c>
      <c r="C3892" t="s">
        <v>3752</v>
      </c>
      <c r="D3892">
        <v>44402</v>
      </c>
      <c r="E3892" t="s">
        <v>1365</v>
      </c>
      <c r="F3892" t="s">
        <v>54</v>
      </c>
      <c r="G3892" t="s">
        <v>49</v>
      </c>
      <c r="H3892" t="s">
        <v>49</v>
      </c>
      <c r="I3892" t="s">
        <v>3357</v>
      </c>
      <c r="J3892">
        <v>40</v>
      </c>
      <c r="K3892">
        <v>7040</v>
      </c>
      <c r="L3892">
        <v>281600</v>
      </c>
      <c r="M3892">
        <v>16.761900000000001</v>
      </c>
      <c r="N3892">
        <v>670.476</v>
      </c>
      <c r="O3892">
        <v>0</v>
      </c>
      <c r="P3892">
        <v>0</v>
      </c>
      <c r="Q3892">
        <v>7056.7619000000004</v>
      </c>
      <c r="R3892">
        <v>282270.47600000002</v>
      </c>
      <c r="S3892" t="s">
        <v>1368</v>
      </c>
    </row>
    <row r="3893" spans="1:19">
      <c r="A3893" t="s">
        <v>3753</v>
      </c>
      <c r="B3893">
        <v>44402</v>
      </c>
      <c r="C3893" t="s">
        <v>3754</v>
      </c>
      <c r="D3893">
        <v>44402</v>
      </c>
      <c r="E3893" t="s">
        <v>1365</v>
      </c>
      <c r="F3893" t="s">
        <v>103</v>
      </c>
      <c r="G3893" t="s">
        <v>949</v>
      </c>
      <c r="H3893" t="s">
        <v>107</v>
      </c>
      <c r="I3893" t="s">
        <v>1311</v>
      </c>
      <c r="J3893">
        <v>10</v>
      </c>
      <c r="K3893">
        <v>9035</v>
      </c>
      <c r="L3893">
        <v>90350</v>
      </c>
      <c r="M3893">
        <v>21.511900000000001</v>
      </c>
      <c r="N3893">
        <v>215.119</v>
      </c>
      <c r="O3893">
        <v>0</v>
      </c>
      <c r="P3893">
        <v>0</v>
      </c>
      <c r="Q3893">
        <v>9056.5118999999995</v>
      </c>
      <c r="R3893">
        <v>90565.119000000006</v>
      </c>
      <c r="S3893" t="s">
        <v>1368</v>
      </c>
    </row>
    <row r="3894" spans="1:19">
      <c r="A3894" t="s">
        <v>3753</v>
      </c>
      <c r="B3894">
        <v>44402</v>
      </c>
      <c r="C3894" t="s">
        <v>3754</v>
      </c>
      <c r="D3894">
        <v>44402</v>
      </c>
      <c r="E3894" t="s">
        <v>1365</v>
      </c>
      <c r="F3894" t="s">
        <v>103</v>
      </c>
      <c r="G3894" t="s">
        <v>949</v>
      </c>
      <c r="H3894" t="s">
        <v>107</v>
      </c>
      <c r="I3894" t="s">
        <v>1301</v>
      </c>
      <c r="J3894">
        <v>5</v>
      </c>
      <c r="K3894">
        <v>9035</v>
      </c>
      <c r="L3894">
        <v>45175</v>
      </c>
      <c r="M3894">
        <v>21.511900000000001</v>
      </c>
      <c r="N3894">
        <v>107.5595</v>
      </c>
      <c r="O3894">
        <v>0</v>
      </c>
      <c r="P3894">
        <v>0</v>
      </c>
      <c r="Q3894">
        <v>9056.5118999999995</v>
      </c>
      <c r="R3894">
        <v>45282.559500000003</v>
      </c>
      <c r="S3894" t="s">
        <v>1368</v>
      </c>
    </row>
    <row r="3895" spans="1:19">
      <c r="A3895" t="s">
        <v>3753</v>
      </c>
      <c r="B3895">
        <v>44402</v>
      </c>
      <c r="C3895" t="s">
        <v>3754</v>
      </c>
      <c r="D3895">
        <v>44402</v>
      </c>
      <c r="E3895" t="s">
        <v>1365</v>
      </c>
      <c r="F3895" t="s">
        <v>103</v>
      </c>
      <c r="G3895" t="s">
        <v>949</v>
      </c>
      <c r="H3895" t="s">
        <v>107</v>
      </c>
      <c r="I3895" t="s">
        <v>3357</v>
      </c>
      <c r="J3895">
        <v>9</v>
      </c>
      <c r="K3895">
        <v>7040</v>
      </c>
      <c r="L3895">
        <v>63360</v>
      </c>
      <c r="M3895">
        <v>16.761900000000001</v>
      </c>
      <c r="N3895">
        <v>150.8571</v>
      </c>
      <c r="O3895">
        <v>0</v>
      </c>
      <c r="P3895">
        <v>0</v>
      </c>
      <c r="Q3895">
        <v>7056.7619000000004</v>
      </c>
      <c r="R3895">
        <v>63510.857100000001</v>
      </c>
      <c r="S3895" t="s">
        <v>1368</v>
      </c>
    </row>
    <row r="3896" spans="1:19">
      <c r="A3896" t="s">
        <v>3755</v>
      </c>
      <c r="B3896">
        <v>44402</v>
      </c>
      <c r="C3896" t="s">
        <v>3756</v>
      </c>
      <c r="D3896">
        <v>44402</v>
      </c>
      <c r="E3896" t="s">
        <v>1365</v>
      </c>
      <c r="F3896" t="s">
        <v>64</v>
      </c>
      <c r="G3896" t="s">
        <v>59</v>
      </c>
      <c r="H3896" t="s">
        <v>49</v>
      </c>
      <c r="I3896" t="s">
        <v>3357</v>
      </c>
      <c r="J3896">
        <v>20</v>
      </c>
      <c r="K3896">
        <v>7040</v>
      </c>
      <c r="L3896">
        <v>140800</v>
      </c>
      <c r="M3896">
        <v>16.761900000000001</v>
      </c>
      <c r="N3896">
        <v>335.238</v>
      </c>
      <c r="O3896">
        <v>0</v>
      </c>
      <c r="P3896">
        <v>0</v>
      </c>
      <c r="Q3896">
        <v>7056.7619000000004</v>
      </c>
      <c r="R3896">
        <v>141135.23800000001</v>
      </c>
      <c r="S3896" t="s">
        <v>1368</v>
      </c>
    </row>
    <row r="3897" spans="1:19">
      <c r="A3897" t="s">
        <v>3757</v>
      </c>
      <c r="B3897">
        <v>44402</v>
      </c>
      <c r="C3897" t="s">
        <v>3758</v>
      </c>
      <c r="D3897">
        <v>44402</v>
      </c>
      <c r="E3897" t="s">
        <v>1365</v>
      </c>
      <c r="F3897" t="s">
        <v>956</v>
      </c>
      <c r="G3897" t="s">
        <v>1370</v>
      </c>
      <c r="H3897" t="s">
        <v>49</v>
      </c>
      <c r="I3897" t="s">
        <v>1273</v>
      </c>
      <c r="J3897">
        <v>5</v>
      </c>
      <c r="K3897">
        <v>7225</v>
      </c>
      <c r="L3897">
        <v>36125</v>
      </c>
      <c r="M3897">
        <v>17.202400000000001</v>
      </c>
      <c r="N3897">
        <v>86.012</v>
      </c>
      <c r="O3897">
        <v>0</v>
      </c>
      <c r="P3897">
        <v>0</v>
      </c>
      <c r="Q3897">
        <v>7242.2024000000001</v>
      </c>
      <c r="R3897">
        <v>36211.012000000002</v>
      </c>
      <c r="S3897" t="s">
        <v>1368</v>
      </c>
    </row>
    <row r="3898" spans="1:19">
      <c r="A3898" t="s">
        <v>3757</v>
      </c>
      <c r="B3898">
        <v>44402</v>
      </c>
      <c r="C3898" t="s">
        <v>3758</v>
      </c>
      <c r="D3898">
        <v>44402</v>
      </c>
      <c r="E3898" t="s">
        <v>1365</v>
      </c>
      <c r="F3898" t="s">
        <v>956</v>
      </c>
      <c r="G3898" t="s">
        <v>1370</v>
      </c>
      <c r="H3898" t="s">
        <v>49</v>
      </c>
      <c r="I3898" t="s">
        <v>1409</v>
      </c>
      <c r="J3898">
        <v>58</v>
      </c>
      <c r="K3898">
        <v>1128</v>
      </c>
      <c r="L3898">
        <v>65424</v>
      </c>
      <c r="M3898">
        <v>2.6857000000000002</v>
      </c>
      <c r="N3898">
        <v>155.7706</v>
      </c>
      <c r="O3898">
        <v>0</v>
      </c>
      <c r="P3898">
        <v>0</v>
      </c>
      <c r="Q3898">
        <v>1130.6857</v>
      </c>
      <c r="R3898">
        <v>65579.770600000003</v>
      </c>
      <c r="S3898" t="s">
        <v>1368</v>
      </c>
    </row>
    <row r="3899" spans="1:19">
      <c r="A3899" t="s">
        <v>3757</v>
      </c>
      <c r="B3899">
        <v>44402</v>
      </c>
      <c r="C3899" t="s">
        <v>3758</v>
      </c>
      <c r="D3899">
        <v>44402</v>
      </c>
      <c r="E3899" t="s">
        <v>1365</v>
      </c>
      <c r="F3899" t="s">
        <v>956</v>
      </c>
      <c r="G3899" t="s">
        <v>1370</v>
      </c>
      <c r="H3899" t="s">
        <v>49</v>
      </c>
      <c r="I3899" t="s">
        <v>1314</v>
      </c>
      <c r="J3899">
        <v>80</v>
      </c>
      <c r="K3899">
        <v>1176</v>
      </c>
      <c r="L3899">
        <v>94080</v>
      </c>
      <c r="M3899">
        <v>2.8</v>
      </c>
      <c r="N3899">
        <v>224</v>
      </c>
      <c r="O3899">
        <v>0</v>
      </c>
      <c r="P3899">
        <v>0</v>
      </c>
      <c r="Q3899">
        <v>1178.8</v>
      </c>
      <c r="R3899">
        <v>94304</v>
      </c>
      <c r="S3899" t="s">
        <v>1368</v>
      </c>
    </row>
    <row r="3900" spans="1:19">
      <c r="A3900" t="s">
        <v>3757</v>
      </c>
      <c r="B3900">
        <v>44402</v>
      </c>
      <c r="C3900" t="s">
        <v>3758</v>
      </c>
      <c r="D3900">
        <v>44402</v>
      </c>
      <c r="E3900" t="s">
        <v>1365</v>
      </c>
      <c r="F3900" t="s">
        <v>956</v>
      </c>
      <c r="G3900" t="s">
        <v>1370</v>
      </c>
      <c r="H3900" t="s">
        <v>49</v>
      </c>
      <c r="I3900" t="s">
        <v>1271</v>
      </c>
      <c r="J3900">
        <v>100</v>
      </c>
      <c r="K3900">
        <v>1186</v>
      </c>
      <c r="L3900">
        <v>118600</v>
      </c>
      <c r="M3900">
        <v>2.8237999999999999</v>
      </c>
      <c r="N3900">
        <v>282.38</v>
      </c>
      <c r="O3900">
        <v>0</v>
      </c>
      <c r="P3900">
        <v>0</v>
      </c>
      <c r="Q3900">
        <v>1188.8237999999999</v>
      </c>
      <c r="R3900">
        <v>118882.38</v>
      </c>
      <c r="S3900" t="s">
        <v>1368</v>
      </c>
    </row>
    <row r="3901" spans="1:19">
      <c r="A3901" t="s">
        <v>3759</v>
      </c>
      <c r="B3901">
        <v>44402</v>
      </c>
      <c r="C3901" t="s">
        <v>3760</v>
      </c>
      <c r="D3901">
        <v>44402</v>
      </c>
      <c r="E3901" t="s">
        <v>1365</v>
      </c>
      <c r="F3901" t="s">
        <v>100</v>
      </c>
      <c r="G3901" t="s">
        <v>1029</v>
      </c>
      <c r="H3901" t="s">
        <v>107</v>
      </c>
      <c r="I3901" t="s">
        <v>1242</v>
      </c>
      <c r="J3901">
        <v>15</v>
      </c>
      <c r="K3901">
        <v>9850</v>
      </c>
      <c r="L3901">
        <v>147750</v>
      </c>
      <c r="M3901">
        <v>23.452400000000001</v>
      </c>
      <c r="N3901">
        <v>351.786</v>
      </c>
      <c r="O3901">
        <v>0</v>
      </c>
      <c r="P3901">
        <v>0</v>
      </c>
      <c r="Q3901">
        <v>9873.4524000000001</v>
      </c>
      <c r="R3901">
        <v>148101.78599999999</v>
      </c>
      <c r="S3901" t="s">
        <v>1368</v>
      </c>
    </row>
    <row r="3902" spans="1:19">
      <c r="A3902" t="s">
        <v>3759</v>
      </c>
      <c r="B3902">
        <v>44402</v>
      </c>
      <c r="C3902" t="s">
        <v>3760</v>
      </c>
      <c r="D3902">
        <v>44402</v>
      </c>
      <c r="E3902" t="s">
        <v>1365</v>
      </c>
      <c r="F3902" t="s">
        <v>100</v>
      </c>
      <c r="G3902" t="s">
        <v>1029</v>
      </c>
      <c r="H3902" t="s">
        <v>107</v>
      </c>
      <c r="I3902" t="s">
        <v>1311</v>
      </c>
      <c r="J3902">
        <v>20</v>
      </c>
      <c r="K3902">
        <v>9035</v>
      </c>
      <c r="L3902">
        <v>180700</v>
      </c>
      <c r="M3902">
        <v>21.511900000000001</v>
      </c>
      <c r="N3902">
        <v>430.238</v>
      </c>
      <c r="O3902">
        <v>0</v>
      </c>
      <c r="P3902">
        <v>0</v>
      </c>
      <c r="Q3902">
        <v>9056.5118999999995</v>
      </c>
      <c r="R3902">
        <v>181130.23800000001</v>
      </c>
      <c r="S3902" t="s">
        <v>1368</v>
      </c>
    </row>
    <row r="3903" spans="1:19">
      <c r="A3903" t="s">
        <v>3759</v>
      </c>
      <c r="B3903">
        <v>44402</v>
      </c>
      <c r="C3903" t="s">
        <v>3760</v>
      </c>
      <c r="D3903">
        <v>44402</v>
      </c>
      <c r="E3903" t="s">
        <v>1365</v>
      </c>
      <c r="F3903" t="s">
        <v>100</v>
      </c>
      <c r="G3903" t="s">
        <v>1029</v>
      </c>
      <c r="H3903" t="s">
        <v>107</v>
      </c>
      <c r="I3903" t="s">
        <v>1075</v>
      </c>
      <c r="J3903">
        <v>12</v>
      </c>
      <c r="K3903">
        <v>9045</v>
      </c>
      <c r="L3903">
        <v>108540</v>
      </c>
      <c r="M3903">
        <v>21.535699999999999</v>
      </c>
      <c r="N3903">
        <v>258.42840000000001</v>
      </c>
      <c r="O3903">
        <v>0</v>
      </c>
      <c r="P3903">
        <v>0</v>
      </c>
      <c r="Q3903">
        <v>9066.5357000000004</v>
      </c>
      <c r="R3903">
        <v>108798.4284</v>
      </c>
      <c r="S3903" t="s">
        <v>1368</v>
      </c>
    </row>
    <row r="3904" spans="1:19">
      <c r="A3904" t="s">
        <v>3759</v>
      </c>
      <c r="B3904">
        <v>44402</v>
      </c>
      <c r="C3904" t="s">
        <v>3760</v>
      </c>
      <c r="D3904">
        <v>44402</v>
      </c>
      <c r="E3904" t="s">
        <v>1365</v>
      </c>
      <c r="F3904" t="s">
        <v>100</v>
      </c>
      <c r="G3904" t="s">
        <v>1029</v>
      </c>
      <c r="H3904" t="s">
        <v>107</v>
      </c>
      <c r="I3904" t="s">
        <v>1335</v>
      </c>
      <c r="J3904">
        <v>20</v>
      </c>
      <c r="K3904">
        <v>9950</v>
      </c>
      <c r="L3904">
        <v>199000</v>
      </c>
      <c r="M3904">
        <v>23.6905</v>
      </c>
      <c r="N3904">
        <v>473.81</v>
      </c>
      <c r="O3904">
        <v>0</v>
      </c>
      <c r="P3904">
        <v>0</v>
      </c>
      <c r="Q3904">
        <v>9973.6905000000006</v>
      </c>
      <c r="R3904">
        <v>199473.81</v>
      </c>
      <c r="S3904" t="s">
        <v>1368</v>
      </c>
    </row>
    <row r="3905" spans="1:19">
      <c r="A3905" t="s">
        <v>3759</v>
      </c>
      <c r="B3905">
        <v>44402</v>
      </c>
      <c r="C3905" t="s">
        <v>3760</v>
      </c>
      <c r="D3905">
        <v>44402</v>
      </c>
      <c r="E3905" t="s">
        <v>1365</v>
      </c>
      <c r="F3905" t="s">
        <v>100</v>
      </c>
      <c r="G3905" t="s">
        <v>1029</v>
      </c>
      <c r="H3905" t="s">
        <v>107</v>
      </c>
      <c r="I3905" t="s">
        <v>1301</v>
      </c>
      <c r="J3905">
        <v>20</v>
      </c>
      <c r="K3905">
        <v>9035</v>
      </c>
      <c r="L3905">
        <v>180700</v>
      </c>
      <c r="M3905">
        <v>21.511900000000001</v>
      </c>
      <c r="N3905">
        <v>430.238</v>
      </c>
      <c r="O3905">
        <v>0</v>
      </c>
      <c r="P3905">
        <v>0</v>
      </c>
      <c r="Q3905">
        <v>9056.5118999999995</v>
      </c>
      <c r="R3905">
        <v>181130.23800000001</v>
      </c>
      <c r="S3905" t="s">
        <v>1368</v>
      </c>
    </row>
    <row r="3906" spans="1:19">
      <c r="A3906" t="s">
        <v>3759</v>
      </c>
      <c r="B3906">
        <v>44402</v>
      </c>
      <c r="C3906" t="s">
        <v>3760</v>
      </c>
      <c r="D3906">
        <v>44402</v>
      </c>
      <c r="E3906" t="s">
        <v>1365</v>
      </c>
      <c r="F3906" t="s">
        <v>100</v>
      </c>
      <c r="G3906" t="s">
        <v>1029</v>
      </c>
      <c r="H3906" t="s">
        <v>107</v>
      </c>
      <c r="I3906" t="s">
        <v>1221</v>
      </c>
      <c r="J3906">
        <v>100</v>
      </c>
      <c r="K3906">
        <v>1361</v>
      </c>
      <c r="L3906">
        <v>136100</v>
      </c>
      <c r="M3906">
        <v>3.2404999999999999</v>
      </c>
      <c r="N3906">
        <v>324.05</v>
      </c>
      <c r="O3906">
        <v>0</v>
      </c>
      <c r="P3906">
        <v>0</v>
      </c>
      <c r="Q3906">
        <v>1364.2405000000001</v>
      </c>
      <c r="R3906">
        <v>136424.04999999999</v>
      </c>
      <c r="S3906" t="s">
        <v>1368</v>
      </c>
    </row>
    <row r="3907" spans="1:19">
      <c r="A3907" t="s">
        <v>3761</v>
      </c>
      <c r="B3907">
        <v>44402</v>
      </c>
      <c r="C3907" t="s">
        <v>3762</v>
      </c>
      <c r="D3907">
        <v>44402</v>
      </c>
      <c r="E3907" t="s">
        <v>1365</v>
      </c>
      <c r="F3907" t="s">
        <v>1330</v>
      </c>
      <c r="G3907" t="s">
        <v>59</v>
      </c>
      <c r="H3907" t="s">
        <v>49</v>
      </c>
      <c r="I3907" t="s">
        <v>3357</v>
      </c>
      <c r="J3907">
        <v>50</v>
      </c>
      <c r="K3907">
        <v>7040</v>
      </c>
      <c r="L3907">
        <v>352000</v>
      </c>
      <c r="M3907">
        <v>16.761900000000001</v>
      </c>
      <c r="N3907">
        <v>838.09500000000003</v>
      </c>
      <c r="O3907">
        <v>0</v>
      </c>
      <c r="P3907">
        <v>0</v>
      </c>
      <c r="Q3907">
        <v>7056.7619000000004</v>
      </c>
      <c r="R3907">
        <v>352838.09499999997</v>
      </c>
      <c r="S3907" t="s">
        <v>1368</v>
      </c>
    </row>
    <row r="3908" spans="1:19">
      <c r="A3908" t="s">
        <v>3763</v>
      </c>
      <c r="B3908">
        <v>44402</v>
      </c>
      <c r="C3908" t="s">
        <v>3764</v>
      </c>
      <c r="D3908">
        <v>44402</v>
      </c>
      <c r="E3908" t="s">
        <v>1365</v>
      </c>
      <c r="F3908" t="s">
        <v>61</v>
      </c>
      <c r="G3908" t="s">
        <v>1370</v>
      </c>
      <c r="H3908" t="s">
        <v>49</v>
      </c>
      <c r="I3908" t="s">
        <v>1409</v>
      </c>
      <c r="J3908">
        <v>40</v>
      </c>
      <c r="K3908">
        <v>1128</v>
      </c>
      <c r="L3908">
        <v>45120</v>
      </c>
      <c r="M3908">
        <v>2.6857000000000002</v>
      </c>
      <c r="N3908">
        <v>107.428</v>
      </c>
      <c r="O3908">
        <v>0</v>
      </c>
      <c r="P3908">
        <v>0</v>
      </c>
      <c r="Q3908">
        <v>1130.6857</v>
      </c>
      <c r="R3908">
        <v>45227.428</v>
      </c>
      <c r="S3908" t="s">
        <v>1368</v>
      </c>
    </row>
    <row r="3909" spans="1:19">
      <c r="A3909" t="s">
        <v>3763</v>
      </c>
      <c r="B3909">
        <v>44402</v>
      </c>
      <c r="C3909" t="s">
        <v>3764</v>
      </c>
      <c r="D3909">
        <v>44402</v>
      </c>
      <c r="E3909" t="s">
        <v>1365</v>
      </c>
      <c r="F3909" t="s">
        <v>61</v>
      </c>
      <c r="G3909" t="s">
        <v>1370</v>
      </c>
      <c r="H3909" t="s">
        <v>49</v>
      </c>
      <c r="I3909" t="s">
        <v>2458</v>
      </c>
      <c r="J3909">
        <v>100</v>
      </c>
      <c r="K3909">
        <v>992</v>
      </c>
      <c r="L3909">
        <v>99200</v>
      </c>
      <c r="M3909">
        <v>2.3618999999999999</v>
      </c>
      <c r="N3909">
        <v>236.19</v>
      </c>
      <c r="O3909">
        <v>0</v>
      </c>
      <c r="P3909">
        <v>0</v>
      </c>
      <c r="Q3909">
        <v>994.36189999999999</v>
      </c>
      <c r="R3909">
        <v>99436.19</v>
      </c>
      <c r="S3909" t="s">
        <v>1368</v>
      </c>
    </row>
    <row r="3910" spans="1:19">
      <c r="A3910" t="s">
        <v>3763</v>
      </c>
      <c r="B3910">
        <v>44402</v>
      </c>
      <c r="C3910" t="s">
        <v>3764</v>
      </c>
      <c r="D3910">
        <v>44402</v>
      </c>
      <c r="E3910" t="s">
        <v>1365</v>
      </c>
      <c r="F3910" t="s">
        <v>61</v>
      </c>
      <c r="G3910" t="s">
        <v>1370</v>
      </c>
      <c r="H3910" t="s">
        <v>49</v>
      </c>
      <c r="I3910" t="s">
        <v>1301</v>
      </c>
      <c r="J3910">
        <v>5</v>
      </c>
      <c r="K3910">
        <v>9035</v>
      </c>
      <c r="L3910">
        <v>45175</v>
      </c>
      <c r="M3910">
        <v>21.511900000000001</v>
      </c>
      <c r="N3910">
        <v>107.5595</v>
      </c>
      <c r="O3910">
        <v>0</v>
      </c>
      <c r="P3910">
        <v>0</v>
      </c>
      <c r="Q3910">
        <v>9056.5118999999995</v>
      </c>
      <c r="R3910">
        <v>45282.559500000003</v>
      </c>
      <c r="S3910" t="s">
        <v>1368</v>
      </c>
    </row>
    <row r="3911" spans="1:19">
      <c r="A3911" t="s">
        <v>3763</v>
      </c>
      <c r="B3911">
        <v>44402</v>
      </c>
      <c r="C3911" t="s">
        <v>3764</v>
      </c>
      <c r="D3911">
        <v>44402</v>
      </c>
      <c r="E3911" t="s">
        <v>1365</v>
      </c>
      <c r="F3911" t="s">
        <v>61</v>
      </c>
      <c r="G3911" t="s">
        <v>1370</v>
      </c>
      <c r="H3911" t="s">
        <v>49</v>
      </c>
      <c r="I3911" t="s">
        <v>3357</v>
      </c>
      <c r="J3911">
        <v>20</v>
      </c>
      <c r="K3911">
        <v>7040</v>
      </c>
      <c r="L3911">
        <v>140800</v>
      </c>
      <c r="M3911">
        <v>16.761900000000001</v>
      </c>
      <c r="N3911">
        <v>335.238</v>
      </c>
      <c r="O3911">
        <v>0</v>
      </c>
      <c r="P3911">
        <v>0</v>
      </c>
      <c r="Q3911">
        <v>7056.7619000000004</v>
      </c>
      <c r="R3911">
        <v>141135.23800000001</v>
      </c>
      <c r="S3911" t="s">
        <v>1368</v>
      </c>
    </row>
    <row r="3912" spans="1:19">
      <c r="A3912" t="s">
        <v>3763</v>
      </c>
      <c r="B3912">
        <v>44402</v>
      </c>
      <c r="C3912" t="s">
        <v>3764</v>
      </c>
      <c r="D3912">
        <v>44402</v>
      </c>
      <c r="E3912" t="s">
        <v>1365</v>
      </c>
      <c r="F3912" t="s">
        <v>61</v>
      </c>
      <c r="G3912" t="s">
        <v>1370</v>
      </c>
      <c r="H3912" t="s">
        <v>49</v>
      </c>
      <c r="I3912" t="s">
        <v>1271</v>
      </c>
      <c r="J3912">
        <v>100</v>
      </c>
      <c r="K3912">
        <v>1186</v>
      </c>
      <c r="L3912">
        <v>118600</v>
      </c>
      <c r="M3912">
        <v>2.8237999999999999</v>
      </c>
      <c r="N3912">
        <v>282.38</v>
      </c>
      <c r="O3912">
        <v>0</v>
      </c>
      <c r="P3912">
        <v>0</v>
      </c>
      <c r="Q3912">
        <v>1188.8237999999999</v>
      </c>
      <c r="R3912">
        <v>118882.38</v>
      </c>
      <c r="S3912" t="s">
        <v>1368</v>
      </c>
    </row>
    <row r="3913" spans="1:19">
      <c r="A3913" t="s">
        <v>3763</v>
      </c>
      <c r="B3913">
        <v>44402</v>
      </c>
      <c r="C3913" t="s">
        <v>3764</v>
      </c>
      <c r="D3913">
        <v>44402</v>
      </c>
      <c r="E3913" t="s">
        <v>1365</v>
      </c>
      <c r="F3913" t="s">
        <v>61</v>
      </c>
      <c r="G3913" t="s">
        <v>1370</v>
      </c>
      <c r="H3913" t="s">
        <v>49</v>
      </c>
      <c r="I3913" t="s">
        <v>1221</v>
      </c>
      <c r="J3913">
        <v>100</v>
      </c>
      <c r="K3913">
        <v>1361</v>
      </c>
      <c r="L3913">
        <v>136100</v>
      </c>
      <c r="M3913">
        <v>3.2404999999999999</v>
      </c>
      <c r="N3913">
        <v>324.05</v>
      </c>
      <c r="O3913">
        <v>0</v>
      </c>
      <c r="P3913">
        <v>0</v>
      </c>
      <c r="Q3913">
        <v>1364.2405000000001</v>
      </c>
      <c r="R3913">
        <v>136424.04999999999</v>
      </c>
      <c r="S3913" t="s">
        <v>1368</v>
      </c>
    </row>
    <row r="3914" spans="1:19">
      <c r="A3914" t="s">
        <v>3763</v>
      </c>
      <c r="B3914">
        <v>44402</v>
      </c>
      <c r="C3914" t="s">
        <v>3764</v>
      </c>
      <c r="D3914">
        <v>44402</v>
      </c>
      <c r="E3914" t="s">
        <v>1365</v>
      </c>
      <c r="F3914" t="s">
        <v>61</v>
      </c>
      <c r="G3914" t="s">
        <v>1370</v>
      </c>
      <c r="H3914" t="s">
        <v>49</v>
      </c>
      <c r="I3914" t="s">
        <v>1076</v>
      </c>
      <c r="J3914">
        <v>100</v>
      </c>
      <c r="K3914">
        <v>1419</v>
      </c>
      <c r="L3914">
        <v>141900</v>
      </c>
      <c r="M3914">
        <v>3.3786</v>
      </c>
      <c r="N3914">
        <v>337.86</v>
      </c>
      <c r="O3914">
        <v>0</v>
      </c>
      <c r="P3914">
        <v>0</v>
      </c>
      <c r="Q3914">
        <v>1422.3786</v>
      </c>
      <c r="R3914">
        <v>142237.85999999999</v>
      </c>
      <c r="S3914" t="s">
        <v>1368</v>
      </c>
    </row>
    <row r="3915" spans="1:19">
      <c r="A3915" t="s">
        <v>3763</v>
      </c>
      <c r="B3915">
        <v>44402</v>
      </c>
      <c r="C3915" t="s">
        <v>3764</v>
      </c>
      <c r="D3915">
        <v>44402</v>
      </c>
      <c r="E3915" t="s">
        <v>1365</v>
      </c>
      <c r="F3915" t="s">
        <v>61</v>
      </c>
      <c r="G3915" t="s">
        <v>1370</v>
      </c>
      <c r="H3915" t="s">
        <v>49</v>
      </c>
      <c r="I3915" t="s">
        <v>1314</v>
      </c>
      <c r="J3915">
        <v>100</v>
      </c>
      <c r="K3915">
        <v>1176</v>
      </c>
      <c r="L3915">
        <v>117600</v>
      </c>
      <c r="M3915">
        <v>2.8</v>
      </c>
      <c r="N3915">
        <v>280</v>
      </c>
      <c r="O3915">
        <v>0</v>
      </c>
      <c r="P3915">
        <v>0</v>
      </c>
      <c r="Q3915">
        <v>1178.8</v>
      </c>
      <c r="R3915">
        <v>117880</v>
      </c>
      <c r="S3915" t="s">
        <v>1368</v>
      </c>
    </row>
    <row r="3916" spans="1:19">
      <c r="A3916" t="s">
        <v>3763</v>
      </c>
      <c r="B3916">
        <v>44402</v>
      </c>
      <c r="C3916" t="s">
        <v>3764</v>
      </c>
      <c r="D3916">
        <v>44402</v>
      </c>
      <c r="E3916" t="s">
        <v>1365</v>
      </c>
      <c r="F3916" t="s">
        <v>61</v>
      </c>
      <c r="G3916" t="s">
        <v>1370</v>
      </c>
      <c r="H3916" t="s">
        <v>49</v>
      </c>
      <c r="I3916" t="s">
        <v>1218</v>
      </c>
      <c r="J3916">
        <v>100</v>
      </c>
      <c r="K3916">
        <v>1244</v>
      </c>
      <c r="L3916">
        <v>124400</v>
      </c>
      <c r="M3916">
        <v>2.9619</v>
      </c>
      <c r="N3916">
        <v>296.19</v>
      </c>
      <c r="O3916">
        <v>0</v>
      </c>
      <c r="P3916">
        <v>0</v>
      </c>
      <c r="Q3916">
        <v>1246.9619</v>
      </c>
      <c r="R3916">
        <v>124696.19</v>
      </c>
      <c r="S3916" t="s">
        <v>1368</v>
      </c>
    </row>
    <row r="3917" spans="1:19">
      <c r="A3917" t="s">
        <v>3765</v>
      </c>
      <c r="B3917">
        <v>44402</v>
      </c>
      <c r="C3917" t="s">
        <v>3766</v>
      </c>
      <c r="D3917">
        <v>44402</v>
      </c>
      <c r="E3917" t="s">
        <v>1365</v>
      </c>
      <c r="F3917" t="s">
        <v>1</v>
      </c>
      <c r="G3917" t="s">
        <v>982</v>
      </c>
      <c r="H3917" t="s">
        <v>107</v>
      </c>
      <c r="I3917" t="s">
        <v>1242</v>
      </c>
      <c r="J3917">
        <v>2</v>
      </c>
      <c r="K3917">
        <v>9850</v>
      </c>
      <c r="L3917">
        <v>19700</v>
      </c>
      <c r="M3917">
        <v>23.452400000000001</v>
      </c>
      <c r="N3917">
        <v>46.904800000000002</v>
      </c>
      <c r="O3917">
        <v>0</v>
      </c>
      <c r="P3917">
        <v>0</v>
      </c>
      <c r="Q3917">
        <v>9873.4524000000001</v>
      </c>
      <c r="R3917">
        <v>19746.9048</v>
      </c>
      <c r="S3917" t="s">
        <v>1368</v>
      </c>
    </row>
    <row r="3918" spans="1:19">
      <c r="A3918" t="s">
        <v>3765</v>
      </c>
      <c r="B3918">
        <v>44402</v>
      </c>
      <c r="C3918" t="s">
        <v>3766</v>
      </c>
      <c r="D3918">
        <v>44402</v>
      </c>
      <c r="E3918" t="s">
        <v>1365</v>
      </c>
      <c r="F3918" t="s">
        <v>1</v>
      </c>
      <c r="G3918" t="s">
        <v>982</v>
      </c>
      <c r="H3918" t="s">
        <v>107</v>
      </c>
      <c r="I3918" t="s">
        <v>1311</v>
      </c>
      <c r="J3918">
        <v>11</v>
      </c>
      <c r="K3918">
        <v>9035</v>
      </c>
      <c r="L3918">
        <v>99385</v>
      </c>
      <c r="M3918">
        <v>21.511900000000001</v>
      </c>
      <c r="N3918">
        <v>236.6309</v>
      </c>
      <c r="O3918">
        <v>0</v>
      </c>
      <c r="P3918">
        <v>0</v>
      </c>
      <c r="Q3918">
        <v>9056.5118999999995</v>
      </c>
      <c r="R3918">
        <v>99621.630900000004</v>
      </c>
      <c r="S3918" t="s">
        <v>1368</v>
      </c>
    </row>
    <row r="3919" spans="1:19">
      <c r="A3919" t="s">
        <v>3767</v>
      </c>
      <c r="B3919">
        <v>44402</v>
      </c>
      <c r="C3919" t="s">
        <v>3768</v>
      </c>
      <c r="D3919">
        <v>44402</v>
      </c>
      <c r="E3919" t="s">
        <v>1365</v>
      </c>
      <c r="F3919" t="s">
        <v>901</v>
      </c>
      <c r="G3919" t="s">
        <v>1375</v>
      </c>
      <c r="H3919" t="s">
        <v>49</v>
      </c>
      <c r="I3919" t="s">
        <v>3357</v>
      </c>
      <c r="J3919">
        <v>60</v>
      </c>
      <c r="K3919">
        <v>7040</v>
      </c>
      <c r="L3919">
        <v>422400</v>
      </c>
      <c r="M3919">
        <v>16.761900000000001</v>
      </c>
      <c r="N3919">
        <v>1005.7140000000001</v>
      </c>
      <c r="O3919">
        <v>0</v>
      </c>
      <c r="P3919">
        <v>0</v>
      </c>
      <c r="Q3919">
        <v>7056.7619000000004</v>
      </c>
      <c r="R3919">
        <v>423405.71399999998</v>
      </c>
      <c r="S3919" t="s">
        <v>1368</v>
      </c>
    </row>
    <row r="3920" spans="1:19">
      <c r="A3920" t="s">
        <v>3767</v>
      </c>
      <c r="B3920">
        <v>44402</v>
      </c>
      <c r="C3920" t="s">
        <v>3768</v>
      </c>
      <c r="D3920">
        <v>44402</v>
      </c>
      <c r="E3920" t="s">
        <v>1365</v>
      </c>
      <c r="F3920" t="s">
        <v>901</v>
      </c>
      <c r="G3920" t="s">
        <v>1375</v>
      </c>
      <c r="H3920" t="s">
        <v>49</v>
      </c>
      <c r="I3920" t="s">
        <v>2458</v>
      </c>
      <c r="J3920">
        <v>200</v>
      </c>
      <c r="K3920">
        <v>992</v>
      </c>
      <c r="L3920">
        <v>198400</v>
      </c>
      <c r="M3920">
        <v>2.3618999999999999</v>
      </c>
      <c r="N3920">
        <v>472.38</v>
      </c>
      <c r="O3920">
        <v>0</v>
      </c>
      <c r="P3920">
        <v>0</v>
      </c>
      <c r="Q3920">
        <v>994.36189999999999</v>
      </c>
      <c r="R3920">
        <v>198872.38</v>
      </c>
      <c r="S3920" t="s">
        <v>1368</v>
      </c>
    </row>
    <row r="3921" spans="1:19">
      <c r="A3921" t="s">
        <v>3767</v>
      </c>
      <c r="B3921">
        <v>44402</v>
      </c>
      <c r="C3921" t="s">
        <v>3768</v>
      </c>
      <c r="D3921">
        <v>44402</v>
      </c>
      <c r="E3921" t="s">
        <v>1365</v>
      </c>
      <c r="F3921" t="s">
        <v>901</v>
      </c>
      <c r="G3921" t="s">
        <v>1375</v>
      </c>
      <c r="H3921" t="s">
        <v>49</v>
      </c>
      <c r="I3921" t="s">
        <v>1075</v>
      </c>
      <c r="J3921">
        <v>10</v>
      </c>
      <c r="K3921">
        <v>9045</v>
      </c>
      <c r="L3921">
        <v>90450</v>
      </c>
      <c r="M3921">
        <v>21.535699999999999</v>
      </c>
      <c r="N3921">
        <v>215.357</v>
      </c>
      <c r="O3921">
        <v>0</v>
      </c>
      <c r="P3921">
        <v>0</v>
      </c>
      <c r="Q3921">
        <v>9066.5357000000004</v>
      </c>
      <c r="R3921">
        <v>90665.357000000004</v>
      </c>
      <c r="S3921" t="s">
        <v>1368</v>
      </c>
    </row>
    <row r="3922" spans="1:19">
      <c r="A3922" t="s">
        <v>3769</v>
      </c>
      <c r="B3922">
        <v>44402</v>
      </c>
      <c r="C3922" t="s">
        <v>3770</v>
      </c>
      <c r="D3922">
        <v>44402</v>
      </c>
      <c r="E3922" t="s">
        <v>1365</v>
      </c>
      <c r="F3922" t="s">
        <v>24</v>
      </c>
      <c r="G3922" t="s">
        <v>1024</v>
      </c>
      <c r="H3922" t="s">
        <v>22</v>
      </c>
      <c r="I3922" t="s">
        <v>1292</v>
      </c>
      <c r="J3922">
        <v>10</v>
      </c>
      <c r="K3922">
        <v>7760</v>
      </c>
      <c r="L3922">
        <v>77600</v>
      </c>
      <c r="M3922">
        <v>18.476199999999999</v>
      </c>
      <c r="N3922">
        <v>184.762</v>
      </c>
      <c r="O3922">
        <v>0</v>
      </c>
      <c r="P3922">
        <v>0</v>
      </c>
      <c r="Q3922">
        <v>7778.4762000000001</v>
      </c>
      <c r="R3922">
        <v>77784.762000000002</v>
      </c>
      <c r="S3922" t="s">
        <v>1368</v>
      </c>
    </row>
    <row r="3923" spans="1:19">
      <c r="A3923" t="s">
        <v>3771</v>
      </c>
      <c r="B3923">
        <v>44402</v>
      </c>
      <c r="C3923" t="s">
        <v>3772</v>
      </c>
      <c r="D3923">
        <v>44402</v>
      </c>
      <c r="E3923" t="s">
        <v>1365</v>
      </c>
      <c r="F3923" t="s">
        <v>78</v>
      </c>
      <c r="G3923" t="s">
        <v>1381</v>
      </c>
      <c r="H3923" t="s">
        <v>22</v>
      </c>
      <c r="I3923" t="s">
        <v>2458</v>
      </c>
      <c r="J3923">
        <v>80</v>
      </c>
      <c r="K3923">
        <v>992</v>
      </c>
      <c r="L3923">
        <v>79360</v>
      </c>
      <c r="M3923">
        <v>2.3618999999999999</v>
      </c>
      <c r="N3923">
        <v>188.952</v>
      </c>
      <c r="O3923">
        <v>0</v>
      </c>
      <c r="P3923">
        <v>0</v>
      </c>
      <c r="Q3923">
        <v>994.36189999999999</v>
      </c>
      <c r="R3923">
        <v>79548.952000000005</v>
      </c>
      <c r="S3923" t="s">
        <v>1368</v>
      </c>
    </row>
    <row r="3924" spans="1:19">
      <c r="A3924" t="s">
        <v>3773</v>
      </c>
      <c r="B3924">
        <v>44402</v>
      </c>
      <c r="C3924" t="s">
        <v>3774</v>
      </c>
      <c r="D3924">
        <v>44402</v>
      </c>
      <c r="E3924" t="s">
        <v>1365</v>
      </c>
      <c r="F3924" t="s">
        <v>72</v>
      </c>
      <c r="G3924" t="s">
        <v>1381</v>
      </c>
      <c r="H3924" t="s">
        <v>22</v>
      </c>
      <c r="I3924" t="s">
        <v>2458</v>
      </c>
      <c r="J3924">
        <v>40</v>
      </c>
      <c r="K3924">
        <v>992</v>
      </c>
      <c r="L3924">
        <v>39680</v>
      </c>
      <c r="M3924">
        <v>2.3618999999999999</v>
      </c>
      <c r="N3924">
        <v>94.475999999999999</v>
      </c>
      <c r="O3924">
        <v>0</v>
      </c>
      <c r="P3924">
        <v>0</v>
      </c>
      <c r="Q3924">
        <v>994.36189999999999</v>
      </c>
      <c r="R3924">
        <v>39774.476000000002</v>
      </c>
      <c r="S3924" t="s">
        <v>1368</v>
      </c>
    </row>
    <row r="3925" spans="1:19">
      <c r="A3925" t="s">
        <v>3773</v>
      </c>
      <c r="B3925">
        <v>44402</v>
      </c>
      <c r="C3925" t="s">
        <v>3774</v>
      </c>
      <c r="D3925">
        <v>44402</v>
      </c>
      <c r="E3925" t="s">
        <v>1365</v>
      </c>
      <c r="F3925" t="s">
        <v>72</v>
      </c>
      <c r="G3925" t="s">
        <v>1381</v>
      </c>
      <c r="H3925" t="s">
        <v>22</v>
      </c>
      <c r="I3925" t="s">
        <v>3357</v>
      </c>
      <c r="J3925">
        <v>20</v>
      </c>
      <c r="K3925">
        <v>7040</v>
      </c>
      <c r="L3925">
        <v>140800</v>
      </c>
      <c r="M3925">
        <v>16.761900000000001</v>
      </c>
      <c r="N3925">
        <v>335.238</v>
      </c>
      <c r="O3925">
        <v>0</v>
      </c>
      <c r="P3925">
        <v>0</v>
      </c>
      <c r="Q3925">
        <v>7056.7619000000004</v>
      </c>
      <c r="R3925">
        <v>141135.23800000001</v>
      </c>
      <c r="S3925" t="s">
        <v>1368</v>
      </c>
    </row>
    <row r="3926" spans="1:19">
      <c r="A3926" t="s">
        <v>3773</v>
      </c>
      <c r="B3926">
        <v>44402</v>
      </c>
      <c r="C3926" t="s">
        <v>3774</v>
      </c>
      <c r="D3926">
        <v>44402</v>
      </c>
      <c r="E3926" t="s">
        <v>1365</v>
      </c>
      <c r="F3926" t="s">
        <v>72</v>
      </c>
      <c r="G3926" t="s">
        <v>1381</v>
      </c>
      <c r="H3926" t="s">
        <v>22</v>
      </c>
      <c r="I3926" t="s">
        <v>1273</v>
      </c>
      <c r="J3926">
        <v>10</v>
      </c>
      <c r="K3926">
        <v>7225</v>
      </c>
      <c r="L3926">
        <v>72250</v>
      </c>
      <c r="M3926">
        <v>17.202400000000001</v>
      </c>
      <c r="N3926">
        <v>172.024</v>
      </c>
      <c r="O3926">
        <v>0</v>
      </c>
      <c r="P3926">
        <v>0</v>
      </c>
      <c r="Q3926">
        <v>7242.2024000000001</v>
      </c>
      <c r="R3926">
        <v>72422.024000000005</v>
      </c>
      <c r="S3926" t="s">
        <v>1368</v>
      </c>
    </row>
    <row r="3927" spans="1:19">
      <c r="A3927" t="s">
        <v>3773</v>
      </c>
      <c r="B3927">
        <v>44402</v>
      </c>
      <c r="C3927" t="s">
        <v>3774</v>
      </c>
      <c r="D3927">
        <v>44402</v>
      </c>
      <c r="E3927" t="s">
        <v>1365</v>
      </c>
      <c r="F3927" t="s">
        <v>72</v>
      </c>
      <c r="G3927" t="s">
        <v>1381</v>
      </c>
      <c r="H3927" t="s">
        <v>22</v>
      </c>
      <c r="I3927" t="s">
        <v>1301</v>
      </c>
      <c r="J3927">
        <v>5</v>
      </c>
      <c r="K3927">
        <v>9035</v>
      </c>
      <c r="L3927">
        <v>45175</v>
      </c>
      <c r="M3927">
        <v>21.511900000000001</v>
      </c>
      <c r="N3927">
        <v>107.5595</v>
      </c>
      <c r="O3927">
        <v>0</v>
      </c>
      <c r="P3927">
        <v>0</v>
      </c>
      <c r="Q3927">
        <v>9056.5118999999995</v>
      </c>
      <c r="R3927">
        <v>45282.559500000003</v>
      </c>
      <c r="S3927" t="s">
        <v>1368</v>
      </c>
    </row>
    <row r="3928" spans="1:19">
      <c r="A3928" t="s">
        <v>3773</v>
      </c>
      <c r="B3928">
        <v>44402</v>
      </c>
      <c r="C3928" t="s">
        <v>3774</v>
      </c>
      <c r="D3928">
        <v>44402</v>
      </c>
      <c r="E3928" t="s">
        <v>1365</v>
      </c>
      <c r="F3928" t="s">
        <v>72</v>
      </c>
      <c r="G3928" t="s">
        <v>1381</v>
      </c>
      <c r="H3928" t="s">
        <v>22</v>
      </c>
      <c r="I3928" t="s">
        <v>1075</v>
      </c>
      <c r="J3928">
        <v>5</v>
      </c>
      <c r="K3928">
        <v>9045</v>
      </c>
      <c r="L3928">
        <v>45225</v>
      </c>
      <c r="M3928">
        <v>21.535699999999999</v>
      </c>
      <c r="N3928">
        <v>107.6785</v>
      </c>
      <c r="O3928">
        <v>0</v>
      </c>
      <c r="P3928">
        <v>0</v>
      </c>
      <c r="Q3928">
        <v>9066.5357000000004</v>
      </c>
      <c r="R3928">
        <v>45332.678500000002</v>
      </c>
      <c r="S3928" t="s">
        <v>1368</v>
      </c>
    </row>
    <row r="3929" spans="1:19">
      <c r="A3929" t="s">
        <v>3775</v>
      </c>
      <c r="B3929">
        <v>44402</v>
      </c>
      <c r="C3929" t="s">
        <v>3776</v>
      </c>
      <c r="D3929">
        <v>44402</v>
      </c>
      <c r="E3929" t="s">
        <v>1365</v>
      </c>
      <c r="F3929" t="s">
        <v>6</v>
      </c>
      <c r="G3929" t="s">
        <v>1383</v>
      </c>
      <c r="H3929" t="s">
        <v>107</v>
      </c>
      <c r="I3929" t="s">
        <v>2458</v>
      </c>
      <c r="J3929">
        <v>100</v>
      </c>
      <c r="K3929">
        <v>992</v>
      </c>
      <c r="L3929">
        <v>99200</v>
      </c>
      <c r="M3929">
        <v>2.3618999999999999</v>
      </c>
      <c r="N3929">
        <v>236.19</v>
      </c>
      <c r="O3929">
        <v>0</v>
      </c>
      <c r="P3929">
        <v>0</v>
      </c>
      <c r="Q3929">
        <v>994.36189999999999</v>
      </c>
      <c r="R3929">
        <v>99436.19</v>
      </c>
      <c r="S3929" t="s">
        <v>1368</v>
      </c>
    </row>
    <row r="3930" spans="1:19">
      <c r="A3930" t="s">
        <v>3777</v>
      </c>
      <c r="B3930">
        <v>44402</v>
      </c>
      <c r="C3930" t="s">
        <v>3778</v>
      </c>
      <c r="D3930">
        <v>44402</v>
      </c>
      <c r="E3930" t="s">
        <v>1365</v>
      </c>
      <c r="F3930" t="s">
        <v>5</v>
      </c>
      <c r="G3930" t="s">
        <v>1383</v>
      </c>
      <c r="H3930" t="s">
        <v>107</v>
      </c>
      <c r="I3930" t="s">
        <v>3357</v>
      </c>
      <c r="J3930">
        <v>10</v>
      </c>
      <c r="K3930">
        <v>7040</v>
      </c>
      <c r="L3930">
        <v>70400</v>
      </c>
      <c r="M3930">
        <v>16.761900000000001</v>
      </c>
      <c r="N3930">
        <v>167.619</v>
      </c>
      <c r="O3930">
        <v>0</v>
      </c>
      <c r="P3930">
        <v>0</v>
      </c>
      <c r="Q3930">
        <v>7056.7619000000004</v>
      </c>
      <c r="R3930">
        <v>70567.619000000006</v>
      </c>
      <c r="S3930" t="s">
        <v>1368</v>
      </c>
    </row>
    <row r="3931" spans="1:19">
      <c r="A3931" t="s">
        <v>3779</v>
      </c>
      <c r="B3931">
        <v>44402</v>
      </c>
      <c r="C3931" t="s">
        <v>3780</v>
      </c>
      <c r="D3931">
        <v>44402</v>
      </c>
      <c r="E3931" t="s">
        <v>1365</v>
      </c>
      <c r="F3931" t="s">
        <v>95</v>
      </c>
      <c r="G3931" t="s">
        <v>1371</v>
      </c>
      <c r="H3931" t="s">
        <v>107</v>
      </c>
      <c r="I3931" t="s">
        <v>2458</v>
      </c>
      <c r="J3931">
        <v>20</v>
      </c>
      <c r="K3931">
        <v>992</v>
      </c>
      <c r="L3931">
        <v>19840</v>
      </c>
      <c r="M3931">
        <v>2.3618999999999999</v>
      </c>
      <c r="N3931">
        <v>47.238</v>
      </c>
      <c r="O3931">
        <v>0</v>
      </c>
      <c r="P3931">
        <v>0</v>
      </c>
      <c r="Q3931">
        <v>994.36189999999999</v>
      </c>
      <c r="R3931">
        <v>19887.238000000001</v>
      </c>
      <c r="S3931" t="s">
        <v>1368</v>
      </c>
    </row>
    <row r="3932" spans="1:19">
      <c r="A3932" t="s">
        <v>3781</v>
      </c>
      <c r="B3932">
        <v>44402</v>
      </c>
      <c r="C3932" t="s">
        <v>3782</v>
      </c>
      <c r="D3932">
        <v>44402</v>
      </c>
      <c r="E3932" t="s">
        <v>1365</v>
      </c>
      <c r="F3932" t="s">
        <v>50</v>
      </c>
      <c r="G3932" t="s">
        <v>988</v>
      </c>
      <c r="H3932" t="s">
        <v>49</v>
      </c>
      <c r="I3932" t="s">
        <v>2458</v>
      </c>
      <c r="J3932">
        <v>40</v>
      </c>
      <c r="K3932">
        <v>992</v>
      </c>
      <c r="L3932">
        <v>39680</v>
      </c>
      <c r="M3932">
        <v>2.3618999999999999</v>
      </c>
      <c r="N3932">
        <v>94.475999999999999</v>
      </c>
      <c r="O3932">
        <v>0</v>
      </c>
      <c r="P3932">
        <v>0</v>
      </c>
      <c r="Q3932">
        <v>994.36189999999999</v>
      </c>
      <c r="R3932">
        <v>39774.476000000002</v>
      </c>
      <c r="S3932" t="s">
        <v>1368</v>
      </c>
    </row>
    <row r="3933" spans="1:19">
      <c r="A3933" t="s">
        <v>3781</v>
      </c>
      <c r="B3933">
        <v>44402</v>
      </c>
      <c r="C3933" t="s">
        <v>3782</v>
      </c>
      <c r="D3933">
        <v>44402</v>
      </c>
      <c r="E3933" t="s">
        <v>1365</v>
      </c>
      <c r="F3933" t="s">
        <v>50</v>
      </c>
      <c r="G3933" t="s">
        <v>988</v>
      </c>
      <c r="H3933" t="s">
        <v>49</v>
      </c>
      <c r="I3933" t="s">
        <v>1335</v>
      </c>
      <c r="J3933">
        <v>8</v>
      </c>
      <c r="K3933">
        <v>9950</v>
      </c>
      <c r="L3933">
        <v>79600</v>
      </c>
      <c r="M3933">
        <v>23.6905</v>
      </c>
      <c r="N3933">
        <v>189.524</v>
      </c>
      <c r="O3933">
        <v>0</v>
      </c>
      <c r="P3933">
        <v>0</v>
      </c>
      <c r="Q3933">
        <v>9973.6905000000006</v>
      </c>
      <c r="R3933">
        <v>79789.524000000005</v>
      </c>
      <c r="S3933" t="s">
        <v>1368</v>
      </c>
    </row>
    <row r="3934" spans="1:19">
      <c r="A3934" t="s">
        <v>3781</v>
      </c>
      <c r="B3934">
        <v>44402</v>
      </c>
      <c r="C3934" t="s">
        <v>3782</v>
      </c>
      <c r="D3934">
        <v>44402</v>
      </c>
      <c r="E3934" t="s">
        <v>1365</v>
      </c>
      <c r="F3934" t="s">
        <v>50</v>
      </c>
      <c r="G3934" t="s">
        <v>988</v>
      </c>
      <c r="H3934" t="s">
        <v>49</v>
      </c>
      <c r="I3934" t="s">
        <v>1076</v>
      </c>
      <c r="J3934">
        <v>40</v>
      </c>
      <c r="K3934">
        <v>1419</v>
      </c>
      <c r="L3934">
        <v>56760</v>
      </c>
      <c r="M3934">
        <v>3.3786</v>
      </c>
      <c r="N3934">
        <v>135.14400000000001</v>
      </c>
      <c r="O3934">
        <v>0</v>
      </c>
      <c r="P3934">
        <v>0</v>
      </c>
      <c r="Q3934">
        <v>1422.3786</v>
      </c>
      <c r="R3934">
        <v>56895.144</v>
      </c>
      <c r="S3934" t="s">
        <v>1368</v>
      </c>
    </row>
    <row r="3935" spans="1:19">
      <c r="A3935" t="s">
        <v>3781</v>
      </c>
      <c r="B3935">
        <v>44402</v>
      </c>
      <c r="C3935" t="s">
        <v>3782</v>
      </c>
      <c r="D3935">
        <v>44402</v>
      </c>
      <c r="E3935" t="s">
        <v>1365</v>
      </c>
      <c r="F3935" t="s">
        <v>50</v>
      </c>
      <c r="G3935" t="s">
        <v>988</v>
      </c>
      <c r="H3935" t="s">
        <v>49</v>
      </c>
      <c r="I3935" t="s">
        <v>1301</v>
      </c>
      <c r="J3935">
        <v>5</v>
      </c>
      <c r="K3935">
        <v>9035</v>
      </c>
      <c r="L3935">
        <v>45175</v>
      </c>
      <c r="M3935">
        <v>21.511900000000001</v>
      </c>
      <c r="N3935">
        <v>107.5595</v>
      </c>
      <c r="O3935">
        <v>0</v>
      </c>
      <c r="P3935">
        <v>0</v>
      </c>
      <c r="Q3935">
        <v>9056.5118999999995</v>
      </c>
      <c r="R3935">
        <v>45282.559500000003</v>
      </c>
      <c r="S3935" t="s">
        <v>1368</v>
      </c>
    </row>
    <row r="3936" spans="1:19">
      <c r="A3936" t="s">
        <v>3781</v>
      </c>
      <c r="B3936">
        <v>44402</v>
      </c>
      <c r="C3936" t="s">
        <v>3782</v>
      </c>
      <c r="D3936">
        <v>44402</v>
      </c>
      <c r="E3936" t="s">
        <v>1365</v>
      </c>
      <c r="F3936" t="s">
        <v>50</v>
      </c>
      <c r="G3936" t="s">
        <v>988</v>
      </c>
      <c r="H3936" t="s">
        <v>49</v>
      </c>
      <c r="I3936" t="s">
        <v>1267</v>
      </c>
      <c r="J3936">
        <v>40</v>
      </c>
      <c r="K3936">
        <v>1400</v>
      </c>
      <c r="L3936">
        <v>56000</v>
      </c>
      <c r="M3936">
        <v>3.3332999999999999</v>
      </c>
      <c r="N3936">
        <v>133.33199999999999</v>
      </c>
      <c r="O3936">
        <v>0</v>
      </c>
      <c r="P3936">
        <v>0</v>
      </c>
      <c r="Q3936">
        <v>1403.3333</v>
      </c>
      <c r="R3936">
        <v>56133.332000000002</v>
      </c>
      <c r="S3936" t="s">
        <v>1368</v>
      </c>
    </row>
    <row r="3937" spans="1:19">
      <c r="A3937" t="s">
        <v>3783</v>
      </c>
      <c r="B3937">
        <v>44402</v>
      </c>
      <c r="C3937" t="s">
        <v>3784</v>
      </c>
      <c r="D3937">
        <v>44402</v>
      </c>
      <c r="E3937" t="s">
        <v>1365</v>
      </c>
      <c r="F3937" t="s">
        <v>36</v>
      </c>
      <c r="G3937" t="s">
        <v>37</v>
      </c>
      <c r="H3937" t="s">
        <v>12</v>
      </c>
      <c r="I3937" t="s">
        <v>1218</v>
      </c>
      <c r="J3937">
        <v>80</v>
      </c>
      <c r="K3937">
        <v>1244</v>
      </c>
      <c r="L3937">
        <v>99520</v>
      </c>
      <c r="M3937">
        <v>2.9620000000000002</v>
      </c>
      <c r="N3937">
        <v>236.96</v>
      </c>
      <c r="O3937">
        <v>0</v>
      </c>
      <c r="P3937">
        <v>0</v>
      </c>
      <c r="Q3937">
        <v>1246.9619</v>
      </c>
      <c r="R3937">
        <v>99756.952000000005</v>
      </c>
      <c r="S3937" t="s">
        <v>1368</v>
      </c>
    </row>
    <row r="3938" spans="1:19">
      <c r="A3938" t="s">
        <v>3783</v>
      </c>
      <c r="B3938">
        <v>44402</v>
      </c>
      <c r="C3938" t="s">
        <v>3784</v>
      </c>
      <c r="D3938">
        <v>44402</v>
      </c>
      <c r="E3938" t="s">
        <v>1365</v>
      </c>
      <c r="F3938" t="s">
        <v>36</v>
      </c>
      <c r="G3938" t="s">
        <v>37</v>
      </c>
      <c r="H3938" t="s">
        <v>12</v>
      </c>
      <c r="I3938" t="s">
        <v>2458</v>
      </c>
      <c r="J3938">
        <v>100</v>
      </c>
      <c r="K3938">
        <v>992</v>
      </c>
      <c r="L3938">
        <v>99200</v>
      </c>
      <c r="M3938">
        <v>2.3620000000000001</v>
      </c>
      <c r="N3938">
        <v>236.2</v>
      </c>
      <c r="O3938">
        <v>0</v>
      </c>
      <c r="P3938">
        <v>0</v>
      </c>
      <c r="Q3938">
        <v>994.36189999999999</v>
      </c>
      <c r="R3938">
        <v>99436.19</v>
      </c>
      <c r="S3938" t="s">
        <v>1368</v>
      </c>
    </row>
    <row r="3939" spans="1:19">
      <c r="A3939" t="s">
        <v>3783</v>
      </c>
      <c r="B3939">
        <v>44402</v>
      </c>
      <c r="C3939" t="s">
        <v>3784</v>
      </c>
      <c r="D3939">
        <v>44402</v>
      </c>
      <c r="E3939" t="s">
        <v>1365</v>
      </c>
      <c r="F3939" t="s">
        <v>36</v>
      </c>
      <c r="G3939" t="s">
        <v>37</v>
      </c>
      <c r="H3939" t="s">
        <v>12</v>
      </c>
      <c r="I3939" t="s">
        <v>1301</v>
      </c>
      <c r="J3939">
        <v>30</v>
      </c>
      <c r="K3939">
        <v>9035</v>
      </c>
      <c r="L3939">
        <v>271050</v>
      </c>
      <c r="M3939">
        <v>21.512</v>
      </c>
      <c r="N3939">
        <v>645.36</v>
      </c>
      <c r="O3939">
        <v>0</v>
      </c>
      <c r="P3939">
        <v>0</v>
      </c>
      <c r="Q3939">
        <v>9056.5118999999995</v>
      </c>
      <c r="R3939">
        <v>271695.35700000002</v>
      </c>
      <c r="S3939" t="s">
        <v>1368</v>
      </c>
    </row>
    <row r="3940" spans="1:19">
      <c r="A3940" t="s">
        <v>3783</v>
      </c>
      <c r="B3940">
        <v>44402</v>
      </c>
      <c r="C3940" t="s">
        <v>3784</v>
      </c>
      <c r="D3940">
        <v>44402</v>
      </c>
      <c r="E3940" t="s">
        <v>1365</v>
      </c>
      <c r="F3940" t="s">
        <v>36</v>
      </c>
      <c r="G3940" t="s">
        <v>37</v>
      </c>
      <c r="H3940" t="s">
        <v>12</v>
      </c>
      <c r="I3940" t="s">
        <v>1273</v>
      </c>
      <c r="J3940">
        <v>100</v>
      </c>
      <c r="K3940">
        <v>7225</v>
      </c>
      <c r="L3940">
        <v>722500</v>
      </c>
      <c r="M3940">
        <v>17.202000000000002</v>
      </c>
      <c r="N3940">
        <v>1720.2</v>
      </c>
      <c r="O3940">
        <v>0</v>
      </c>
      <c r="P3940">
        <v>0</v>
      </c>
      <c r="Q3940">
        <v>7242.2024000000001</v>
      </c>
      <c r="R3940">
        <v>724220.24</v>
      </c>
      <c r="S3940" t="s">
        <v>1368</v>
      </c>
    </row>
    <row r="3941" spans="1:19">
      <c r="A3941" t="s">
        <v>3783</v>
      </c>
      <c r="B3941">
        <v>44402</v>
      </c>
      <c r="C3941" t="s">
        <v>3784</v>
      </c>
      <c r="D3941">
        <v>44402</v>
      </c>
      <c r="E3941" t="s">
        <v>1365</v>
      </c>
      <c r="F3941" t="s">
        <v>36</v>
      </c>
      <c r="G3941" t="s">
        <v>37</v>
      </c>
      <c r="H3941" t="s">
        <v>12</v>
      </c>
      <c r="I3941" t="s">
        <v>1311</v>
      </c>
      <c r="J3941">
        <v>45</v>
      </c>
      <c r="K3941">
        <v>9035</v>
      </c>
      <c r="L3941">
        <v>406575</v>
      </c>
      <c r="M3941">
        <v>21.512</v>
      </c>
      <c r="N3941">
        <v>968.04</v>
      </c>
      <c r="O3941">
        <v>0</v>
      </c>
      <c r="P3941">
        <v>0</v>
      </c>
      <c r="Q3941">
        <v>9056.5118999999995</v>
      </c>
      <c r="R3941">
        <v>407543.0355</v>
      </c>
      <c r="S3941" t="s">
        <v>1368</v>
      </c>
    </row>
    <row r="3942" spans="1:19">
      <c r="A3942" t="s">
        <v>3783</v>
      </c>
      <c r="B3942">
        <v>44402</v>
      </c>
      <c r="C3942" t="s">
        <v>3784</v>
      </c>
      <c r="D3942">
        <v>44402</v>
      </c>
      <c r="E3942" t="s">
        <v>1365</v>
      </c>
      <c r="F3942" t="s">
        <v>36</v>
      </c>
      <c r="G3942" t="s">
        <v>37</v>
      </c>
      <c r="H3942" t="s">
        <v>12</v>
      </c>
      <c r="I3942" t="s">
        <v>1271</v>
      </c>
      <c r="J3942">
        <v>140</v>
      </c>
      <c r="K3942">
        <v>1186</v>
      </c>
      <c r="L3942">
        <v>166040</v>
      </c>
      <c r="M3942">
        <v>2.8239999999999998</v>
      </c>
      <c r="N3942">
        <v>395.36</v>
      </c>
      <c r="O3942">
        <v>0</v>
      </c>
      <c r="P3942">
        <v>0</v>
      </c>
      <c r="Q3942">
        <v>1188.8237999999999</v>
      </c>
      <c r="R3942">
        <v>166435.33199999999</v>
      </c>
      <c r="S3942" t="s">
        <v>1368</v>
      </c>
    </row>
    <row r="3943" spans="1:19">
      <c r="A3943" t="s">
        <v>3783</v>
      </c>
      <c r="B3943">
        <v>44402</v>
      </c>
      <c r="C3943" t="s">
        <v>3784</v>
      </c>
      <c r="D3943">
        <v>44402</v>
      </c>
      <c r="E3943" t="s">
        <v>1365</v>
      </c>
      <c r="F3943" t="s">
        <v>36</v>
      </c>
      <c r="G3943" t="s">
        <v>37</v>
      </c>
      <c r="H3943" t="s">
        <v>12</v>
      </c>
      <c r="I3943" t="s">
        <v>1409</v>
      </c>
      <c r="J3943">
        <v>140</v>
      </c>
      <c r="K3943">
        <v>1128</v>
      </c>
      <c r="L3943">
        <v>157920</v>
      </c>
      <c r="M3943">
        <v>2.6859999999999999</v>
      </c>
      <c r="N3943">
        <v>376.04</v>
      </c>
      <c r="O3943">
        <v>0</v>
      </c>
      <c r="P3943">
        <v>0</v>
      </c>
      <c r="Q3943">
        <v>1130.6857</v>
      </c>
      <c r="R3943">
        <v>158295.99799999999</v>
      </c>
      <c r="S3943" t="s">
        <v>1368</v>
      </c>
    </row>
    <row r="3944" spans="1:19">
      <c r="A3944" t="s">
        <v>3783</v>
      </c>
      <c r="B3944">
        <v>44402</v>
      </c>
      <c r="C3944" t="s">
        <v>3784</v>
      </c>
      <c r="D3944">
        <v>44402</v>
      </c>
      <c r="E3944" t="s">
        <v>1365</v>
      </c>
      <c r="F3944" t="s">
        <v>36</v>
      </c>
      <c r="G3944" t="s">
        <v>37</v>
      </c>
      <c r="H3944" t="s">
        <v>12</v>
      </c>
      <c r="I3944" t="s">
        <v>1075</v>
      </c>
      <c r="J3944">
        <v>20</v>
      </c>
      <c r="K3944">
        <v>9045</v>
      </c>
      <c r="L3944">
        <v>180900</v>
      </c>
      <c r="M3944">
        <v>21.536000000000001</v>
      </c>
      <c r="N3944">
        <v>430.72</v>
      </c>
      <c r="O3944">
        <v>0</v>
      </c>
      <c r="P3944">
        <v>0</v>
      </c>
      <c r="Q3944">
        <v>9066.5357000000004</v>
      </c>
      <c r="R3944">
        <v>181330.71400000001</v>
      </c>
      <c r="S3944" t="s">
        <v>1368</v>
      </c>
    </row>
    <row r="3945" spans="1:19">
      <c r="A3945" t="s">
        <v>3783</v>
      </c>
      <c r="B3945">
        <v>44402</v>
      </c>
      <c r="C3945" t="s">
        <v>3784</v>
      </c>
      <c r="D3945">
        <v>44402</v>
      </c>
      <c r="E3945" t="s">
        <v>1365</v>
      </c>
      <c r="F3945" t="s">
        <v>36</v>
      </c>
      <c r="G3945" t="s">
        <v>37</v>
      </c>
      <c r="H3945" t="s">
        <v>12</v>
      </c>
      <c r="I3945" t="s">
        <v>1242</v>
      </c>
      <c r="J3945">
        <v>55</v>
      </c>
      <c r="K3945">
        <v>9850</v>
      </c>
      <c r="L3945">
        <v>541750</v>
      </c>
      <c r="M3945">
        <v>23.452000000000002</v>
      </c>
      <c r="N3945">
        <v>1289.8599999999999</v>
      </c>
      <c r="O3945">
        <v>0</v>
      </c>
      <c r="P3945">
        <v>0</v>
      </c>
      <c r="Q3945">
        <v>9873.4524000000001</v>
      </c>
      <c r="R3945">
        <v>543039.88199999998</v>
      </c>
      <c r="S3945" t="s">
        <v>1368</v>
      </c>
    </row>
    <row r="3946" spans="1:19">
      <c r="A3946" t="s">
        <v>3783</v>
      </c>
      <c r="B3946">
        <v>44402</v>
      </c>
      <c r="C3946" t="s">
        <v>3784</v>
      </c>
      <c r="D3946">
        <v>44402</v>
      </c>
      <c r="E3946" t="s">
        <v>1365</v>
      </c>
      <c r="F3946" t="s">
        <v>36</v>
      </c>
      <c r="G3946" t="s">
        <v>37</v>
      </c>
      <c r="H3946" t="s">
        <v>12</v>
      </c>
      <c r="I3946" t="s">
        <v>2459</v>
      </c>
      <c r="J3946">
        <v>60</v>
      </c>
      <c r="K3946">
        <v>1215</v>
      </c>
      <c r="L3946">
        <v>72900</v>
      </c>
      <c r="M3946">
        <v>2.8929999999999998</v>
      </c>
      <c r="N3946">
        <v>173.58</v>
      </c>
      <c r="O3946">
        <v>0</v>
      </c>
      <c r="P3946">
        <v>0</v>
      </c>
      <c r="Q3946">
        <v>1217.8929000000001</v>
      </c>
      <c r="R3946">
        <v>73073.573999999993</v>
      </c>
      <c r="S3946" t="s">
        <v>1368</v>
      </c>
    </row>
    <row r="3947" spans="1:19">
      <c r="A3947" t="s">
        <v>3785</v>
      </c>
      <c r="B3947">
        <v>44402</v>
      </c>
      <c r="C3947" t="s">
        <v>3786</v>
      </c>
      <c r="D3947">
        <v>44402</v>
      </c>
      <c r="E3947" t="s">
        <v>1365</v>
      </c>
      <c r="F3947" t="s">
        <v>48</v>
      </c>
      <c r="G3947" t="s">
        <v>988</v>
      </c>
      <c r="H3947" t="s">
        <v>49</v>
      </c>
      <c r="I3947" t="s">
        <v>1221</v>
      </c>
      <c r="J3947">
        <v>20</v>
      </c>
      <c r="K3947">
        <v>1361</v>
      </c>
      <c r="L3947">
        <v>27220</v>
      </c>
      <c r="M3947">
        <v>3.2404999999999999</v>
      </c>
      <c r="N3947">
        <v>64.81</v>
      </c>
      <c r="O3947">
        <v>0</v>
      </c>
      <c r="P3947">
        <v>0</v>
      </c>
      <c r="Q3947">
        <v>1364.2405000000001</v>
      </c>
      <c r="R3947">
        <v>27284.81</v>
      </c>
      <c r="S3947" t="s">
        <v>1368</v>
      </c>
    </row>
    <row r="3948" spans="1:19">
      <c r="A3948" t="s">
        <v>3785</v>
      </c>
      <c r="B3948">
        <v>44402</v>
      </c>
      <c r="C3948" t="s">
        <v>3786</v>
      </c>
      <c r="D3948">
        <v>44402</v>
      </c>
      <c r="E3948" t="s">
        <v>1365</v>
      </c>
      <c r="F3948" t="s">
        <v>48</v>
      </c>
      <c r="G3948" t="s">
        <v>988</v>
      </c>
      <c r="H3948" t="s">
        <v>49</v>
      </c>
      <c r="I3948" t="s">
        <v>2458</v>
      </c>
      <c r="J3948">
        <v>31</v>
      </c>
      <c r="K3948">
        <v>992</v>
      </c>
      <c r="L3948">
        <v>30752</v>
      </c>
      <c r="M3948">
        <v>2.3618999999999999</v>
      </c>
      <c r="N3948">
        <v>73.218900000000005</v>
      </c>
      <c r="O3948">
        <v>0</v>
      </c>
      <c r="P3948">
        <v>0</v>
      </c>
      <c r="Q3948">
        <v>994.36189999999999</v>
      </c>
      <c r="R3948">
        <v>30825.2189</v>
      </c>
      <c r="S3948" t="s">
        <v>1368</v>
      </c>
    </row>
    <row r="3949" spans="1:19">
      <c r="A3949" t="s">
        <v>3787</v>
      </c>
      <c r="B3949">
        <v>44402</v>
      </c>
      <c r="C3949" t="s">
        <v>3788</v>
      </c>
      <c r="D3949">
        <v>44402</v>
      </c>
      <c r="E3949" t="s">
        <v>1365</v>
      </c>
      <c r="F3949" t="s">
        <v>1332</v>
      </c>
      <c r="G3949" t="s">
        <v>107</v>
      </c>
      <c r="H3949" t="s">
        <v>107</v>
      </c>
      <c r="I3949" t="s">
        <v>1409</v>
      </c>
      <c r="J3949">
        <v>10</v>
      </c>
      <c r="K3949">
        <v>1128</v>
      </c>
      <c r="L3949">
        <v>11280</v>
      </c>
      <c r="M3949">
        <v>2.6857000000000002</v>
      </c>
      <c r="N3949">
        <v>26.856999999999999</v>
      </c>
      <c r="O3949">
        <v>0</v>
      </c>
      <c r="P3949">
        <v>0</v>
      </c>
      <c r="Q3949">
        <v>1130.6857</v>
      </c>
      <c r="R3949">
        <v>11306.857</v>
      </c>
      <c r="S3949" t="s">
        <v>1368</v>
      </c>
    </row>
    <row r="3950" spans="1:19">
      <c r="A3950" t="s">
        <v>3787</v>
      </c>
      <c r="B3950">
        <v>44402</v>
      </c>
      <c r="C3950" t="s">
        <v>3788</v>
      </c>
      <c r="D3950">
        <v>44402</v>
      </c>
      <c r="E3950" t="s">
        <v>1365</v>
      </c>
      <c r="F3950" t="s">
        <v>1332</v>
      </c>
      <c r="G3950" t="s">
        <v>107</v>
      </c>
      <c r="H3950" t="s">
        <v>107</v>
      </c>
      <c r="I3950" t="s">
        <v>2458</v>
      </c>
      <c r="J3950">
        <v>30</v>
      </c>
      <c r="K3950">
        <v>992</v>
      </c>
      <c r="L3950">
        <v>29760</v>
      </c>
      <c r="M3950">
        <v>2.3618999999999999</v>
      </c>
      <c r="N3950">
        <v>70.856999999999999</v>
      </c>
      <c r="O3950">
        <v>0</v>
      </c>
      <c r="P3950">
        <v>0</v>
      </c>
      <c r="Q3950">
        <v>994.36189999999999</v>
      </c>
      <c r="R3950">
        <v>29830.857</v>
      </c>
      <c r="S3950" t="s">
        <v>1368</v>
      </c>
    </row>
    <row r="3951" spans="1:19">
      <c r="A3951" t="s">
        <v>3787</v>
      </c>
      <c r="B3951">
        <v>44402</v>
      </c>
      <c r="C3951" t="s">
        <v>3788</v>
      </c>
      <c r="D3951">
        <v>44402</v>
      </c>
      <c r="E3951" t="s">
        <v>1365</v>
      </c>
      <c r="F3951" t="s">
        <v>1332</v>
      </c>
      <c r="G3951" t="s">
        <v>107</v>
      </c>
      <c r="H3951" t="s">
        <v>107</v>
      </c>
      <c r="I3951" t="s">
        <v>1218</v>
      </c>
      <c r="J3951">
        <v>20</v>
      </c>
      <c r="K3951">
        <v>1244</v>
      </c>
      <c r="L3951">
        <v>24880</v>
      </c>
      <c r="M3951">
        <v>2.9619</v>
      </c>
      <c r="N3951">
        <v>59.238</v>
      </c>
      <c r="O3951">
        <v>0</v>
      </c>
      <c r="P3951">
        <v>0</v>
      </c>
      <c r="Q3951">
        <v>1246.9619</v>
      </c>
      <c r="R3951">
        <v>24939.238000000001</v>
      </c>
      <c r="S3951" t="s">
        <v>1368</v>
      </c>
    </row>
    <row r="3952" spans="1:19">
      <c r="A3952" t="s">
        <v>3787</v>
      </c>
      <c r="B3952">
        <v>44402</v>
      </c>
      <c r="C3952" t="s">
        <v>3788</v>
      </c>
      <c r="D3952">
        <v>44402</v>
      </c>
      <c r="E3952" t="s">
        <v>1365</v>
      </c>
      <c r="F3952" t="s">
        <v>1332</v>
      </c>
      <c r="G3952" t="s">
        <v>107</v>
      </c>
      <c r="H3952" t="s">
        <v>107</v>
      </c>
      <c r="I3952" t="s">
        <v>1221</v>
      </c>
      <c r="J3952">
        <v>20</v>
      </c>
      <c r="K3952">
        <v>1361</v>
      </c>
      <c r="L3952">
        <v>27220</v>
      </c>
      <c r="M3952">
        <v>3.2404999999999999</v>
      </c>
      <c r="N3952">
        <v>64.81</v>
      </c>
      <c r="O3952">
        <v>0</v>
      </c>
      <c r="P3952">
        <v>0</v>
      </c>
      <c r="Q3952">
        <v>1364.2405000000001</v>
      </c>
      <c r="R3952">
        <v>27284.81</v>
      </c>
      <c r="S3952" t="s">
        <v>1368</v>
      </c>
    </row>
    <row r="3953" spans="1:19">
      <c r="A3953" t="s">
        <v>3787</v>
      </c>
      <c r="B3953">
        <v>44402</v>
      </c>
      <c r="C3953" t="s">
        <v>3788</v>
      </c>
      <c r="D3953">
        <v>44402</v>
      </c>
      <c r="E3953" t="s">
        <v>1365</v>
      </c>
      <c r="F3953" t="s">
        <v>1332</v>
      </c>
      <c r="G3953" t="s">
        <v>107</v>
      </c>
      <c r="H3953" t="s">
        <v>107</v>
      </c>
      <c r="I3953" t="s">
        <v>1076</v>
      </c>
      <c r="J3953">
        <v>20</v>
      </c>
      <c r="K3953">
        <v>1419</v>
      </c>
      <c r="L3953">
        <v>28380</v>
      </c>
      <c r="M3953">
        <v>3.3786</v>
      </c>
      <c r="N3953">
        <v>67.572000000000003</v>
      </c>
      <c r="O3953">
        <v>0</v>
      </c>
      <c r="P3953">
        <v>0</v>
      </c>
      <c r="Q3953">
        <v>1422.3786</v>
      </c>
      <c r="R3953">
        <v>28447.572</v>
      </c>
      <c r="S3953" t="s">
        <v>1368</v>
      </c>
    </row>
    <row r="3954" spans="1:19">
      <c r="A3954" t="s">
        <v>3787</v>
      </c>
      <c r="B3954">
        <v>44402</v>
      </c>
      <c r="C3954" t="s">
        <v>3788</v>
      </c>
      <c r="D3954">
        <v>44402</v>
      </c>
      <c r="E3954" t="s">
        <v>1365</v>
      </c>
      <c r="F3954" t="s">
        <v>1332</v>
      </c>
      <c r="G3954" t="s">
        <v>107</v>
      </c>
      <c r="H3954" t="s">
        <v>107</v>
      </c>
      <c r="I3954" t="s">
        <v>1301</v>
      </c>
      <c r="J3954">
        <v>1</v>
      </c>
      <c r="K3954">
        <v>9035</v>
      </c>
      <c r="L3954">
        <v>9035</v>
      </c>
      <c r="M3954">
        <v>21.511900000000001</v>
      </c>
      <c r="N3954">
        <v>21.511900000000001</v>
      </c>
      <c r="O3954">
        <v>0</v>
      </c>
      <c r="P3954">
        <v>0</v>
      </c>
      <c r="Q3954">
        <v>9056.5118999999995</v>
      </c>
      <c r="R3954">
        <v>9056.5118999999995</v>
      </c>
      <c r="S3954" t="s">
        <v>1368</v>
      </c>
    </row>
    <row r="3955" spans="1:19">
      <c r="A3955" t="s">
        <v>3789</v>
      </c>
      <c r="B3955">
        <v>44402</v>
      </c>
      <c r="C3955" t="s">
        <v>3790</v>
      </c>
      <c r="D3955">
        <v>44402</v>
      </c>
      <c r="E3955" t="s">
        <v>1365</v>
      </c>
      <c r="F3955" t="s">
        <v>99</v>
      </c>
      <c r="G3955" t="s">
        <v>107</v>
      </c>
      <c r="H3955" t="s">
        <v>107</v>
      </c>
      <c r="I3955" t="s">
        <v>1076</v>
      </c>
      <c r="J3955">
        <v>40</v>
      </c>
      <c r="K3955">
        <v>1419</v>
      </c>
      <c r="L3955">
        <v>56760</v>
      </c>
      <c r="M3955">
        <v>3.3786</v>
      </c>
      <c r="N3955">
        <v>135.14400000000001</v>
      </c>
      <c r="O3955">
        <v>0</v>
      </c>
      <c r="P3955">
        <v>0</v>
      </c>
      <c r="Q3955">
        <v>1422.3786</v>
      </c>
      <c r="R3955">
        <v>56895.144</v>
      </c>
      <c r="S3955" t="s">
        <v>1368</v>
      </c>
    </row>
    <row r="3956" spans="1:19">
      <c r="A3956" t="s">
        <v>3789</v>
      </c>
      <c r="B3956">
        <v>44402</v>
      </c>
      <c r="C3956" t="s">
        <v>3790</v>
      </c>
      <c r="D3956">
        <v>44402</v>
      </c>
      <c r="E3956" t="s">
        <v>1365</v>
      </c>
      <c r="F3956" t="s">
        <v>99</v>
      </c>
      <c r="G3956" t="s">
        <v>107</v>
      </c>
      <c r="H3956" t="s">
        <v>107</v>
      </c>
      <c r="I3956" t="s">
        <v>2458</v>
      </c>
      <c r="J3956">
        <v>230</v>
      </c>
      <c r="K3956">
        <v>992</v>
      </c>
      <c r="L3956">
        <v>228160</v>
      </c>
      <c r="M3956">
        <v>2.3618999999999999</v>
      </c>
      <c r="N3956">
        <v>543.23699999999997</v>
      </c>
      <c r="O3956">
        <v>0</v>
      </c>
      <c r="P3956">
        <v>0</v>
      </c>
      <c r="Q3956">
        <v>994.36189999999999</v>
      </c>
      <c r="R3956">
        <v>228703.23699999999</v>
      </c>
      <c r="S3956" t="s">
        <v>1368</v>
      </c>
    </row>
    <row r="3957" spans="1:19">
      <c r="A3957" t="s">
        <v>3791</v>
      </c>
      <c r="B3957">
        <v>44402</v>
      </c>
      <c r="C3957" t="s">
        <v>3792</v>
      </c>
      <c r="D3957">
        <v>44402</v>
      </c>
      <c r="E3957" t="s">
        <v>1365</v>
      </c>
      <c r="F3957" t="s">
        <v>76</v>
      </c>
      <c r="G3957" t="s">
        <v>69</v>
      </c>
      <c r="H3957" t="s">
        <v>1367</v>
      </c>
      <c r="I3957" t="s">
        <v>3357</v>
      </c>
      <c r="J3957">
        <v>30</v>
      </c>
      <c r="K3957">
        <v>7040</v>
      </c>
      <c r="L3957">
        <v>211200</v>
      </c>
      <c r="M3957">
        <v>16.761900000000001</v>
      </c>
      <c r="N3957">
        <v>502.85700000000003</v>
      </c>
      <c r="O3957">
        <v>0</v>
      </c>
      <c r="P3957">
        <v>0</v>
      </c>
      <c r="Q3957">
        <v>7056.7619000000004</v>
      </c>
      <c r="R3957">
        <v>211702.85699999999</v>
      </c>
      <c r="S3957" t="s">
        <v>1368</v>
      </c>
    </row>
    <row r="3958" spans="1:19">
      <c r="A3958" t="s">
        <v>3791</v>
      </c>
      <c r="B3958">
        <v>44402</v>
      </c>
      <c r="C3958" t="s">
        <v>3792</v>
      </c>
      <c r="D3958">
        <v>44402</v>
      </c>
      <c r="E3958" t="s">
        <v>1365</v>
      </c>
      <c r="F3958" t="s">
        <v>76</v>
      </c>
      <c r="G3958" t="s">
        <v>69</v>
      </c>
      <c r="H3958" t="s">
        <v>1367</v>
      </c>
      <c r="I3958" t="s">
        <v>1292</v>
      </c>
      <c r="J3958">
        <v>25</v>
      </c>
      <c r="K3958">
        <v>7760</v>
      </c>
      <c r="L3958">
        <v>194000</v>
      </c>
      <c r="M3958">
        <v>18.476199999999999</v>
      </c>
      <c r="N3958">
        <v>461.90499999999997</v>
      </c>
      <c r="O3958">
        <v>0</v>
      </c>
      <c r="P3958">
        <v>0</v>
      </c>
      <c r="Q3958">
        <v>7778.4762000000001</v>
      </c>
      <c r="R3958">
        <v>194461.905</v>
      </c>
      <c r="S3958" t="s">
        <v>1368</v>
      </c>
    </row>
    <row r="3959" spans="1:19">
      <c r="A3959" t="s">
        <v>3791</v>
      </c>
      <c r="B3959">
        <v>44402</v>
      </c>
      <c r="C3959" t="s">
        <v>3792</v>
      </c>
      <c r="D3959">
        <v>44402</v>
      </c>
      <c r="E3959" t="s">
        <v>1365</v>
      </c>
      <c r="F3959" t="s">
        <v>76</v>
      </c>
      <c r="G3959" t="s">
        <v>69</v>
      </c>
      <c r="H3959" t="s">
        <v>1367</v>
      </c>
      <c r="I3959" t="s">
        <v>1314</v>
      </c>
      <c r="J3959">
        <v>140</v>
      </c>
      <c r="K3959">
        <v>1176</v>
      </c>
      <c r="L3959">
        <v>164640</v>
      </c>
      <c r="M3959">
        <v>2.8</v>
      </c>
      <c r="N3959">
        <v>392</v>
      </c>
      <c r="O3959">
        <v>0</v>
      </c>
      <c r="P3959">
        <v>0</v>
      </c>
      <c r="Q3959">
        <v>1178.8</v>
      </c>
      <c r="R3959">
        <v>165032</v>
      </c>
      <c r="S3959" t="s">
        <v>1368</v>
      </c>
    </row>
    <row r="3960" spans="1:19">
      <c r="A3960" t="s">
        <v>3791</v>
      </c>
      <c r="B3960">
        <v>44402</v>
      </c>
      <c r="C3960" t="s">
        <v>3792</v>
      </c>
      <c r="D3960">
        <v>44402</v>
      </c>
      <c r="E3960" t="s">
        <v>1365</v>
      </c>
      <c r="F3960" t="s">
        <v>76</v>
      </c>
      <c r="G3960" t="s">
        <v>69</v>
      </c>
      <c r="H3960" t="s">
        <v>1367</v>
      </c>
      <c r="I3960" t="s">
        <v>2458</v>
      </c>
      <c r="J3960">
        <v>500</v>
      </c>
      <c r="K3960">
        <v>992</v>
      </c>
      <c r="L3960">
        <v>496000</v>
      </c>
      <c r="M3960">
        <v>2.3618999999999999</v>
      </c>
      <c r="N3960">
        <v>1180.95</v>
      </c>
      <c r="O3960">
        <v>0</v>
      </c>
      <c r="P3960">
        <v>0</v>
      </c>
      <c r="Q3960">
        <v>994.36189999999999</v>
      </c>
      <c r="R3960">
        <v>497180.95</v>
      </c>
      <c r="S3960" t="s">
        <v>1368</v>
      </c>
    </row>
    <row r="3961" spans="1:19">
      <c r="A3961" t="s">
        <v>3791</v>
      </c>
      <c r="B3961">
        <v>44402</v>
      </c>
      <c r="C3961" t="s">
        <v>3792</v>
      </c>
      <c r="D3961">
        <v>44402</v>
      </c>
      <c r="E3961" t="s">
        <v>1365</v>
      </c>
      <c r="F3961" t="s">
        <v>76</v>
      </c>
      <c r="G3961" t="s">
        <v>69</v>
      </c>
      <c r="H3961" t="s">
        <v>1367</v>
      </c>
      <c r="I3961" t="s">
        <v>2459</v>
      </c>
      <c r="J3961">
        <v>400</v>
      </c>
      <c r="K3961">
        <v>1215</v>
      </c>
      <c r="L3961">
        <v>486000</v>
      </c>
      <c r="M3961">
        <v>2.8929</v>
      </c>
      <c r="N3961">
        <v>1157.1600000000001</v>
      </c>
      <c r="O3961">
        <v>0</v>
      </c>
      <c r="P3961">
        <v>0</v>
      </c>
      <c r="Q3961">
        <v>1217.8929000000001</v>
      </c>
      <c r="R3961">
        <v>487157.16</v>
      </c>
      <c r="S3961" t="s">
        <v>1368</v>
      </c>
    </row>
    <row r="3962" spans="1:19">
      <c r="A3962" t="s">
        <v>3791</v>
      </c>
      <c r="B3962">
        <v>44402</v>
      </c>
      <c r="C3962" t="s">
        <v>3792</v>
      </c>
      <c r="D3962">
        <v>44402</v>
      </c>
      <c r="E3962" t="s">
        <v>1365</v>
      </c>
      <c r="F3962" t="s">
        <v>76</v>
      </c>
      <c r="G3962" t="s">
        <v>69</v>
      </c>
      <c r="H3962" t="s">
        <v>1367</v>
      </c>
      <c r="I3962" t="s">
        <v>1273</v>
      </c>
      <c r="J3962">
        <v>20</v>
      </c>
      <c r="K3962">
        <v>7225</v>
      </c>
      <c r="L3962">
        <v>144500</v>
      </c>
      <c r="M3962">
        <v>17.202400000000001</v>
      </c>
      <c r="N3962">
        <v>344.048</v>
      </c>
      <c r="O3962">
        <v>0</v>
      </c>
      <c r="P3962">
        <v>0</v>
      </c>
      <c r="Q3962">
        <v>7242.2024000000001</v>
      </c>
      <c r="R3962">
        <v>144844.04800000001</v>
      </c>
      <c r="S3962" t="s">
        <v>1368</v>
      </c>
    </row>
    <row r="3963" spans="1:19">
      <c r="A3963" t="s">
        <v>3791</v>
      </c>
      <c r="B3963">
        <v>44402</v>
      </c>
      <c r="C3963" t="s">
        <v>3792</v>
      </c>
      <c r="D3963">
        <v>44402</v>
      </c>
      <c r="E3963" t="s">
        <v>1365</v>
      </c>
      <c r="F3963" t="s">
        <v>76</v>
      </c>
      <c r="G3963" t="s">
        <v>69</v>
      </c>
      <c r="H3963" t="s">
        <v>1367</v>
      </c>
      <c r="I3963" t="s">
        <v>1218</v>
      </c>
      <c r="J3963">
        <v>40</v>
      </c>
      <c r="K3963">
        <v>1244</v>
      </c>
      <c r="L3963">
        <v>49760</v>
      </c>
      <c r="M3963">
        <v>2.9619</v>
      </c>
      <c r="N3963">
        <v>118.476</v>
      </c>
      <c r="O3963">
        <v>0</v>
      </c>
      <c r="P3963">
        <v>0</v>
      </c>
      <c r="Q3963">
        <v>1246.9619</v>
      </c>
      <c r="R3963">
        <v>49878.476000000002</v>
      </c>
      <c r="S3963" t="s">
        <v>1368</v>
      </c>
    </row>
    <row r="3964" spans="1:19">
      <c r="A3964" t="s">
        <v>3791</v>
      </c>
      <c r="B3964">
        <v>44402</v>
      </c>
      <c r="C3964" t="s">
        <v>3792</v>
      </c>
      <c r="D3964">
        <v>44402</v>
      </c>
      <c r="E3964" t="s">
        <v>1365</v>
      </c>
      <c r="F3964" t="s">
        <v>76</v>
      </c>
      <c r="G3964" t="s">
        <v>69</v>
      </c>
      <c r="H3964" t="s">
        <v>1367</v>
      </c>
      <c r="I3964" t="s">
        <v>1271</v>
      </c>
      <c r="J3964">
        <v>40</v>
      </c>
      <c r="K3964">
        <v>1186</v>
      </c>
      <c r="L3964">
        <v>47440</v>
      </c>
      <c r="M3964">
        <v>2.8237999999999999</v>
      </c>
      <c r="N3964">
        <v>112.952</v>
      </c>
      <c r="O3964">
        <v>0</v>
      </c>
      <c r="P3964">
        <v>0</v>
      </c>
      <c r="Q3964">
        <v>1188.8237999999999</v>
      </c>
      <c r="R3964">
        <v>47552.951999999997</v>
      </c>
      <c r="S3964" t="s">
        <v>1368</v>
      </c>
    </row>
    <row r="3965" spans="1:19">
      <c r="A3965" t="s">
        <v>3791</v>
      </c>
      <c r="B3965">
        <v>44402</v>
      </c>
      <c r="C3965" t="s">
        <v>3792</v>
      </c>
      <c r="D3965">
        <v>44402</v>
      </c>
      <c r="E3965" t="s">
        <v>1365</v>
      </c>
      <c r="F3965" t="s">
        <v>76</v>
      </c>
      <c r="G3965" t="s">
        <v>69</v>
      </c>
      <c r="H3965" t="s">
        <v>1367</v>
      </c>
      <c r="I3965" t="s">
        <v>1301</v>
      </c>
      <c r="J3965">
        <v>20</v>
      </c>
      <c r="K3965">
        <v>9035</v>
      </c>
      <c r="L3965">
        <v>180700</v>
      </c>
      <c r="M3965">
        <v>21.511900000000001</v>
      </c>
      <c r="N3965">
        <v>430.238</v>
      </c>
      <c r="O3965">
        <v>0</v>
      </c>
      <c r="P3965">
        <v>0</v>
      </c>
      <c r="Q3965">
        <v>9056.5118999999995</v>
      </c>
      <c r="R3965">
        <v>181130.23800000001</v>
      </c>
      <c r="S3965" t="s">
        <v>1368</v>
      </c>
    </row>
    <row r="3966" spans="1:19">
      <c r="A3966" t="s">
        <v>3791</v>
      </c>
      <c r="B3966">
        <v>44402</v>
      </c>
      <c r="C3966" t="s">
        <v>3792</v>
      </c>
      <c r="D3966">
        <v>44402</v>
      </c>
      <c r="E3966" t="s">
        <v>1365</v>
      </c>
      <c r="F3966" t="s">
        <v>76</v>
      </c>
      <c r="G3966" t="s">
        <v>69</v>
      </c>
      <c r="H3966" t="s">
        <v>1367</v>
      </c>
      <c r="I3966" t="s">
        <v>1076</v>
      </c>
      <c r="J3966">
        <v>100</v>
      </c>
      <c r="K3966">
        <v>1419</v>
      </c>
      <c r="L3966">
        <v>141900</v>
      </c>
      <c r="M3966">
        <v>3.3786</v>
      </c>
      <c r="N3966">
        <v>337.86</v>
      </c>
      <c r="O3966">
        <v>0</v>
      </c>
      <c r="P3966">
        <v>0</v>
      </c>
      <c r="Q3966">
        <v>1422.3786</v>
      </c>
      <c r="R3966">
        <v>142237.85999999999</v>
      </c>
      <c r="S3966" t="s">
        <v>1368</v>
      </c>
    </row>
    <row r="3967" spans="1:19">
      <c r="A3967" t="s">
        <v>3791</v>
      </c>
      <c r="B3967">
        <v>44402</v>
      </c>
      <c r="C3967" t="s">
        <v>3792</v>
      </c>
      <c r="D3967">
        <v>44402</v>
      </c>
      <c r="E3967" t="s">
        <v>1365</v>
      </c>
      <c r="F3967" t="s">
        <v>76</v>
      </c>
      <c r="G3967" t="s">
        <v>69</v>
      </c>
      <c r="H3967" t="s">
        <v>1367</v>
      </c>
      <c r="I3967" t="s">
        <v>1249</v>
      </c>
      <c r="J3967">
        <v>10</v>
      </c>
      <c r="K3967">
        <v>7227</v>
      </c>
      <c r="L3967">
        <v>72270</v>
      </c>
      <c r="M3967">
        <v>17.207100000000001</v>
      </c>
      <c r="N3967">
        <v>172.071</v>
      </c>
      <c r="O3967">
        <v>0</v>
      </c>
      <c r="P3967">
        <v>0</v>
      </c>
      <c r="Q3967">
        <v>7244.2070999999996</v>
      </c>
      <c r="R3967">
        <v>72442.070999999996</v>
      </c>
      <c r="S3967" t="s">
        <v>1368</v>
      </c>
    </row>
    <row r="3968" spans="1:19">
      <c r="A3968" t="s">
        <v>3791</v>
      </c>
      <c r="B3968">
        <v>44402</v>
      </c>
      <c r="C3968" t="s">
        <v>3792</v>
      </c>
      <c r="D3968">
        <v>44402</v>
      </c>
      <c r="E3968" t="s">
        <v>1365</v>
      </c>
      <c r="F3968" t="s">
        <v>76</v>
      </c>
      <c r="G3968" t="s">
        <v>69</v>
      </c>
      <c r="H3968" t="s">
        <v>1367</v>
      </c>
      <c r="I3968" t="s">
        <v>1409</v>
      </c>
      <c r="J3968">
        <v>120</v>
      </c>
      <c r="K3968">
        <v>1128</v>
      </c>
      <c r="L3968">
        <v>135360</v>
      </c>
      <c r="M3968">
        <v>2.6857000000000002</v>
      </c>
      <c r="N3968">
        <v>322.28399999999999</v>
      </c>
      <c r="O3968">
        <v>0</v>
      </c>
      <c r="P3968">
        <v>0</v>
      </c>
      <c r="Q3968">
        <v>1130.6857</v>
      </c>
      <c r="R3968">
        <v>135682.28400000001</v>
      </c>
      <c r="S3968" t="s">
        <v>1368</v>
      </c>
    </row>
    <row r="3969" spans="1:19">
      <c r="A3969" t="s">
        <v>3793</v>
      </c>
      <c r="B3969">
        <v>44402</v>
      </c>
      <c r="C3969" t="s">
        <v>3676</v>
      </c>
      <c r="D3969">
        <v>44402</v>
      </c>
      <c r="E3969" t="s">
        <v>1070</v>
      </c>
      <c r="F3969" t="s">
        <v>1393</v>
      </c>
      <c r="G3969" t="s">
        <v>1070</v>
      </c>
      <c r="H3969" t="s">
        <v>1070</v>
      </c>
      <c r="I3969" t="s">
        <v>1292</v>
      </c>
      <c r="J3969">
        <v>3</v>
      </c>
      <c r="K3969">
        <v>7870</v>
      </c>
      <c r="L3969">
        <v>23610</v>
      </c>
      <c r="M3969">
        <v>18.738099999999999</v>
      </c>
      <c r="N3969">
        <v>56.214300000000001</v>
      </c>
      <c r="O3969">
        <v>0</v>
      </c>
      <c r="P3969">
        <v>0</v>
      </c>
      <c r="Q3969">
        <v>7888.7380999999996</v>
      </c>
      <c r="R3969">
        <v>23666.2143</v>
      </c>
      <c r="S3969" t="s">
        <v>1368</v>
      </c>
    </row>
    <row r="3970" spans="1:19">
      <c r="A3970" t="s">
        <v>3793</v>
      </c>
      <c r="B3970">
        <v>44402</v>
      </c>
      <c r="C3970" t="s">
        <v>3676</v>
      </c>
      <c r="D3970">
        <v>44402</v>
      </c>
      <c r="E3970" t="s">
        <v>1070</v>
      </c>
      <c r="F3970" t="s">
        <v>1393</v>
      </c>
      <c r="G3970" t="s">
        <v>1070</v>
      </c>
      <c r="H3970" t="s">
        <v>1070</v>
      </c>
      <c r="I3970" t="s">
        <v>1301</v>
      </c>
      <c r="J3970">
        <v>3</v>
      </c>
      <c r="K3970">
        <v>9162.5</v>
      </c>
      <c r="L3970">
        <v>27487.5</v>
      </c>
      <c r="M3970">
        <v>21.8155</v>
      </c>
      <c r="N3970">
        <v>65.4465</v>
      </c>
      <c r="O3970">
        <v>0</v>
      </c>
      <c r="P3970">
        <v>0</v>
      </c>
      <c r="Q3970">
        <v>9184.3155000000006</v>
      </c>
      <c r="R3970">
        <v>27552.946499999998</v>
      </c>
      <c r="S3970" t="s">
        <v>1368</v>
      </c>
    </row>
    <row r="3971" spans="1:19">
      <c r="A3971" t="s">
        <v>3794</v>
      </c>
      <c r="B3971">
        <v>44402</v>
      </c>
      <c r="C3971" t="s">
        <v>3675</v>
      </c>
      <c r="D3971">
        <v>44402</v>
      </c>
      <c r="E3971" t="s">
        <v>1070</v>
      </c>
      <c r="F3971" t="s">
        <v>1216</v>
      </c>
      <c r="G3971" t="s">
        <v>1070</v>
      </c>
      <c r="H3971" t="s">
        <v>1070</v>
      </c>
      <c r="I3971" t="s">
        <v>1312</v>
      </c>
      <c r="J3971">
        <v>5</v>
      </c>
      <c r="K3971">
        <v>6480</v>
      </c>
      <c r="L3971">
        <v>32400</v>
      </c>
      <c r="M3971">
        <v>15.428599999999999</v>
      </c>
      <c r="N3971">
        <v>77.143000000000001</v>
      </c>
      <c r="O3971">
        <v>0</v>
      </c>
      <c r="P3971">
        <v>0</v>
      </c>
      <c r="Q3971">
        <v>6495.4286000000002</v>
      </c>
      <c r="R3971">
        <v>32477.143</v>
      </c>
      <c r="S3971" t="s">
        <v>1368</v>
      </c>
    </row>
    <row r="3972" spans="1:19">
      <c r="A3972" t="s">
        <v>3794</v>
      </c>
      <c r="B3972">
        <v>44402</v>
      </c>
      <c r="C3972" t="s">
        <v>3675</v>
      </c>
      <c r="D3972">
        <v>44402</v>
      </c>
      <c r="E3972" t="s">
        <v>1070</v>
      </c>
      <c r="F3972" t="s">
        <v>1216</v>
      </c>
      <c r="G3972" t="s">
        <v>1070</v>
      </c>
      <c r="H3972" t="s">
        <v>1070</v>
      </c>
      <c r="I3972" t="s">
        <v>1292</v>
      </c>
      <c r="J3972">
        <v>2</v>
      </c>
      <c r="K3972">
        <v>7870</v>
      </c>
      <c r="L3972">
        <v>15740</v>
      </c>
      <c r="M3972">
        <v>18.738099999999999</v>
      </c>
      <c r="N3972">
        <v>37.476199999999999</v>
      </c>
      <c r="O3972">
        <v>0</v>
      </c>
      <c r="P3972">
        <v>0</v>
      </c>
      <c r="Q3972">
        <v>7888.7380999999996</v>
      </c>
      <c r="R3972">
        <v>15777.476199999999</v>
      </c>
      <c r="S3972" t="s">
        <v>1368</v>
      </c>
    </row>
    <row r="3973" spans="1:19">
      <c r="A3973" t="s">
        <v>3794</v>
      </c>
      <c r="B3973">
        <v>44402</v>
      </c>
      <c r="C3973" t="s">
        <v>3675</v>
      </c>
      <c r="D3973">
        <v>44402</v>
      </c>
      <c r="E3973" t="s">
        <v>1070</v>
      </c>
      <c r="F3973" t="s">
        <v>1216</v>
      </c>
      <c r="G3973" t="s">
        <v>1070</v>
      </c>
      <c r="H3973" t="s">
        <v>1070</v>
      </c>
      <c r="I3973" t="s">
        <v>1291</v>
      </c>
      <c r="J3973">
        <v>5</v>
      </c>
      <c r="K3973">
        <v>5670</v>
      </c>
      <c r="L3973">
        <v>28350</v>
      </c>
      <c r="M3973">
        <v>13.5</v>
      </c>
      <c r="N3973">
        <v>67.5</v>
      </c>
      <c r="O3973">
        <v>0</v>
      </c>
      <c r="P3973">
        <v>0</v>
      </c>
      <c r="Q3973">
        <v>5683.5</v>
      </c>
      <c r="R3973">
        <v>28417.5</v>
      </c>
      <c r="S3973" t="s">
        <v>1368</v>
      </c>
    </row>
    <row r="3974" spans="1:19">
      <c r="A3974" t="s">
        <v>3795</v>
      </c>
      <c r="B3974">
        <v>44402</v>
      </c>
      <c r="C3974" t="s">
        <v>3674</v>
      </c>
      <c r="D3974">
        <v>44402</v>
      </c>
      <c r="E3974" t="s">
        <v>1070</v>
      </c>
      <c r="F3974" t="s">
        <v>1293</v>
      </c>
      <c r="G3974" t="s">
        <v>1070</v>
      </c>
      <c r="H3974" t="s">
        <v>1070</v>
      </c>
      <c r="I3974" t="s">
        <v>1221</v>
      </c>
      <c r="J3974">
        <v>2</v>
      </c>
      <c r="K3974">
        <v>1380</v>
      </c>
      <c r="L3974">
        <v>2760</v>
      </c>
      <c r="M3974">
        <v>3.2856999999999998</v>
      </c>
      <c r="N3974">
        <v>6.5713999999999997</v>
      </c>
      <c r="O3974">
        <v>0</v>
      </c>
      <c r="P3974">
        <v>0</v>
      </c>
      <c r="Q3974">
        <v>1383.2856999999999</v>
      </c>
      <c r="R3974">
        <v>2766.5713999999998</v>
      </c>
      <c r="S3974" t="s">
        <v>1368</v>
      </c>
    </row>
    <row r="3975" spans="1:19">
      <c r="A3975" t="s">
        <v>3795</v>
      </c>
      <c r="B3975">
        <v>44402</v>
      </c>
      <c r="C3975" t="s">
        <v>3674</v>
      </c>
      <c r="D3975">
        <v>44402</v>
      </c>
      <c r="E3975" t="s">
        <v>1070</v>
      </c>
      <c r="F3975" t="s">
        <v>1293</v>
      </c>
      <c r="G3975" t="s">
        <v>1070</v>
      </c>
      <c r="H3975" t="s">
        <v>1070</v>
      </c>
      <c r="I3975" t="s">
        <v>1292</v>
      </c>
      <c r="J3975">
        <v>5</v>
      </c>
      <c r="K3975">
        <v>7870</v>
      </c>
      <c r="L3975">
        <v>39350</v>
      </c>
      <c r="M3975">
        <v>18.738099999999999</v>
      </c>
      <c r="N3975">
        <v>93.6905</v>
      </c>
      <c r="O3975">
        <v>0</v>
      </c>
      <c r="P3975">
        <v>0</v>
      </c>
      <c r="Q3975">
        <v>7888.7380999999996</v>
      </c>
      <c r="R3975">
        <v>39443.690499999997</v>
      </c>
      <c r="S3975" t="s">
        <v>1368</v>
      </c>
    </row>
    <row r="3976" spans="1:19">
      <c r="A3976" t="s">
        <v>3795</v>
      </c>
      <c r="B3976">
        <v>44402</v>
      </c>
      <c r="C3976" t="s">
        <v>3674</v>
      </c>
      <c r="D3976">
        <v>44402</v>
      </c>
      <c r="E3976" t="s">
        <v>1070</v>
      </c>
      <c r="F3976" t="s">
        <v>1293</v>
      </c>
      <c r="G3976" t="s">
        <v>1070</v>
      </c>
      <c r="H3976" t="s">
        <v>1070</v>
      </c>
      <c r="I3976" t="s">
        <v>1409</v>
      </c>
      <c r="J3976">
        <v>2</v>
      </c>
      <c r="K3976">
        <v>1144</v>
      </c>
      <c r="L3976">
        <v>2288</v>
      </c>
      <c r="M3976">
        <v>2.7238000000000002</v>
      </c>
      <c r="N3976">
        <v>5.4476000000000004</v>
      </c>
      <c r="O3976">
        <v>0</v>
      </c>
      <c r="P3976">
        <v>0</v>
      </c>
      <c r="Q3976">
        <v>1146.7238</v>
      </c>
      <c r="R3976">
        <v>2293.4476</v>
      </c>
      <c r="S3976" t="s">
        <v>1368</v>
      </c>
    </row>
    <row r="3977" spans="1:19">
      <c r="A3977" t="s">
        <v>3822</v>
      </c>
      <c r="B3977">
        <v>44403</v>
      </c>
      <c r="C3977" t="s">
        <v>3823</v>
      </c>
      <c r="D3977">
        <v>44403</v>
      </c>
      <c r="E3977" t="s">
        <v>1365</v>
      </c>
      <c r="F3977" t="s">
        <v>86</v>
      </c>
      <c r="G3977" t="s">
        <v>951</v>
      </c>
      <c r="H3977" t="s">
        <v>1367</v>
      </c>
      <c r="I3977" t="s">
        <v>3357</v>
      </c>
      <c r="J3977">
        <v>18</v>
      </c>
      <c r="K3977">
        <v>7040</v>
      </c>
      <c r="L3977">
        <v>126720</v>
      </c>
      <c r="M3977">
        <v>16.762</v>
      </c>
      <c r="N3977">
        <v>301.71600000000001</v>
      </c>
      <c r="O3977">
        <v>0</v>
      </c>
      <c r="P3977">
        <v>0</v>
      </c>
      <c r="Q3977">
        <v>7056.7619000000004</v>
      </c>
      <c r="R3977">
        <v>127021.7142</v>
      </c>
      <c r="S3977" t="s">
        <v>1368</v>
      </c>
    </row>
    <row r="3978" spans="1:19">
      <c r="A3978" t="s">
        <v>3824</v>
      </c>
      <c r="B3978">
        <v>44403</v>
      </c>
      <c r="C3978" t="s">
        <v>3825</v>
      </c>
      <c r="D3978">
        <v>44403</v>
      </c>
      <c r="E3978" t="s">
        <v>1365</v>
      </c>
      <c r="F3978" t="s">
        <v>68</v>
      </c>
      <c r="G3978" t="s">
        <v>955</v>
      </c>
      <c r="H3978" t="s">
        <v>1367</v>
      </c>
      <c r="I3978" t="s">
        <v>1242</v>
      </c>
      <c r="J3978">
        <v>5</v>
      </c>
      <c r="K3978">
        <v>9850</v>
      </c>
      <c r="L3978">
        <v>49250</v>
      </c>
      <c r="M3978">
        <v>23.452400000000001</v>
      </c>
      <c r="N3978">
        <v>117.262</v>
      </c>
      <c r="O3978">
        <v>0</v>
      </c>
      <c r="P3978">
        <v>0</v>
      </c>
      <c r="Q3978">
        <v>9873.4524000000001</v>
      </c>
      <c r="R3978">
        <v>49367.262000000002</v>
      </c>
      <c r="S3978" t="s">
        <v>1368</v>
      </c>
    </row>
    <row r="3979" spans="1:19">
      <c r="A3979" t="s">
        <v>3824</v>
      </c>
      <c r="B3979">
        <v>44403</v>
      </c>
      <c r="C3979" t="s">
        <v>3825</v>
      </c>
      <c r="D3979">
        <v>44403</v>
      </c>
      <c r="E3979" t="s">
        <v>1365</v>
      </c>
      <c r="F3979" t="s">
        <v>68</v>
      </c>
      <c r="G3979" t="s">
        <v>955</v>
      </c>
      <c r="H3979" t="s">
        <v>1367</v>
      </c>
      <c r="I3979" t="s">
        <v>1311</v>
      </c>
      <c r="J3979">
        <v>5</v>
      </c>
      <c r="K3979">
        <v>9035</v>
      </c>
      <c r="L3979">
        <v>45175</v>
      </c>
      <c r="M3979">
        <v>21.511900000000001</v>
      </c>
      <c r="N3979">
        <v>107.5595</v>
      </c>
      <c r="O3979">
        <v>0</v>
      </c>
      <c r="P3979">
        <v>0</v>
      </c>
      <c r="Q3979">
        <v>9056.5118999999995</v>
      </c>
      <c r="R3979">
        <v>45282.559500000003</v>
      </c>
      <c r="S3979" t="s">
        <v>1368</v>
      </c>
    </row>
    <row r="3980" spans="1:19">
      <c r="A3980" t="s">
        <v>3824</v>
      </c>
      <c r="B3980">
        <v>44403</v>
      </c>
      <c r="C3980" t="s">
        <v>3825</v>
      </c>
      <c r="D3980">
        <v>44403</v>
      </c>
      <c r="E3980" t="s">
        <v>1365</v>
      </c>
      <c r="F3980" t="s">
        <v>68</v>
      </c>
      <c r="G3980" t="s">
        <v>955</v>
      </c>
      <c r="H3980" t="s">
        <v>1367</v>
      </c>
      <c r="I3980" t="s">
        <v>1335</v>
      </c>
      <c r="J3980">
        <v>2</v>
      </c>
      <c r="K3980">
        <v>9950</v>
      </c>
      <c r="L3980">
        <v>19900</v>
      </c>
      <c r="M3980">
        <v>23.6905</v>
      </c>
      <c r="N3980">
        <v>47.381</v>
      </c>
      <c r="O3980">
        <v>0</v>
      </c>
      <c r="P3980">
        <v>0</v>
      </c>
      <c r="Q3980">
        <v>9973.6905000000006</v>
      </c>
      <c r="R3980">
        <v>19947.381000000001</v>
      </c>
      <c r="S3980" t="s">
        <v>1368</v>
      </c>
    </row>
    <row r="3981" spans="1:19">
      <c r="A3981" t="s">
        <v>3824</v>
      </c>
      <c r="B3981">
        <v>44403</v>
      </c>
      <c r="C3981" t="s">
        <v>3825</v>
      </c>
      <c r="D3981">
        <v>44403</v>
      </c>
      <c r="E3981" t="s">
        <v>1365</v>
      </c>
      <c r="F3981" t="s">
        <v>68</v>
      </c>
      <c r="G3981" t="s">
        <v>955</v>
      </c>
      <c r="H3981" t="s">
        <v>1367</v>
      </c>
      <c r="I3981" t="s">
        <v>1273</v>
      </c>
      <c r="J3981">
        <v>9</v>
      </c>
      <c r="K3981">
        <v>7225</v>
      </c>
      <c r="L3981">
        <v>65025</v>
      </c>
      <c r="M3981">
        <v>17.202400000000001</v>
      </c>
      <c r="N3981">
        <v>154.82159999999999</v>
      </c>
      <c r="O3981">
        <v>0</v>
      </c>
      <c r="P3981">
        <v>0</v>
      </c>
      <c r="Q3981">
        <v>7242.2024000000001</v>
      </c>
      <c r="R3981">
        <v>65179.821600000003</v>
      </c>
      <c r="S3981" t="s">
        <v>1368</v>
      </c>
    </row>
    <row r="3982" spans="1:19">
      <c r="A3982" t="s">
        <v>3826</v>
      </c>
      <c r="B3982">
        <v>44403</v>
      </c>
      <c r="C3982" t="s">
        <v>3827</v>
      </c>
      <c r="D3982">
        <v>44403</v>
      </c>
      <c r="E3982" t="s">
        <v>1365</v>
      </c>
      <c r="F3982" t="s">
        <v>95</v>
      </c>
      <c r="G3982" t="s">
        <v>1371</v>
      </c>
      <c r="H3982" t="s">
        <v>107</v>
      </c>
      <c r="I3982" t="s">
        <v>1314</v>
      </c>
      <c r="J3982">
        <v>20</v>
      </c>
      <c r="K3982">
        <v>1176</v>
      </c>
      <c r="L3982">
        <v>23520</v>
      </c>
      <c r="M3982">
        <v>2.8</v>
      </c>
      <c r="N3982">
        <v>56</v>
      </c>
      <c r="O3982">
        <v>0</v>
      </c>
      <c r="P3982">
        <v>0</v>
      </c>
      <c r="Q3982">
        <v>1178.8</v>
      </c>
      <c r="R3982">
        <v>23576</v>
      </c>
      <c r="S3982" t="s">
        <v>1368</v>
      </c>
    </row>
    <row r="3983" spans="1:19">
      <c r="A3983" t="s">
        <v>3826</v>
      </c>
      <c r="B3983">
        <v>44403</v>
      </c>
      <c r="C3983" t="s">
        <v>3827</v>
      </c>
      <c r="D3983">
        <v>44403</v>
      </c>
      <c r="E3983" t="s">
        <v>1365</v>
      </c>
      <c r="F3983" t="s">
        <v>95</v>
      </c>
      <c r="G3983" t="s">
        <v>1371</v>
      </c>
      <c r="H3983" t="s">
        <v>107</v>
      </c>
      <c r="I3983" t="s">
        <v>1271</v>
      </c>
      <c r="J3983">
        <v>20</v>
      </c>
      <c r="K3983">
        <v>1186</v>
      </c>
      <c r="L3983">
        <v>23720</v>
      </c>
      <c r="M3983">
        <v>2.8237999999999999</v>
      </c>
      <c r="N3983">
        <v>56.475999999999999</v>
      </c>
      <c r="O3983">
        <v>0</v>
      </c>
      <c r="P3983">
        <v>0</v>
      </c>
      <c r="Q3983">
        <v>1188.8237999999999</v>
      </c>
      <c r="R3983">
        <v>23776.475999999999</v>
      </c>
      <c r="S3983" t="s">
        <v>1368</v>
      </c>
    </row>
    <row r="3984" spans="1:19">
      <c r="A3984" t="s">
        <v>3828</v>
      </c>
      <c r="B3984">
        <v>44403</v>
      </c>
      <c r="C3984" t="s">
        <v>3829</v>
      </c>
      <c r="D3984">
        <v>44403</v>
      </c>
      <c r="E3984" t="s">
        <v>1365</v>
      </c>
      <c r="F3984" t="s">
        <v>60</v>
      </c>
      <c r="G3984" t="s">
        <v>59</v>
      </c>
      <c r="H3984" t="s">
        <v>49</v>
      </c>
      <c r="I3984" t="s">
        <v>1311</v>
      </c>
      <c r="J3984">
        <v>20</v>
      </c>
      <c r="K3984">
        <v>9035</v>
      </c>
      <c r="L3984">
        <v>180700</v>
      </c>
      <c r="M3984">
        <v>21.511900000000001</v>
      </c>
      <c r="N3984">
        <v>430.238</v>
      </c>
      <c r="O3984">
        <v>0</v>
      </c>
      <c r="P3984">
        <v>0</v>
      </c>
      <c r="Q3984">
        <v>9056.5118999999995</v>
      </c>
      <c r="R3984">
        <v>181130.23800000001</v>
      </c>
      <c r="S3984" t="s">
        <v>1368</v>
      </c>
    </row>
    <row r="3985" spans="1:19">
      <c r="A3985" t="s">
        <v>3828</v>
      </c>
      <c r="B3985">
        <v>44403</v>
      </c>
      <c r="C3985" t="s">
        <v>3829</v>
      </c>
      <c r="D3985">
        <v>44403</v>
      </c>
      <c r="E3985" t="s">
        <v>1365</v>
      </c>
      <c r="F3985" t="s">
        <v>60</v>
      </c>
      <c r="G3985" t="s">
        <v>59</v>
      </c>
      <c r="H3985" t="s">
        <v>49</v>
      </c>
      <c r="I3985" t="s">
        <v>2458</v>
      </c>
      <c r="J3985">
        <v>20</v>
      </c>
      <c r="K3985">
        <v>992</v>
      </c>
      <c r="L3985">
        <v>19840</v>
      </c>
      <c r="M3985">
        <v>2.3618999999999999</v>
      </c>
      <c r="N3985">
        <v>47.238</v>
      </c>
      <c r="O3985">
        <v>0</v>
      </c>
      <c r="P3985">
        <v>0</v>
      </c>
      <c r="Q3985">
        <v>994.36189999999999</v>
      </c>
      <c r="R3985">
        <v>19887.238000000001</v>
      </c>
      <c r="S3985" t="s">
        <v>1368</v>
      </c>
    </row>
    <row r="3986" spans="1:19">
      <c r="A3986" t="s">
        <v>3828</v>
      </c>
      <c r="B3986">
        <v>44403</v>
      </c>
      <c r="C3986" t="s">
        <v>3829</v>
      </c>
      <c r="D3986">
        <v>44403</v>
      </c>
      <c r="E3986" t="s">
        <v>1365</v>
      </c>
      <c r="F3986" t="s">
        <v>60</v>
      </c>
      <c r="G3986" t="s">
        <v>59</v>
      </c>
      <c r="H3986" t="s">
        <v>49</v>
      </c>
      <c r="I3986" t="s">
        <v>1273</v>
      </c>
      <c r="J3986">
        <v>20</v>
      </c>
      <c r="K3986">
        <v>7225</v>
      </c>
      <c r="L3986">
        <v>144500</v>
      </c>
      <c r="M3986">
        <v>17.202400000000001</v>
      </c>
      <c r="N3986">
        <v>344.048</v>
      </c>
      <c r="O3986">
        <v>0</v>
      </c>
      <c r="P3986">
        <v>0</v>
      </c>
      <c r="Q3986">
        <v>7242.2024000000001</v>
      </c>
      <c r="R3986">
        <v>144844.04800000001</v>
      </c>
      <c r="S3986" t="s">
        <v>1368</v>
      </c>
    </row>
    <row r="3987" spans="1:19">
      <c r="A3987" t="s">
        <v>3828</v>
      </c>
      <c r="B3987">
        <v>44403</v>
      </c>
      <c r="C3987" t="s">
        <v>3829</v>
      </c>
      <c r="D3987">
        <v>44403</v>
      </c>
      <c r="E3987" t="s">
        <v>1365</v>
      </c>
      <c r="F3987" t="s">
        <v>60</v>
      </c>
      <c r="G3987" t="s">
        <v>59</v>
      </c>
      <c r="H3987" t="s">
        <v>49</v>
      </c>
      <c r="I3987" t="s">
        <v>1075</v>
      </c>
      <c r="J3987">
        <v>20</v>
      </c>
      <c r="K3987">
        <v>9045</v>
      </c>
      <c r="L3987">
        <v>180900</v>
      </c>
      <c r="M3987">
        <v>21.535699999999999</v>
      </c>
      <c r="N3987">
        <v>430.714</v>
      </c>
      <c r="O3987">
        <v>0</v>
      </c>
      <c r="P3987">
        <v>0</v>
      </c>
      <c r="Q3987">
        <v>9066.5357000000004</v>
      </c>
      <c r="R3987">
        <v>181330.71400000001</v>
      </c>
      <c r="S3987" t="s">
        <v>1368</v>
      </c>
    </row>
    <row r="3988" spans="1:19">
      <c r="A3988" t="s">
        <v>3828</v>
      </c>
      <c r="B3988">
        <v>44403</v>
      </c>
      <c r="C3988" t="s">
        <v>3829</v>
      </c>
      <c r="D3988">
        <v>44403</v>
      </c>
      <c r="E3988" t="s">
        <v>1365</v>
      </c>
      <c r="F3988" t="s">
        <v>60</v>
      </c>
      <c r="G3988" t="s">
        <v>59</v>
      </c>
      <c r="H3988" t="s">
        <v>49</v>
      </c>
      <c r="I3988" t="s">
        <v>1335</v>
      </c>
      <c r="J3988">
        <v>10</v>
      </c>
      <c r="K3988">
        <v>9950</v>
      </c>
      <c r="L3988">
        <v>99500</v>
      </c>
      <c r="M3988">
        <v>23.6905</v>
      </c>
      <c r="N3988">
        <v>236.905</v>
      </c>
      <c r="O3988">
        <v>0</v>
      </c>
      <c r="P3988">
        <v>0</v>
      </c>
      <c r="Q3988">
        <v>9973.6905000000006</v>
      </c>
      <c r="R3988">
        <v>99736.904999999999</v>
      </c>
      <c r="S3988" t="s">
        <v>1368</v>
      </c>
    </row>
    <row r="3989" spans="1:19">
      <c r="A3989" t="s">
        <v>3828</v>
      </c>
      <c r="B3989">
        <v>44403</v>
      </c>
      <c r="C3989" t="s">
        <v>3829</v>
      </c>
      <c r="D3989">
        <v>44403</v>
      </c>
      <c r="E3989" t="s">
        <v>1365</v>
      </c>
      <c r="F3989" t="s">
        <v>60</v>
      </c>
      <c r="G3989" t="s">
        <v>59</v>
      </c>
      <c r="H3989" t="s">
        <v>49</v>
      </c>
      <c r="I3989" t="s">
        <v>1301</v>
      </c>
      <c r="J3989">
        <v>20</v>
      </c>
      <c r="K3989">
        <v>9035</v>
      </c>
      <c r="L3989">
        <v>180700</v>
      </c>
      <c r="M3989">
        <v>21.511900000000001</v>
      </c>
      <c r="N3989">
        <v>430.238</v>
      </c>
      <c r="O3989">
        <v>0</v>
      </c>
      <c r="P3989">
        <v>0</v>
      </c>
      <c r="Q3989">
        <v>9056.5118999999995</v>
      </c>
      <c r="R3989">
        <v>181130.23800000001</v>
      </c>
      <c r="S3989" t="s">
        <v>1368</v>
      </c>
    </row>
    <row r="3990" spans="1:19">
      <c r="A3990" t="s">
        <v>3830</v>
      </c>
      <c r="B3990">
        <v>44403</v>
      </c>
      <c r="C3990" t="s">
        <v>3831</v>
      </c>
      <c r="D3990">
        <v>44403</v>
      </c>
      <c r="E3990" t="s">
        <v>1365</v>
      </c>
      <c r="F3990" t="s">
        <v>66</v>
      </c>
      <c r="G3990" t="s">
        <v>67</v>
      </c>
      <c r="H3990" t="s">
        <v>49</v>
      </c>
      <c r="I3990" t="s">
        <v>1076</v>
      </c>
      <c r="J3990">
        <v>20</v>
      </c>
      <c r="K3990">
        <v>1419</v>
      </c>
      <c r="L3990">
        <v>28380</v>
      </c>
      <c r="M3990">
        <v>3.3786</v>
      </c>
      <c r="N3990">
        <v>67.572000000000003</v>
      </c>
      <c r="O3990">
        <v>0</v>
      </c>
      <c r="P3990">
        <v>0</v>
      </c>
      <c r="Q3990">
        <v>1422.3786</v>
      </c>
      <c r="R3990">
        <v>28447.572</v>
      </c>
      <c r="S3990" t="s">
        <v>1368</v>
      </c>
    </row>
    <row r="3991" spans="1:19">
      <c r="A3991" t="s">
        <v>3830</v>
      </c>
      <c r="B3991">
        <v>44403</v>
      </c>
      <c r="C3991" t="s">
        <v>3831</v>
      </c>
      <c r="D3991">
        <v>44403</v>
      </c>
      <c r="E3991" t="s">
        <v>1365</v>
      </c>
      <c r="F3991" t="s">
        <v>66</v>
      </c>
      <c r="G3991" t="s">
        <v>67</v>
      </c>
      <c r="H3991" t="s">
        <v>49</v>
      </c>
      <c r="I3991" t="s">
        <v>3357</v>
      </c>
      <c r="J3991">
        <v>10</v>
      </c>
      <c r="K3991">
        <v>7040</v>
      </c>
      <c r="L3991">
        <v>70400</v>
      </c>
      <c r="M3991">
        <v>16.761900000000001</v>
      </c>
      <c r="N3991">
        <v>167.619</v>
      </c>
      <c r="O3991">
        <v>0</v>
      </c>
      <c r="P3991">
        <v>0</v>
      </c>
      <c r="Q3991">
        <v>7056.7619000000004</v>
      </c>
      <c r="R3991">
        <v>70567.619000000006</v>
      </c>
      <c r="S3991" t="s">
        <v>1368</v>
      </c>
    </row>
    <row r="3992" spans="1:19">
      <c r="A3992" t="s">
        <v>3832</v>
      </c>
      <c r="B3992">
        <v>44403</v>
      </c>
      <c r="C3992" t="s">
        <v>3833</v>
      </c>
      <c r="D3992">
        <v>44403</v>
      </c>
      <c r="E3992" t="s">
        <v>1365</v>
      </c>
      <c r="F3992" t="s">
        <v>61</v>
      </c>
      <c r="G3992" t="s">
        <v>1370</v>
      </c>
      <c r="H3992" t="s">
        <v>49</v>
      </c>
      <c r="I3992" t="s">
        <v>1076</v>
      </c>
      <c r="J3992">
        <v>40</v>
      </c>
      <c r="K3992">
        <v>1419</v>
      </c>
      <c r="L3992">
        <v>56760</v>
      </c>
      <c r="M3992">
        <v>3.3786</v>
      </c>
      <c r="N3992">
        <v>135.14400000000001</v>
      </c>
      <c r="O3992">
        <v>0</v>
      </c>
      <c r="P3992">
        <v>0</v>
      </c>
      <c r="Q3992">
        <v>1422.3786</v>
      </c>
      <c r="R3992">
        <v>56895.144</v>
      </c>
      <c r="S3992" t="s">
        <v>1368</v>
      </c>
    </row>
    <row r="3993" spans="1:19">
      <c r="A3993" t="s">
        <v>3832</v>
      </c>
      <c r="B3993">
        <v>44403</v>
      </c>
      <c r="C3993" t="s">
        <v>3833</v>
      </c>
      <c r="D3993">
        <v>44403</v>
      </c>
      <c r="E3993" t="s">
        <v>1365</v>
      </c>
      <c r="F3993" t="s">
        <v>61</v>
      </c>
      <c r="G3993" t="s">
        <v>1370</v>
      </c>
      <c r="H3993" t="s">
        <v>49</v>
      </c>
      <c r="I3993" t="s">
        <v>1335</v>
      </c>
      <c r="J3993">
        <v>10</v>
      </c>
      <c r="K3993">
        <v>9950</v>
      </c>
      <c r="L3993">
        <v>99500</v>
      </c>
      <c r="M3993">
        <v>23.6905</v>
      </c>
      <c r="N3993">
        <v>236.905</v>
      </c>
      <c r="O3993">
        <v>0</v>
      </c>
      <c r="P3993">
        <v>0</v>
      </c>
      <c r="Q3993">
        <v>9973.6905000000006</v>
      </c>
      <c r="R3993">
        <v>99736.904999999999</v>
      </c>
      <c r="S3993" t="s">
        <v>1368</v>
      </c>
    </row>
    <row r="3994" spans="1:19">
      <c r="A3994" t="s">
        <v>3832</v>
      </c>
      <c r="B3994">
        <v>44403</v>
      </c>
      <c r="C3994" t="s">
        <v>3833</v>
      </c>
      <c r="D3994">
        <v>44403</v>
      </c>
      <c r="E3994" t="s">
        <v>1365</v>
      </c>
      <c r="F3994" t="s">
        <v>61</v>
      </c>
      <c r="G3994" t="s">
        <v>1370</v>
      </c>
      <c r="H3994" t="s">
        <v>49</v>
      </c>
      <c r="I3994" t="s">
        <v>2458</v>
      </c>
      <c r="J3994">
        <v>40</v>
      </c>
      <c r="K3994">
        <v>992</v>
      </c>
      <c r="L3994">
        <v>39680</v>
      </c>
      <c r="M3994">
        <v>2.3618999999999999</v>
      </c>
      <c r="N3994">
        <v>94.475999999999999</v>
      </c>
      <c r="O3994">
        <v>0</v>
      </c>
      <c r="P3994">
        <v>0</v>
      </c>
      <c r="Q3994">
        <v>994.36189999999999</v>
      </c>
      <c r="R3994">
        <v>39774.476000000002</v>
      </c>
      <c r="S3994" t="s">
        <v>1368</v>
      </c>
    </row>
    <row r="3995" spans="1:19">
      <c r="A3995" t="s">
        <v>3834</v>
      </c>
      <c r="B3995">
        <v>44403</v>
      </c>
      <c r="C3995" t="s">
        <v>3835</v>
      </c>
      <c r="D3995">
        <v>44403</v>
      </c>
      <c r="E3995" t="s">
        <v>1365</v>
      </c>
      <c r="F3995" t="s">
        <v>65</v>
      </c>
      <c r="G3995" t="s">
        <v>989</v>
      </c>
      <c r="H3995" t="s">
        <v>49</v>
      </c>
      <c r="I3995" t="s">
        <v>1076</v>
      </c>
      <c r="J3995">
        <v>20</v>
      </c>
      <c r="K3995">
        <v>1419</v>
      </c>
      <c r="L3995">
        <v>28380</v>
      </c>
      <c r="M3995">
        <v>3.3786</v>
      </c>
      <c r="N3995">
        <v>67.572000000000003</v>
      </c>
      <c r="O3995">
        <v>0</v>
      </c>
      <c r="P3995">
        <v>0</v>
      </c>
      <c r="Q3995">
        <v>1422.3786</v>
      </c>
      <c r="R3995">
        <v>28447.572</v>
      </c>
      <c r="S3995" t="s">
        <v>1368</v>
      </c>
    </row>
    <row r="3996" spans="1:19">
      <c r="A3996" t="s">
        <v>3834</v>
      </c>
      <c r="B3996">
        <v>44403</v>
      </c>
      <c r="C3996" t="s">
        <v>3835</v>
      </c>
      <c r="D3996">
        <v>44403</v>
      </c>
      <c r="E3996" t="s">
        <v>1365</v>
      </c>
      <c r="F3996" t="s">
        <v>65</v>
      </c>
      <c r="G3996" t="s">
        <v>989</v>
      </c>
      <c r="H3996" t="s">
        <v>49</v>
      </c>
      <c r="I3996" t="s">
        <v>2458</v>
      </c>
      <c r="J3996">
        <v>20</v>
      </c>
      <c r="K3996">
        <v>992</v>
      </c>
      <c r="L3996">
        <v>19840</v>
      </c>
      <c r="M3996">
        <v>2.3618999999999999</v>
      </c>
      <c r="N3996">
        <v>47.238</v>
      </c>
      <c r="O3996">
        <v>0</v>
      </c>
      <c r="P3996">
        <v>0</v>
      </c>
      <c r="Q3996">
        <v>994.36189999999999</v>
      </c>
      <c r="R3996">
        <v>19887.238000000001</v>
      </c>
      <c r="S3996" t="s">
        <v>1368</v>
      </c>
    </row>
    <row r="3997" spans="1:19">
      <c r="A3997" t="s">
        <v>3834</v>
      </c>
      <c r="B3997">
        <v>44403</v>
      </c>
      <c r="C3997" t="s">
        <v>3835</v>
      </c>
      <c r="D3997">
        <v>44403</v>
      </c>
      <c r="E3997" t="s">
        <v>1365</v>
      </c>
      <c r="F3997" t="s">
        <v>65</v>
      </c>
      <c r="G3997" t="s">
        <v>989</v>
      </c>
      <c r="H3997" t="s">
        <v>49</v>
      </c>
      <c r="I3997" t="s">
        <v>1273</v>
      </c>
      <c r="J3997">
        <v>17</v>
      </c>
      <c r="K3997">
        <v>7225</v>
      </c>
      <c r="L3997">
        <v>122825</v>
      </c>
      <c r="M3997">
        <v>17.202400000000001</v>
      </c>
      <c r="N3997">
        <v>292.44080000000002</v>
      </c>
      <c r="O3997">
        <v>0</v>
      </c>
      <c r="P3997">
        <v>0</v>
      </c>
      <c r="Q3997">
        <v>7242.2024000000001</v>
      </c>
      <c r="R3997">
        <v>123117.4408</v>
      </c>
      <c r="S3997" t="s">
        <v>1368</v>
      </c>
    </row>
    <row r="3998" spans="1:19">
      <c r="A3998" t="s">
        <v>3834</v>
      </c>
      <c r="B3998">
        <v>44403</v>
      </c>
      <c r="C3998" t="s">
        <v>3835</v>
      </c>
      <c r="D3998">
        <v>44403</v>
      </c>
      <c r="E3998" t="s">
        <v>1365</v>
      </c>
      <c r="F3998" t="s">
        <v>65</v>
      </c>
      <c r="G3998" t="s">
        <v>989</v>
      </c>
      <c r="H3998" t="s">
        <v>49</v>
      </c>
      <c r="I3998" t="s">
        <v>1292</v>
      </c>
      <c r="J3998">
        <v>10</v>
      </c>
      <c r="K3998">
        <v>7760</v>
      </c>
      <c r="L3998">
        <v>77600</v>
      </c>
      <c r="M3998">
        <v>18.476199999999999</v>
      </c>
      <c r="N3998">
        <v>184.762</v>
      </c>
      <c r="O3998">
        <v>0</v>
      </c>
      <c r="P3998">
        <v>0</v>
      </c>
      <c r="Q3998">
        <v>7778.4762000000001</v>
      </c>
      <c r="R3998">
        <v>77784.762000000002</v>
      </c>
      <c r="S3998" t="s">
        <v>1368</v>
      </c>
    </row>
    <row r="3999" spans="1:19">
      <c r="A3999" t="s">
        <v>3836</v>
      </c>
      <c r="B3999">
        <v>44403</v>
      </c>
      <c r="C3999" t="s">
        <v>3837</v>
      </c>
      <c r="D3999">
        <v>44403</v>
      </c>
      <c r="E3999" t="s">
        <v>1365</v>
      </c>
      <c r="F3999" t="s">
        <v>63</v>
      </c>
      <c r="G3999" t="s">
        <v>989</v>
      </c>
      <c r="H3999" t="s">
        <v>49</v>
      </c>
      <c r="I3999" t="s">
        <v>1409</v>
      </c>
      <c r="J3999">
        <v>20</v>
      </c>
      <c r="K3999">
        <v>1128</v>
      </c>
      <c r="L3999">
        <v>22560</v>
      </c>
      <c r="M3999">
        <v>2.6857000000000002</v>
      </c>
      <c r="N3999">
        <v>53.713999999999999</v>
      </c>
      <c r="O3999">
        <v>0</v>
      </c>
      <c r="P3999">
        <v>0</v>
      </c>
      <c r="Q3999">
        <v>1130.6857</v>
      </c>
      <c r="R3999">
        <v>22613.714</v>
      </c>
      <c r="S3999" t="s">
        <v>1368</v>
      </c>
    </row>
    <row r="4000" spans="1:19">
      <c r="A4000" t="s">
        <v>3836</v>
      </c>
      <c r="B4000">
        <v>44403</v>
      </c>
      <c r="C4000" t="s">
        <v>3837</v>
      </c>
      <c r="D4000">
        <v>44403</v>
      </c>
      <c r="E4000" t="s">
        <v>1365</v>
      </c>
      <c r="F4000" t="s">
        <v>63</v>
      </c>
      <c r="G4000" t="s">
        <v>989</v>
      </c>
      <c r="H4000" t="s">
        <v>49</v>
      </c>
      <c r="I4000" t="s">
        <v>1292</v>
      </c>
      <c r="J4000">
        <v>10</v>
      </c>
      <c r="K4000">
        <v>7760</v>
      </c>
      <c r="L4000">
        <v>77600</v>
      </c>
      <c r="M4000">
        <v>18.476199999999999</v>
      </c>
      <c r="N4000">
        <v>184.762</v>
      </c>
      <c r="O4000">
        <v>0</v>
      </c>
      <c r="P4000">
        <v>0</v>
      </c>
      <c r="Q4000">
        <v>7778.4762000000001</v>
      </c>
      <c r="R4000">
        <v>77784.762000000002</v>
      </c>
      <c r="S4000" t="s">
        <v>1368</v>
      </c>
    </row>
    <row r="4001" spans="1:19">
      <c r="A4001" t="s">
        <v>3838</v>
      </c>
      <c r="B4001">
        <v>44403</v>
      </c>
      <c r="C4001" t="s">
        <v>3839</v>
      </c>
      <c r="D4001">
        <v>44403</v>
      </c>
      <c r="E4001" t="s">
        <v>1365</v>
      </c>
      <c r="F4001" t="s">
        <v>51</v>
      </c>
      <c r="G4001" t="s">
        <v>52</v>
      </c>
      <c r="H4001" t="s">
        <v>49</v>
      </c>
      <c r="I4001" t="s">
        <v>3357</v>
      </c>
      <c r="J4001">
        <v>5</v>
      </c>
      <c r="K4001">
        <v>7040</v>
      </c>
      <c r="L4001">
        <v>35200</v>
      </c>
      <c r="M4001">
        <v>16.761900000000001</v>
      </c>
      <c r="N4001">
        <v>83.8095</v>
      </c>
      <c r="O4001">
        <v>0</v>
      </c>
      <c r="P4001">
        <v>0</v>
      </c>
      <c r="Q4001">
        <v>7056.7619000000004</v>
      </c>
      <c r="R4001">
        <v>35283.809500000003</v>
      </c>
      <c r="S4001" t="s">
        <v>1368</v>
      </c>
    </row>
    <row r="4002" spans="1:19">
      <c r="A4002" t="s">
        <v>3838</v>
      </c>
      <c r="B4002">
        <v>44403</v>
      </c>
      <c r="C4002" t="s">
        <v>3839</v>
      </c>
      <c r="D4002">
        <v>44403</v>
      </c>
      <c r="E4002" t="s">
        <v>1365</v>
      </c>
      <c r="F4002" t="s">
        <v>51</v>
      </c>
      <c r="G4002" t="s">
        <v>52</v>
      </c>
      <c r="H4002" t="s">
        <v>49</v>
      </c>
      <c r="I4002" t="s">
        <v>1218</v>
      </c>
      <c r="J4002">
        <v>20</v>
      </c>
      <c r="K4002">
        <v>1244</v>
      </c>
      <c r="L4002">
        <v>24880</v>
      </c>
      <c r="M4002">
        <v>2.9619</v>
      </c>
      <c r="N4002">
        <v>59.238</v>
      </c>
      <c r="O4002">
        <v>0</v>
      </c>
      <c r="P4002">
        <v>0</v>
      </c>
      <c r="Q4002">
        <v>1246.9619</v>
      </c>
      <c r="R4002">
        <v>24939.238000000001</v>
      </c>
      <c r="S4002" t="s">
        <v>1368</v>
      </c>
    </row>
    <row r="4003" spans="1:19">
      <c r="A4003" t="s">
        <v>3838</v>
      </c>
      <c r="B4003">
        <v>44403</v>
      </c>
      <c r="C4003" t="s">
        <v>3839</v>
      </c>
      <c r="D4003">
        <v>44403</v>
      </c>
      <c r="E4003" t="s">
        <v>1365</v>
      </c>
      <c r="F4003" t="s">
        <v>51</v>
      </c>
      <c r="G4003" t="s">
        <v>52</v>
      </c>
      <c r="H4003" t="s">
        <v>49</v>
      </c>
      <c r="I4003" t="s">
        <v>1335</v>
      </c>
      <c r="J4003">
        <v>5</v>
      </c>
      <c r="K4003">
        <v>9950</v>
      </c>
      <c r="L4003">
        <v>49750</v>
      </c>
      <c r="M4003">
        <v>23.6905</v>
      </c>
      <c r="N4003">
        <v>118.4525</v>
      </c>
      <c r="O4003">
        <v>0</v>
      </c>
      <c r="P4003">
        <v>0</v>
      </c>
      <c r="Q4003">
        <v>9973.6905000000006</v>
      </c>
      <c r="R4003">
        <v>49868.452499999999</v>
      </c>
      <c r="S4003" t="s">
        <v>1368</v>
      </c>
    </row>
    <row r="4004" spans="1:19">
      <c r="A4004" t="s">
        <v>3838</v>
      </c>
      <c r="B4004">
        <v>44403</v>
      </c>
      <c r="C4004" t="s">
        <v>3839</v>
      </c>
      <c r="D4004">
        <v>44403</v>
      </c>
      <c r="E4004" t="s">
        <v>1365</v>
      </c>
      <c r="F4004" t="s">
        <v>51</v>
      </c>
      <c r="G4004" t="s">
        <v>52</v>
      </c>
      <c r="H4004" t="s">
        <v>49</v>
      </c>
      <c r="I4004" t="s">
        <v>2458</v>
      </c>
      <c r="J4004">
        <v>80</v>
      </c>
      <c r="K4004">
        <v>992</v>
      </c>
      <c r="L4004">
        <v>79360</v>
      </c>
      <c r="M4004">
        <v>2.3618999999999999</v>
      </c>
      <c r="N4004">
        <v>188.952</v>
      </c>
      <c r="O4004">
        <v>0</v>
      </c>
      <c r="P4004">
        <v>0</v>
      </c>
      <c r="Q4004">
        <v>994.36189999999999</v>
      </c>
      <c r="R4004">
        <v>79548.952000000005</v>
      </c>
      <c r="S4004" t="s">
        <v>1368</v>
      </c>
    </row>
    <row r="4005" spans="1:19">
      <c r="A4005" t="s">
        <v>3840</v>
      </c>
      <c r="B4005">
        <v>44403</v>
      </c>
      <c r="C4005" t="s">
        <v>3841</v>
      </c>
      <c r="D4005">
        <v>44403</v>
      </c>
      <c r="E4005" t="s">
        <v>1365</v>
      </c>
      <c r="F4005" t="s">
        <v>1379</v>
      </c>
      <c r="G4005" t="s">
        <v>1380</v>
      </c>
      <c r="H4005" t="s">
        <v>49</v>
      </c>
      <c r="I4005" t="s">
        <v>1267</v>
      </c>
      <c r="J4005">
        <v>40</v>
      </c>
      <c r="K4005">
        <v>1400</v>
      </c>
      <c r="L4005">
        <v>56000</v>
      </c>
      <c r="M4005">
        <v>3.3332999999999999</v>
      </c>
      <c r="N4005">
        <v>133.33199999999999</v>
      </c>
      <c r="O4005">
        <v>0</v>
      </c>
      <c r="P4005">
        <v>0</v>
      </c>
      <c r="Q4005">
        <v>1403.3333</v>
      </c>
      <c r="R4005">
        <v>56133.332000000002</v>
      </c>
      <c r="S4005" t="s">
        <v>1368</v>
      </c>
    </row>
    <row r="4006" spans="1:19">
      <c r="A4006" t="s">
        <v>3840</v>
      </c>
      <c r="B4006">
        <v>44403</v>
      </c>
      <c r="C4006" t="s">
        <v>3841</v>
      </c>
      <c r="D4006">
        <v>44403</v>
      </c>
      <c r="E4006" t="s">
        <v>1365</v>
      </c>
      <c r="F4006" t="s">
        <v>1379</v>
      </c>
      <c r="G4006" t="s">
        <v>1380</v>
      </c>
      <c r="H4006" t="s">
        <v>49</v>
      </c>
      <c r="I4006" t="s">
        <v>1301</v>
      </c>
      <c r="J4006">
        <v>5</v>
      </c>
      <c r="K4006">
        <v>9035</v>
      </c>
      <c r="L4006">
        <v>45175</v>
      </c>
      <c r="M4006">
        <v>21.511900000000001</v>
      </c>
      <c r="N4006">
        <v>107.5595</v>
      </c>
      <c r="O4006">
        <v>0</v>
      </c>
      <c r="P4006">
        <v>0</v>
      </c>
      <c r="Q4006">
        <v>9056.5118999999995</v>
      </c>
      <c r="R4006">
        <v>45282.559500000003</v>
      </c>
      <c r="S4006" t="s">
        <v>1368</v>
      </c>
    </row>
    <row r="4007" spans="1:19">
      <c r="A4007" t="s">
        <v>3840</v>
      </c>
      <c r="B4007">
        <v>44403</v>
      </c>
      <c r="C4007" t="s">
        <v>3841</v>
      </c>
      <c r="D4007">
        <v>44403</v>
      </c>
      <c r="E4007" t="s">
        <v>1365</v>
      </c>
      <c r="F4007" t="s">
        <v>1379</v>
      </c>
      <c r="G4007" t="s">
        <v>1380</v>
      </c>
      <c r="H4007" t="s">
        <v>49</v>
      </c>
      <c r="I4007" t="s">
        <v>1075</v>
      </c>
      <c r="J4007">
        <v>5</v>
      </c>
      <c r="K4007">
        <v>9045</v>
      </c>
      <c r="L4007">
        <v>45225</v>
      </c>
      <c r="M4007">
        <v>21.535699999999999</v>
      </c>
      <c r="N4007">
        <v>107.6785</v>
      </c>
      <c r="O4007">
        <v>0</v>
      </c>
      <c r="P4007">
        <v>0</v>
      </c>
      <c r="Q4007">
        <v>9066.5357000000004</v>
      </c>
      <c r="R4007">
        <v>45332.678500000002</v>
      </c>
      <c r="S4007" t="s">
        <v>1368</v>
      </c>
    </row>
    <row r="4008" spans="1:19">
      <c r="A4008" t="s">
        <v>3842</v>
      </c>
      <c r="B4008">
        <v>44403</v>
      </c>
      <c r="C4008" t="s">
        <v>3843</v>
      </c>
      <c r="D4008">
        <v>44403</v>
      </c>
      <c r="E4008" t="s">
        <v>1365</v>
      </c>
      <c r="F4008" t="s">
        <v>1277</v>
      </c>
      <c r="G4008" t="s">
        <v>52</v>
      </c>
      <c r="H4008" t="s">
        <v>49</v>
      </c>
      <c r="I4008" t="s">
        <v>1076</v>
      </c>
      <c r="J4008">
        <v>30</v>
      </c>
      <c r="K4008">
        <v>1419</v>
      </c>
      <c r="L4008">
        <v>42570</v>
      </c>
      <c r="M4008">
        <v>3.3786</v>
      </c>
      <c r="N4008">
        <v>101.358</v>
      </c>
      <c r="O4008">
        <v>0</v>
      </c>
      <c r="P4008">
        <v>0</v>
      </c>
      <c r="Q4008">
        <v>1422.3786</v>
      </c>
      <c r="R4008">
        <v>42671.358</v>
      </c>
      <c r="S4008" t="s">
        <v>1368</v>
      </c>
    </row>
    <row r="4009" spans="1:19">
      <c r="A4009" t="s">
        <v>3844</v>
      </c>
      <c r="B4009">
        <v>44403</v>
      </c>
      <c r="C4009" t="s">
        <v>3845</v>
      </c>
      <c r="D4009">
        <v>44403</v>
      </c>
      <c r="E4009" t="s">
        <v>1365</v>
      </c>
      <c r="F4009" t="s">
        <v>99</v>
      </c>
      <c r="G4009" t="s">
        <v>107</v>
      </c>
      <c r="H4009" t="s">
        <v>107</v>
      </c>
      <c r="I4009" t="s">
        <v>1292</v>
      </c>
      <c r="J4009">
        <v>20</v>
      </c>
      <c r="K4009">
        <v>7760</v>
      </c>
      <c r="L4009">
        <v>155200</v>
      </c>
      <c r="M4009">
        <v>18.476199999999999</v>
      </c>
      <c r="N4009">
        <v>369.524</v>
      </c>
      <c r="O4009">
        <v>0</v>
      </c>
      <c r="P4009">
        <v>0</v>
      </c>
      <c r="Q4009">
        <v>7778.4762000000001</v>
      </c>
      <c r="R4009">
        <v>155569.524</v>
      </c>
      <c r="S4009" t="s">
        <v>1368</v>
      </c>
    </row>
    <row r="4010" spans="1:19">
      <c r="A4010" t="s">
        <v>3846</v>
      </c>
      <c r="B4010">
        <v>44403</v>
      </c>
      <c r="C4010" t="s">
        <v>3847</v>
      </c>
      <c r="D4010">
        <v>44403</v>
      </c>
      <c r="E4010" t="s">
        <v>1365</v>
      </c>
      <c r="F4010" t="s">
        <v>104</v>
      </c>
      <c r="G4010" t="s">
        <v>1376</v>
      </c>
      <c r="H4010" t="s">
        <v>107</v>
      </c>
      <c r="I4010" t="s">
        <v>1292</v>
      </c>
      <c r="J4010">
        <v>20</v>
      </c>
      <c r="K4010">
        <v>7760</v>
      </c>
      <c r="L4010">
        <v>155200</v>
      </c>
      <c r="M4010">
        <v>18.476199999999999</v>
      </c>
      <c r="N4010">
        <v>369.524</v>
      </c>
      <c r="O4010">
        <v>0</v>
      </c>
      <c r="P4010">
        <v>0</v>
      </c>
      <c r="Q4010">
        <v>7778.4762000000001</v>
      </c>
      <c r="R4010">
        <v>155569.524</v>
      </c>
      <c r="S4010" t="s">
        <v>1368</v>
      </c>
    </row>
    <row r="4011" spans="1:19">
      <c r="A4011" t="s">
        <v>3848</v>
      </c>
      <c r="B4011">
        <v>44403</v>
      </c>
      <c r="C4011" t="s">
        <v>3849</v>
      </c>
      <c r="D4011">
        <v>44403</v>
      </c>
      <c r="E4011" t="s">
        <v>1365</v>
      </c>
      <c r="F4011" t="s">
        <v>97</v>
      </c>
      <c r="G4011" t="s">
        <v>1028</v>
      </c>
      <c r="H4011" t="s">
        <v>107</v>
      </c>
      <c r="I4011" t="s">
        <v>2458</v>
      </c>
      <c r="J4011">
        <v>32</v>
      </c>
      <c r="K4011">
        <v>992</v>
      </c>
      <c r="L4011">
        <v>31744</v>
      </c>
      <c r="M4011">
        <v>2.3618999999999999</v>
      </c>
      <c r="N4011">
        <v>75.580799999999996</v>
      </c>
      <c r="O4011">
        <v>0</v>
      </c>
      <c r="P4011">
        <v>0</v>
      </c>
      <c r="Q4011">
        <v>994.36189999999999</v>
      </c>
      <c r="R4011">
        <v>31819.5808</v>
      </c>
      <c r="S4011" t="s">
        <v>1368</v>
      </c>
    </row>
    <row r="4012" spans="1:19">
      <c r="A4012" t="s">
        <v>3848</v>
      </c>
      <c r="B4012">
        <v>44403</v>
      </c>
      <c r="C4012" t="s">
        <v>3849</v>
      </c>
      <c r="D4012">
        <v>44403</v>
      </c>
      <c r="E4012" t="s">
        <v>1365</v>
      </c>
      <c r="F4012" t="s">
        <v>97</v>
      </c>
      <c r="G4012" t="s">
        <v>1028</v>
      </c>
      <c r="H4012" t="s">
        <v>107</v>
      </c>
      <c r="I4012" t="s">
        <v>1075</v>
      </c>
      <c r="J4012">
        <v>40</v>
      </c>
      <c r="K4012">
        <v>9045</v>
      </c>
      <c r="L4012">
        <v>361800</v>
      </c>
      <c r="M4012">
        <v>21.535699999999999</v>
      </c>
      <c r="N4012">
        <v>861.428</v>
      </c>
      <c r="O4012">
        <v>0</v>
      </c>
      <c r="P4012">
        <v>0</v>
      </c>
      <c r="Q4012">
        <v>9066.5357000000004</v>
      </c>
      <c r="R4012">
        <v>362661.42800000001</v>
      </c>
      <c r="S4012" t="s">
        <v>1368</v>
      </c>
    </row>
    <row r="4013" spans="1:19">
      <c r="A4013" t="s">
        <v>3848</v>
      </c>
      <c r="B4013">
        <v>44403</v>
      </c>
      <c r="C4013" t="s">
        <v>3849</v>
      </c>
      <c r="D4013">
        <v>44403</v>
      </c>
      <c r="E4013" t="s">
        <v>1365</v>
      </c>
      <c r="F4013" t="s">
        <v>97</v>
      </c>
      <c r="G4013" t="s">
        <v>1028</v>
      </c>
      <c r="H4013" t="s">
        <v>107</v>
      </c>
      <c r="I4013" t="s">
        <v>1221</v>
      </c>
      <c r="J4013">
        <v>40</v>
      </c>
      <c r="K4013">
        <v>1361</v>
      </c>
      <c r="L4013">
        <v>54440</v>
      </c>
      <c r="M4013">
        <v>3.2404999999999999</v>
      </c>
      <c r="N4013">
        <v>129.62</v>
      </c>
      <c r="O4013">
        <v>0</v>
      </c>
      <c r="P4013">
        <v>0</v>
      </c>
      <c r="Q4013">
        <v>1364.2405000000001</v>
      </c>
      <c r="R4013">
        <v>54569.62</v>
      </c>
      <c r="S4013" t="s">
        <v>1368</v>
      </c>
    </row>
    <row r="4014" spans="1:19">
      <c r="A4014" t="s">
        <v>3848</v>
      </c>
      <c r="B4014">
        <v>44403</v>
      </c>
      <c r="C4014" t="s">
        <v>3849</v>
      </c>
      <c r="D4014">
        <v>44403</v>
      </c>
      <c r="E4014" t="s">
        <v>1365</v>
      </c>
      <c r="F4014" t="s">
        <v>97</v>
      </c>
      <c r="G4014" t="s">
        <v>1028</v>
      </c>
      <c r="H4014" t="s">
        <v>107</v>
      </c>
      <c r="I4014" t="s">
        <v>1242</v>
      </c>
      <c r="J4014">
        <v>40</v>
      </c>
      <c r="K4014">
        <v>9850</v>
      </c>
      <c r="L4014">
        <v>394000</v>
      </c>
      <c r="M4014">
        <v>23.452400000000001</v>
      </c>
      <c r="N4014">
        <v>938.096</v>
      </c>
      <c r="O4014">
        <v>0</v>
      </c>
      <c r="P4014">
        <v>0</v>
      </c>
      <c r="Q4014">
        <v>9873.4524000000001</v>
      </c>
      <c r="R4014">
        <v>394938.09600000002</v>
      </c>
      <c r="S4014" t="s">
        <v>1368</v>
      </c>
    </row>
    <row r="4015" spans="1:19">
      <c r="A4015" t="s">
        <v>3850</v>
      </c>
      <c r="B4015">
        <v>44403</v>
      </c>
      <c r="C4015" t="s">
        <v>3851</v>
      </c>
      <c r="D4015">
        <v>44403</v>
      </c>
      <c r="E4015" t="s">
        <v>1365</v>
      </c>
      <c r="F4015" t="s">
        <v>102</v>
      </c>
      <c r="G4015" t="s">
        <v>949</v>
      </c>
      <c r="H4015" t="s">
        <v>107</v>
      </c>
      <c r="I4015" t="s">
        <v>1076</v>
      </c>
      <c r="J4015">
        <v>40</v>
      </c>
      <c r="K4015">
        <v>1419</v>
      </c>
      <c r="L4015">
        <v>56760</v>
      </c>
      <c r="M4015">
        <v>3.3786</v>
      </c>
      <c r="N4015">
        <v>135.14400000000001</v>
      </c>
      <c r="O4015">
        <v>0</v>
      </c>
      <c r="P4015">
        <v>0</v>
      </c>
      <c r="Q4015">
        <v>1422.3786</v>
      </c>
      <c r="R4015">
        <v>56895.144</v>
      </c>
      <c r="S4015" t="s">
        <v>1368</v>
      </c>
    </row>
    <row r="4016" spans="1:19">
      <c r="A4016" t="s">
        <v>3850</v>
      </c>
      <c r="B4016">
        <v>44403</v>
      </c>
      <c r="C4016" t="s">
        <v>3851</v>
      </c>
      <c r="D4016">
        <v>44403</v>
      </c>
      <c r="E4016" t="s">
        <v>1365</v>
      </c>
      <c r="F4016" t="s">
        <v>102</v>
      </c>
      <c r="G4016" t="s">
        <v>949</v>
      </c>
      <c r="H4016" t="s">
        <v>107</v>
      </c>
      <c r="I4016" t="s">
        <v>1273</v>
      </c>
      <c r="J4016">
        <v>38</v>
      </c>
      <c r="K4016">
        <v>7225</v>
      </c>
      <c r="L4016">
        <v>274550</v>
      </c>
      <c r="M4016">
        <v>17.202400000000001</v>
      </c>
      <c r="N4016">
        <v>653.69119999999998</v>
      </c>
      <c r="O4016">
        <v>0</v>
      </c>
      <c r="P4016">
        <v>0</v>
      </c>
      <c r="Q4016">
        <v>7242.2024000000001</v>
      </c>
      <c r="R4016">
        <v>275203.6912</v>
      </c>
      <c r="S4016" t="s">
        <v>1368</v>
      </c>
    </row>
    <row r="4017" spans="1:19">
      <c r="A4017" t="s">
        <v>3850</v>
      </c>
      <c r="B4017">
        <v>44403</v>
      </c>
      <c r="C4017" t="s">
        <v>3851</v>
      </c>
      <c r="D4017">
        <v>44403</v>
      </c>
      <c r="E4017" t="s">
        <v>1365</v>
      </c>
      <c r="F4017" t="s">
        <v>102</v>
      </c>
      <c r="G4017" t="s">
        <v>949</v>
      </c>
      <c r="H4017" t="s">
        <v>107</v>
      </c>
      <c r="I4017" t="s">
        <v>1314</v>
      </c>
      <c r="J4017">
        <v>40</v>
      </c>
      <c r="K4017">
        <v>1176</v>
      </c>
      <c r="L4017">
        <v>47040</v>
      </c>
      <c r="M4017">
        <v>2.8</v>
      </c>
      <c r="N4017">
        <v>112</v>
      </c>
      <c r="O4017">
        <v>0</v>
      </c>
      <c r="P4017">
        <v>0</v>
      </c>
      <c r="Q4017">
        <v>1178.8</v>
      </c>
      <c r="R4017">
        <v>47152</v>
      </c>
      <c r="S4017" t="s">
        <v>1368</v>
      </c>
    </row>
    <row r="4018" spans="1:19">
      <c r="A4018" t="s">
        <v>3852</v>
      </c>
      <c r="B4018">
        <v>44403</v>
      </c>
      <c r="C4018" t="s">
        <v>3853</v>
      </c>
      <c r="D4018">
        <v>44403</v>
      </c>
      <c r="E4018" t="s">
        <v>1365</v>
      </c>
      <c r="F4018" t="s">
        <v>98</v>
      </c>
      <c r="G4018" t="s">
        <v>1028</v>
      </c>
      <c r="H4018" t="s">
        <v>107</v>
      </c>
      <c r="I4018" t="s">
        <v>1075</v>
      </c>
      <c r="J4018">
        <v>20</v>
      </c>
      <c r="K4018">
        <v>9045</v>
      </c>
      <c r="L4018">
        <v>180900</v>
      </c>
      <c r="M4018">
        <v>21.535699999999999</v>
      </c>
      <c r="N4018">
        <v>430.714</v>
      </c>
      <c r="O4018">
        <v>0</v>
      </c>
      <c r="P4018">
        <v>0</v>
      </c>
      <c r="Q4018">
        <v>9066.5357000000004</v>
      </c>
      <c r="R4018">
        <v>181330.71400000001</v>
      </c>
      <c r="S4018" t="s">
        <v>1368</v>
      </c>
    </row>
    <row r="4019" spans="1:19">
      <c r="A4019" t="s">
        <v>3854</v>
      </c>
      <c r="B4019">
        <v>44403</v>
      </c>
      <c r="C4019" t="s">
        <v>3855</v>
      </c>
      <c r="D4019">
        <v>44403</v>
      </c>
      <c r="E4019" t="s">
        <v>1365</v>
      </c>
      <c r="F4019" t="s">
        <v>39</v>
      </c>
      <c r="G4019" t="s">
        <v>1381</v>
      </c>
      <c r="H4019" t="s">
        <v>22</v>
      </c>
      <c r="I4019" t="s">
        <v>2458</v>
      </c>
      <c r="J4019">
        <v>50</v>
      </c>
      <c r="K4019">
        <v>992</v>
      </c>
      <c r="L4019">
        <v>49600</v>
      </c>
      <c r="M4019">
        <v>2.3618999999999999</v>
      </c>
      <c r="N4019">
        <v>118.095</v>
      </c>
      <c r="O4019">
        <v>0</v>
      </c>
      <c r="P4019">
        <v>0</v>
      </c>
      <c r="Q4019">
        <v>994.36189999999999</v>
      </c>
      <c r="R4019">
        <v>49718.095000000001</v>
      </c>
      <c r="S4019" t="s">
        <v>1368</v>
      </c>
    </row>
    <row r="4020" spans="1:19">
      <c r="A4020" t="s">
        <v>3856</v>
      </c>
      <c r="B4020">
        <v>44403</v>
      </c>
      <c r="C4020" t="s">
        <v>3857</v>
      </c>
      <c r="D4020">
        <v>44403</v>
      </c>
      <c r="E4020" t="s">
        <v>1365</v>
      </c>
      <c r="F4020" t="s">
        <v>3</v>
      </c>
      <c r="G4020" t="s">
        <v>981</v>
      </c>
      <c r="H4020" t="s">
        <v>22</v>
      </c>
      <c r="I4020" t="s">
        <v>1292</v>
      </c>
      <c r="J4020">
        <v>10</v>
      </c>
      <c r="K4020">
        <v>7760</v>
      </c>
      <c r="L4020">
        <v>77600</v>
      </c>
      <c r="M4020">
        <v>18.476199999999999</v>
      </c>
      <c r="N4020">
        <v>184.762</v>
      </c>
      <c r="O4020">
        <v>0</v>
      </c>
      <c r="P4020">
        <v>0</v>
      </c>
      <c r="Q4020">
        <v>7778.4762000000001</v>
      </c>
      <c r="R4020">
        <v>77784.762000000002</v>
      </c>
      <c r="S4020" t="s">
        <v>1368</v>
      </c>
    </row>
    <row r="4021" spans="1:19">
      <c r="A4021" t="s">
        <v>3858</v>
      </c>
      <c r="B4021">
        <v>44403</v>
      </c>
      <c r="C4021" t="s">
        <v>3859</v>
      </c>
      <c r="D4021">
        <v>44403</v>
      </c>
      <c r="E4021" t="s">
        <v>1365</v>
      </c>
      <c r="F4021" t="s">
        <v>73</v>
      </c>
      <c r="G4021" t="s">
        <v>955</v>
      </c>
      <c r="H4021" t="s">
        <v>1367</v>
      </c>
      <c r="I4021" t="s">
        <v>1076</v>
      </c>
      <c r="J4021">
        <v>8</v>
      </c>
      <c r="K4021">
        <v>1419</v>
      </c>
      <c r="L4021">
        <v>11352</v>
      </c>
      <c r="M4021">
        <v>3.3786</v>
      </c>
      <c r="N4021">
        <v>27.0288</v>
      </c>
      <c r="O4021">
        <v>0</v>
      </c>
      <c r="P4021">
        <v>0</v>
      </c>
      <c r="Q4021">
        <v>1422.3786</v>
      </c>
      <c r="R4021">
        <v>11379.0288</v>
      </c>
      <c r="S4021" t="s">
        <v>1368</v>
      </c>
    </row>
    <row r="4022" spans="1:19">
      <c r="A4022" t="s">
        <v>3858</v>
      </c>
      <c r="B4022">
        <v>44403</v>
      </c>
      <c r="C4022" t="s">
        <v>3859</v>
      </c>
      <c r="D4022">
        <v>44403</v>
      </c>
      <c r="E4022" t="s">
        <v>1365</v>
      </c>
      <c r="F4022" t="s">
        <v>73</v>
      </c>
      <c r="G4022" t="s">
        <v>955</v>
      </c>
      <c r="H4022" t="s">
        <v>1367</v>
      </c>
      <c r="I4022" t="s">
        <v>1335</v>
      </c>
      <c r="J4022">
        <v>5</v>
      </c>
      <c r="K4022">
        <v>9950</v>
      </c>
      <c r="L4022">
        <v>49750</v>
      </c>
      <c r="M4022">
        <v>23.6905</v>
      </c>
      <c r="N4022">
        <v>118.4525</v>
      </c>
      <c r="O4022">
        <v>0</v>
      </c>
      <c r="P4022">
        <v>0</v>
      </c>
      <c r="Q4022">
        <v>9973.6905000000006</v>
      </c>
      <c r="R4022">
        <v>49868.452499999999</v>
      </c>
      <c r="S4022" t="s">
        <v>1368</v>
      </c>
    </row>
    <row r="4023" spans="1:19">
      <c r="A4023" t="s">
        <v>3858</v>
      </c>
      <c r="B4023">
        <v>44403</v>
      </c>
      <c r="C4023" t="s">
        <v>3859</v>
      </c>
      <c r="D4023">
        <v>44403</v>
      </c>
      <c r="E4023" t="s">
        <v>1365</v>
      </c>
      <c r="F4023" t="s">
        <v>73</v>
      </c>
      <c r="G4023" t="s">
        <v>955</v>
      </c>
      <c r="H4023" t="s">
        <v>1367</v>
      </c>
      <c r="I4023" t="s">
        <v>1409</v>
      </c>
      <c r="J4023">
        <v>40</v>
      </c>
      <c r="K4023">
        <v>1128</v>
      </c>
      <c r="L4023">
        <v>45120</v>
      </c>
      <c r="M4023">
        <v>2.6857000000000002</v>
      </c>
      <c r="N4023">
        <v>107.428</v>
      </c>
      <c r="O4023">
        <v>0</v>
      </c>
      <c r="P4023">
        <v>0</v>
      </c>
      <c r="Q4023">
        <v>1130.6857</v>
      </c>
      <c r="R4023">
        <v>45227.428</v>
      </c>
      <c r="S4023" t="s">
        <v>1368</v>
      </c>
    </row>
    <row r="4024" spans="1:19">
      <c r="A4024" t="s">
        <v>3858</v>
      </c>
      <c r="B4024">
        <v>44403</v>
      </c>
      <c r="C4024" t="s">
        <v>3859</v>
      </c>
      <c r="D4024">
        <v>44403</v>
      </c>
      <c r="E4024" t="s">
        <v>1365</v>
      </c>
      <c r="F4024" t="s">
        <v>73</v>
      </c>
      <c r="G4024" t="s">
        <v>955</v>
      </c>
      <c r="H4024" t="s">
        <v>1367</v>
      </c>
      <c r="I4024" t="s">
        <v>2458</v>
      </c>
      <c r="J4024">
        <v>40</v>
      </c>
      <c r="K4024">
        <v>992</v>
      </c>
      <c r="L4024">
        <v>39680</v>
      </c>
      <c r="M4024">
        <v>2.3618999999999999</v>
      </c>
      <c r="N4024">
        <v>94.475999999999999</v>
      </c>
      <c r="O4024">
        <v>0</v>
      </c>
      <c r="P4024">
        <v>0</v>
      </c>
      <c r="Q4024">
        <v>994.36189999999999</v>
      </c>
      <c r="R4024">
        <v>39774.476000000002</v>
      </c>
      <c r="S4024" t="s">
        <v>1368</v>
      </c>
    </row>
    <row r="4025" spans="1:19">
      <c r="A4025" t="s">
        <v>3858</v>
      </c>
      <c r="B4025">
        <v>44403</v>
      </c>
      <c r="C4025" t="s">
        <v>3859</v>
      </c>
      <c r="D4025">
        <v>44403</v>
      </c>
      <c r="E4025" t="s">
        <v>1365</v>
      </c>
      <c r="F4025" t="s">
        <v>73</v>
      </c>
      <c r="G4025" t="s">
        <v>955</v>
      </c>
      <c r="H4025" t="s">
        <v>1367</v>
      </c>
      <c r="I4025" t="s">
        <v>1314</v>
      </c>
      <c r="J4025">
        <v>80</v>
      </c>
      <c r="K4025">
        <v>1176</v>
      </c>
      <c r="L4025">
        <v>94080</v>
      </c>
      <c r="M4025">
        <v>2.8</v>
      </c>
      <c r="N4025">
        <v>224</v>
      </c>
      <c r="O4025">
        <v>0</v>
      </c>
      <c r="P4025">
        <v>0</v>
      </c>
      <c r="Q4025">
        <v>1178.8</v>
      </c>
      <c r="R4025">
        <v>94304</v>
      </c>
      <c r="S4025" t="s">
        <v>1368</v>
      </c>
    </row>
    <row r="4026" spans="1:19">
      <c r="A4026" t="s">
        <v>3860</v>
      </c>
      <c r="B4026">
        <v>44403</v>
      </c>
      <c r="C4026" t="s">
        <v>3861</v>
      </c>
      <c r="D4026">
        <v>44403</v>
      </c>
      <c r="E4026" t="s">
        <v>1365</v>
      </c>
      <c r="F4026" t="s">
        <v>105</v>
      </c>
      <c r="G4026" t="s">
        <v>1376</v>
      </c>
      <c r="H4026" t="s">
        <v>107</v>
      </c>
      <c r="I4026" t="s">
        <v>1221</v>
      </c>
      <c r="J4026">
        <v>80</v>
      </c>
      <c r="K4026">
        <v>1361</v>
      </c>
      <c r="L4026">
        <v>108880</v>
      </c>
      <c r="M4026">
        <v>3.2404999999999999</v>
      </c>
      <c r="N4026">
        <v>259.24</v>
      </c>
      <c r="O4026">
        <v>0</v>
      </c>
      <c r="P4026">
        <v>0</v>
      </c>
      <c r="Q4026">
        <v>1364.2405000000001</v>
      </c>
      <c r="R4026">
        <v>109139.24</v>
      </c>
      <c r="S4026" t="s">
        <v>1368</v>
      </c>
    </row>
    <row r="4027" spans="1:19">
      <c r="A4027" t="s">
        <v>3860</v>
      </c>
      <c r="B4027">
        <v>44403</v>
      </c>
      <c r="C4027" t="s">
        <v>3861</v>
      </c>
      <c r="D4027">
        <v>44403</v>
      </c>
      <c r="E4027" t="s">
        <v>1365</v>
      </c>
      <c r="F4027" t="s">
        <v>105</v>
      </c>
      <c r="G4027" t="s">
        <v>1376</v>
      </c>
      <c r="H4027" t="s">
        <v>107</v>
      </c>
      <c r="I4027" t="s">
        <v>1249</v>
      </c>
      <c r="J4027">
        <v>5</v>
      </c>
      <c r="K4027">
        <v>7227</v>
      </c>
      <c r="L4027">
        <v>36135</v>
      </c>
      <c r="M4027">
        <v>17.207100000000001</v>
      </c>
      <c r="N4027">
        <v>86.035499999999999</v>
      </c>
      <c r="O4027">
        <v>0</v>
      </c>
      <c r="P4027">
        <v>0</v>
      </c>
      <c r="Q4027">
        <v>7244.2070999999996</v>
      </c>
      <c r="R4027">
        <v>36221.035499999998</v>
      </c>
      <c r="S4027" t="s">
        <v>1368</v>
      </c>
    </row>
    <row r="4028" spans="1:19">
      <c r="A4028" t="s">
        <v>3860</v>
      </c>
      <c r="B4028">
        <v>44403</v>
      </c>
      <c r="C4028" t="s">
        <v>3861</v>
      </c>
      <c r="D4028">
        <v>44403</v>
      </c>
      <c r="E4028" t="s">
        <v>1365</v>
      </c>
      <c r="F4028" t="s">
        <v>105</v>
      </c>
      <c r="G4028" t="s">
        <v>1376</v>
      </c>
      <c r="H4028" t="s">
        <v>107</v>
      </c>
      <c r="I4028" t="s">
        <v>1292</v>
      </c>
      <c r="J4028">
        <v>20</v>
      </c>
      <c r="K4028">
        <v>7760</v>
      </c>
      <c r="L4028">
        <v>155200</v>
      </c>
      <c r="M4028">
        <v>18.476199999999999</v>
      </c>
      <c r="N4028">
        <v>369.524</v>
      </c>
      <c r="O4028">
        <v>0</v>
      </c>
      <c r="P4028">
        <v>0</v>
      </c>
      <c r="Q4028">
        <v>7778.4762000000001</v>
      </c>
      <c r="R4028">
        <v>155569.524</v>
      </c>
      <c r="S4028" t="s">
        <v>1368</v>
      </c>
    </row>
    <row r="4029" spans="1:19">
      <c r="A4029" t="s">
        <v>3860</v>
      </c>
      <c r="B4029">
        <v>44403</v>
      </c>
      <c r="C4029" t="s">
        <v>3861</v>
      </c>
      <c r="D4029">
        <v>44403</v>
      </c>
      <c r="E4029" t="s">
        <v>1365</v>
      </c>
      <c r="F4029" t="s">
        <v>105</v>
      </c>
      <c r="G4029" t="s">
        <v>1376</v>
      </c>
      <c r="H4029" t="s">
        <v>107</v>
      </c>
      <c r="I4029" t="s">
        <v>1271</v>
      </c>
      <c r="J4029">
        <v>80</v>
      </c>
      <c r="K4029">
        <v>1186</v>
      </c>
      <c r="L4029">
        <v>94880</v>
      </c>
      <c r="M4029">
        <v>2.8237999999999999</v>
      </c>
      <c r="N4029">
        <v>225.904</v>
      </c>
      <c r="O4029">
        <v>0</v>
      </c>
      <c r="P4029">
        <v>0</v>
      </c>
      <c r="Q4029">
        <v>1188.8237999999999</v>
      </c>
      <c r="R4029">
        <v>95105.903999999995</v>
      </c>
      <c r="S4029" t="s">
        <v>1368</v>
      </c>
    </row>
    <row r="4030" spans="1:19">
      <c r="A4030" t="s">
        <v>3862</v>
      </c>
      <c r="B4030">
        <v>44403</v>
      </c>
      <c r="C4030" t="s">
        <v>3863</v>
      </c>
      <c r="D4030">
        <v>44403</v>
      </c>
      <c r="E4030" t="s">
        <v>1365</v>
      </c>
      <c r="F4030" t="s">
        <v>90</v>
      </c>
      <c r="G4030" t="s">
        <v>1388</v>
      </c>
      <c r="H4030" t="s">
        <v>1367</v>
      </c>
      <c r="I4030" t="s">
        <v>1076</v>
      </c>
      <c r="J4030">
        <v>60</v>
      </c>
      <c r="K4030">
        <v>1419</v>
      </c>
      <c r="L4030">
        <v>85140</v>
      </c>
      <c r="M4030">
        <v>3.3786</v>
      </c>
      <c r="N4030">
        <v>202.71600000000001</v>
      </c>
      <c r="O4030">
        <v>0</v>
      </c>
      <c r="P4030">
        <v>0</v>
      </c>
      <c r="Q4030">
        <v>1422.3786</v>
      </c>
      <c r="R4030">
        <v>85342.716</v>
      </c>
      <c r="S4030" t="s">
        <v>1368</v>
      </c>
    </row>
    <row r="4031" spans="1:19">
      <c r="A4031" t="s">
        <v>3862</v>
      </c>
      <c r="B4031">
        <v>44403</v>
      </c>
      <c r="C4031" t="s">
        <v>3863</v>
      </c>
      <c r="D4031">
        <v>44403</v>
      </c>
      <c r="E4031" t="s">
        <v>1365</v>
      </c>
      <c r="F4031" t="s">
        <v>90</v>
      </c>
      <c r="G4031" t="s">
        <v>1388</v>
      </c>
      <c r="H4031" t="s">
        <v>1367</v>
      </c>
      <c r="I4031" t="s">
        <v>2458</v>
      </c>
      <c r="J4031">
        <v>20</v>
      </c>
      <c r="K4031">
        <v>992</v>
      </c>
      <c r="L4031">
        <v>19840</v>
      </c>
      <c r="M4031">
        <v>2.3618999999999999</v>
      </c>
      <c r="N4031">
        <v>47.238</v>
      </c>
      <c r="O4031">
        <v>0</v>
      </c>
      <c r="P4031">
        <v>0</v>
      </c>
      <c r="Q4031">
        <v>994.36189999999999</v>
      </c>
      <c r="R4031">
        <v>19887.238000000001</v>
      </c>
      <c r="S4031" t="s">
        <v>1368</v>
      </c>
    </row>
    <row r="4032" spans="1:19">
      <c r="A4032" t="s">
        <v>3862</v>
      </c>
      <c r="B4032">
        <v>44403</v>
      </c>
      <c r="C4032" t="s">
        <v>3863</v>
      </c>
      <c r="D4032">
        <v>44403</v>
      </c>
      <c r="E4032" t="s">
        <v>1365</v>
      </c>
      <c r="F4032" t="s">
        <v>90</v>
      </c>
      <c r="G4032" t="s">
        <v>1388</v>
      </c>
      <c r="H4032" t="s">
        <v>1367</v>
      </c>
      <c r="I4032" t="s">
        <v>1221</v>
      </c>
      <c r="J4032">
        <v>60</v>
      </c>
      <c r="K4032">
        <v>1361</v>
      </c>
      <c r="L4032">
        <v>81660</v>
      </c>
      <c r="M4032">
        <v>3.2404999999999999</v>
      </c>
      <c r="N4032">
        <v>194.43</v>
      </c>
      <c r="O4032">
        <v>0</v>
      </c>
      <c r="P4032">
        <v>0</v>
      </c>
      <c r="Q4032">
        <v>1364.2405000000001</v>
      </c>
      <c r="R4032">
        <v>81854.429999999993</v>
      </c>
      <c r="S4032" t="s">
        <v>1368</v>
      </c>
    </row>
    <row r="4033" spans="1:19">
      <c r="A4033" t="s">
        <v>3862</v>
      </c>
      <c r="B4033">
        <v>44403</v>
      </c>
      <c r="C4033" t="s">
        <v>3863</v>
      </c>
      <c r="D4033">
        <v>44403</v>
      </c>
      <c r="E4033" t="s">
        <v>1365</v>
      </c>
      <c r="F4033" t="s">
        <v>90</v>
      </c>
      <c r="G4033" t="s">
        <v>1388</v>
      </c>
      <c r="H4033" t="s">
        <v>1367</v>
      </c>
      <c r="I4033" t="s">
        <v>1218</v>
      </c>
      <c r="J4033">
        <v>68</v>
      </c>
      <c r="K4033">
        <v>1244</v>
      </c>
      <c r="L4033">
        <v>84592</v>
      </c>
      <c r="M4033">
        <v>2.9619</v>
      </c>
      <c r="N4033">
        <v>201.4092</v>
      </c>
      <c r="O4033">
        <v>0</v>
      </c>
      <c r="P4033">
        <v>0</v>
      </c>
      <c r="Q4033">
        <v>1246.9619</v>
      </c>
      <c r="R4033">
        <v>84793.409199999995</v>
      </c>
      <c r="S4033" t="s">
        <v>1368</v>
      </c>
    </row>
    <row r="4034" spans="1:19">
      <c r="A4034" t="s">
        <v>3864</v>
      </c>
      <c r="B4034">
        <v>44403</v>
      </c>
      <c r="C4034" t="s">
        <v>3865</v>
      </c>
      <c r="D4034">
        <v>44403</v>
      </c>
      <c r="E4034" t="s">
        <v>1384</v>
      </c>
      <c r="F4034" t="s">
        <v>1402</v>
      </c>
      <c r="G4034" t="s">
        <v>1398</v>
      </c>
      <c r="H4034" t="s">
        <v>1384</v>
      </c>
      <c r="I4034" t="s">
        <v>1301</v>
      </c>
      <c r="J4034">
        <v>1</v>
      </c>
      <c r="K4034">
        <v>9125</v>
      </c>
      <c r="L4034">
        <v>9125</v>
      </c>
      <c r="M4034">
        <v>21.725999999999999</v>
      </c>
      <c r="N4034">
        <v>21.725999999999999</v>
      </c>
      <c r="O4034">
        <v>0</v>
      </c>
      <c r="P4034">
        <v>0</v>
      </c>
      <c r="Q4034">
        <v>9146.7261999999992</v>
      </c>
      <c r="R4034">
        <v>9146.7286000000004</v>
      </c>
      <c r="S4034" t="s">
        <v>1368</v>
      </c>
    </row>
    <row r="4035" spans="1:19">
      <c r="A4035" t="s">
        <v>3866</v>
      </c>
      <c r="B4035">
        <v>44403</v>
      </c>
      <c r="C4035" t="s">
        <v>3867</v>
      </c>
      <c r="D4035">
        <v>44403</v>
      </c>
      <c r="E4035" t="s">
        <v>1070</v>
      </c>
      <c r="F4035" t="s">
        <v>1392</v>
      </c>
      <c r="G4035" t="s">
        <v>1070</v>
      </c>
      <c r="H4035" t="s">
        <v>1070</v>
      </c>
      <c r="I4035" t="s">
        <v>2459</v>
      </c>
      <c r="J4035">
        <v>4</v>
      </c>
      <c r="K4035">
        <v>1232.5</v>
      </c>
      <c r="L4035">
        <v>4930</v>
      </c>
      <c r="M4035">
        <v>2.9340000000000002</v>
      </c>
      <c r="N4035">
        <v>11.736000000000001</v>
      </c>
      <c r="O4035">
        <v>0</v>
      </c>
      <c r="P4035">
        <v>0</v>
      </c>
      <c r="Q4035">
        <v>1235.4345000000001</v>
      </c>
      <c r="R4035">
        <v>4941.7380000000003</v>
      </c>
      <c r="S4035" t="s">
        <v>1368</v>
      </c>
    </row>
    <row r="4036" spans="1:19">
      <c r="A4036" t="s">
        <v>3866</v>
      </c>
      <c r="B4036">
        <v>44403</v>
      </c>
      <c r="C4036" t="s">
        <v>3867</v>
      </c>
      <c r="D4036">
        <v>44403</v>
      </c>
      <c r="E4036" t="s">
        <v>1070</v>
      </c>
      <c r="F4036" t="s">
        <v>1392</v>
      </c>
      <c r="G4036" t="s">
        <v>1070</v>
      </c>
      <c r="H4036" t="s">
        <v>1070</v>
      </c>
      <c r="I4036" t="s">
        <v>1075</v>
      </c>
      <c r="J4036">
        <v>1</v>
      </c>
      <c r="K4036">
        <v>9162.18</v>
      </c>
      <c r="L4036">
        <v>9162.18</v>
      </c>
      <c r="M4036">
        <v>21.815000000000001</v>
      </c>
      <c r="N4036">
        <v>21.815000000000001</v>
      </c>
      <c r="O4036">
        <v>0</v>
      </c>
      <c r="P4036">
        <v>0</v>
      </c>
      <c r="Q4036">
        <v>9183.9946999999993</v>
      </c>
      <c r="R4036">
        <v>9183.9946999999993</v>
      </c>
      <c r="S4036" t="s">
        <v>1368</v>
      </c>
    </row>
    <row r="4037" spans="1:19">
      <c r="A4037" t="s">
        <v>3866</v>
      </c>
      <c r="B4037">
        <v>44403</v>
      </c>
      <c r="C4037" t="s">
        <v>3867</v>
      </c>
      <c r="D4037">
        <v>44403</v>
      </c>
      <c r="E4037" t="s">
        <v>1070</v>
      </c>
      <c r="F4037" t="s">
        <v>1392</v>
      </c>
      <c r="G4037" t="s">
        <v>1070</v>
      </c>
      <c r="H4037" t="s">
        <v>1070</v>
      </c>
      <c r="I4037" t="s">
        <v>3357</v>
      </c>
      <c r="J4037">
        <v>2</v>
      </c>
      <c r="K4037">
        <v>7140</v>
      </c>
      <c r="L4037">
        <v>14280</v>
      </c>
      <c r="M4037">
        <v>17</v>
      </c>
      <c r="N4037">
        <v>34</v>
      </c>
      <c r="O4037">
        <v>0</v>
      </c>
      <c r="P4037">
        <v>0</v>
      </c>
      <c r="Q4037">
        <v>7157</v>
      </c>
      <c r="R4037">
        <v>14314</v>
      </c>
      <c r="S4037" t="s">
        <v>1368</v>
      </c>
    </row>
    <row r="4038" spans="1:19">
      <c r="A4038" t="s">
        <v>3866</v>
      </c>
      <c r="B4038">
        <v>44403</v>
      </c>
      <c r="C4038" t="s">
        <v>3867</v>
      </c>
      <c r="D4038">
        <v>44403</v>
      </c>
      <c r="E4038" t="s">
        <v>1070</v>
      </c>
      <c r="F4038" t="s">
        <v>1392</v>
      </c>
      <c r="G4038" t="s">
        <v>1070</v>
      </c>
      <c r="H4038" t="s">
        <v>1070</v>
      </c>
      <c r="I4038" t="s">
        <v>2458</v>
      </c>
      <c r="J4038">
        <v>8</v>
      </c>
      <c r="K4038">
        <v>1006</v>
      </c>
      <c r="L4038">
        <v>8048</v>
      </c>
      <c r="M4038">
        <v>2.395</v>
      </c>
      <c r="N4038">
        <v>19.16</v>
      </c>
      <c r="O4038">
        <v>0</v>
      </c>
      <c r="P4038">
        <v>0</v>
      </c>
      <c r="Q4038">
        <v>1008.3952</v>
      </c>
      <c r="R4038">
        <v>8067.1616000000004</v>
      </c>
      <c r="S4038" t="s">
        <v>1368</v>
      </c>
    </row>
    <row r="4039" spans="1:19">
      <c r="A4039" t="s">
        <v>3868</v>
      </c>
      <c r="B4039">
        <v>44403</v>
      </c>
      <c r="C4039" t="s">
        <v>3869</v>
      </c>
      <c r="D4039">
        <v>44403</v>
      </c>
      <c r="E4039" t="s">
        <v>1365</v>
      </c>
      <c r="F4039" t="s">
        <v>100</v>
      </c>
      <c r="G4039" t="s">
        <v>1029</v>
      </c>
      <c r="H4039" t="s">
        <v>107</v>
      </c>
      <c r="I4039" t="s">
        <v>1273</v>
      </c>
      <c r="J4039">
        <v>35</v>
      </c>
      <c r="K4039">
        <v>7225</v>
      </c>
      <c r="L4039">
        <v>252875</v>
      </c>
      <c r="M4039">
        <v>17.202000000000002</v>
      </c>
      <c r="N4039">
        <v>602.07000000000005</v>
      </c>
      <c r="O4039">
        <v>0</v>
      </c>
      <c r="P4039">
        <v>0</v>
      </c>
      <c r="Q4039">
        <v>7242.2024000000001</v>
      </c>
      <c r="R4039">
        <v>253477.084</v>
      </c>
      <c r="S4039" t="s">
        <v>1368</v>
      </c>
    </row>
    <row r="4040" spans="1:19">
      <c r="A4040" t="s">
        <v>3936</v>
      </c>
      <c r="B4040">
        <v>44404</v>
      </c>
      <c r="C4040" t="s">
        <v>3937</v>
      </c>
      <c r="D4040">
        <v>44404</v>
      </c>
      <c r="E4040" t="s">
        <v>1365</v>
      </c>
      <c r="F4040" t="s">
        <v>68</v>
      </c>
      <c r="G4040" t="s">
        <v>955</v>
      </c>
      <c r="H4040" t="s">
        <v>1367</v>
      </c>
      <c r="I4040" t="s">
        <v>1314</v>
      </c>
      <c r="J4040">
        <v>25</v>
      </c>
      <c r="K4040">
        <v>1176</v>
      </c>
      <c r="L4040">
        <v>29400</v>
      </c>
      <c r="M4040">
        <v>2.8</v>
      </c>
      <c r="N4040">
        <v>70</v>
      </c>
      <c r="O4040">
        <v>0</v>
      </c>
      <c r="P4040">
        <v>0</v>
      </c>
      <c r="Q4040">
        <v>1178.8</v>
      </c>
      <c r="R4040">
        <v>29470</v>
      </c>
      <c r="S4040" t="s">
        <v>1368</v>
      </c>
    </row>
    <row r="4041" spans="1:19">
      <c r="A4041" t="s">
        <v>3938</v>
      </c>
      <c r="B4041">
        <v>44404</v>
      </c>
      <c r="C4041" t="s">
        <v>3939</v>
      </c>
      <c r="D4041">
        <v>44404</v>
      </c>
      <c r="E4041" t="s">
        <v>1365</v>
      </c>
      <c r="F4041" t="s">
        <v>71</v>
      </c>
      <c r="G4041" t="s">
        <v>955</v>
      </c>
      <c r="H4041" t="s">
        <v>1367</v>
      </c>
      <c r="I4041" t="s">
        <v>1335</v>
      </c>
      <c r="J4041">
        <v>3</v>
      </c>
      <c r="K4041">
        <v>9950</v>
      </c>
      <c r="L4041">
        <v>29850</v>
      </c>
      <c r="M4041">
        <v>23.6905</v>
      </c>
      <c r="N4041">
        <v>71.0715</v>
      </c>
      <c r="O4041">
        <v>0</v>
      </c>
      <c r="P4041">
        <v>0</v>
      </c>
      <c r="Q4041">
        <v>9973.6905000000006</v>
      </c>
      <c r="R4041">
        <v>29921.071499999998</v>
      </c>
      <c r="S4041" t="s">
        <v>1368</v>
      </c>
    </row>
    <row r="4042" spans="1:19">
      <c r="A4042" t="s">
        <v>3938</v>
      </c>
      <c r="B4042">
        <v>44404</v>
      </c>
      <c r="C4042" t="s">
        <v>3939</v>
      </c>
      <c r="D4042">
        <v>44404</v>
      </c>
      <c r="E4042" t="s">
        <v>1365</v>
      </c>
      <c r="F4042" t="s">
        <v>71</v>
      </c>
      <c r="G4042" t="s">
        <v>955</v>
      </c>
      <c r="H4042" t="s">
        <v>1367</v>
      </c>
      <c r="I4042" t="s">
        <v>3357</v>
      </c>
      <c r="J4042">
        <v>3</v>
      </c>
      <c r="K4042">
        <v>7040</v>
      </c>
      <c r="L4042">
        <v>21120</v>
      </c>
      <c r="M4042">
        <v>16.761900000000001</v>
      </c>
      <c r="N4042">
        <v>50.285699999999999</v>
      </c>
      <c r="O4042">
        <v>0</v>
      </c>
      <c r="P4042">
        <v>0</v>
      </c>
      <c r="Q4042">
        <v>7056.7619000000004</v>
      </c>
      <c r="R4042">
        <v>21170.2857</v>
      </c>
      <c r="S4042" t="s">
        <v>1368</v>
      </c>
    </row>
    <row r="4043" spans="1:19">
      <c r="A4043" t="s">
        <v>3938</v>
      </c>
      <c r="B4043">
        <v>44404</v>
      </c>
      <c r="C4043" t="s">
        <v>3939</v>
      </c>
      <c r="D4043">
        <v>44404</v>
      </c>
      <c r="E4043" t="s">
        <v>1365</v>
      </c>
      <c r="F4043" t="s">
        <v>71</v>
      </c>
      <c r="G4043" t="s">
        <v>955</v>
      </c>
      <c r="H4043" t="s">
        <v>1367</v>
      </c>
      <c r="I4043" t="s">
        <v>1075</v>
      </c>
      <c r="J4043">
        <v>3</v>
      </c>
      <c r="K4043">
        <v>9045</v>
      </c>
      <c r="L4043">
        <v>27135</v>
      </c>
      <c r="M4043">
        <v>21.535699999999999</v>
      </c>
      <c r="N4043">
        <v>64.607100000000003</v>
      </c>
      <c r="O4043">
        <v>0</v>
      </c>
      <c r="P4043">
        <v>0</v>
      </c>
      <c r="Q4043">
        <v>9066.5357000000004</v>
      </c>
      <c r="R4043">
        <v>27199.607100000001</v>
      </c>
      <c r="S4043" t="s">
        <v>1368</v>
      </c>
    </row>
    <row r="4044" spans="1:19">
      <c r="A4044" t="s">
        <v>3940</v>
      </c>
      <c r="B4044">
        <v>44404</v>
      </c>
      <c r="C4044" t="s">
        <v>3941</v>
      </c>
      <c r="D4044">
        <v>44404</v>
      </c>
      <c r="E4044" t="s">
        <v>1365</v>
      </c>
      <c r="F4044" t="s">
        <v>82</v>
      </c>
      <c r="G4044" t="s">
        <v>1366</v>
      </c>
      <c r="H4044" t="s">
        <v>1367</v>
      </c>
      <c r="I4044" t="s">
        <v>1271</v>
      </c>
      <c r="J4044">
        <v>20</v>
      </c>
      <c r="K4044">
        <v>1186</v>
      </c>
      <c r="L4044">
        <v>23720</v>
      </c>
      <c r="M4044">
        <v>2.8237999999999999</v>
      </c>
      <c r="N4044">
        <v>56.475999999999999</v>
      </c>
      <c r="O4044">
        <v>0</v>
      </c>
      <c r="P4044">
        <v>0</v>
      </c>
      <c r="Q4044">
        <v>1188.8237999999999</v>
      </c>
      <c r="R4044">
        <v>23776.475999999999</v>
      </c>
      <c r="S4044" t="s">
        <v>1368</v>
      </c>
    </row>
    <row r="4045" spans="1:19">
      <c r="A4045" t="s">
        <v>3940</v>
      </c>
      <c r="B4045">
        <v>44404</v>
      </c>
      <c r="C4045" t="s">
        <v>3941</v>
      </c>
      <c r="D4045">
        <v>44404</v>
      </c>
      <c r="E4045" t="s">
        <v>1365</v>
      </c>
      <c r="F4045" t="s">
        <v>82</v>
      </c>
      <c r="G4045" t="s">
        <v>1366</v>
      </c>
      <c r="H4045" t="s">
        <v>1367</v>
      </c>
      <c r="I4045" t="s">
        <v>1221</v>
      </c>
      <c r="J4045">
        <v>20</v>
      </c>
      <c r="K4045">
        <v>1361</v>
      </c>
      <c r="L4045">
        <v>27220</v>
      </c>
      <c r="M4045">
        <v>3.2404999999999999</v>
      </c>
      <c r="N4045">
        <v>64.81</v>
      </c>
      <c r="O4045">
        <v>0</v>
      </c>
      <c r="P4045">
        <v>0</v>
      </c>
      <c r="Q4045">
        <v>1364.2405000000001</v>
      </c>
      <c r="R4045">
        <v>27284.81</v>
      </c>
      <c r="S4045" t="s">
        <v>1368</v>
      </c>
    </row>
    <row r="4046" spans="1:19">
      <c r="A4046" t="s">
        <v>3942</v>
      </c>
      <c r="B4046">
        <v>44404</v>
      </c>
      <c r="C4046" t="s">
        <v>3943</v>
      </c>
      <c r="D4046">
        <v>44404</v>
      </c>
      <c r="E4046" t="s">
        <v>1365</v>
      </c>
      <c r="F4046" t="s">
        <v>85</v>
      </c>
      <c r="G4046" t="s">
        <v>952</v>
      </c>
      <c r="H4046" t="s">
        <v>1367</v>
      </c>
      <c r="I4046" t="s">
        <v>3357</v>
      </c>
      <c r="J4046">
        <v>5</v>
      </c>
      <c r="K4046">
        <v>7040</v>
      </c>
      <c r="L4046">
        <v>35200</v>
      </c>
      <c r="M4046">
        <v>16.761900000000001</v>
      </c>
      <c r="N4046">
        <v>83.8095</v>
      </c>
      <c r="O4046">
        <v>0</v>
      </c>
      <c r="P4046">
        <v>0</v>
      </c>
      <c r="Q4046">
        <v>7056.7619000000004</v>
      </c>
      <c r="R4046">
        <v>35283.809500000003</v>
      </c>
      <c r="S4046" t="s">
        <v>1368</v>
      </c>
    </row>
    <row r="4047" spans="1:19">
      <c r="A4047" t="s">
        <v>3944</v>
      </c>
      <c r="B4047">
        <v>44404</v>
      </c>
      <c r="C4047" t="s">
        <v>3945</v>
      </c>
      <c r="D4047">
        <v>44404</v>
      </c>
      <c r="E4047" t="s">
        <v>1365</v>
      </c>
      <c r="F4047" t="s">
        <v>84</v>
      </c>
      <c r="G4047" t="s">
        <v>952</v>
      </c>
      <c r="H4047" t="s">
        <v>1367</v>
      </c>
      <c r="I4047" t="s">
        <v>1335</v>
      </c>
      <c r="J4047">
        <v>2</v>
      </c>
      <c r="K4047">
        <v>9950</v>
      </c>
      <c r="L4047">
        <v>19900</v>
      </c>
      <c r="M4047">
        <v>23.6905</v>
      </c>
      <c r="N4047">
        <v>47.381</v>
      </c>
      <c r="O4047">
        <v>0</v>
      </c>
      <c r="P4047">
        <v>0</v>
      </c>
      <c r="Q4047">
        <v>9973.6905000000006</v>
      </c>
      <c r="R4047">
        <v>19947.381000000001</v>
      </c>
      <c r="S4047" t="s">
        <v>1368</v>
      </c>
    </row>
    <row r="4048" spans="1:19">
      <c r="A4048" t="s">
        <v>3944</v>
      </c>
      <c r="B4048">
        <v>44404</v>
      </c>
      <c r="C4048" t="s">
        <v>3945</v>
      </c>
      <c r="D4048">
        <v>44404</v>
      </c>
      <c r="E4048" t="s">
        <v>1365</v>
      </c>
      <c r="F4048" t="s">
        <v>84</v>
      </c>
      <c r="G4048" t="s">
        <v>952</v>
      </c>
      <c r="H4048" t="s">
        <v>1367</v>
      </c>
      <c r="I4048" t="s">
        <v>1301</v>
      </c>
      <c r="J4048">
        <v>2</v>
      </c>
      <c r="K4048">
        <v>9035</v>
      </c>
      <c r="L4048">
        <v>18070</v>
      </c>
      <c r="M4048">
        <v>21.511900000000001</v>
      </c>
      <c r="N4048">
        <v>43.023800000000001</v>
      </c>
      <c r="O4048">
        <v>0</v>
      </c>
      <c r="P4048">
        <v>0</v>
      </c>
      <c r="Q4048">
        <v>9056.5118999999995</v>
      </c>
      <c r="R4048">
        <v>18113.023799999999</v>
      </c>
      <c r="S4048" t="s">
        <v>1368</v>
      </c>
    </row>
    <row r="4049" spans="1:19">
      <c r="A4049" t="s">
        <v>3944</v>
      </c>
      <c r="B4049">
        <v>44404</v>
      </c>
      <c r="C4049" t="s">
        <v>3945</v>
      </c>
      <c r="D4049">
        <v>44404</v>
      </c>
      <c r="E4049" t="s">
        <v>1365</v>
      </c>
      <c r="F4049" t="s">
        <v>84</v>
      </c>
      <c r="G4049" t="s">
        <v>952</v>
      </c>
      <c r="H4049" t="s">
        <v>1367</v>
      </c>
      <c r="I4049" t="s">
        <v>2458</v>
      </c>
      <c r="J4049">
        <v>20</v>
      </c>
      <c r="K4049">
        <v>992</v>
      </c>
      <c r="L4049">
        <v>19840</v>
      </c>
      <c r="M4049">
        <v>2.3618999999999999</v>
      </c>
      <c r="N4049">
        <v>47.238</v>
      </c>
      <c r="O4049">
        <v>0</v>
      </c>
      <c r="P4049">
        <v>0</v>
      </c>
      <c r="Q4049">
        <v>994.36189999999999</v>
      </c>
      <c r="R4049">
        <v>19887.238000000001</v>
      </c>
      <c r="S4049" t="s">
        <v>1368</v>
      </c>
    </row>
    <row r="4050" spans="1:19">
      <c r="A4050" t="s">
        <v>3944</v>
      </c>
      <c r="B4050">
        <v>44404</v>
      </c>
      <c r="C4050" t="s">
        <v>3945</v>
      </c>
      <c r="D4050">
        <v>44404</v>
      </c>
      <c r="E4050" t="s">
        <v>1365</v>
      </c>
      <c r="F4050" t="s">
        <v>84</v>
      </c>
      <c r="G4050" t="s">
        <v>952</v>
      </c>
      <c r="H4050" t="s">
        <v>1367</v>
      </c>
      <c r="I4050" t="s">
        <v>1075</v>
      </c>
      <c r="J4050">
        <v>2</v>
      </c>
      <c r="K4050">
        <v>9045</v>
      </c>
      <c r="L4050">
        <v>18090</v>
      </c>
      <c r="M4050">
        <v>21.535699999999999</v>
      </c>
      <c r="N4050">
        <v>43.071399999999997</v>
      </c>
      <c r="O4050">
        <v>0</v>
      </c>
      <c r="P4050">
        <v>0</v>
      </c>
      <c r="Q4050">
        <v>9066.5357000000004</v>
      </c>
      <c r="R4050">
        <v>18133.071400000001</v>
      </c>
      <c r="S4050" t="s">
        <v>1368</v>
      </c>
    </row>
    <row r="4051" spans="1:19">
      <c r="A4051" t="s">
        <v>3944</v>
      </c>
      <c r="B4051">
        <v>44404</v>
      </c>
      <c r="C4051" t="s">
        <v>3945</v>
      </c>
      <c r="D4051">
        <v>44404</v>
      </c>
      <c r="E4051" t="s">
        <v>1365</v>
      </c>
      <c r="F4051" t="s">
        <v>84</v>
      </c>
      <c r="G4051" t="s">
        <v>952</v>
      </c>
      <c r="H4051" t="s">
        <v>1367</v>
      </c>
      <c r="I4051" t="s">
        <v>1314</v>
      </c>
      <c r="J4051">
        <v>20</v>
      </c>
      <c r="K4051">
        <v>1176</v>
      </c>
      <c r="L4051">
        <v>23520</v>
      </c>
      <c r="M4051">
        <v>2.8</v>
      </c>
      <c r="N4051">
        <v>56</v>
      </c>
      <c r="O4051">
        <v>0</v>
      </c>
      <c r="P4051">
        <v>0</v>
      </c>
      <c r="Q4051">
        <v>1178.8</v>
      </c>
      <c r="R4051">
        <v>23576</v>
      </c>
      <c r="S4051" t="s">
        <v>1368</v>
      </c>
    </row>
    <row r="4052" spans="1:19">
      <c r="A4052" t="s">
        <v>3944</v>
      </c>
      <c r="B4052">
        <v>44404</v>
      </c>
      <c r="C4052" t="s">
        <v>3945</v>
      </c>
      <c r="D4052">
        <v>44404</v>
      </c>
      <c r="E4052" t="s">
        <v>1365</v>
      </c>
      <c r="F4052" t="s">
        <v>84</v>
      </c>
      <c r="G4052" t="s">
        <v>952</v>
      </c>
      <c r="H4052" t="s">
        <v>1367</v>
      </c>
      <c r="I4052" t="s">
        <v>1242</v>
      </c>
      <c r="J4052">
        <v>2</v>
      </c>
      <c r="K4052">
        <v>9850</v>
      </c>
      <c r="L4052">
        <v>19700</v>
      </c>
      <c r="M4052">
        <v>23.452400000000001</v>
      </c>
      <c r="N4052">
        <v>46.904800000000002</v>
      </c>
      <c r="O4052">
        <v>0</v>
      </c>
      <c r="P4052">
        <v>0</v>
      </c>
      <c r="Q4052">
        <v>9873.4524000000001</v>
      </c>
      <c r="R4052">
        <v>19746.9048</v>
      </c>
      <c r="S4052" t="s">
        <v>1368</v>
      </c>
    </row>
    <row r="4053" spans="1:19">
      <c r="A4053" t="s">
        <v>3946</v>
      </c>
      <c r="B4053">
        <v>44404</v>
      </c>
      <c r="C4053" t="s">
        <v>3947</v>
      </c>
      <c r="D4053">
        <v>44404</v>
      </c>
      <c r="E4053" t="s">
        <v>1365</v>
      </c>
      <c r="F4053" t="s">
        <v>11</v>
      </c>
      <c r="G4053" t="s">
        <v>1394</v>
      </c>
      <c r="H4053" t="s">
        <v>12</v>
      </c>
      <c r="I4053" t="s">
        <v>2459</v>
      </c>
      <c r="J4053">
        <v>20</v>
      </c>
      <c r="K4053">
        <v>1215</v>
      </c>
      <c r="L4053">
        <v>24300</v>
      </c>
      <c r="M4053">
        <v>2.8929999999999998</v>
      </c>
      <c r="N4053">
        <v>57.86</v>
      </c>
      <c r="O4053">
        <v>0</v>
      </c>
      <c r="P4053">
        <v>0</v>
      </c>
      <c r="Q4053">
        <v>1217.8929000000001</v>
      </c>
      <c r="R4053">
        <v>24357.858</v>
      </c>
      <c r="S4053" t="s">
        <v>1368</v>
      </c>
    </row>
    <row r="4054" spans="1:19">
      <c r="A4054" t="s">
        <v>3946</v>
      </c>
      <c r="B4054">
        <v>44404</v>
      </c>
      <c r="C4054" t="s">
        <v>3947</v>
      </c>
      <c r="D4054">
        <v>44404</v>
      </c>
      <c r="E4054" t="s">
        <v>1365</v>
      </c>
      <c r="F4054" t="s">
        <v>11</v>
      </c>
      <c r="G4054" t="s">
        <v>1394</v>
      </c>
      <c r="H4054" t="s">
        <v>12</v>
      </c>
      <c r="I4054" t="s">
        <v>2458</v>
      </c>
      <c r="J4054">
        <v>50</v>
      </c>
      <c r="K4054">
        <v>992</v>
      </c>
      <c r="L4054">
        <v>49600</v>
      </c>
      <c r="M4054">
        <v>2.3620000000000001</v>
      </c>
      <c r="N4054">
        <v>118.1</v>
      </c>
      <c r="O4054">
        <v>0</v>
      </c>
      <c r="P4054">
        <v>0</v>
      </c>
      <c r="Q4054">
        <v>994.36189999999999</v>
      </c>
      <c r="R4054">
        <v>49718.095000000001</v>
      </c>
      <c r="S4054" t="s">
        <v>1368</v>
      </c>
    </row>
    <row r="4055" spans="1:19">
      <c r="A4055" t="s">
        <v>3946</v>
      </c>
      <c r="B4055">
        <v>44404</v>
      </c>
      <c r="C4055" t="s">
        <v>3947</v>
      </c>
      <c r="D4055">
        <v>44404</v>
      </c>
      <c r="E4055" t="s">
        <v>1365</v>
      </c>
      <c r="F4055" t="s">
        <v>11</v>
      </c>
      <c r="G4055" t="s">
        <v>1394</v>
      </c>
      <c r="H4055" t="s">
        <v>12</v>
      </c>
      <c r="I4055" t="s">
        <v>1273</v>
      </c>
      <c r="J4055">
        <v>10</v>
      </c>
      <c r="K4055">
        <v>7225</v>
      </c>
      <c r="L4055">
        <v>72250</v>
      </c>
      <c r="M4055">
        <v>17.202000000000002</v>
      </c>
      <c r="N4055">
        <v>172.02</v>
      </c>
      <c r="O4055">
        <v>0</v>
      </c>
      <c r="P4055">
        <v>0</v>
      </c>
      <c r="Q4055">
        <v>7242.2024000000001</v>
      </c>
      <c r="R4055">
        <v>72422.024000000005</v>
      </c>
      <c r="S4055" t="s">
        <v>1368</v>
      </c>
    </row>
    <row r="4056" spans="1:19">
      <c r="A4056" t="s">
        <v>3946</v>
      </c>
      <c r="B4056">
        <v>44404</v>
      </c>
      <c r="C4056" t="s">
        <v>3947</v>
      </c>
      <c r="D4056">
        <v>44404</v>
      </c>
      <c r="E4056" t="s">
        <v>1365</v>
      </c>
      <c r="F4056" t="s">
        <v>11</v>
      </c>
      <c r="G4056" t="s">
        <v>1394</v>
      </c>
      <c r="H4056" t="s">
        <v>12</v>
      </c>
      <c r="I4056" t="s">
        <v>1311</v>
      </c>
      <c r="J4056">
        <v>5</v>
      </c>
      <c r="K4056">
        <v>9035</v>
      </c>
      <c r="L4056">
        <v>45175</v>
      </c>
      <c r="M4056">
        <v>21.512</v>
      </c>
      <c r="N4056">
        <v>107.56</v>
      </c>
      <c r="O4056">
        <v>0</v>
      </c>
      <c r="P4056">
        <v>0</v>
      </c>
      <c r="Q4056">
        <v>9056.5118999999995</v>
      </c>
      <c r="R4056">
        <v>45282.559500000003</v>
      </c>
      <c r="S4056" t="s">
        <v>1368</v>
      </c>
    </row>
    <row r="4057" spans="1:19">
      <c r="A4057" t="s">
        <v>3946</v>
      </c>
      <c r="B4057">
        <v>44404</v>
      </c>
      <c r="C4057" t="s">
        <v>3947</v>
      </c>
      <c r="D4057">
        <v>44404</v>
      </c>
      <c r="E4057" t="s">
        <v>1365</v>
      </c>
      <c r="F4057" t="s">
        <v>11</v>
      </c>
      <c r="G4057" t="s">
        <v>1394</v>
      </c>
      <c r="H4057" t="s">
        <v>12</v>
      </c>
      <c r="I4057" t="s">
        <v>1075</v>
      </c>
      <c r="J4057">
        <v>10</v>
      </c>
      <c r="K4057">
        <v>9045</v>
      </c>
      <c r="L4057">
        <v>90450</v>
      </c>
      <c r="M4057">
        <v>21.536000000000001</v>
      </c>
      <c r="N4057">
        <v>215.36</v>
      </c>
      <c r="O4057">
        <v>0</v>
      </c>
      <c r="P4057">
        <v>0</v>
      </c>
      <c r="Q4057">
        <v>9066.5357000000004</v>
      </c>
      <c r="R4057">
        <v>90665.357000000004</v>
      </c>
      <c r="S4057" t="s">
        <v>1368</v>
      </c>
    </row>
    <row r="4058" spans="1:19">
      <c r="A4058" t="s">
        <v>3948</v>
      </c>
      <c r="B4058">
        <v>44404</v>
      </c>
      <c r="C4058" t="s">
        <v>3949</v>
      </c>
      <c r="D4058">
        <v>44404</v>
      </c>
      <c r="E4058" t="s">
        <v>1365</v>
      </c>
      <c r="F4058" t="s">
        <v>32</v>
      </c>
      <c r="G4058" t="s">
        <v>33</v>
      </c>
      <c r="H4058" t="s">
        <v>12</v>
      </c>
      <c r="I4058" t="s">
        <v>2458</v>
      </c>
      <c r="J4058">
        <v>50</v>
      </c>
      <c r="K4058">
        <v>992</v>
      </c>
      <c r="L4058">
        <v>49600</v>
      </c>
      <c r="M4058">
        <v>2.3620000000000001</v>
      </c>
      <c r="N4058">
        <v>118.1</v>
      </c>
      <c r="O4058">
        <v>0</v>
      </c>
      <c r="P4058">
        <v>0</v>
      </c>
      <c r="Q4058">
        <v>994.36189999999999</v>
      </c>
      <c r="R4058">
        <v>49718.095000000001</v>
      </c>
      <c r="S4058" t="s">
        <v>1368</v>
      </c>
    </row>
    <row r="4059" spans="1:19">
      <c r="A4059" t="s">
        <v>3948</v>
      </c>
      <c r="B4059">
        <v>44404</v>
      </c>
      <c r="C4059" t="s">
        <v>3949</v>
      </c>
      <c r="D4059">
        <v>44404</v>
      </c>
      <c r="E4059" t="s">
        <v>1365</v>
      </c>
      <c r="F4059" t="s">
        <v>32</v>
      </c>
      <c r="G4059" t="s">
        <v>33</v>
      </c>
      <c r="H4059" t="s">
        <v>12</v>
      </c>
      <c r="I4059" t="s">
        <v>1311</v>
      </c>
      <c r="J4059">
        <v>10</v>
      </c>
      <c r="K4059">
        <v>9035</v>
      </c>
      <c r="L4059">
        <v>90350</v>
      </c>
      <c r="M4059">
        <v>21.512</v>
      </c>
      <c r="N4059">
        <v>215.12</v>
      </c>
      <c r="O4059">
        <v>0</v>
      </c>
      <c r="P4059">
        <v>0</v>
      </c>
      <c r="Q4059">
        <v>9056.5118999999995</v>
      </c>
      <c r="R4059">
        <v>90565.119000000006</v>
      </c>
      <c r="S4059" t="s">
        <v>1368</v>
      </c>
    </row>
    <row r="4060" spans="1:19">
      <c r="A4060" t="s">
        <v>3948</v>
      </c>
      <c r="B4060">
        <v>44404</v>
      </c>
      <c r="C4060" t="s">
        <v>3949</v>
      </c>
      <c r="D4060">
        <v>44404</v>
      </c>
      <c r="E4060" t="s">
        <v>1365</v>
      </c>
      <c r="F4060" t="s">
        <v>32</v>
      </c>
      <c r="G4060" t="s">
        <v>33</v>
      </c>
      <c r="H4060" t="s">
        <v>12</v>
      </c>
      <c r="I4060" t="s">
        <v>2459</v>
      </c>
      <c r="J4060">
        <v>20</v>
      </c>
      <c r="K4060">
        <v>1215</v>
      </c>
      <c r="L4060">
        <v>24300</v>
      </c>
      <c r="M4060">
        <v>2.8929999999999998</v>
      </c>
      <c r="N4060">
        <v>57.86</v>
      </c>
      <c r="O4060">
        <v>0</v>
      </c>
      <c r="P4060">
        <v>0</v>
      </c>
      <c r="Q4060">
        <v>1217.8929000000001</v>
      </c>
      <c r="R4060">
        <v>24357.858</v>
      </c>
      <c r="S4060" t="s">
        <v>1368</v>
      </c>
    </row>
    <row r="4061" spans="1:19">
      <c r="A4061" t="s">
        <v>3948</v>
      </c>
      <c r="B4061">
        <v>44404</v>
      </c>
      <c r="C4061" t="s">
        <v>3949</v>
      </c>
      <c r="D4061">
        <v>44404</v>
      </c>
      <c r="E4061" t="s">
        <v>1365</v>
      </c>
      <c r="F4061" t="s">
        <v>32</v>
      </c>
      <c r="G4061" t="s">
        <v>33</v>
      </c>
      <c r="H4061" t="s">
        <v>12</v>
      </c>
      <c r="I4061" t="s">
        <v>1221</v>
      </c>
      <c r="J4061">
        <v>30</v>
      </c>
      <c r="K4061">
        <v>1361</v>
      </c>
      <c r="L4061">
        <v>40830</v>
      </c>
      <c r="M4061">
        <v>3.24</v>
      </c>
      <c r="N4061">
        <v>97.2</v>
      </c>
      <c r="O4061">
        <v>0</v>
      </c>
      <c r="P4061">
        <v>0</v>
      </c>
      <c r="Q4061">
        <v>1364.2405000000001</v>
      </c>
      <c r="R4061">
        <v>40927.214999999997</v>
      </c>
      <c r="S4061" t="s">
        <v>1368</v>
      </c>
    </row>
    <row r="4062" spans="1:19">
      <c r="A4062" t="s">
        <v>3948</v>
      </c>
      <c r="B4062">
        <v>44404</v>
      </c>
      <c r="C4062" t="s">
        <v>3949</v>
      </c>
      <c r="D4062">
        <v>44404</v>
      </c>
      <c r="E4062" t="s">
        <v>1365</v>
      </c>
      <c r="F4062" t="s">
        <v>32</v>
      </c>
      <c r="G4062" t="s">
        <v>33</v>
      </c>
      <c r="H4062" t="s">
        <v>12</v>
      </c>
      <c r="I4062" t="s">
        <v>1273</v>
      </c>
      <c r="J4062">
        <v>10</v>
      </c>
      <c r="K4062">
        <v>7225</v>
      </c>
      <c r="L4062">
        <v>72250</v>
      </c>
      <c r="M4062">
        <v>17.202000000000002</v>
      </c>
      <c r="N4062">
        <v>172.02</v>
      </c>
      <c r="O4062">
        <v>0</v>
      </c>
      <c r="P4062">
        <v>0</v>
      </c>
      <c r="Q4062">
        <v>7242.2024000000001</v>
      </c>
      <c r="R4062">
        <v>72422.024000000005</v>
      </c>
      <c r="S4062" t="s">
        <v>1368</v>
      </c>
    </row>
    <row r="4063" spans="1:19">
      <c r="A4063" t="s">
        <v>3948</v>
      </c>
      <c r="B4063">
        <v>44404</v>
      </c>
      <c r="C4063" t="s">
        <v>3949</v>
      </c>
      <c r="D4063">
        <v>44404</v>
      </c>
      <c r="E4063" t="s">
        <v>1365</v>
      </c>
      <c r="F4063" t="s">
        <v>32</v>
      </c>
      <c r="G4063" t="s">
        <v>33</v>
      </c>
      <c r="H4063" t="s">
        <v>12</v>
      </c>
      <c r="I4063" t="s">
        <v>1075</v>
      </c>
      <c r="J4063">
        <v>5</v>
      </c>
      <c r="K4063">
        <v>9045</v>
      </c>
      <c r="L4063">
        <v>45225</v>
      </c>
      <c r="M4063">
        <v>21.536000000000001</v>
      </c>
      <c r="N4063">
        <v>107.68</v>
      </c>
      <c r="O4063">
        <v>0</v>
      </c>
      <c r="P4063">
        <v>0</v>
      </c>
      <c r="Q4063">
        <v>9066.5357000000004</v>
      </c>
      <c r="R4063">
        <v>45332.678500000002</v>
      </c>
      <c r="S4063" t="s">
        <v>1368</v>
      </c>
    </row>
    <row r="4064" spans="1:19">
      <c r="A4064" t="s">
        <v>3948</v>
      </c>
      <c r="B4064">
        <v>44404</v>
      </c>
      <c r="C4064" t="s">
        <v>3949</v>
      </c>
      <c r="D4064">
        <v>44404</v>
      </c>
      <c r="E4064" t="s">
        <v>1365</v>
      </c>
      <c r="F4064" t="s">
        <v>32</v>
      </c>
      <c r="G4064" t="s">
        <v>33</v>
      </c>
      <c r="H4064" t="s">
        <v>12</v>
      </c>
      <c r="I4064" t="s">
        <v>1242</v>
      </c>
      <c r="J4064">
        <v>10</v>
      </c>
      <c r="K4064">
        <v>9850</v>
      </c>
      <c r="L4064">
        <v>98500</v>
      </c>
      <c r="M4064">
        <v>23.452000000000002</v>
      </c>
      <c r="N4064">
        <v>234.52</v>
      </c>
      <c r="O4064">
        <v>0</v>
      </c>
      <c r="P4064">
        <v>0</v>
      </c>
      <c r="Q4064">
        <v>9873.4524000000001</v>
      </c>
      <c r="R4064">
        <v>98734.524000000005</v>
      </c>
      <c r="S4064" t="s">
        <v>1368</v>
      </c>
    </row>
    <row r="4065" spans="1:19">
      <c r="A4065" t="s">
        <v>3950</v>
      </c>
      <c r="B4065">
        <v>44404</v>
      </c>
      <c r="C4065" t="s">
        <v>3951</v>
      </c>
      <c r="D4065">
        <v>44404</v>
      </c>
      <c r="E4065" t="s">
        <v>1365</v>
      </c>
      <c r="F4065" t="s">
        <v>18</v>
      </c>
      <c r="G4065" t="s">
        <v>984</v>
      </c>
      <c r="H4065" t="s">
        <v>22</v>
      </c>
      <c r="I4065" t="s">
        <v>1242</v>
      </c>
      <c r="J4065">
        <v>10</v>
      </c>
      <c r="K4065">
        <v>9850</v>
      </c>
      <c r="L4065">
        <v>98500</v>
      </c>
      <c r="M4065">
        <v>23.452400000000001</v>
      </c>
      <c r="N4065">
        <v>234.524</v>
      </c>
      <c r="O4065">
        <v>0</v>
      </c>
      <c r="P4065">
        <v>0</v>
      </c>
      <c r="Q4065">
        <v>9873.4524000000001</v>
      </c>
      <c r="R4065">
        <v>98734.524000000005</v>
      </c>
      <c r="S4065" t="s">
        <v>1368</v>
      </c>
    </row>
    <row r="4066" spans="1:19">
      <c r="A4066" t="s">
        <v>3950</v>
      </c>
      <c r="B4066">
        <v>44404</v>
      </c>
      <c r="C4066" t="s">
        <v>3951</v>
      </c>
      <c r="D4066">
        <v>44404</v>
      </c>
      <c r="E4066" t="s">
        <v>1365</v>
      </c>
      <c r="F4066" t="s">
        <v>18</v>
      </c>
      <c r="G4066" t="s">
        <v>984</v>
      </c>
      <c r="H4066" t="s">
        <v>22</v>
      </c>
      <c r="I4066" t="s">
        <v>1075</v>
      </c>
      <c r="J4066">
        <v>20</v>
      </c>
      <c r="K4066">
        <v>9045</v>
      </c>
      <c r="L4066">
        <v>180900</v>
      </c>
      <c r="M4066">
        <v>21.535699999999999</v>
      </c>
      <c r="N4066">
        <v>430.714</v>
      </c>
      <c r="O4066">
        <v>0</v>
      </c>
      <c r="P4066">
        <v>0</v>
      </c>
      <c r="Q4066">
        <v>9066.5357000000004</v>
      </c>
      <c r="R4066">
        <v>181330.71400000001</v>
      </c>
      <c r="S4066" t="s">
        <v>1368</v>
      </c>
    </row>
    <row r="4067" spans="1:19">
      <c r="A4067" t="s">
        <v>3952</v>
      </c>
      <c r="B4067">
        <v>44404</v>
      </c>
      <c r="C4067" t="s">
        <v>3953</v>
      </c>
      <c r="D4067">
        <v>44404</v>
      </c>
      <c r="E4067" t="s">
        <v>1365</v>
      </c>
      <c r="F4067" t="s">
        <v>9</v>
      </c>
      <c r="G4067" t="s">
        <v>981</v>
      </c>
      <c r="H4067" t="s">
        <v>22</v>
      </c>
      <c r="I4067" t="s">
        <v>1221</v>
      </c>
      <c r="J4067">
        <v>40</v>
      </c>
      <c r="K4067">
        <v>1361</v>
      </c>
      <c r="L4067">
        <v>54440</v>
      </c>
      <c r="M4067">
        <v>3.2404999999999999</v>
      </c>
      <c r="N4067">
        <v>129.62</v>
      </c>
      <c r="O4067">
        <v>0</v>
      </c>
      <c r="P4067">
        <v>0</v>
      </c>
      <c r="Q4067">
        <v>1364.2405000000001</v>
      </c>
      <c r="R4067">
        <v>54569.62</v>
      </c>
      <c r="S4067" t="s">
        <v>1368</v>
      </c>
    </row>
    <row r="4068" spans="1:19">
      <c r="A4068" t="s">
        <v>3952</v>
      </c>
      <c r="B4068">
        <v>44404</v>
      </c>
      <c r="C4068" t="s">
        <v>3953</v>
      </c>
      <c r="D4068">
        <v>44404</v>
      </c>
      <c r="E4068" t="s">
        <v>1365</v>
      </c>
      <c r="F4068" t="s">
        <v>9</v>
      </c>
      <c r="G4068" t="s">
        <v>981</v>
      </c>
      <c r="H4068" t="s">
        <v>22</v>
      </c>
      <c r="I4068" t="s">
        <v>2458</v>
      </c>
      <c r="J4068">
        <v>12</v>
      </c>
      <c r="K4068">
        <v>992</v>
      </c>
      <c r="L4068">
        <v>11904</v>
      </c>
      <c r="M4068">
        <v>2.3618999999999999</v>
      </c>
      <c r="N4068">
        <v>28.3428</v>
      </c>
      <c r="O4068">
        <v>0</v>
      </c>
      <c r="P4068">
        <v>0</v>
      </c>
      <c r="Q4068">
        <v>994.36189999999999</v>
      </c>
      <c r="R4068">
        <v>11932.3428</v>
      </c>
      <c r="S4068" t="s">
        <v>1368</v>
      </c>
    </row>
    <row r="4069" spans="1:19">
      <c r="A4069" t="s">
        <v>3954</v>
      </c>
      <c r="B4069">
        <v>44404</v>
      </c>
      <c r="C4069" t="s">
        <v>3955</v>
      </c>
      <c r="D4069">
        <v>44404</v>
      </c>
      <c r="E4069" t="s">
        <v>1365</v>
      </c>
      <c r="F4069" t="s">
        <v>24</v>
      </c>
      <c r="G4069" t="s">
        <v>1024</v>
      </c>
      <c r="H4069" t="s">
        <v>22</v>
      </c>
      <c r="I4069" t="s">
        <v>1292</v>
      </c>
      <c r="J4069">
        <v>5</v>
      </c>
      <c r="K4069">
        <v>7760</v>
      </c>
      <c r="L4069">
        <v>38800</v>
      </c>
      <c r="M4069">
        <v>18.476199999999999</v>
      </c>
      <c r="N4069">
        <v>92.381</v>
      </c>
      <c r="O4069">
        <v>0</v>
      </c>
      <c r="P4069">
        <v>0</v>
      </c>
      <c r="Q4069">
        <v>7778.4762000000001</v>
      </c>
      <c r="R4069">
        <v>38892.381000000001</v>
      </c>
      <c r="S4069" t="s">
        <v>1368</v>
      </c>
    </row>
    <row r="4070" spans="1:19">
      <c r="A4070" t="s">
        <v>3956</v>
      </c>
      <c r="B4070">
        <v>44404</v>
      </c>
      <c r="C4070" t="s">
        <v>3957</v>
      </c>
      <c r="D4070">
        <v>44404</v>
      </c>
      <c r="E4070" t="s">
        <v>1365</v>
      </c>
      <c r="F4070" t="s">
        <v>3</v>
      </c>
      <c r="G4070" t="s">
        <v>981</v>
      </c>
      <c r="H4070" t="s">
        <v>22</v>
      </c>
      <c r="I4070" t="s">
        <v>1242</v>
      </c>
      <c r="J4070">
        <v>5</v>
      </c>
      <c r="K4070">
        <v>9850</v>
      </c>
      <c r="L4070">
        <v>49250</v>
      </c>
      <c r="M4070">
        <v>23.452400000000001</v>
      </c>
      <c r="N4070">
        <v>117.262</v>
      </c>
      <c r="O4070">
        <v>0</v>
      </c>
      <c r="P4070">
        <v>0</v>
      </c>
      <c r="Q4070">
        <v>9873.4524000000001</v>
      </c>
      <c r="R4070">
        <v>49367.262000000002</v>
      </c>
      <c r="S4070" t="s">
        <v>1368</v>
      </c>
    </row>
    <row r="4071" spans="1:19">
      <c r="A4071" t="s">
        <v>3956</v>
      </c>
      <c r="B4071">
        <v>44404</v>
      </c>
      <c r="C4071" t="s">
        <v>3957</v>
      </c>
      <c r="D4071">
        <v>44404</v>
      </c>
      <c r="E4071" t="s">
        <v>1365</v>
      </c>
      <c r="F4071" t="s">
        <v>3</v>
      </c>
      <c r="G4071" t="s">
        <v>981</v>
      </c>
      <c r="H4071" t="s">
        <v>22</v>
      </c>
      <c r="I4071" t="s">
        <v>1075</v>
      </c>
      <c r="J4071">
        <v>10</v>
      </c>
      <c r="K4071">
        <v>9045</v>
      </c>
      <c r="L4071">
        <v>90450</v>
      </c>
      <c r="M4071">
        <v>21.535699999999999</v>
      </c>
      <c r="N4071">
        <v>215.357</v>
      </c>
      <c r="O4071">
        <v>0</v>
      </c>
      <c r="P4071">
        <v>0</v>
      </c>
      <c r="Q4071">
        <v>9066.5357000000004</v>
      </c>
      <c r="R4071">
        <v>90665.357000000004</v>
      </c>
      <c r="S4071" t="s">
        <v>1368</v>
      </c>
    </row>
    <row r="4072" spans="1:19">
      <c r="A4072" t="s">
        <v>3956</v>
      </c>
      <c r="B4072">
        <v>44404</v>
      </c>
      <c r="C4072" t="s">
        <v>3957</v>
      </c>
      <c r="D4072">
        <v>44404</v>
      </c>
      <c r="E4072" t="s">
        <v>1365</v>
      </c>
      <c r="F4072" t="s">
        <v>3</v>
      </c>
      <c r="G4072" t="s">
        <v>981</v>
      </c>
      <c r="H4072" t="s">
        <v>22</v>
      </c>
      <c r="I4072" t="s">
        <v>1314</v>
      </c>
      <c r="J4072">
        <v>40</v>
      </c>
      <c r="K4072">
        <v>1176</v>
      </c>
      <c r="L4072">
        <v>47040</v>
      </c>
      <c r="M4072">
        <v>2.8</v>
      </c>
      <c r="N4072">
        <v>112</v>
      </c>
      <c r="O4072">
        <v>0</v>
      </c>
      <c r="P4072">
        <v>0</v>
      </c>
      <c r="Q4072">
        <v>1178.8</v>
      </c>
      <c r="R4072">
        <v>47152</v>
      </c>
      <c r="S4072" t="s">
        <v>1368</v>
      </c>
    </row>
    <row r="4073" spans="1:19">
      <c r="A4073" t="s">
        <v>3958</v>
      </c>
      <c r="B4073">
        <v>44404</v>
      </c>
      <c r="C4073" t="s">
        <v>3959</v>
      </c>
      <c r="D4073">
        <v>44404</v>
      </c>
      <c r="E4073" t="s">
        <v>1384</v>
      </c>
      <c r="F4073" t="s">
        <v>3960</v>
      </c>
      <c r="G4073" t="s">
        <v>1386</v>
      </c>
      <c r="H4073" t="s">
        <v>1384</v>
      </c>
      <c r="I4073" t="s">
        <v>1335</v>
      </c>
      <c r="J4073">
        <v>1</v>
      </c>
      <c r="K4073">
        <v>10120</v>
      </c>
      <c r="L4073">
        <v>10120</v>
      </c>
      <c r="M4073">
        <v>0</v>
      </c>
      <c r="N4073">
        <v>0</v>
      </c>
      <c r="O4073">
        <v>0</v>
      </c>
      <c r="P4073">
        <v>0</v>
      </c>
      <c r="Q4073">
        <v>10120</v>
      </c>
      <c r="R4073">
        <v>10120</v>
      </c>
      <c r="S4073" t="s">
        <v>1368</v>
      </c>
    </row>
    <row r="4074" spans="1:19">
      <c r="A4074" t="s">
        <v>3961</v>
      </c>
      <c r="B4074">
        <v>44404</v>
      </c>
      <c r="C4074" t="s">
        <v>3962</v>
      </c>
      <c r="D4074">
        <v>44404</v>
      </c>
      <c r="E4074" t="s">
        <v>1365</v>
      </c>
      <c r="F4074" t="s">
        <v>1332</v>
      </c>
      <c r="G4074" t="s">
        <v>107</v>
      </c>
      <c r="H4074" t="s">
        <v>107</v>
      </c>
      <c r="I4074" t="s">
        <v>1292</v>
      </c>
      <c r="J4074">
        <v>5</v>
      </c>
      <c r="K4074">
        <v>7760</v>
      </c>
      <c r="L4074">
        <v>38800</v>
      </c>
      <c r="M4074">
        <v>18.476199999999999</v>
      </c>
      <c r="N4074">
        <v>92.381</v>
      </c>
      <c r="O4074">
        <v>0</v>
      </c>
      <c r="P4074">
        <v>0</v>
      </c>
      <c r="Q4074">
        <v>7778.4762000000001</v>
      </c>
      <c r="R4074">
        <v>38892.381000000001</v>
      </c>
      <c r="S4074" t="s">
        <v>1368</v>
      </c>
    </row>
    <row r="4075" spans="1:19">
      <c r="A4075" t="s">
        <v>3961</v>
      </c>
      <c r="B4075">
        <v>44404</v>
      </c>
      <c r="C4075" t="s">
        <v>3962</v>
      </c>
      <c r="D4075">
        <v>44404</v>
      </c>
      <c r="E4075" t="s">
        <v>1365</v>
      </c>
      <c r="F4075" t="s">
        <v>1332</v>
      </c>
      <c r="G4075" t="s">
        <v>107</v>
      </c>
      <c r="H4075" t="s">
        <v>107</v>
      </c>
      <c r="I4075" t="s">
        <v>1075</v>
      </c>
      <c r="J4075">
        <v>2</v>
      </c>
      <c r="K4075">
        <v>9045</v>
      </c>
      <c r="L4075">
        <v>18090</v>
      </c>
      <c r="M4075">
        <v>21.535699999999999</v>
      </c>
      <c r="N4075">
        <v>43.071399999999997</v>
      </c>
      <c r="O4075">
        <v>0</v>
      </c>
      <c r="P4075">
        <v>0</v>
      </c>
      <c r="Q4075">
        <v>9066.5357000000004</v>
      </c>
      <c r="R4075">
        <v>18133.071400000001</v>
      </c>
      <c r="S4075" t="s">
        <v>1368</v>
      </c>
    </row>
    <row r="4076" spans="1:19">
      <c r="A4076" t="s">
        <v>3961</v>
      </c>
      <c r="B4076">
        <v>44404</v>
      </c>
      <c r="C4076" t="s">
        <v>3962</v>
      </c>
      <c r="D4076">
        <v>44404</v>
      </c>
      <c r="E4076" t="s">
        <v>1365</v>
      </c>
      <c r="F4076" t="s">
        <v>1332</v>
      </c>
      <c r="G4076" t="s">
        <v>107</v>
      </c>
      <c r="H4076" t="s">
        <v>107</v>
      </c>
      <c r="I4076" t="s">
        <v>1218</v>
      </c>
      <c r="J4076">
        <v>20</v>
      </c>
      <c r="K4076">
        <v>1244</v>
      </c>
      <c r="L4076">
        <v>24880</v>
      </c>
      <c r="M4076">
        <v>2.9619</v>
      </c>
      <c r="N4076">
        <v>59.238</v>
      </c>
      <c r="O4076">
        <v>0</v>
      </c>
      <c r="P4076">
        <v>0</v>
      </c>
      <c r="Q4076">
        <v>1246.9619</v>
      </c>
      <c r="R4076">
        <v>24939.238000000001</v>
      </c>
      <c r="S4076" t="s">
        <v>1368</v>
      </c>
    </row>
    <row r="4077" spans="1:19">
      <c r="A4077" t="s">
        <v>3963</v>
      </c>
      <c r="B4077">
        <v>44404</v>
      </c>
      <c r="C4077" t="s">
        <v>3964</v>
      </c>
      <c r="D4077">
        <v>44404</v>
      </c>
      <c r="E4077" t="s">
        <v>1365</v>
      </c>
      <c r="F4077" t="s">
        <v>7</v>
      </c>
      <c r="G4077" t="s">
        <v>1383</v>
      </c>
      <c r="H4077" t="s">
        <v>107</v>
      </c>
      <c r="I4077" t="s">
        <v>1409</v>
      </c>
      <c r="J4077">
        <v>20</v>
      </c>
      <c r="K4077">
        <v>1128</v>
      </c>
      <c r="L4077">
        <v>22560</v>
      </c>
      <c r="M4077">
        <v>2.6857000000000002</v>
      </c>
      <c r="N4077">
        <v>53.713999999999999</v>
      </c>
      <c r="O4077">
        <v>0</v>
      </c>
      <c r="P4077">
        <v>0</v>
      </c>
      <c r="Q4077">
        <v>1130.6857</v>
      </c>
      <c r="R4077">
        <v>22613.714</v>
      </c>
      <c r="S4077" t="s">
        <v>1368</v>
      </c>
    </row>
    <row r="4078" spans="1:19">
      <c r="A4078" t="s">
        <v>3965</v>
      </c>
      <c r="B4078">
        <v>44404</v>
      </c>
      <c r="C4078" t="s">
        <v>3966</v>
      </c>
      <c r="D4078">
        <v>44404</v>
      </c>
      <c r="E4078" t="s">
        <v>1365</v>
      </c>
      <c r="F4078" t="s">
        <v>6</v>
      </c>
      <c r="G4078" t="s">
        <v>1383</v>
      </c>
      <c r="H4078" t="s">
        <v>107</v>
      </c>
      <c r="I4078" t="s">
        <v>1075</v>
      </c>
      <c r="J4078">
        <v>20</v>
      </c>
      <c r="K4078">
        <v>9045</v>
      </c>
      <c r="L4078">
        <v>180900</v>
      </c>
      <c r="M4078">
        <v>21.535699999999999</v>
      </c>
      <c r="N4078">
        <v>430.714</v>
      </c>
      <c r="O4078">
        <v>0</v>
      </c>
      <c r="P4078">
        <v>0</v>
      </c>
      <c r="Q4078">
        <v>9066.5357000000004</v>
      </c>
      <c r="R4078">
        <v>181330.71400000001</v>
      </c>
      <c r="S4078" t="s">
        <v>1368</v>
      </c>
    </row>
    <row r="4079" spans="1:19">
      <c r="A4079" t="s">
        <v>3967</v>
      </c>
      <c r="B4079">
        <v>44404</v>
      </c>
      <c r="C4079" t="s">
        <v>3968</v>
      </c>
      <c r="D4079">
        <v>44404</v>
      </c>
      <c r="E4079" t="s">
        <v>1365</v>
      </c>
      <c r="F4079" t="s">
        <v>5</v>
      </c>
      <c r="G4079" t="s">
        <v>1383</v>
      </c>
      <c r="H4079" t="s">
        <v>107</v>
      </c>
      <c r="I4079" t="s">
        <v>1292</v>
      </c>
      <c r="J4079">
        <v>5</v>
      </c>
      <c r="K4079">
        <v>7760</v>
      </c>
      <c r="L4079">
        <v>38800</v>
      </c>
      <c r="M4079">
        <v>18.476199999999999</v>
      </c>
      <c r="N4079">
        <v>92.381</v>
      </c>
      <c r="O4079">
        <v>0</v>
      </c>
      <c r="P4079">
        <v>0</v>
      </c>
      <c r="Q4079">
        <v>7778.4762000000001</v>
      </c>
      <c r="R4079">
        <v>38892.381000000001</v>
      </c>
      <c r="S4079" t="s">
        <v>1368</v>
      </c>
    </row>
    <row r="4080" spans="1:19">
      <c r="A4080" t="s">
        <v>3969</v>
      </c>
      <c r="B4080">
        <v>44404</v>
      </c>
      <c r="C4080" t="s">
        <v>3970</v>
      </c>
      <c r="D4080">
        <v>44404</v>
      </c>
      <c r="E4080" t="s">
        <v>1365</v>
      </c>
      <c r="F4080" t="s">
        <v>10</v>
      </c>
      <c r="G4080" t="s">
        <v>1377</v>
      </c>
      <c r="H4080" t="s">
        <v>107</v>
      </c>
      <c r="I4080" t="s">
        <v>1218</v>
      </c>
      <c r="J4080">
        <v>100</v>
      </c>
      <c r="K4080">
        <v>1244</v>
      </c>
      <c r="L4080">
        <v>124400</v>
      </c>
      <c r="M4080">
        <v>2.9619</v>
      </c>
      <c r="N4080">
        <v>296.19</v>
      </c>
      <c r="O4080">
        <v>0</v>
      </c>
      <c r="P4080">
        <v>0</v>
      </c>
      <c r="Q4080">
        <v>1246.9619</v>
      </c>
      <c r="R4080">
        <v>124696.19</v>
      </c>
      <c r="S4080" t="s">
        <v>1368</v>
      </c>
    </row>
    <row r="4081" spans="1:19">
      <c r="A4081" t="s">
        <v>3971</v>
      </c>
      <c r="B4081">
        <v>44404</v>
      </c>
      <c r="C4081" t="s">
        <v>3972</v>
      </c>
      <c r="D4081">
        <v>44404</v>
      </c>
      <c r="E4081" t="s">
        <v>1365</v>
      </c>
      <c r="F4081" t="s">
        <v>95</v>
      </c>
      <c r="G4081" t="s">
        <v>1371</v>
      </c>
      <c r="H4081" t="s">
        <v>107</v>
      </c>
      <c r="I4081" t="s">
        <v>1292</v>
      </c>
      <c r="J4081">
        <v>6</v>
      </c>
      <c r="K4081">
        <v>7760</v>
      </c>
      <c r="L4081">
        <v>46560</v>
      </c>
      <c r="M4081">
        <v>18.476199999999999</v>
      </c>
      <c r="N4081">
        <v>110.85720000000001</v>
      </c>
      <c r="O4081">
        <v>0</v>
      </c>
      <c r="P4081">
        <v>0</v>
      </c>
      <c r="Q4081">
        <v>7778.4762000000001</v>
      </c>
      <c r="R4081">
        <v>46670.857199999999</v>
      </c>
      <c r="S4081" t="s">
        <v>1368</v>
      </c>
    </row>
    <row r="4082" spans="1:19">
      <c r="A4082" t="s">
        <v>3971</v>
      </c>
      <c r="B4082">
        <v>44404</v>
      </c>
      <c r="C4082" t="s">
        <v>3972</v>
      </c>
      <c r="D4082">
        <v>44404</v>
      </c>
      <c r="E4082" t="s">
        <v>1365</v>
      </c>
      <c r="F4082" t="s">
        <v>95</v>
      </c>
      <c r="G4082" t="s">
        <v>1371</v>
      </c>
      <c r="H4082" t="s">
        <v>107</v>
      </c>
      <c r="I4082" t="s">
        <v>3357</v>
      </c>
      <c r="J4082">
        <v>5</v>
      </c>
      <c r="K4082">
        <v>7040</v>
      </c>
      <c r="L4082">
        <v>35200</v>
      </c>
      <c r="M4082">
        <v>16.761900000000001</v>
      </c>
      <c r="N4082">
        <v>83.8095</v>
      </c>
      <c r="O4082">
        <v>0</v>
      </c>
      <c r="P4082">
        <v>0</v>
      </c>
      <c r="Q4082">
        <v>7056.7619000000004</v>
      </c>
      <c r="R4082">
        <v>35283.809500000003</v>
      </c>
      <c r="S4082" t="s">
        <v>1368</v>
      </c>
    </row>
    <row r="4083" spans="1:19">
      <c r="A4083" t="s">
        <v>3973</v>
      </c>
      <c r="B4083">
        <v>44404</v>
      </c>
      <c r="C4083" t="s">
        <v>3974</v>
      </c>
      <c r="D4083">
        <v>44404</v>
      </c>
      <c r="E4083" t="s">
        <v>1365</v>
      </c>
      <c r="F4083" t="s">
        <v>96</v>
      </c>
      <c r="G4083" t="s">
        <v>1371</v>
      </c>
      <c r="H4083" t="s">
        <v>107</v>
      </c>
      <c r="I4083" t="s">
        <v>1335</v>
      </c>
      <c r="J4083">
        <v>10</v>
      </c>
      <c r="K4083">
        <v>9950</v>
      </c>
      <c r="L4083">
        <v>99500</v>
      </c>
      <c r="M4083">
        <v>23.6905</v>
      </c>
      <c r="N4083">
        <v>236.905</v>
      </c>
      <c r="O4083">
        <v>0</v>
      </c>
      <c r="P4083">
        <v>0</v>
      </c>
      <c r="Q4083">
        <v>9973.6905000000006</v>
      </c>
      <c r="R4083">
        <v>99736.904999999999</v>
      </c>
      <c r="S4083" t="s">
        <v>1368</v>
      </c>
    </row>
    <row r="4084" spans="1:19">
      <c r="A4084" t="s">
        <v>3973</v>
      </c>
      <c r="B4084">
        <v>44404</v>
      </c>
      <c r="C4084" t="s">
        <v>3974</v>
      </c>
      <c r="D4084">
        <v>44404</v>
      </c>
      <c r="E4084" t="s">
        <v>1365</v>
      </c>
      <c r="F4084" t="s">
        <v>96</v>
      </c>
      <c r="G4084" t="s">
        <v>1371</v>
      </c>
      <c r="H4084" t="s">
        <v>107</v>
      </c>
      <c r="I4084" t="s">
        <v>1311</v>
      </c>
      <c r="J4084">
        <v>10</v>
      </c>
      <c r="K4084">
        <v>9035</v>
      </c>
      <c r="L4084">
        <v>90350</v>
      </c>
      <c r="M4084">
        <v>21.511900000000001</v>
      </c>
      <c r="N4084">
        <v>215.119</v>
      </c>
      <c r="O4084">
        <v>0</v>
      </c>
      <c r="P4084">
        <v>0</v>
      </c>
      <c r="Q4084">
        <v>9056.5118999999995</v>
      </c>
      <c r="R4084">
        <v>90565.119000000006</v>
      </c>
      <c r="S4084" t="s">
        <v>1368</v>
      </c>
    </row>
    <row r="4085" spans="1:19">
      <c r="A4085" t="s">
        <v>3973</v>
      </c>
      <c r="B4085">
        <v>44404</v>
      </c>
      <c r="C4085" t="s">
        <v>3974</v>
      </c>
      <c r="D4085">
        <v>44404</v>
      </c>
      <c r="E4085" t="s">
        <v>1365</v>
      </c>
      <c r="F4085" t="s">
        <v>96</v>
      </c>
      <c r="G4085" t="s">
        <v>1371</v>
      </c>
      <c r="H4085" t="s">
        <v>107</v>
      </c>
      <c r="I4085" t="s">
        <v>1292</v>
      </c>
      <c r="J4085">
        <v>24</v>
      </c>
      <c r="K4085">
        <v>7760</v>
      </c>
      <c r="L4085">
        <v>186240</v>
      </c>
      <c r="M4085">
        <v>18.476199999999999</v>
      </c>
      <c r="N4085">
        <v>443.42880000000002</v>
      </c>
      <c r="O4085">
        <v>0</v>
      </c>
      <c r="P4085">
        <v>0</v>
      </c>
      <c r="Q4085">
        <v>7778.4762000000001</v>
      </c>
      <c r="R4085">
        <v>186683.42879999999</v>
      </c>
      <c r="S4085" t="s">
        <v>1368</v>
      </c>
    </row>
    <row r="4086" spans="1:19">
      <c r="A4086" t="s">
        <v>3975</v>
      </c>
      <c r="B4086">
        <v>44404</v>
      </c>
      <c r="C4086" t="s">
        <v>3976</v>
      </c>
      <c r="D4086">
        <v>44404</v>
      </c>
      <c r="E4086" t="s">
        <v>1365</v>
      </c>
      <c r="F4086" t="s">
        <v>104</v>
      </c>
      <c r="G4086" t="s">
        <v>1376</v>
      </c>
      <c r="H4086" t="s">
        <v>107</v>
      </c>
      <c r="I4086" t="s">
        <v>2459</v>
      </c>
      <c r="J4086">
        <v>100</v>
      </c>
      <c r="K4086">
        <v>1215</v>
      </c>
      <c r="L4086">
        <v>121500</v>
      </c>
      <c r="M4086">
        <v>2.8929</v>
      </c>
      <c r="N4086">
        <v>289.29000000000002</v>
      </c>
      <c r="O4086">
        <v>0</v>
      </c>
      <c r="P4086">
        <v>0</v>
      </c>
      <c r="Q4086">
        <v>1217.8929000000001</v>
      </c>
      <c r="R4086">
        <v>121789.29</v>
      </c>
      <c r="S4086" t="s">
        <v>1368</v>
      </c>
    </row>
    <row r="4087" spans="1:19">
      <c r="A4087" t="s">
        <v>3977</v>
      </c>
      <c r="B4087">
        <v>44404</v>
      </c>
      <c r="C4087" t="s">
        <v>3978</v>
      </c>
      <c r="D4087">
        <v>44404</v>
      </c>
      <c r="E4087" t="s">
        <v>1365</v>
      </c>
      <c r="F4087" t="s">
        <v>105</v>
      </c>
      <c r="G4087" t="s">
        <v>1376</v>
      </c>
      <c r="H4087" t="s">
        <v>107</v>
      </c>
      <c r="I4087" t="s">
        <v>1242</v>
      </c>
      <c r="J4087">
        <v>5</v>
      </c>
      <c r="K4087">
        <v>9850</v>
      </c>
      <c r="L4087">
        <v>49250</v>
      </c>
      <c r="M4087">
        <v>23.452400000000001</v>
      </c>
      <c r="N4087">
        <v>117.262</v>
      </c>
      <c r="O4087">
        <v>0</v>
      </c>
      <c r="P4087">
        <v>0</v>
      </c>
      <c r="Q4087">
        <v>9873.4524000000001</v>
      </c>
      <c r="R4087">
        <v>49367.262000000002</v>
      </c>
      <c r="S4087" t="s">
        <v>1368</v>
      </c>
    </row>
    <row r="4088" spans="1:19">
      <c r="A4088" t="s">
        <v>3977</v>
      </c>
      <c r="B4088">
        <v>44404</v>
      </c>
      <c r="C4088" t="s">
        <v>3978</v>
      </c>
      <c r="D4088">
        <v>44404</v>
      </c>
      <c r="E4088" t="s">
        <v>1365</v>
      </c>
      <c r="F4088" t="s">
        <v>105</v>
      </c>
      <c r="G4088" t="s">
        <v>1376</v>
      </c>
      <c r="H4088" t="s">
        <v>107</v>
      </c>
      <c r="I4088" t="s">
        <v>1292</v>
      </c>
      <c r="J4088">
        <v>15</v>
      </c>
      <c r="K4088">
        <v>7760</v>
      </c>
      <c r="L4088">
        <v>116400</v>
      </c>
      <c r="M4088">
        <v>18.476199999999999</v>
      </c>
      <c r="N4088">
        <v>277.14299999999997</v>
      </c>
      <c r="O4088">
        <v>0</v>
      </c>
      <c r="P4088">
        <v>0</v>
      </c>
      <c r="Q4088">
        <v>7778.4762000000001</v>
      </c>
      <c r="R4088">
        <v>116677.143</v>
      </c>
      <c r="S4088" t="s">
        <v>1368</v>
      </c>
    </row>
    <row r="4089" spans="1:19">
      <c r="A4089" t="s">
        <v>3977</v>
      </c>
      <c r="B4089">
        <v>44404</v>
      </c>
      <c r="C4089" t="s">
        <v>3978</v>
      </c>
      <c r="D4089">
        <v>44404</v>
      </c>
      <c r="E4089" t="s">
        <v>1365</v>
      </c>
      <c r="F4089" t="s">
        <v>105</v>
      </c>
      <c r="G4089" t="s">
        <v>1376</v>
      </c>
      <c r="H4089" t="s">
        <v>107</v>
      </c>
      <c r="I4089" t="s">
        <v>2459</v>
      </c>
      <c r="J4089">
        <v>100</v>
      </c>
      <c r="K4089">
        <v>1215</v>
      </c>
      <c r="L4089">
        <v>121500</v>
      </c>
      <c r="M4089">
        <v>2.8929</v>
      </c>
      <c r="N4089">
        <v>289.29000000000002</v>
      </c>
      <c r="O4089">
        <v>0</v>
      </c>
      <c r="P4089">
        <v>0</v>
      </c>
      <c r="Q4089">
        <v>1217.8929000000001</v>
      </c>
      <c r="R4089">
        <v>121789.29</v>
      </c>
      <c r="S4089" t="s">
        <v>1368</v>
      </c>
    </row>
    <row r="4090" spans="1:19">
      <c r="A4090" t="s">
        <v>3979</v>
      </c>
      <c r="B4090">
        <v>44404</v>
      </c>
      <c r="C4090" t="s">
        <v>3980</v>
      </c>
      <c r="D4090">
        <v>44404</v>
      </c>
      <c r="E4090" t="s">
        <v>1365</v>
      </c>
      <c r="F4090" t="s">
        <v>99</v>
      </c>
      <c r="G4090" t="s">
        <v>107</v>
      </c>
      <c r="H4090" t="s">
        <v>107</v>
      </c>
      <c r="I4090" t="s">
        <v>1292</v>
      </c>
      <c r="J4090">
        <v>20</v>
      </c>
      <c r="K4090">
        <v>7760</v>
      </c>
      <c r="L4090">
        <v>155200</v>
      </c>
      <c r="M4090">
        <v>18.476199999999999</v>
      </c>
      <c r="N4090">
        <v>369.524</v>
      </c>
      <c r="O4090">
        <v>0</v>
      </c>
      <c r="P4090">
        <v>0</v>
      </c>
      <c r="Q4090">
        <v>7778.4762000000001</v>
      </c>
      <c r="R4090">
        <v>155569.524</v>
      </c>
      <c r="S4090" t="s">
        <v>1368</v>
      </c>
    </row>
    <row r="4091" spans="1:19">
      <c r="A4091" t="s">
        <v>3979</v>
      </c>
      <c r="B4091">
        <v>44404</v>
      </c>
      <c r="C4091" t="s">
        <v>3980</v>
      </c>
      <c r="D4091">
        <v>44404</v>
      </c>
      <c r="E4091" t="s">
        <v>1365</v>
      </c>
      <c r="F4091" t="s">
        <v>99</v>
      </c>
      <c r="G4091" t="s">
        <v>107</v>
      </c>
      <c r="H4091" t="s">
        <v>107</v>
      </c>
      <c r="I4091" t="s">
        <v>2459</v>
      </c>
      <c r="J4091">
        <v>100</v>
      </c>
      <c r="K4091">
        <v>1215</v>
      </c>
      <c r="L4091">
        <v>121500</v>
      </c>
      <c r="M4091">
        <v>2.8929</v>
      </c>
      <c r="N4091">
        <v>289.29000000000002</v>
      </c>
      <c r="O4091">
        <v>0</v>
      </c>
      <c r="P4091">
        <v>0</v>
      </c>
      <c r="Q4091">
        <v>1217.8929000000001</v>
      </c>
      <c r="R4091">
        <v>121789.29</v>
      </c>
      <c r="S4091" t="s">
        <v>1368</v>
      </c>
    </row>
    <row r="4092" spans="1:19">
      <c r="A4092" t="s">
        <v>3979</v>
      </c>
      <c r="B4092">
        <v>44404</v>
      </c>
      <c r="C4092" t="s">
        <v>3980</v>
      </c>
      <c r="D4092">
        <v>44404</v>
      </c>
      <c r="E4092" t="s">
        <v>1365</v>
      </c>
      <c r="F4092" t="s">
        <v>99</v>
      </c>
      <c r="G4092" t="s">
        <v>107</v>
      </c>
      <c r="H4092" t="s">
        <v>107</v>
      </c>
      <c r="I4092" t="s">
        <v>1242</v>
      </c>
      <c r="J4092">
        <v>5</v>
      </c>
      <c r="K4092">
        <v>9850</v>
      </c>
      <c r="L4092">
        <v>49250</v>
      </c>
      <c r="M4092">
        <v>23.452400000000001</v>
      </c>
      <c r="N4092">
        <v>117.262</v>
      </c>
      <c r="O4092">
        <v>0</v>
      </c>
      <c r="P4092">
        <v>0</v>
      </c>
      <c r="Q4092">
        <v>9873.4524000000001</v>
      </c>
      <c r="R4092">
        <v>49367.262000000002</v>
      </c>
      <c r="S4092" t="s">
        <v>1368</v>
      </c>
    </row>
    <row r="4093" spans="1:19">
      <c r="A4093" t="s">
        <v>3981</v>
      </c>
      <c r="B4093">
        <v>44404</v>
      </c>
      <c r="C4093" t="s">
        <v>3982</v>
      </c>
      <c r="D4093">
        <v>44404</v>
      </c>
      <c r="E4093" t="s">
        <v>1365</v>
      </c>
      <c r="F4093" t="s">
        <v>956</v>
      </c>
      <c r="G4093" t="s">
        <v>1370</v>
      </c>
      <c r="H4093" t="s">
        <v>49</v>
      </c>
      <c r="I4093" t="s">
        <v>1221</v>
      </c>
      <c r="J4093">
        <v>40</v>
      </c>
      <c r="K4093">
        <v>1361</v>
      </c>
      <c r="L4093">
        <v>54440</v>
      </c>
      <c r="M4093">
        <v>3.2404999999999999</v>
      </c>
      <c r="N4093">
        <v>129.62</v>
      </c>
      <c r="O4093">
        <v>0</v>
      </c>
      <c r="P4093">
        <v>0</v>
      </c>
      <c r="Q4093">
        <v>1364.2405000000001</v>
      </c>
      <c r="R4093">
        <v>54569.62</v>
      </c>
      <c r="S4093" t="s">
        <v>1368</v>
      </c>
    </row>
    <row r="4094" spans="1:19">
      <c r="A4094" t="s">
        <v>3981</v>
      </c>
      <c r="B4094">
        <v>44404</v>
      </c>
      <c r="C4094" t="s">
        <v>3982</v>
      </c>
      <c r="D4094">
        <v>44404</v>
      </c>
      <c r="E4094" t="s">
        <v>1365</v>
      </c>
      <c r="F4094" t="s">
        <v>956</v>
      </c>
      <c r="G4094" t="s">
        <v>1370</v>
      </c>
      <c r="H4094" t="s">
        <v>49</v>
      </c>
      <c r="I4094" t="s">
        <v>1314</v>
      </c>
      <c r="J4094">
        <v>100</v>
      </c>
      <c r="K4094">
        <v>1176</v>
      </c>
      <c r="L4094">
        <v>117600</v>
      </c>
      <c r="M4094">
        <v>2.8</v>
      </c>
      <c r="N4094">
        <v>280</v>
      </c>
      <c r="O4094">
        <v>0</v>
      </c>
      <c r="P4094">
        <v>0</v>
      </c>
      <c r="Q4094">
        <v>1178.8</v>
      </c>
      <c r="R4094">
        <v>117880</v>
      </c>
      <c r="S4094" t="s">
        <v>1368</v>
      </c>
    </row>
    <row r="4095" spans="1:19">
      <c r="A4095" t="s">
        <v>3981</v>
      </c>
      <c r="B4095">
        <v>44404</v>
      </c>
      <c r="C4095" t="s">
        <v>3982</v>
      </c>
      <c r="D4095">
        <v>44404</v>
      </c>
      <c r="E4095" t="s">
        <v>1365</v>
      </c>
      <c r="F4095" t="s">
        <v>956</v>
      </c>
      <c r="G4095" t="s">
        <v>1370</v>
      </c>
      <c r="H4095" t="s">
        <v>49</v>
      </c>
      <c r="I4095" t="s">
        <v>1218</v>
      </c>
      <c r="J4095">
        <v>40</v>
      </c>
      <c r="K4095">
        <v>1244</v>
      </c>
      <c r="L4095">
        <v>49760</v>
      </c>
      <c r="M4095">
        <v>2.9619</v>
      </c>
      <c r="N4095">
        <v>118.476</v>
      </c>
      <c r="O4095">
        <v>0</v>
      </c>
      <c r="P4095">
        <v>0</v>
      </c>
      <c r="Q4095">
        <v>1246.9619</v>
      </c>
      <c r="R4095">
        <v>49878.476000000002</v>
      </c>
      <c r="S4095" t="s">
        <v>1368</v>
      </c>
    </row>
    <row r="4096" spans="1:19">
      <c r="A4096" t="s">
        <v>3983</v>
      </c>
      <c r="B4096">
        <v>44404</v>
      </c>
      <c r="C4096" t="s">
        <v>3984</v>
      </c>
      <c r="D4096">
        <v>44404</v>
      </c>
      <c r="E4096" t="s">
        <v>1365</v>
      </c>
      <c r="F4096" t="s">
        <v>100</v>
      </c>
      <c r="G4096" t="s">
        <v>1029</v>
      </c>
      <c r="H4096" t="s">
        <v>107</v>
      </c>
      <c r="I4096" t="s">
        <v>1292</v>
      </c>
      <c r="J4096">
        <v>15</v>
      </c>
      <c r="K4096">
        <v>7760</v>
      </c>
      <c r="L4096">
        <v>116400</v>
      </c>
      <c r="M4096">
        <v>18.476199999999999</v>
      </c>
      <c r="N4096">
        <v>277.14299999999997</v>
      </c>
      <c r="O4096">
        <v>0</v>
      </c>
      <c r="P4096">
        <v>0</v>
      </c>
      <c r="Q4096">
        <v>7778.4762000000001</v>
      </c>
      <c r="R4096">
        <v>116677.143</v>
      </c>
      <c r="S4096" t="s">
        <v>1368</v>
      </c>
    </row>
    <row r="4097" spans="1:19">
      <c r="A4097" t="s">
        <v>3985</v>
      </c>
      <c r="B4097">
        <v>44404</v>
      </c>
      <c r="C4097" t="s">
        <v>3986</v>
      </c>
      <c r="D4097">
        <v>44404</v>
      </c>
      <c r="E4097" t="s">
        <v>1365</v>
      </c>
      <c r="F4097" t="s">
        <v>66</v>
      </c>
      <c r="G4097" t="s">
        <v>67</v>
      </c>
      <c r="H4097" t="s">
        <v>49</v>
      </c>
      <c r="I4097" t="s">
        <v>1076</v>
      </c>
      <c r="J4097">
        <v>20</v>
      </c>
      <c r="K4097">
        <v>1419</v>
      </c>
      <c r="L4097">
        <v>28380</v>
      </c>
      <c r="M4097">
        <v>3.3786</v>
      </c>
      <c r="N4097">
        <v>67.572000000000003</v>
      </c>
      <c r="O4097">
        <v>0</v>
      </c>
      <c r="P4097">
        <v>0</v>
      </c>
      <c r="Q4097">
        <v>1422.3786</v>
      </c>
      <c r="R4097">
        <v>28447.572</v>
      </c>
      <c r="S4097" t="s">
        <v>1368</v>
      </c>
    </row>
    <row r="4098" spans="1:19">
      <c r="A4098" t="s">
        <v>3985</v>
      </c>
      <c r="B4098">
        <v>44404</v>
      </c>
      <c r="C4098" t="s">
        <v>3986</v>
      </c>
      <c r="D4098">
        <v>44404</v>
      </c>
      <c r="E4098" t="s">
        <v>1365</v>
      </c>
      <c r="F4098" t="s">
        <v>66</v>
      </c>
      <c r="G4098" t="s">
        <v>67</v>
      </c>
      <c r="H4098" t="s">
        <v>49</v>
      </c>
      <c r="I4098" t="s">
        <v>1292</v>
      </c>
      <c r="J4098">
        <v>10</v>
      </c>
      <c r="K4098">
        <v>7760</v>
      </c>
      <c r="L4098">
        <v>77600</v>
      </c>
      <c r="M4098">
        <v>18.476199999999999</v>
      </c>
      <c r="N4098">
        <v>184.762</v>
      </c>
      <c r="O4098">
        <v>0</v>
      </c>
      <c r="P4098">
        <v>0</v>
      </c>
      <c r="Q4098">
        <v>7778.4762000000001</v>
      </c>
      <c r="R4098">
        <v>77784.762000000002</v>
      </c>
      <c r="S4098" t="s">
        <v>1368</v>
      </c>
    </row>
    <row r="4099" spans="1:19">
      <c r="A4099" t="s">
        <v>3985</v>
      </c>
      <c r="B4099">
        <v>44404</v>
      </c>
      <c r="C4099" t="s">
        <v>3986</v>
      </c>
      <c r="D4099">
        <v>44404</v>
      </c>
      <c r="E4099" t="s">
        <v>1365</v>
      </c>
      <c r="F4099" t="s">
        <v>66</v>
      </c>
      <c r="G4099" t="s">
        <v>67</v>
      </c>
      <c r="H4099" t="s">
        <v>49</v>
      </c>
      <c r="I4099" t="s">
        <v>1271</v>
      </c>
      <c r="J4099">
        <v>34</v>
      </c>
      <c r="K4099">
        <v>1186</v>
      </c>
      <c r="L4099">
        <v>40324</v>
      </c>
      <c r="M4099">
        <v>2.8237999999999999</v>
      </c>
      <c r="N4099">
        <v>96.009200000000007</v>
      </c>
      <c r="O4099">
        <v>0</v>
      </c>
      <c r="P4099">
        <v>0</v>
      </c>
      <c r="Q4099">
        <v>1188.8237999999999</v>
      </c>
      <c r="R4099">
        <v>40420.0092</v>
      </c>
      <c r="S4099" t="s">
        <v>1368</v>
      </c>
    </row>
    <row r="4100" spans="1:19">
      <c r="A4100" t="s">
        <v>3987</v>
      </c>
      <c r="B4100">
        <v>44404</v>
      </c>
      <c r="C4100" t="s">
        <v>3988</v>
      </c>
      <c r="D4100">
        <v>44404</v>
      </c>
      <c r="E4100" t="s">
        <v>1365</v>
      </c>
      <c r="F4100" t="s">
        <v>65</v>
      </c>
      <c r="G4100" t="s">
        <v>989</v>
      </c>
      <c r="H4100" t="s">
        <v>49</v>
      </c>
      <c r="I4100" t="s">
        <v>1242</v>
      </c>
      <c r="J4100">
        <v>15</v>
      </c>
      <c r="K4100">
        <v>9850</v>
      </c>
      <c r="L4100">
        <v>147750</v>
      </c>
      <c r="M4100">
        <v>23.452400000000001</v>
      </c>
      <c r="N4100">
        <v>351.786</v>
      </c>
      <c r="O4100">
        <v>0</v>
      </c>
      <c r="P4100">
        <v>0</v>
      </c>
      <c r="Q4100">
        <v>9873.4524000000001</v>
      </c>
      <c r="R4100">
        <v>148101.78599999999</v>
      </c>
      <c r="S4100" t="s">
        <v>1368</v>
      </c>
    </row>
    <row r="4101" spans="1:19">
      <c r="A4101" t="s">
        <v>3987</v>
      </c>
      <c r="B4101">
        <v>44404</v>
      </c>
      <c r="C4101" t="s">
        <v>3988</v>
      </c>
      <c r="D4101">
        <v>44404</v>
      </c>
      <c r="E4101" t="s">
        <v>1365</v>
      </c>
      <c r="F4101" t="s">
        <v>65</v>
      </c>
      <c r="G4101" t="s">
        <v>989</v>
      </c>
      <c r="H4101" t="s">
        <v>49</v>
      </c>
      <c r="I4101" t="s">
        <v>1292</v>
      </c>
      <c r="J4101">
        <v>5</v>
      </c>
      <c r="K4101">
        <v>7760</v>
      </c>
      <c r="L4101">
        <v>38800</v>
      </c>
      <c r="M4101">
        <v>18.476199999999999</v>
      </c>
      <c r="N4101">
        <v>92.381</v>
      </c>
      <c r="O4101">
        <v>0</v>
      </c>
      <c r="P4101">
        <v>0</v>
      </c>
      <c r="Q4101">
        <v>7778.4762000000001</v>
      </c>
      <c r="R4101">
        <v>38892.381000000001</v>
      </c>
      <c r="S4101" t="s">
        <v>1368</v>
      </c>
    </row>
    <row r="4102" spans="1:19">
      <c r="A4102" t="s">
        <v>3987</v>
      </c>
      <c r="B4102">
        <v>44404</v>
      </c>
      <c r="C4102" t="s">
        <v>3988</v>
      </c>
      <c r="D4102">
        <v>44404</v>
      </c>
      <c r="E4102" t="s">
        <v>1365</v>
      </c>
      <c r="F4102" t="s">
        <v>65</v>
      </c>
      <c r="G4102" t="s">
        <v>989</v>
      </c>
      <c r="H4102" t="s">
        <v>49</v>
      </c>
      <c r="I4102" t="s">
        <v>2458</v>
      </c>
      <c r="J4102">
        <v>25</v>
      </c>
      <c r="K4102">
        <v>992</v>
      </c>
      <c r="L4102">
        <v>24800</v>
      </c>
      <c r="M4102">
        <v>2.3618999999999999</v>
      </c>
      <c r="N4102">
        <v>59.047499999999999</v>
      </c>
      <c r="O4102">
        <v>0</v>
      </c>
      <c r="P4102">
        <v>0</v>
      </c>
      <c r="Q4102">
        <v>994.36189999999999</v>
      </c>
      <c r="R4102">
        <v>24859.047500000001</v>
      </c>
      <c r="S4102" t="s">
        <v>1368</v>
      </c>
    </row>
    <row r="4103" spans="1:19">
      <c r="A4103" t="s">
        <v>3987</v>
      </c>
      <c r="B4103">
        <v>44404</v>
      </c>
      <c r="C4103" t="s">
        <v>3988</v>
      </c>
      <c r="D4103">
        <v>44404</v>
      </c>
      <c r="E4103" t="s">
        <v>1365</v>
      </c>
      <c r="F4103" t="s">
        <v>65</v>
      </c>
      <c r="G4103" t="s">
        <v>989</v>
      </c>
      <c r="H4103" t="s">
        <v>49</v>
      </c>
      <c r="I4103" t="s">
        <v>1311</v>
      </c>
      <c r="J4103">
        <v>15</v>
      </c>
      <c r="K4103">
        <v>9035</v>
      </c>
      <c r="L4103">
        <v>135525</v>
      </c>
      <c r="M4103">
        <v>21.511900000000001</v>
      </c>
      <c r="N4103">
        <v>322.67849999999999</v>
      </c>
      <c r="O4103">
        <v>0</v>
      </c>
      <c r="P4103">
        <v>0</v>
      </c>
      <c r="Q4103">
        <v>9056.5118999999995</v>
      </c>
      <c r="R4103">
        <v>135847.67850000001</v>
      </c>
      <c r="S4103" t="s">
        <v>1368</v>
      </c>
    </row>
    <row r="4104" spans="1:19">
      <c r="A4104" t="s">
        <v>3987</v>
      </c>
      <c r="B4104">
        <v>44404</v>
      </c>
      <c r="C4104" t="s">
        <v>3988</v>
      </c>
      <c r="D4104">
        <v>44404</v>
      </c>
      <c r="E4104" t="s">
        <v>1365</v>
      </c>
      <c r="F4104" t="s">
        <v>65</v>
      </c>
      <c r="G4104" t="s">
        <v>989</v>
      </c>
      <c r="H4104" t="s">
        <v>49</v>
      </c>
      <c r="I4104" t="s">
        <v>1076</v>
      </c>
      <c r="J4104">
        <v>20</v>
      </c>
      <c r="K4104">
        <v>1419</v>
      </c>
      <c r="L4104">
        <v>28380</v>
      </c>
      <c r="M4104">
        <v>3.3786</v>
      </c>
      <c r="N4104">
        <v>67.572000000000003</v>
      </c>
      <c r="O4104">
        <v>0</v>
      </c>
      <c r="P4104">
        <v>0</v>
      </c>
      <c r="Q4104">
        <v>1422.3786</v>
      </c>
      <c r="R4104">
        <v>28447.572</v>
      </c>
      <c r="S4104" t="s">
        <v>1368</v>
      </c>
    </row>
    <row r="4105" spans="1:19">
      <c r="A4105" t="s">
        <v>3987</v>
      </c>
      <c r="B4105">
        <v>44404</v>
      </c>
      <c r="C4105" t="s">
        <v>3988</v>
      </c>
      <c r="D4105">
        <v>44404</v>
      </c>
      <c r="E4105" t="s">
        <v>1365</v>
      </c>
      <c r="F4105" t="s">
        <v>65</v>
      </c>
      <c r="G4105" t="s">
        <v>989</v>
      </c>
      <c r="H4105" t="s">
        <v>49</v>
      </c>
      <c r="I4105" t="s">
        <v>1409</v>
      </c>
      <c r="J4105">
        <v>10</v>
      </c>
      <c r="K4105">
        <v>1128</v>
      </c>
      <c r="L4105">
        <v>11280</v>
      </c>
      <c r="M4105">
        <v>2.6857000000000002</v>
      </c>
      <c r="N4105">
        <v>26.856999999999999</v>
      </c>
      <c r="O4105">
        <v>0</v>
      </c>
      <c r="P4105">
        <v>0</v>
      </c>
      <c r="Q4105">
        <v>1130.6857</v>
      </c>
      <c r="R4105">
        <v>11306.857</v>
      </c>
      <c r="S4105" t="s">
        <v>1368</v>
      </c>
    </row>
    <row r="4106" spans="1:19">
      <c r="A4106" t="s">
        <v>3989</v>
      </c>
      <c r="B4106">
        <v>44404</v>
      </c>
      <c r="C4106" t="s">
        <v>3990</v>
      </c>
      <c r="D4106">
        <v>44404</v>
      </c>
      <c r="E4106" t="s">
        <v>1365</v>
      </c>
      <c r="F4106" t="s">
        <v>63</v>
      </c>
      <c r="G4106" t="s">
        <v>989</v>
      </c>
      <c r="H4106" t="s">
        <v>49</v>
      </c>
      <c r="I4106" t="s">
        <v>1301</v>
      </c>
      <c r="J4106">
        <v>10</v>
      </c>
      <c r="K4106">
        <v>9035</v>
      </c>
      <c r="L4106">
        <v>90350</v>
      </c>
      <c r="M4106">
        <v>21.511900000000001</v>
      </c>
      <c r="N4106">
        <v>215.119</v>
      </c>
      <c r="O4106">
        <v>0</v>
      </c>
      <c r="P4106">
        <v>0</v>
      </c>
      <c r="Q4106">
        <v>9056.5118999999995</v>
      </c>
      <c r="R4106">
        <v>90565.119000000006</v>
      </c>
      <c r="S4106" t="s">
        <v>1368</v>
      </c>
    </row>
    <row r="4107" spans="1:19">
      <c r="A4107" t="s">
        <v>3989</v>
      </c>
      <c r="B4107">
        <v>44404</v>
      </c>
      <c r="C4107" t="s">
        <v>3990</v>
      </c>
      <c r="D4107">
        <v>44404</v>
      </c>
      <c r="E4107" t="s">
        <v>1365</v>
      </c>
      <c r="F4107" t="s">
        <v>63</v>
      </c>
      <c r="G4107" t="s">
        <v>989</v>
      </c>
      <c r="H4107" t="s">
        <v>49</v>
      </c>
      <c r="I4107" t="s">
        <v>1292</v>
      </c>
      <c r="J4107">
        <v>15</v>
      </c>
      <c r="K4107">
        <v>7760</v>
      </c>
      <c r="L4107">
        <v>116400</v>
      </c>
      <c r="M4107">
        <v>18.476199999999999</v>
      </c>
      <c r="N4107">
        <v>277.14299999999997</v>
      </c>
      <c r="O4107">
        <v>0</v>
      </c>
      <c r="P4107">
        <v>0</v>
      </c>
      <c r="Q4107">
        <v>7778.4762000000001</v>
      </c>
      <c r="R4107">
        <v>116677.143</v>
      </c>
      <c r="S4107" t="s">
        <v>1368</v>
      </c>
    </row>
    <row r="4108" spans="1:19">
      <c r="A4108" t="s">
        <v>3989</v>
      </c>
      <c r="B4108">
        <v>44404</v>
      </c>
      <c r="C4108" t="s">
        <v>3990</v>
      </c>
      <c r="D4108">
        <v>44404</v>
      </c>
      <c r="E4108" t="s">
        <v>1365</v>
      </c>
      <c r="F4108" t="s">
        <v>63</v>
      </c>
      <c r="G4108" t="s">
        <v>989</v>
      </c>
      <c r="H4108" t="s">
        <v>49</v>
      </c>
      <c r="I4108" t="s">
        <v>1311</v>
      </c>
      <c r="J4108">
        <v>15</v>
      </c>
      <c r="K4108">
        <v>9035</v>
      </c>
      <c r="L4108">
        <v>135525</v>
      </c>
      <c r="M4108">
        <v>21.511900000000001</v>
      </c>
      <c r="N4108">
        <v>322.67849999999999</v>
      </c>
      <c r="O4108">
        <v>0</v>
      </c>
      <c r="P4108">
        <v>0</v>
      </c>
      <c r="Q4108">
        <v>9056.5118999999995</v>
      </c>
      <c r="R4108">
        <v>135847.67850000001</v>
      </c>
      <c r="S4108" t="s">
        <v>1368</v>
      </c>
    </row>
    <row r="4109" spans="1:19">
      <c r="A4109" t="s">
        <v>3989</v>
      </c>
      <c r="B4109">
        <v>44404</v>
      </c>
      <c r="C4109" t="s">
        <v>3990</v>
      </c>
      <c r="D4109">
        <v>44404</v>
      </c>
      <c r="E4109" t="s">
        <v>1365</v>
      </c>
      <c r="F4109" t="s">
        <v>63</v>
      </c>
      <c r="G4109" t="s">
        <v>989</v>
      </c>
      <c r="H4109" t="s">
        <v>49</v>
      </c>
      <c r="I4109" t="s">
        <v>1242</v>
      </c>
      <c r="J4109">
        <v>10</v>
      </c>
      <c r="K4109">
        <v>9850</v>
      </c>
      <c r="L4109">
        <v>98500</v>
      </c>
      <c r="M4109">
        <v>23.452400000000001</v>
      </c>
      <c r="N4109">
        <v>234.524</v>
      </c>
      <c r="O4109">
        <v>0</v>
      </c>
      <c r="P4109">
        <v>0</v>
      </c>
      <c r="Q4109">
        <v>9873.4524000000001</v>
      </c>
      <c r="R4109">
        <v>98734.524000000005</v>
      </c>
      <c r="S4109" t="s">
        <v>1368</v>
      </c>
    </row>
    <row r="4110" spans="1:19">
      <c r="A4110" t="s">
        <v>3989</v>
      </c>
      <c r="B4110">
        <v>44404</v>
      </c>
      <c r="C4110" t="s">
        <v>3990</v>
      </c>
      <c r="D4110">
        <v>44404</v>
      </c>
      <c r="E4110" t="s">
        <v>1365</v>
      </c>
      <c r="F4110" t="s">
        <v>63</v>
      </c>
      <c r="G4110" t="s">
        <v>989</v>
      </c>
      <c r="H4110" t="s">
        <v>49</v>
      </c>
      <c r="I4110" t="s">
        <v>1273</v>
      </c>
      <c r="J4110">
        <v>10</v>
      </c>
      <c r="K4110">
        <v>7225</v>
      </c>
      <c r="L4110">
        <v>72250</v>
      </c>
      <c r="M4110">
        <v>17.202400000000001</v>
      </c>
      <c r="N4110">
        <v>172.024</v>
      </c>
      <c r="O4110">
        <v>0</v>
      </c>
      <c r="P4110">
        <v>0</v>
      </c>
      <c r="Q4110">
        <v>7242.2024000000001</v>
      </c>
      <c r="R4110">
        <v>72422.024000000005</v>
      </c>
      <c r="S4110" t="s">
        <v>1368</v>
      </c>
    </row>
    <row r="4111" spans="1:19">
      <c r="A4111" t="s">
        <v>3991</v>
      </c>
      <c r="B4111">
        <v>44404</v>
      </c>
      <c r="C4111" t="s">
        <v>3992</v>
      </c>
      <c r="D4111">
        <v>44404</v>
      </c>
      <c r="E4111" t="s">
        <v>1365</v>
      </c>
      <c r="F4111" t="s">
        <v>60</v>
      </c>
      <c r="G4111" t="s">
        <v>59</v>
      </c>
      <c r="H4111" t="s">
        <v>49</v>
      </c>
      <c r="I4111" t="s">
        <v>1271</v>
      </c>
      <c r="J4111">
        <v>100</v>
      </c>
      <c r="K4111">
        <v>1186</v>
      </c>
      <c r="L4111">
        <v>118600</v>
      </c>
      <c r="M4111">
        <v>2.8237999999999999</v>
      </c>
      <c r="N4111">
        <v>282.38</v>
      </c>
      <c r="O4111">
        <v>0</v>
      </c>
      <c r="P4111">
        <v>0</v>
      </c>
      <c r="Q4111">
        <v>1188.8237999999999</v>
      </c>
      <c r="R4111">
        <v>118882.38</v>
      </c>
      <c r="S4111" t="s">
        <v>1368</v>
      </c>
    </row>
    <row r="4112" spans="1:19">
      <c r="A4112" t="s">
        <v>3991</v>
      </c>
      <c r="B4112">
        <v>44404</v>
      </c>
      <c r="C4112" t="s">
        <v>3992</v>
      </c>
      <c r="D4112">
        <v>44404</v>
      </c>
      <c r="E4112" t="s">
        <v>1365</v>
      </c>
      <c r="F4112" t="s">
        <v>60</v>
      </c>
      <c r="G4112" t="s">
        <v>59</v>
      </c>
      <c r="H4112" t="s">
        <v>49</v>
      </c>
      <c r="I4112" t="s">
        <v>1292</v>
      </c>
      <c r="J4112">
        <v>25</v>
      </c>
      <c r="K4112">
        <v>7760</v>
      </c>
      <c r="L4112">
        <v>194000</v>
      </c>
      <c r="M4112">
        <v>18.476199999999999</v>
      </c>
      <c r="N4112">
        <v>461.90499999999997</v>
      </c>
      <c r="O4112">
        <v>0</v>
      </c>
      <c r="P4112">
        <v>0</v>
      </c>
      <c r="Q4112">
        <v>7778.4762000000001</v>
      </c>
      <c r="R4112">
        <v>194461.905</v>
      </c>
      <c r="S4112" t="s">
        <v>1368</v>
      </c>
    </row>
    <row r="4113" spans="1:19">
      <c r="A4113" t="s">
        <v>3991</v>
      </c>
      <c r="B4113">
        <v>44404</v>
      </c>
      <c r="C4113" t="s">
        <v>3992</v>
      </c>
      <c r="D4113">
        <v>44404</v>
      </c>
      <c r="E4113" t="s">
        <v>1365</v>
      </c>
      <c r="F4113" t="s">
        <v>60</v>
      </c>
      <c r="G4113" t="s">
        <v>59</v>
      </c>
      <c r="H4113" t="s">
        <v>49</v>
      </c>
      <c r="I4113" t="s">
        <v>1075</v>
      </c>
      <c r="J4113">
        <v>20</v>
      </c>
      <c r="K4113">
        <v>9045</v>
      </c>
      <c r="L4113">
        <v>180900</v>
      </c>
      <c r="M4113">
        <v>21.535699999999999</v>
      </c>
      <c r="N4113">
        <v>430.714</v>
      </c>
      <c r="O4113">
        <v>0</v>
      </c>
      <c r="P4113">
        <v>0</v>
      </c>
      <c r="Q4113">
        <v>9066.5357000000004</v>
      </c>
      <c r="R4113">
        <v>181330.71400000001</v>
      </c>
      <c r="S4113" t="s">
        <v>1368</v>
      </c>
    </row>
    <row r="4114" spans="1:19">
      <c r="A4114" t="s">
        <v>3991</v>
      </c>
      <c r="B4114">
        <v>44404</v>
      </c>
      <c r="C4114" t="s">
        <v>3992</v>
      </c>
      <c r="D4114">
        <v>44404</v>
      </c>
      <c r="E4114" t="s">
        <v>1365</v>
      </c>
      <c r="F4114" t="s">
        <v>60</v>
      </c>
      <c r="G4114" t="s">
        <v>59</v>
      </c>
      <c r="H4114" t="s">
        <v>49</v>
      </c>
      <c r="I4114" t="s">
        <v>1311</v>
      </c>
      <c r="J4114">
        <v>10</v>
      </c>
      <c r="K4114">
        <v>9035</v>
      </c>
      <c r="L4114">
        <v>90350</v>
      </c>
      <c r="M4114">
        <v>21.511900000000001</v>
      </c>
      <c r="N4114">
        <v>215.119</v>
      </c>
      <c r="O4114">
        <v>0</v>
      </c>
      <c r="P4114">
        <v>0</v>
      </c>
      <c r="Q4114">
        <v>9056.5118999999995</v>
      </c>
      <c r="R4114">
        <v>90565.119000000006</v>
      </c>
      <c r="S4114" t="s">
        <v>1368</v>
      </c>
    </row>
    <row r="4115" spans="1:19">
      <c r="A4115" t="s">
        <v>3991</v>
      </c>
      <c r="B4115">
        <v>44404</v>
      </c>
      <c r="C4115" t="s">
        <v>3992</v>
      </c>
      <c r="D4115">
        <v>44404</v>
      </c>
      <c r="E4115" t="s">
        <v>1365</v>
      </c>
      <c r="F4115" t="s">
        <v>60</v>
      </c>
      <c r="G4115" t="s">
        <v>59</v>
      </c>
      <c r="H4115" t="s">
        <v>49</v>
      </c>
      <c r="I4115" t="s">
        <v>1335</v>
      </c>
      <c r="J4115">
        <v>10</v>
      </c>
      <c r="K4115">
        <v>9950</v>
      </c>
      <c r="L4115">
        <v>99500</v>
      </c>
      <c r="M4115">
        <v>23.6905</v>
      </c>
      <c r="N4115">
        <v>236.905</v>
      </c>
      <c r="O4115">
        <v>0</v>
      </c>
      <c r="P4115">
        <v>0</v>
      </c>
      <c r="Q4115">
        <v>9973.6905000000006</v>
      </c>
      <c r="R4115">
        <v>99736.904999999999</v>
      </c>
      <c r="S4115" t="s">
        <v>1368</v>
      </c>
    </row>
    <row r="4116" spans="1:19">
      <c r="A4116" t="s">
        <v>3991</v>
      </c>
      <c r="B4116">
        <v>44404</v>
      </c>
      <c r="C4116" t="s">
        <v>3992</v>
      </c>
      <c r="D4116">
        <v>44404</v>
      </c>
      <c r="E4116" t="s">
        <v>1365</v>
      </c>
      <c r="F4116" t="s">
        <v>60</v>
      </c>
      <c r="G4116" t="s">
        <v>59</v>
      </c>
      <c r="H4116" t="s">
        <v>49</v>
      </c>
      <c r="I4116" t="s">
        <v>2458</v>
      </c>
      <c r="J4116">
        <v>100</v>
      </c>
      <c r="K4116">
        <v>992</v>
      </c>
      <c r="L4116">
        <v>99200</v>
      </c>
      <c r="M4116">
        <v>2.3618999999999999</v>
      </c>
      <c r="N4116">
        <v>236.19</v>
      </c>
      <c r="O4116">
        <v>0</v>
      </c>
      <c r="P4116">
        <v>0</v>
      </c>
      <c r="Q4116">
        <v>994.36189999999999</v>
      </c>
      <c r="R4116">
        <v>99436.19</v>
      </c>
      <c r="S4116" t="s">
        <v>1368</v>
      </c>
    </row>
    <row r="4117" spans="1:19">
      <c r="A4117" t="s">
        <v>3993</v>
      </c>
      <c r="B4117">
        <v>44404</v>
      </c>
      <c r="C4117" t="s">
        <v>3994</v>
      </c>
      <c r="D4117">
        <v>44404</v>
      </c>
      <c r="E4117" t="s">
        <v>1365</v>
      </c>
      <c r="F4117" t="s">
        <v>62</v>
      </c>
      <c r="G4117" t="s">
        <v>2506</v>
      </c>
      <c r="H4117" t="s">
        <v>49</v>
      </c>
      <c r="I4117" t="s">
        <v>1409</v>
      </c>
      <c r="J4117">
        <v>60</v>
      </c>
      <c r="K4117">
        <v>1128</v>
      </c>
      <c r="L4117">
        <v>67680</v>
      </c>
      <c r="M4117">
        <v>2.6857000000000002</v>
      </c>
      <c r="N4117">
        <v>161.142</v>
      </c>
      <c r="O4117">
        <v>0</v>
      </c>
      <c r="P4117">
        <v>0</v>
      </c>
      <c r="Q4117">
        <v>1130.6857</v>
      </c>
      <c r="R4117">
        <v>67841.142000000007</v>
      </c>
      <c r="S4117" t="s">
        <v>1368</v>
      </c>
    </row>
    <row r="4118" spans="1:19">
      <c r="A4118" t="s">
        <v>3993</v>
      </c>
      <c r="B4118">
        <v>44404</v>
      </c>
      <c r="C4118" t="s">
        <v>3994</v>
      </c>
      <c r="D4118">
        <v>44404</v>
      </c>
      <c r="E4118" t="s">
        <v>1365</v>
      </c>
      <c r="F4118" t="s">
        <v>62</v>
      </c>
      <c r="G4118" t="s">
        <v>2506</v>
      </c>
      <c r="H4118" t="s">
        <v>49</v>
      </c>
      <c r="I4118" t="s">
        <v>2458</v>
      </c>
      <c r="J4118">
        <v>60</v>
      </c>
      <c r="K4118">
        <v>992</v>
      </c>
      <c r="L4118">
        <v>59520</v>
      </c>
      <c r="M4118">
        <v>2.3618999999999999</v>
      </c>
      <c r="N4118">
        <v>141.714</v>
      </c>
      <c r="O4118">
        <v>0</v>
      </c>
      <c r="P4118">
        <v>0</v>
      </c>
      <c r="Q4118">
        <v>994.36189999999999</v>
      </c>
      <c r="R4118">
        <v>59661.714</v>
      </c>
      <c r="S4118" t="s">
        <v>1368</v>
      </c>
    </row>
    <row r="4119" spans="1:19">
      <c r="A4119" t="s">
        <v>3993</v>
      </c>
      <c r="B4119">
        <v>44404</v>
      </c>
      <c r="C4119" t="s">
        <v>3994</v>
      </c>
      <c r="D4119">
        <v>44404</v>
      </c>
      <c r="E4119" t="s">
        <v>1365</v>
      </c>
      <c r="F4119" t="s">
        <v>62</v>
      </c>
      <c r="G4119" t="s">
        <v>2506</v>
      </c>
      <c r="H4119" t="s">
        <v>49</v>
      </c>
      <c r="I4119" t="s">
        <v>1271</v>
      </c>
      <c r="J4119">
        <v>97</v>
      </c>
      <c r="K4119">
        <v>1186</v>
      </c>
      <c r="L4119">
        <v>115042</v>
      </c>
      <c r="M4119">
        <v>2.8237999999999999</v>
      </c>
      <c r="N4119">
        <v>273.90859999999998</v>
      </c>
      <c r="O4119">
        <v>0</v>
      </c>
      <c r="P4119">
        <v>0</v>
      </c>
      <c r="Q4119">
        <v>1188.8237999999999</v>
      </c>
      <c r="R4119">
        <v>115315.9086</v>
      </c>
      <c r="S4119" t="s">
        <v>1368</v>
      </c>
    </row>
    <row r="4120" spans="1:19">
      <c r="A4120" t="s">
        <v>3993</v>
      </c>
      <c r="B4120">
        <v>44404</v>
      </c>
      <c r="C4120" t="s">
        <v>3994</v>
      </c>
      <c r="D4120">
        <v>44404</v>
      </c>
      <c r="E4120" t="s">
        <v>1365</v>
      </c>
      <c r="F4120" t="s">
        <v>62</v>
      </c>
      <c r="G4120" t="s">
        <v>2506</v>
      </c>
      <c r="H4120" t="s">
        <v>49</v>
      </c>
      <c r="I4120" t="s">
        <v>1218</v>
      </c>
      <c r="J4120">
        <v>80</v>
      </c>
      <c r="K4120">
        <v>1244</v>
      </c>
      <c r="L4120">
        <v>99520</v>
      </c>
      <c r="M4120">
        <v>2.9619</v>
      </c>
      <c r="N4120">
        <v>236.952</v>
      </c>
      <c r="O4120">
        <v>0</v>
      </c>
      <c r="P4120">
        <v>0</v>
      </c>
      <c r="Q4120">
        <v>1246.9619</v>
      </c>
      <c r="R4120">
        <v>99756.952000000005</v>
      </c>
      <c r="S4120" t="s">
        <v>1368</v>
      </c>
    </row>
    <row r="4121" spans="1:19">
      <c r="A4121" t="s">
        <v>3993</v>
      </c>
      <c r="B4121">
        <v>44404</v>
      </c>
      <c r="C4121" t="s">
        <v>3994</v>
      </c>
      <c r="D4121">
        <v>44404</v>
      </c>
      <c r="E4121" t="s">
        <v>1365</v>
      </c>
      <c r="F4121" t="s">
        <v>62</v>
      </c>
      <c r="G4121" t="s">
        <v>2506</v>
      </c>
      <c r="H4121" t="s">
        <v>49</v>
      </c>
      <c r="I4121" t="s">
        <v>1075</v>
      </c>
      <c r="J4121">
        <v>20</v>
      </c>
      <c r="K4121">
        <v>9045</v>
      </c>
      <c r="L4121">
        <v>180900</v>
      </c>
      <c r="M4121">
        <v>21.535699999999999</v>
      </c>
      <c r="N4121">
        <v>430.714</v>
      </c>
      <c r="O4121">
        <v>0</v>
      </c>
      <c r="P4121">
        <v>0</v>
      </c>
      <c r="Q4121">
        <v>9066.5357000000004</v>
      </c>
      <c r="R4121">
        <v>181330.71400000001</v>
      </c>
      <c r="S4121" t="s">
        <v>1368</v>
      </c>
    </row>
    <row r="4122" spans="1:19">
      <c r="A4122" t="s">
        <v>3993</v>
      </c>
      <c r="B4122">
        <v>44404</v>
      </c>
      <c r="C4122" t="s">
        <v>3994</v>
      </c>
      <c r="D4122">
        <v>44404</v>
      </c>
      <c r="E4122" t="s">
        <v>1365</v>
      </c>
      <c r="F4122" t="s">
        <v>62</v>
      </c>
      <c r="G4122" t="s">
        <v>2506</v>
      </c>
      <c r="H4122" t="s">
        <v>49</v>
      </c>
      <c r="I4122" t="s">
        <v>1221</v>
      </c>
      <c r="J4122">
        <v>100</v>
      </c>
      <c r="K4122">
        <v>1361</v>
      </c>
      <c r="L4122">
        <v>136100</v>
      </c>
      <c r="M4122">
        <v>3.2404999999999999</v>
      </c>
      <c r="N4122">
        <v>324.05</v>
      </c>
      <c r="O4122">
        <v>0</v>
      </c>
      <c r="P4122">
        <v>0</v>
      </c>
      <c r="Q4122">
        <v>1364.2405000000001</v>
      </c>
      <c r="R4122">
        <v>136424.04999999999</v>
      </c>
      <c r="S4122" t="s">
        <v>1368</v>
      </c>
    </row>
    <row r="4123" spans="1:19">
      <c r="A4123" t="s">
        <v>3993</v>
      </c>
      <c r="B4123">
        <v>44404</v>
      </c>
      <c r="C4123" t="s">
        <v>3994</v>
      </c>
      <c r="D4123">
        <v>44404</v>
      </c>
      <c r="E4123" t="s">
        <v>1365</v>
      </c>
      <c r="F4123" t="s">
        <v>62</v>
      </c>
      <c r="G4123" t="s">
        <v>2506</v>
      </c>
      <c r="H4123" t="s">
        <v>49</v>
      </c>
      <c r="I4123" t="s">
        <v>1076</v>
      </c>
      <c r="J4123">
        <v>60</v>
      </c>
      <c r="K4123">
        <v>1419</v>
      </c>
      <c r="L4123">
        <v>85140</v>
      </c>
      <c r="M4123">
        <v>3.3786</v>
      </c>
      <c r="N4123">
        <v>202.71600000000001</v>
      </c>
      <c r="O4123">
        <v>0</v>
      </c>
      <c r="P4123">
        <v>0</v>
      </c>
      <c r="Q4123">
        <v>1422.3786</v>
      </c>
      <c r="R4123">
        <v>85342.716</v>
      </c>
      <c r="S4123" t="s">
        <v>1368</v>
      </c>
    </row>
    <row r="4124" spans="1:19">
      <c r="A4124" t="s">
        <v>3995</v>
      </c>
      <c r="B4124">
        <v>44404</v>
      </c>
      <c r="C4124" t="s">
        <v>3996</v>
      </c>
      <c r="D4124">
        <v>44404</v>
      </c>
      <c r="E4124" t="s">
        <v>1365</v>
      </c>
      <c r="F4124" t="s">
        <v>1330</v>
      </c>
      <c r="G4124" t="s">
        <v>59</v>
      </c>
      <c r="H4124" t="s">
        <v>49</v>
      </c>
      <c r="I4124" t="s">
        <v>1292</v>
      </c>
      <c r="J4124">
        <v>20</v>
      </c>
      <c r="K4124">
        <v>7760</v>
      </c>
      <c r="L4124">
        <v>155200</v>
      </c>
      <c r="M4124">
        <v>18.476199999999999</v>
      </c>
      <c r="N4124">
        <v>369.524</v>
      </c>
      <c r="O4124">
        <v>0</v>
      </c>
      <c r="P4124">
        <v>0</v>
      </c>
      <c r="Q4124">
        <v>7778.4762000000001</v>
      </c>
      <c r="R4124">
        <v>155569.524</v>
      </c>
      <c r="S4124" t="s">
        <v>1368</v>
      </c>
    </row>
    <row r="4125" spans="1:19">
      <c r="A4125" t="s">
        <v>3997</v>
      </c>
      <c r="B4125">
        <v>44404</v>
      </c>
      <c r="C4125" t="s">
        <v>3998</v>
      </c>
      <c r="D4125">
        <v>44404</v>
      </c>
      <c r="E4125" t="s">
        <v>1365</v>
      </c>
      <c r="F4125" t="s">
        <v>917</v>
      </c>
      <c r="G4125" t="s">
        <v>67</v>
      </c>
      <c r="H4125" t="s">
        <v>49</v>
      </c>
      <c r="I4125" t="s">
        <v>1273</v>
      </c>
      <c r="J4125">
        <v>50</v>
      </c>
      <c r="K4125">
        <v>7225</v>
      </c>
      <c r="L4125">
        <v>361250</v>
      </c>
      <c r="M4125">
        <v>17.202400000000001</v>
      </c>
      <c r="N4125">
        <v>860.12</v>
      </c>
      <c r="O4125">
        <v>0</v>
      </c>
      <c r="P4125">
        <v>0</v>
      </c>
      <c r="Q4125">
        <v>7242.2024000000001</v>
      </c>
      <c r="R4125">
        <v>362110.12</v>
      </c>
      <c r="S4125" t="s">
        <v>1368</v>
      </c>
    </row>
    <row r="4126" spans="1:19">
      <c r="A4126" t="s">
        <v>3997</v>
      </c>
      <c r="B4126">
        <v>44404</v>
      </c>
      <c r="C4126" t="s">
        <v>3998</v>
      </c>
      <c r="D4126">
        <v>44404</v>
      </c>
      <c r="E4126" t="s">
        <v>1365</v>
      </c>
      <c r="F4126" t="s">
        <v>917</v>
      </c>
      <c r="G4126" t="s">
        <v>67</v>
      </c>
      <c r="H4126" t="s">
        <v>49</v>
      </c>
      <c r="I4126" t="s">
        <v>1292</v>
      </c>
      <c r="J4126">
        <v>25</v>
      </c>
      <c r="K4126">
        <v>7760</v>
      </c>
      <c r="L4126">
        <v>194000</v>
      </c>
      <c r="M4126">
        <v>18.476199999999999</v>
      </c>
      <c r="N4126">
        <v>461.90499999999997</v>
      </c>
      <c r="O4126">
        <v>0</v>
      </c>
      <c r="P4126">
        <v>0</v>
      </c>
      <c r="Q4126">
        <v>7778.4762000000001</v>
      </c>
      <c r="R4126">
        <v>194461.905</v>
      </c>
      <c r="S4126" t="s">
        <v>1368</v>
      </c>
    </row>
    <row r="4127" spans="1:19">
      <c r="A4127" t="s">
        <v>3997</v>
      </c>
      <c r="B4127">
        <v>44404</v>
      </c>
      <c r="C4127" t="s">
        <v>3998</v>
      </c>
      <c r="D4127">
        <v>44404</v>
      </c>
      <c r="E4127" t="s">
        <v>1365</v>
      </c>
      <c r="F4127" t="s">
        <v>917</v>
      </c>
      <c r="G4127" t="s">
        <v>67</v>
      </c>
      <c r="H4127" t="s">
        <v>49</v>
      </c>
      <c r="I4127" t="s">
        <v>1271</v>
      </c>
      <c r="J4127">
        <v>100</v>
      </c>
      <c r="K4127">
        <v>1186</v>
      </c>
      <c r="L4127">
        <v>118600</v>
      </c>
      <c r="M4127">
        <v>2.8237999999999999</v>
      </c>
      <c r="N4127">
        <v>282.38</v>
      </c>
      <c r="O4127">
        <v>0</v>
      </c>
      <c r="P4127">
        <v>0</v>
      </c>
      <c r="Q4127">
        <v>1188.8237999999999</v>
      </c>
      <c r="R4127">
        <v>118882.38</v>
      </c>
      <c r="S4127" t="s">
        <v>1368</v>
      </c>
    </row>
    <row r="4128" spans="1:19">
      <c r="A4128" t="s">
        <v>3997</v>
      </c>
      <c r="B4128">
        <v>44404</v>
      </c>
      <c r="C4128" t="s">
        <v>3998</v>
      </c>
      <c r="D4128">
        <v>44404</v>
      </c>
      <c r="E4128" t="s">
        <v>1365</v>
      </c>
      <c r="F4128" t="s">
        <v>917</v>
      </c>
      <c r="G4128" t="s">
        <v>67</v>
      </c>
      <c r="H4128" t="s">
        <v>49</v>
      </c>
      <c r="I4128" t="s">
        <v>3357</v>
      </c>
      <c r="J4128">
        <v>70</v>
      </c>
      <c r="K4128">
        <v>7040</v>
      </c>
      <c r="L4128">
        <v>492800</v>
      </c>
      <c r="M4128">
        <v>16.761900000000001</v>
      </c>
      <c r="N4128">
        <v>1173.3330000000001</v>
      </c>
      <c r="O4128">
        <v>0</v>
      </c>
      <c r="P4128">
        <v>0</v>
      </c>
      <c r="Q4128">
        <v>7056.7619000000004</v>
      </c>
      <c r="R4128">
        <v>493973.33299999998</v>
      </c>
      <c r="S4128" t="s">
        <v>1368</v>
      </c>
    </row>
    <row r="4129" spans="1:19">
      <c r="A4129" t="s">
        <v>3999</v>
      </c>
      <c r="B4129">
        <v>44404</v>
      </c>
      <c r="C4129" t="s">
        <v>4000</v>
      </c>
      <c r="D4129">
        <v>44404</v>
      </c>
      <c r="E4129" t="s">
        <v>1365</v>
      </c>
      <c r="F4129" t="s">
        <v>61</v>
      </c>
      <c r="G4129" t="s">
        <v>1370</v>
      </c>
      <c r="H4129" t="s">
        <v>49</v>
      </c>
      <c r="I4129" t="s">
        <v>1311</v>
      </c>
      <c r="J4129">
        <v>5</v>
      </c>
      <c r="K4129">
        <v>9035</v>
      </c>
      <c r="L4129">
        <v>45175</v>
      </c>
      <c r="M4129">
        <v>21.511900000000001</v>
      </c>
      <c r="N4129">
        <v>107.5595</v>
      </c>
      <c r="O4129">
        <v>0</v>
      </c>
      <c r="P4129">
        <v>0</v>
      </c>
      <c r="Q4129">
        <v>9056.5118999999995</v>
      </c>
      <c r="R4129">
        <v>45282.559500000003</v>
      </c>
      <c r="S4129" t="s">
        <v>1368</v>
      </c>
    </row>
    <row r="4130" spans="1:19">
      <c r="A4130" t="s">
        <v>3999</v>
      </c>
      <c r="B4130">
        <v>44404</v>
      </c>
      <c r="C4130" t="s">
        <v>4000</v>
      </c>
      <c r="D4130">
        <v>44404</v>
      </c>
      <c r="E4130" t="s">
        <v>1365</v>
      </c>
      <c r="F4130" t="s">
        <v>61</v>
      </c>
      <c r="G4130" t="s">
        <v>1370</v>
      </c>
      <c r="H4130" t="s">
        <v>49</v>
      </c>
      <c r="I4130" t="s">
        <v>1292</v>
      </c>
      <c r="J4130">
        <v>10</v>
      </c>
      <c r="K4130">
        <v>7760</v>
      </c>
      <c r="L4130">
        <v>77600</v>
      </c>
      <c r="M4130">
        <v>18.476199999999999</v>
      </c>
      <c r="N4130">
        <v>184.762</v>
      </c>
      <c r="O4130">
        <v>0</v>
      </c>
      <c r="P4130">
        <v>0</v>
      </c>
      <c r="Q4130">
        <v>7778.4762000000001</v>
      </c>
      <c r="R4130">
        <v>77784.762000000002</v>
      </c>
      <c r="S4130" t="s">
        <v>1368</v>
      </c>
    </row>
    <row r="4131" spans="1:19">
      <c r="A4131" t="s">
        <v>4001</v>
      </c>
      <c r="B4131">
        <v>44404</v>
      </c>
      <c r="C4131" t="s">
        <v>4002</v>
      </c>
      <c r="D4131">
        <v>44404</v>
      </c>
      <c r="E4131" t="s">
        <v>1365</v>
      </c>
      <c r="F4131" t="s">
        <v>101</v>
      </c>
      <c r="G4131" t="s">
        <v>949</v>
      </c>
      <c r="H4131" t="s">
        <v>107</v>
      </c>
      <c r="I4131" t="s">
        <v>1075</v>
      </c>
      <c r="J4131">
        <v>15</v>
      </c>
      <c r="K4131">
        <v>9045</v>
      </c>
      <c r="L4131">
        <v>135675</v>
      </c>
      <c r="M4131">
        <v>21.535699999999999</v>
      </c>
      <c r="N4131">
        <v>323.03550000000001</v>
      </c>
      <c r="O4131">
        <v>0</v>
      </c>
      <c r="P4131">
        <v>0</v>
      </c>
      <c r="Q4131">
        <v>9066.5357000000004</v>
      </c>
      <c r="R4131">
        <v>135998.0355</v>
      </c>
      <c r="S4131" t="s">
        <v>1368</v>
      </c>
    </row>
    <row r="4132" spans="1:19">
      <c r="A4132" t="s">
        <v>4001</v>
      </c>
      <c r="B4132">
        <v>44404</v>
      </c>
      <c r="C4132" t="s">
        <v>4002</v>
      </c>
      <c r="D4132">
        <v>44404</v>
      </c>
      <c r="E4132" t="s">
        <v>1365</v>
      </c>
      <c r="F4132" t="s">
        <v>101</v>
      </c>
      <c r="G4132" t="s">
        <v>949</v>
      </c>
      <c r="H4132" t="s">
        <v>107</v>
      </c>
      <c r="I4132" t="s">
        <v>1292</v>
      </c>
      <c r="J4132">
        <v>10</v>
      </c>
      <c r="K4132">
        <v>7760</v>
      </c>
      <c r="L4132">
        <v>77600</v>
      </c>
      <c r="M4132">
        <v>18.476199999999999</v>
      </c>
      <c r="N4132">
        <v>184.762</v>
      </c>
      <c r="O4132">
        <v>0</v>
      </c>
      <c r="P4132">
        <v>0</v>
      </c>
      <c r="Q4132">
        <v>7778.4762000000001</v>
      </c>
      <c r="R4132">
        <v>77784.762000000002</v>
      </c>
      <c r="S4132" t="s">
        <v>1368</v>
      </c>
    </row>
    <row r="4133" spans="1:19">
      <c r="A4133" t="s">
        <v>4003</v>
      </c>
      <c r="B4133">
        <v>44404</v>
      </c>
      <c r="C4133" t="s">
        <v>4004</v>
      </c>
      <c r="D4133">
        <v>44404</v>
      </c>
      <c r="E4133" t="s">
        <v>1365</v>
      </c>
      <c r="F4133" t="s">
        <v>103</v>
      </c>
      <c r="G4133" t="s">
        <v>949</v>
      </c>
      <c r="H4133" t="s">
        <v>107</v>
      </c>
      <c r="I4133" t="s">
        <v>3357</v>
      </c>
      <c r="J4133">
        <v>11</v>
      </c>
      <c r="K4133">
        <v>7040</v>
      </c>
      <c r="L4133">
        <v>77440</v>
      </c>
      <c r="M4133">
        <v>16.761900000000001</v>
      </c>
      <c r="N4133">
        <v>184.3809</v>
      </c>
      <c r="O4133">
        <v>0</v>
      </c>
      <c r="P4133">
        <v>0</v>
      </c>
      <c r="Q4133">
        <v>7056.7619000000004</v>
      </c>
      <c r="R4133">
        <v>77624.380900000004</v>
      </c>
      <c r="S4133" t="s">
        <v>1368</v>
      </c>
    </row>
    <row r="4134" spans="1:19">
      <c r="A4134" t="s">
        <v>4003</v>
      </c>
      <c r="B4134">
        <v>44404</v>
      </c>
      <c r="C4134" t="s">
        <v>4004</v>
      </c>
      <c r="D4134">
        <v>44404</v>
      </c>
      <c r="E4134" t="s">
        <v>1365</v>
      </c>
      <c r="F4134" t="s">
        <v>103</v>
      </c>
      <c r="G4134" t="s">
        <v>949</v>
      </c>
      <c r="H4134" t="s">
        <v>107</v>
      </c>
      <c r="I4134" t="s">
        <v>1075</v>
      </c>
      <c r="J4134">
        <v>8</v>
      </c>
      <c r="K4134">
        <v>9045</v>
      </c>
      <c r="L4134">
        <v>72360</v>
      </c>
      <c r="M4134">
        <v>21.535699999999999</v>
      </c>
      <c r="N4134">
        <v>172.28559999999999</v>
      </c>
      <c r="O4134">
        <v>0</v>
      </c>
      <c r="P4134">
        <v>0</v>
      </c>
      <c r="Q4134">
        <v>9066.5357000000004</v>
      </c>
      <c r="R4134">
        <v>72532.285600000003</v>
      </c>
      <c r="S4134" t="s">
        <v>1368</v>
      </c>
    </row>
    <row r="4135" spans="1:19">
      <c r="A4135" t="s">
        <v>4003</v>
      </c>
      <c r="B4135">
        <v>44404</v>
      </c>
      <c r="C4135" t="s">
        <v>4004</v>
      </c>
      <c r="D4135">
        <v>44404</v>
      </c>
      <c r="E4135" t="s">
        <v>1365</v>
      </c>
      <c r="F4135" t="s">
        <v>103</v>
      </c>
      <c r="G4135" t="s">
        <v>949</v>
      </c>
      <c r="H4135" t="s">
        <v>107</v>
      </c>
      <c r="I4135" t="s">
        <v>1292</v>
      </c>
      <c r="J4135">
        <v>10</v>
      </c>
      <c r="K4135">
        <v>7760</v>
      </c>
      <c r="L4135">
        <v>77600</v>
      </c>
      <c r="M4135">
        <v>18.476199999999999</v>
      </c>
      <c r="N4135">
        <v>184.762</v>
      </c>
      <c r="O4135">
        <v>0</v>
      </c>
      <c r="P4135">
        <v>0</v>
      </c>
      <c r="Q4135">
        <v>7778.4762000000001</v>
      </c>
      <c r="R4135">
        <v>77784.762000000002</v>
      </c>
      <c r="S4135" t="s">
        <v>1368</v>
      </c>
    </row>
    <row r="4136" spans="1:19">
      <c r="A4136" t="s">
        <v>4003</v>
      </c>
      <c r="B4136">
        <v>44404</v>
      </c>
      <c r="C4136" t="s">
        <v>4004</v>
      </c>
      <c r="D4136">
        <v>44404</v>
      </c>
      <c r="E4136" t="s">
        <v>1365</v>
      </c>
      <c r="F4136" t="s">
        <v>103</v>
      </c>
      <c r="G4136" t="s">
        <v>949</v>
      </c>
      <c r="H4136" t="s">
        <v>107</v>
      </c>
      <c r="I4136" t="s">
        <v>1301</v>
      </c>
      <c r="J4136">
        <v>8</v>
      </c>
      <c r="K4136">
        <v>9035</v>
      </c>
      <c r="L4136">
        <v>72280</v>
      </c>
      <c r="M4136">
        <v>21.511900000000001</v>
      </c>
      <c r="N4136">
        <v>172.09520000000001</v>
      </c>
      <c r="O4136">
        <v>0</v>
      </c>
      <c r="P4136">
        <v>0</v>
      </c>
      <c r="Q4136">
        <v>9056.5118999999995</v>
      </c>
      <c r="R4136">
        <v>72452.095199999996</v>
      </c>
      <c r="S4136" t="s">
        <v>1368</v>
      </c>
    </row>
    <row r="4137" spans="1:19">
      <c r="A4137" t="s">
        <v>4005</v>
      </c>
      <c r="B4137">
        <v>44404</v>
      </c>
      <c r="C4137" t="s">
        <v>4006</v>
      </c>
      <c r="D4137">
        <v>44404</v>
      </c>
      <c r="E4137" t="s">
        <v>1365</v>
      </c>
      <c r="F4137" t="s">
        <v>53</v>
      </c>
      <c r="G4137" t="s">
        <v>49</v>
      </c>
      <c r="H4137" t="s">
        <v>49</v>
      </c>
      <c r="I4137" t="s">
        <v>1271</v>
      </c>
      <c r="J4137">
        <v>40</v>
      </c>
      <c r="K4137">
        <v>1186</v>
      </c>
      <c r="L4137">
        <v>47440</v>
      </c>
      <c r="M4137">
        <v>2.8237999999999999</v>
      </c>
      <c r="N4137">
        <v>112.952</v>
      </c>
      <c r="O4137">
        <v>0</v>
      </c>
      <c r="P4137">
        <v>0</v>
      </c>
      <c r="Q4137">
        <v>1188.8237999999999</v>
      </c>
      <c r="R4137">
        <v>47552.951999999997</v>
      </c>
      <c r="S4137" t="s">
        <v>1368</v>
      </c>
    </row>
    <row r="4138" spans="1:19">
      <c r="A4138" t="s">
        <v>4005</v>
      </c>
      <c r="B4138">
        <v>44404</v>
      </c>
      <c r="C4138" t="s">
        <v>4006</v>
      </c>
      <c r="D4138">
        <v>44404</v>
      </c>
      <c r="E4138" t="s">
        <v>1365</v>
      </c>
      <c r="F4138" t="s">
        <v>53</v>
      </c>
      <c r="G4138" t="s">
        <v>49</v>
      </c>
      <c r="H4138" t="s">
        <v>49</v>
      </c>
      <c r="I4138" t="s">
        <v>1314</v>
      </c>
      <c r="J4138">
        <v>20</v>
      </c>
      <c r="K4138">
        <v>1176</v>
      </c>
      <c r="L4138">
        <v>23520</v>
      </c>
      <c r="M4138">
        <v>2.8</v>
      </c>
      <c r="N4138">
        <v>56</v>
      </c>
      <c r="O4138">
        <v>0</v>
      </c>
      <c r="P4138">
        <v>0</v>
      </c>
      <c r="Q4138">
        <v>1178.8</v>
      </c>
      <c r="R4138">
        <v>23576</v>
      </c>
      <c r="S4138" t="s">
        <v>1368</v>
      </c>
    </row>
    <row r="4139" spans="1:19">
      <c r="A4139" t="s">
        <v>4005</v>
      </c>
      <c r="B4139">
        <v>44404</v>
      </c>
      <c r="C4139" t="s">
        <v>4006</v>
      </c>
      <c r="D4139">
        <v>44404</v>
      </c>
      <c r="E4139" t="s">
        <v>1365</v>
      </c>
      <c r="F4139" t="s">
        <v>53</v>
      </c>
      <c r="G4139" t="s">
        <v>49</v>
      </c>
      <c r="H4139" t="s">
        <v>49</v>
      </c>
      <c r="I4139" t="s">
        <v>1221</v>
      </c>
      <c r="J4139">
        <v>40</v>
      </c>
      <c r="K4139">
        <v>1361</v>
      </c>
      <c r="L4139">
        <v>54440</v>
      </c>
      <c r="M4139">
        <v>3.2404999999999999</v>
      </c>
      <c r="N4139">
        <v>129.62</v>
      </c>
      <c r="O4139">
        <v>0</v>
      </c>
      <c r="P4139">
        <v>0</v>
      </c>
      <c r="Q4139">
        <v>1364.2405000000001</v>
      </c>
      <c r="R4139">
        <v>54569.62</v>
      </c>
      <c r="S4139" t="s">
        <v>1368</v>
      </c>
    </row>
    <row r="4140" spans="1:19">
      <c r="A4140" t="s">
        <v>4005</v>
      </c>
      <c r="B4140">
        <v>44404</v>
      </c>
      <c r="C4140" t="s">
        <v>4006</v>
      </c>
      <c r="D4140">
        <v>44404</v>
      </c>
      <c r="E4140" t="s">
        <v>1365</v>
      </c>
      <c r="F4140" t="s">
        <v>53</v>
      </c>
      <c r="G4140" t="s">
        <v>49</v>
      </c>
      <c r="H4140" t="s">
        <v>49</v>
      </c>
      <c r="I4140" t="s">
        <v>2458</v>
      </c>
      <c r="J4140">
        <v>100</v>
      </c>
      <c r="K4140">
        <v>992</v>
      </c>
      <c r="L4140">
        <v>99200</v>
      </c>
      <c r="M4140">
        <v>2.3618999999999999</v>
      </c>
      <c r="N4140">
        <v>236.19</v>
      </c>
      <c r="O4140">
        <v>0</v>
      </c>
      <c r="P4140">
        <v>0</v>
      </c>
      <c r="Q4140">
        <v>994.36189999999999</v>
      </c>
      <c r="R4140">
        <v>99436.19</v>
      </c>
      <c r="S4140" t="s">
        <v>1368</v>
      </c>
    </row>
    <row r="4141" spans="1:19">
      <c r="A4141" t="s">
        <v>4005</v>
      </c>
      <c r="B4141">
        <v>44404</v>
      </c>
      <c r="C4141" t="s">
        <v>4006</v>
      </c>
      <c r="D4141">
        <v>44404</v>
      </c>
      <c r="E4141" t="s">
        <v>1365</v>
      </c>
      <c r="F4141" t="s">
        <v>53</v>
      </c>
      <c r="G4141" t="s">
        <v>49</v>
      </c>
      <c r="H4141" t="s">
        <v>49</v>
      </c>
      <c r="I4141" t="s">
        <v>1218</v>
      </c>
      <c r="J4141">
        <v>40</v>
      </c>
      <c r="K4141">
        <v>1244</v>
      </c>
      <c r="L4141">
        <v>49760</v>
      </c>
      <c r="M4141">
        <v>2.9619</v>
      </c>
      <c r="N4141">
        <v>118.476</v>
      </c>
      <c r="O4141">
        <v>0</v>
      </c>
      <c r="P4141">
        <v>0</v>
      </c>
      <c r="Q4141">
        <v>1246.9619</v>
      </c>
      <c r="R4141">
        <v>49878.476000000002</v>
      </c>
      <c r="S4141" t="s">
        <v>1368</v>
      </c>
    </row>
    <row r="4142" spans="1:19">
      <c r="A4142" t="s">
        <v>4007</v>
      </c>
      <c r="B4142">
        <v>44404</v>
      </c>
      <c r="C4142" t="s">
        <v>4008</v>
      </c>
      <c r="D4142">
        <v>44404</v>
      </c>
      <c r="E4142" t="s">
        <v>1365</v>
      </c>
      <c r="F4142" t="s">
        <v>50</v>
      </c>
      <c r="G4142" t="s">
        <v>988</v>
      </c>
      <c r="H4142" t="s">
        <v>49</v>
      </c>
      <c r="I4142" t="s">
        <v>1409</v>
      </c>
      <c r="J4142">
        <v>20</v>
      </c>
      <c r="K4142">
        <v>1128</v>
      </c>
      <c r="L4142">
        <v>22560</v>
      </c>
      <c r="M4142">
        <v>2.6857000000000002</v>
      </c>
      <c r="N4142">
        <v>53.713999999999999</v>
      </c>
      <c r="O4142">
        <v>0</v>
      </c>
      <c r="P4142">
        <v>0</v>
      </c>
      <c r="Q4142">
        <v>1130.6857</v>
      </c>
      <c r="R4142">
        <v>22613.714</v>
      </c>
      <c r="S4142" t="s">
        <v>1368</v>
      </c>
    </row>
    <row r="4143" spans="1:19">
      <c r="A4143" t="s">
        <v>4009</v>
      </c>
      <c r="B4143">
        <v>44404</v>
      </c>
      <c r="C4143" t="s">
        <v>4010</v>
      </c>
      <c r="D4143">
        <v>44404</v>
      </c>
      <c r="E4143" t="s">
        <v>1365</v>
      </c>
      <c r="F4143" t="s">
        <v>57</v>
      </c>
      <c r="G4143" t="s">
        <v>954</v>
      </c>
      <c r="H4143" t="s">
        <v>49</v>
      </c>
      <c r="I4143" t="s">
        <v>1242</v>
      </c>
      <c r="J4143">
        <v>20</v>
      </c>
      <c r="K4143">
        <v>9850</v>
      </c>
      <c r="L4143">
        <v>197000</v>
      </c>
      <c r="M4143">
        <v>23.452400000000001</v>
      </c>
      <c r="N4143">
        <v>469.048</v>
      </c>
      <c r="O4143">
        <v>0</v>
      </c>
      <c r="P4143">
        <v>0</v>
      </c>
      <c r="Q4143">
        <v>9873.4524000000001</v>
      </c>
      <c r="R4143">
        <v>197469.04800000001</v>
      </c>
      <c r="S4143" t="s">
        <v>1368</v>
      </c>
    </row>
    <row r="4144" spans="1:19">
      <c r="A4144" t="s">
        <v>4009</v>
      </c>
      <c r="B4144">
        <v>44404</v>
      </c>
      <c r="C4144" t="s">
        <v>4010</v>
      </c>
      <c r="D4144">
        <v>44404</v>
      </c>
      <c r="E4144" t="s">
        <v>1365</v>
      </c>
      <c r="F4144" t="s">
        <v>57</v>
      </c>
      <c r="G4144" t="s">
        <v>954</v>
      </c>
      <c r="H4144" t="s">
        <v>49</v>
      </c>
      <c r="I4144" t="s">
        <v>1301</v>
      </c>
      <c r="J4144">
        <v>20</v>
      </c>
      <c r="K4144">
        <v>9035</v>
      </c>
      <c r="L4144">
        <v>180700</v>
      </c>
      <c r="M4144">
        <v>21.511900000000001</v>
      </c>
      <c r="N4144">
        <v>430.238</v>
      </c>
      <c r="O4144">
        <v>0</v>
      </c>
      <c r="P4144">
        <v>0</v>
      </c>
      <c r="Q4144">
        <v>9056.5118999999995</v>
      </c>
      <c r="R4144">
        <v>181130.23800000001</v>
      </c>
      <c r="S4144" t="s">
        <v>1368</v>
      </c>
    </row>
    <row r="4145" spans="1:19">
      <c r="A4145" t="s">
        <v>4009</v>
      </c>
      <c r="B4145">
        <v>44404</v>
      </c>
      <c r="C4145" t="s">
        <v>4010</v>
      </c>
      <c r="D4145">
        <v>44404</v>
      </c>
      <c r="E4145" t="s">
        <v>1365</v>
      </c>
      <c r="F4145" t="s">
        <v>57</v>
      </c>
      <c r="G4145" t="s">
        <v>954</v>
      </c>
      <c r="H4145" t="s">
        <v>49</v>
      </c>
      <c r="I4145" t="s">
        <v>2458</v>
      </c>
      <c r="J4145">
        <v>40</v>
      </c>
      <c r="K4145">
        <v>992</v>
      </c>
      <c r="L4145">
        <v>39680</v>
      </c>
      <c r="M4145">
        <v>2.3618999999999999</v>
      </c>
      <c r="N4145">
        <v>94.475999999999999</v>
      </c>
      <c r="O4145">
        <v>0</v>
      </c>
      <c r="P4145">
        <v>0</v>
      </c>
      <c r="Q4145">
        <v>994.36189999999999</v>
      </c>
      <c r="R4145">
        <v>39774.476000000002</v>
      </c>
      <c r="S4145" t="s">
        <v>1368</v>
      </c>
    </row>
    <row r="4146" spans="1:19">
      <c r="A4146" t="s">
        <v>4009</v>
      </c>
      <c r="B4146">
        <v>44404</v>
      </c>
      <c r="C4146" t="s">
        <v>4010</v>
      </c>
      <c r="D4146">
        <v>44404</v>
      </c>
      <c r="E4146" t="s">
        <v>1365</v>
      </c>
      <c r="F4146" t="s">
        <v>57</v>
      </c>
      <c r="G4146" t="s">
        <v>954</v>
      </c>
      <c r="H4146" t="s">
        <v>49</v>
      </c>
      <c r="I4146" t="s">
        <v>1075</v>
      </c>
      <c r="J4146">
        <v>10</v>
      </c>
      <c r="K4146">
        <v>9045</v>
      </c>
      <c r="L4146">
        <v>90450</v>
      </c>
      <c r="M4146">
        <v>21.535699999999999</v>
      </c>
      <c r="N4146">
        <v>215.357</v>
      </c>
      <c r="O4146">
        <v>0</v>
      </c>
      <c r="P4146">
        <v>0</v>
      </c>
      <c r="Q4146">
        <v>9066.5357000000004</v>
      </c>
      <c r="R4146">
        <v>90665.357000000004</v>
      </c>
      <c r="S4146" t="s">
        <v>1368</v>
      </c>
    </row>
    <row r="4147" spans="1:19">
      <c r="A4147" t="s">
        <v>4009</v>
      </c>
      <c r="B4147">
        <v>44404</v>
      </c>
      <c r="C4147" t="s">
        <v>4010</v>
      </c>
      <c r="D4147">
        <v>44404</v>
      </c>
      <c r="E4147" t="s">
        <v>1365</v>
      </c>
      <c r="F4147" t="s">
        <v>57</v>
      </c>
      <c r="G4147" t="s">
        <v>954</v>
      </c>
      <c r="H4147" t="s">
        <v>49</v>
      </c>
      <c r="I4147" t="s">
        <v>1273</v>
      </c>
      <c r="J4147">
        <v>20</v>
      </c>
      <c r="K4147">
        <v>7225</v>
      </c>
      <c r="L4147">
        <v>144500</v>
      </c>
      <c r="M4147">
        <v>17.202400000000001</v>
      </c>
      <c r="N4147">
        <v>344.048</v>
      </c>
      <c r="O4147">
        <v>0</v>
      </c>
      <c r="P4147">
        <v>0</v>
      </c>
      <c r="Q4147">
        <v>7242.2024000000001</v>
      </c>
      <c r="R4147">
        <v>144844.04800000001</v>
      </c>
      <c r="S4147" t="s">
        <v>1368</v>
      </c>
    </row>
    <row r="4148" spans="1:19">
      <c r="A4148" t="s">
        <v>4011</v>
      </c>
      <c r="B4148">
        <v>44404</v>
      </c>
      <c r="C4148" t="s">
        <v>4012</v>
      </c>
      <c r="D4148">
        <v>44404</v>
      </c>
      <c r="E4148" t="s">
        <v>1365</v>
      </c>
      <c r="F4148" t="s">
        <v>64</v>
      </c>
      <c r="G4148" t="s">
        <v>59</v>
      </c>
      <c r="H4148" t="s">
        <v>49</v>
      </c>
      <c r="I4148" t="s">
        <v>2458</v>
      </c>
      <c r="J4148">
        <v>30</v>
      </c>
      <c r="K4148">
        <v>992</v>
      </c>
      <c r="L4148">
        <v>29760</v>
      </c>
      <c r="M4148">
        <v>2.3618999999999999</v>
      </c>
      <c r="N4148">
        <v>70.856999999999999</v>
      </c>
      <c r="O4148">
        <v>0</v>
      </c>
      <c r="P4148">
        <v>0</v>
      </c>
      <c r="Q4148">
        <v>994.36189999999999</v>
      </c>
      <c r="R4148">
        <v>29830.857</v>
      </c>
      <c r="S4148" t="s">
        <v>1368</v>
      </c>
    </row>
    <row r="4149" spans="1:19">
      <c r="A4149" t="s">
        <v>4013</v>
      </c>
      <c r="B4149">
        <v>44404</v>
      </c>
      <c r="C4149" t="s">
        <v>4014</v>
      </c>
      <c r="D4149">
        <v>44404</v>
      </c>
      <c r="E4149" t="s">
        <v>1365</v>
      </c>
      <c r="F4149" t="s">
        <v>106</v>
      </c>
      <c r="G4149" t="s">
        <v>954</v>
      </c>
      <c r="H4149" t="s">
        <v>49</v>
      </c>
      <c r="I4149" t="s">
        <v>1292</v>
      </c>
      <c r="J4149">
        <v>30</v>
      </c>
      <c r="K4149">
        <v>7760</v>
      </c>
      <c r="L4149">
        <v>232800</v>
      </c>
      <c r="M4149">
        <v>18.476199999999999</v>
      </c>
      <c r="N4149">
        <v>554.28599999999994</v>
      </c>
      <c r="O4149">
        <v>0</v>
      </c>
      <c r="P4149">
        <v>0</v>
      </c>
      <c r="Q4149">
        <v>7778.4762000000001</v>
      </c>
      <c r="R4149">
        <v>233354.28599999999</v>
      </c>
      <c r="S4149" t="s">
        <v>1368</v>
      </c>
    </row>
    <row r="4150" spans="1:19">
      <c r="A4150" t="s">
        <v>4013</v>
      </c>
      <c r="B4150">
        <v>44404</v>
      </c>
      <c r="C4150" t="s">
        <v>4014</v>
      </c>
      <c r="D4150">
        <v>44404</v>
      </c>
      <c r="E4150" t="s">
        <v>1365</v>
      </c>
      <c r="F4150" t="s">
        <v>106</v>
      </c>
      <c r="G4150" t="s">
        <v>954</v>
      </c>
      <c r="H4150" t="s">
        <v>49</v>
      </c>
      <c r="I4150" t="s">
        <v>2458</v>
      </c>
      <c r="J4150">
        <v>20</v>
      </c>
      <c r="K4150">
        <v>992</v>
      </c>
      <c r="L4150">
        <v>19840</v>
      </c>
      <c r="M4150">
        <v>2.3618999999999999</v>
      </c>
      <c r="N4150">
        <v>47.238</v>
      </c>
      <c r="O4150">
        <v>0</v>
      </c>
      <c r="P4150">
        <v>0</v>
      </c>
      <c r="Q4150">
        <v>994.36189999999999</v>
      </c>
      <c r="R4150">
        <v>19887.238000000001</v>
      </c>
      <c r="S4150" t="s">
        <v>1368</v>
      </c>
    </row>
    <row r="4151" spans="1:19">
      <c r="A4151" t="s">
        <v>4013</v>
      </c>
      <c r="B4151">
        <v>44404</v>
      </c>
      <c r="C4151" t="s">
        <v>4014</v>
      </c>
      <c r="D4151">
        <v>44404</v>
      </c>
      <c r="E4151" t="s">
        <v>1365</v>
      </c>
      <c r="F4151" t="s">
        <v>106</v>
      </c>
      <c r="G4151" t="s">
        <v>954</v>
      </c>
      <c r="H4151" t="s">
        <v>49</v>
      </c>
      <c r="I4151" t="s">
        <v>1273</v>
      </c>
      <c r="J4151">
        <v>10</v>
      </c>
      <c r="K4151">
        <v>7225</v>
      </c>
      <c r="L4151">
        <v>72250</v>
      </c>
      <c r="M4151">
        <v>17.202400000000001</v>
      </c>
      <c r="N4151">
        <v>172.024</v>
      </c>
      <c r="O4151">
        <v>0</v>
      </c>
      <c r="P4151">
        <v>0</v>
      </c>
      <c r="Q4151">
        <v>7242.2024000000001</v>
      </c>
      <c r="R4151">
        <v>72422.024000000005</v>
      </c>
      <c r="S4151" t="s">
        <v>1368</v>
      </c>
    </row>
    <row r="4152" spans="1:19">
      <c r="A4152" t="s">
        <v>4013</v>
      </c>
      <c r="B4152">
        <v>44404</v>
      </c>
      <c r="C4152" t="s">
        <v>4014</v>
      </c>
      <c r="D4152">
        <v>44404</v>
      </c>
      <c r="E4152" t="s">
        <v>1365</v>
      </c>
      <c r="F4152" t="s">
        <v>106</v>
      </c>
      <c r="G4152" t="s">
        <v>954</v>
      </c>
      <c r="H4152" t="s">
        <v>49</v>
      </c>
      <c r="I4152" t="s">
        <v>3357</v>
      </c>
      <c r="J4152">
        <v>20</v>
      </c>
      <c r="K4152">
        <v>7040</v>
      </c>
      <c r="L4152">
        <v>140800</v>
      </c>
      <c r="M4152">
        <v>16.761900000000001</v>
      </c>
      <c r="N4152">
        <v>335.238</v>
      </c>
      <c r="O4152">
        <v>0</v>
      </c>
      <c r="P4152">
        <v>0</v>
      </c>
      <c r="Q4152">
        <v>7056.7619000000004</v>
      </c>
      <c r="R4152">
        <v>141135.23800000001</v>
      </c>
      <c r="S4152" t="s">
        <v>1368</v>
      </c>
    </row>
    <row r="4153" spans="1:19">
      <c r="A4153" t="s">
        <v>4013</v>
      </c>
      <c r="B4153">
        <v>44404</v>
      </c>
      <c r="C4153" t="s">
        <v>4014</v>
      </c>
      <c r="D4153">
        <v>44404</v>
      </c>
      <c r="E4153" t="s">
        <v>1365</v>
      </c>
      <c r="F4153" t="s">
        <v>106</v>
      </c>
      <c r="G4153" t="s">
        <v>954</v>
      </c>
      <c r="H4153" t="s">
        <v>49</v>
      </c>
      <c r="I4153" t="s">
        <v>1409</v>
      </c>
      <c r="J4153">
        <v>40</v>
      </c>
      <c r="K4153">
        <v>1128</v>
      </c>
      <c r="L4153">
        <v>45120</v>
      </c>
      <c r="M4153">
        <v>2.6857000000000002</v>
      </c>
      <c r="N4153">
        <v>107.428</v>
      </c>
      <c r="O4153">
        <v>0</v>
      </c>
      <c r="P4153">
        <v>0</v>
      </c>
      <c r="Q4153">
        <v>1130.6857</v>
      </c>
      <c r="R4153">
        <v>45227.428</v>
      </c>
      <c r="S4153" t="s">
        <v>1368</v>
      </c>
    </row>
    <row r="4154" spans="1:19">
      <c r="A4154" t="s">
        <v>4015</v>
      </c>
      <c r="B4154">
        <v>44404</v>
      </c>
      <c r="C4154" t="s">
        <v>4016</v>
      </c>
      <c r="D4154">
        <v>44404</v>
      </c>
      <c r="E4154" t="s">
        <v>1365</v>
      </c>
      <c r="F4154" t="s">
        <v>8</v>
      </c>
      <c r="G4154" t="s">
        <v>982</v>
      </c>
      <c r="H4154" t="s">
        <v>107</v>
      </c>
      <c r="I4154" t="s">
        <v>1292</v>
      </c>
      <c r="J4154">
        <v>10</v>
      </c>
      <c r="K4154">
        <v>7760</v>
      </c>
      <c r="L4154">
        <v>77600</v>
      </c>
      <c r="M4154">
        <v>18.476199999999999</v>
      </c>
      <c r="N4154">
        <v>184.762</v>
      </c>
      <c r="O4154">
        <v>0</v>
      </c>
      <c r="P4154">
        <v>0</v>
      </c>
      <c r="Q4154">
        <v>7778.4762000000001</v>
      </c>
      <c r="R4154">
        <v>77784.762000000002</v>
      </c>
      <c r="S4154" t="s">
        <v>1368</v>
      </c>
    </row>
    <row r="4155" spans="1:19">
      <c r="A4155" t="s">
        <v>4017</v>
      </c>
      <c r="B4155">
        <v>44404</v>
      </c>
      <c r="C4155" t="s">
        <v>4018</v>
      </c>
      <c r="D4155">
        <v>44404</v>
      </c>
      <c r="E4155" t="s">
        <v>1365</v>
      </c>
      <c r="F4155" t="s">
        <v>51</v>
      </c>
      <c r="G4155" t="s">
        <v>52</v>
      </c>
      <c r="H4155" t="s">
        <v>49</v>
      </c>
      <c r="I4155" t="s">
        <v>1292</v>
      </c>
      <c r="J4155">
        <v>10</v>
      </c>
      <c r="K4155">
        <v>7760</v>
      </c>
      <c r="L4155">
        <v>77600</v>
      </c>
      <c r="M4155">
        <v>18.476199999999999</v>
      </c>
      <c r="N4155">
        <v>184.762</v>
      </c>
      <c r="O4155">
        <v>0</v>
      </c>
      <c r="P4155">
        <v>0</v>
      </c>
      <c r="Q4155">
        <v>7778.4762000000001</v>
      </c>
      <c r="R4155">
        <v>77784.762000000002</v>
      </c>
      <c r="S4155" t="s">
        <v>1368</v>
      </c>
    </row>
    <row r="4156" spans="1:19">
      <c r="A4156" t="s">
        <v>4019</v>
      </c>
      <c r="B4156">
        <v>44404</v>
      </c>
      <c r="C4156" t="s">
        <v>4020</v>
      </c>
      <c r="D4156">
        <v>44404</v>
      </c>
      <c r="E4156" t="s">
        <v>1365</v>
      </c>
      <c r="F4156" t="s">
        <v>56</v>
      </c>
      <c r="G4156" t="s">
        <v>1380</v>
      </c>
      <c r="H4156" t="s">
        <v>49</v>
      </c>
      <c r="I4156" t="s">
        <v>1311</v>
      </c>
      <c r="J4156">
        <v>15</v>
      </c>
      <c r="K4156">
        <v>9035</v>
      </c>
      <c r="L4156">
        <v>135525</v>
      </c>
      <c r="M4156">
        <v>21.511900000000001</v>
      </c>
      <c r="N4156">
        <v>322.67849999999999</v>
      </c>
      <c r="O4156">
        <v>0</v>
      </c>
      <c r="P4156">
        <v>0</v>
      </c>
      <c r="Q4156">
        <v>9056.5118999999995</v>
      </c>
      <c r="R4156">
        <v>135847.67850000001</v>
      </c>
      <c r="S4156" t="s">
        <v>1368</v>
      </c>
    </row>
    <row r="4157" spans="1:19">
      <c r="A4157" t="s">
        <v>4019</v>
      </c>
      <c r="B4157">
        <v>44404</v>
      </c>
      <c r="C4157" t="s">
        <v>4020</v>
      </c>
      <c r="D4157">
        <v>44404</v>
      </c>
      <c r="E4157" t="s">
        <v>1365</v>
      </c>
      <c r="F4157" t="s">
        <v>56</v>
      </c>
      <c r="G4157" t="s">
        <v>1380</v>
      </c>
      <c r="H4157" t="s">
        <v>49</v>
      </c>
      <c r="I4157" t="s">
        <v>3357</v>
      </c>
      <c r="J4157">
        <v>15</v>
      </c>
      <c r="K4157">
        <v>7040</v>
      </c>
      <c r="L4157">
        <v>105600</v>
      </c>
      <c r="M4157">
        <v>16.761900000000001</v>
      </c>
      <c r="N4157">
        <v>251.42850000000001</v>
      </c>
      <c r="O4157">
        <v>0</v>
      </c>
      <c r="P4157">
        <v>0</v>
      </c>
      <c r="Q4157">
        <v>7056.7619000000004</v>
      </c>
      <c r="R4157">
        <v>105851.42849999999</v>
      </c>
      <c r="S4157" t="s">
        <v>1368</v>
      </c>
    </row>
    <row r="4158" spans="1:19">
      <c r="A4158" t="s">
        <v>4019</v>
      </c>
      <c r="B4158">
        <v>44404</v>
      </c>
      <c r="C4158" t="s">
        <v>4020</v>
      </c>
      <c r="D4158">
        <v>44404</v>
      </c>
      <c r="E4158" t="s">
        <v>1365</v>
      </c>
      <c r="F4158" t="s">
        <v>56</v>
      </c>
      <c r="G4158" t="s">
        <v>1380</v>
      </c>
      <c r="H4158" t="s">
        <v>49</v>
      </c>
      <c r="I4158" t="s">
        <v>1292</v>
      </c>
      <c r="J4158">
        <v>20</v>
      </c>
      <c r="K4158">
        <v>7760</v>
      </c>
      <c r="L4158">
        <v>155200</v>
      </c>
      <c r="M4158">
        <v>18.476199999999999</v>
      </c>
      <c r="N4158">
        <v>369.524</v>
      </c>
      <c r="O4158">
        <v>0</v>
      </c>
      <c r="P4158">
        <v>0</v>
      </c>
      <c r="Q4158">
        <v>7778.4762000000001</v>
      </c>
      <c r="R4158">
        <v>155569.524</v>
      </c>
      <c r="S4158" t="s">
        <v>1368</v>
      </c>
    </row>
    <row r="4159" spans="1:19">
      <c r="A4159" t="s">
        <v>4019</v>
      </c>
      <c r="B4159">
        <v>44404</v>
      </c>
      <c r="C4159" t="s">
        <v>4020</v>
      </c>
      <c r="D4159">
        <v>44404</v>
      </c>
      <c r="E4159" t="s">
        <v>1365</v>
      </c>
      <c r="F4159" t="s">
        <v>56</v>
      </c>
      <c r="G4159" t="s">
        <v>1380</v>
      </c>
      <c r="H4159" t="s">
        <v>49</v>
      </c>
      <c r="I4159" t="s">
        <v>1409</v>
      </c>
      <c r="J4159">
        <v>40</v>
      </c>
      <c r="K4159">
        <v>1128</v>
      </c>
      <c r="L4159">
        <v>45120</v>
      </c>
      <c r="M4159">
        <v>2.6857000000000002</v>
      </c>
      <c r="N4159">
        <v>107.428</v>
      </c>
      <c r="O4159">
        <v>0</v>
      </c>
      <c r="P4159">
        <v>0</v>
      </c>
      <c r="Q4159">
        <v>1130.6857</v>
      </c>
      <c r="R4159">
        <v>45227.428</v>
      </c>
      <c r="S4159" t="s">
        <v>1368</v>
      </c>
    </row>
    <row r="4160" spans="1:19">
      <c r="A4160" t="s">
        <v>4021</v>
      </c>
      <c r="B4160">
        <v>44404</v>
      </c>
      <c r="C4160" t="s">
        <v>4022</v>
      </c>
      <c r="D4160">
        <v>44404</v>
      </c>
      <c r="E4160" t="s">
        <v>1365</v>
      </c>
      <c r="F4160" t="s">
        <v>1379</v>
      </c>
      <c r="G4160" t="s">
        <v>1380</v>
      </c>
      <c r="H4160" t="s">
        <v>49</v>
      </c>
      <c r="I4160" t="s">
        <v>1075</v>
      </c>
      <c r="J4160">
        <v>5</v>
      </c>
      <c r="K4160">
        <v>9045</v>
      </c>
      <c r="L4160">
        <v>45225</v>
      </c>
      <c r="M4160">
        <v>21.535699999999999</v>
      </c>
      <c r="N4160">
        <v>107.6785</v>
      </c>
      <c r="O4160">
        <v>0</v>
      </c>
      <c r="P4160">
        <v>0</v>
      </c>
      <c r="Q4160">
        <v>9066.5357000000004</v>
      </c>
      <c r="R4160">
        <v>45332.678500000002</v>
      </c>
      <c r="S4160" t="s">
        <v>1368</v>
      </c>
    </row>
    <row r="4161" spans="1:19">
      <c r="A4161" t="s">
        <v>4021</v>
      </c>
      <c r="B4161">
        <v>44404</v>
      </c>
      <c r="C4161" t="s">
        <v>4022</v>
      </c>
      <c r="D4161">
        <v>44404</v>
      </c>
      <c r="E4161" t="s">
        <v>1365</v>
      </c>
      <c r="F4161" t="s">
        <v>1379</v>
      </c>
      <c r="G4161" t="s">
        <v>1380</v>
      </c>
      <c r="H4161" t="s">
        <v>49</v>
      </c>
      <c r="I4161" t="s">
        <v>1301</v>
      </c>
      <c r="J4161">
        <v>5</v>
      </c>
      <c r="K4161">
        <v>9035</v>
      </c>
      <c r="L4161">
        <v>45175</v>
      </c>
      <c r="M4161">
        <v>21.511900000000001</v>
      </c>
      <c r="N4161">
        <v>107.5595</v>
      </c>
      <c r="O4161">
        <v>0</v>
      </c>
      <c r="P4161">
        <v>0</v>
      </c>
      <c r="Q4161">
        <v>9056.5118999999995</v>
      </c>
      <c r="R4161">
        <v>45282.559500000003</v>
      </c>
      <c r="S4161" t="s">
        <v>1368</v>
      </c>
    </row>
    <row r="4162" spans="1:19">
      <c r="A4162" t="s">
        <v>4023</v>
      </c>
      <c r="B4162">
        <v>44404</v>
      </c>
      <c r="C4162" t="s">
        <v>4024</v>
      </c>
      <c r="D4162">
        <v>44404</v>
      </c>
      <c r="E4162" t="s">
        <v>1365</v>
      </c>
      <c r="F4162" t="s">
        <v>1277</v>
      </c>
      <c r="G4162" t="s">
        <v>52</v>
      </c>
      <c r="H4162" t="s">
        <v>49</v>
      </c>
      <c r="I4162" t="s">
        <v>1301</v>
      </c>
      <c r="J4162">
        <v>5</v>
      </c>
      <c r="K4162">
        <v>9035</v>
      </c>
      <c r="L4162">
        <v>45175</v>
      </c>
      <c r="M4162">
        <v>21.511900000000001</v>
      </c>
      <c r="N4162">
        <v>107.5595</v>
      </c>
      <c r="O4162">
        <v>0</v>
      </c>
      <c r="P4162">
        <v>0</v>
      </c>
      <c r="Q4162">
        <v>9056.5118999999995</v>
      </c>
      <c r="R4162">
        <v>45282.559500000003</v>
      </c>
      <c r="S4162" t="s">
        <v>1368</v>
      </c>
    </row>
    <row r="4163" spans="1:19">
      <c r="A4163" t="s">
        <v>4025</v>
      </c>
      <c r="B4163">
        <v>44404</v>
      </c>
      <c r="C4163" t="s">
        <v>4026</v>
      </c>
      <c r="D4163">
        <v>44404</v>
      </c>
      <c r="E4163" t="s">
        <v>1365</v>
      </c>
      <c r="F4163" t="s">
        <v>97</v>
      </c>
      <c r="G4163" t="s">
        <v>1028</v>
      </c>
      <c r="H4163" t="s">
        <v>107</v>
      </c>
      <c r="I4163" t="s">
        <v>1076</v>
      </c>
      <c r="J4163">
        <v>40</v>
      </c>
      <c r="K4163">
        <v>1419</v>
      </c>
      <c r="L4163">
        <v>56760</v>
      </c>
      <c r="M4163">
        <v>3.3786</v>
      </c>
      <c r="N4163">
        <v>135.14400000000001</v>
      </c>
      <c r="O4163">
        <v>0</v>
      </c>
      <c r="P4163">
        <v>0</v>
      </c>
      <c r="Q4163">
        <v>1422.3786</v>
      </c>
      <c r="R4163">
        <v>56895.144</v>
      </c>
      <c r="S4163" t="s">
        <v>1368</v>
      </c>
    </row>
    <row r="4164" spans="1:19">
      <c r="A4164" t="s">
        <v>4025</v>
      </c>
      <c r="B4164">
        <v>44404</v>
      </c>
      <c r="C4164" t="s">
        <v>4026</v>
      </c>
      <c r="D4164">
        <v>44404</v>
      </c>
      <c r="E4164" t="s">
        <v>1365</v>
      </c>
      <c r="F4164" t="s">
        <v>97</v>
      </c>
      <c r="G4164" t="s">
        <v>1028</v>
      </c>
      <c r="H4164" t="s">
        <v>107</v>
      </c>
      <c r="I4164" t="s">
        <v>1292</v>
      </c>
      <c r="J4164">
        <v>20</v>
      </c>
      <c r="K4164">
        <v>7760</v>
      </c>
      <c r="L4164">
        <v>155200</v>
      </c>
      <c r="M4164">
        <v>18.476199999999999</v>
      </c>
      <c r="N4164">
        <v>369.524</v>
      </c>
      <c r="O4164">
        <v>0</v>
      </c>
      <c r="P4164">
        <v>0</v>
      </c>
      <c r="Q4164">
        <v>7778.4762000000001</v>
      </c>
      <c r="R4164">
        <v>155569.524</v>
      </c>
      <c r="S4164" t="s">
        <v>1368</v>
      </c>
    </row>
    <row r="4165" spans="1:19">
      <c r="A4165" t="s">
        <v>4027</v>
      </c>
      <c r="B4165">
        <v>44404</v>
      </c>
      <c r="C4165" t="s">
        <v>4028</v>
      </c>
      <c r="D4165">
        <v>44404</v>
      </c>
      <c r="E4165" t="s">
        <v>1365</v>
      </c>
      <c r="F4165" t="s">
        <v>55</v>
      </c>
      <c r="G4165" t="s">
        <v>49</v>
      </c>
      <c r="H4165" t="s">
        <v>49</v>
      </c>
      <c r="I4165" t="s">
        <v>1314</v>
      </c>
      <c r="J4165">
        <v>20</v>
      </c>
      <c r="K4165">
        <v>1176</v>
      </c>
      <c r="L4165">
        <v>23520</v>
      </c>
      <c r="M4165">
        <v>2.8</v>
      </c>
      <c r="N4165">
        <v>56</v>
      </c>
      <c r="O4165">
        <v>0</v>
      </c>
      <c r="P4165">
        <v>0</v>
      </c>
      <c r="Q4165">
        <v>1178.8</v>
      </c>
      <c r="R4165">
        <v>23576</v>
      </c>
      <c r="S4165" t="s">
        <v>1368</v>
      </c>
    </row>
    <row r="4166" spans="1:19">
      <c r="A4166" t="s">
        <v>4027</v>
      </c>
      <c r="B4166">
        <v>44404</v>
      </c>
      <c r="C4166" t="s">
        <v>4028</v>
      </c>
      <c r="D4166">
        <v>44404</v>
      </c>
      <c r="E4166" t="s">
        <v>1365</v>
      </c>
      <c r="F4166" t="s">
        <v>55</v>
      </c>
      <c r="G4166" t="s">
        <v>49</v>
      </c>
      <c r="H4166" t="s">
        <v>49</v>
      </c>
      <c r="I4166" t="s">
        <v>1218</v>
      </c>
      <c r="J4166">
        <v>20</v>
      </c>
      <c r="K4166">
        <v>1244</v>
      </c>
      <c r="L4166">
        <v>24880</v>
      </c>
      <c r="M4166">
        <v>2.9619</v>
      </c>
      <c r="N4166">
        <v>59.238</v>
      </c>
      <c r="O4166">
        <v>0</v>
      </c>
      <c r="P4166">
        <v>0</v>
      </c>
      <c r="Q4166">
        <v>1246.9619</v>
      </c>
      <c r="R4166">
        <v>24939.238000000001</v>
      </c>
      <c r="S4166" t="s">
        <v>1368</v>
      </c>
    </row>
    <row r="4167" spans="1:19">
      <c r="A4167" t="s">
        <v>4027</v>
      </c>
      <c r="B4167">
        <v>44404</v>
      </c>
      <c r="C4167" t="s">
        <v>4028</v>
      </c>
      <c r="D4167">
        <v>44404</v>
      </c>
      <c r="E4167" t="s">
        <v>1365</v>
      </c>
      <c r="F4167" t="s">
        <v>55</v>
      </c>
      <c r="G4167" t="s">
        <v>49</v>
      </c>
      <c r="H4167" t="s">
        <v>49</v>
      </c>
      <c r="I4167" t="s">
        <v>1271</v>
      </c>
      <c r="J4167">
        <v>20</v>
      </c>
      <c r="K4167">
        <v>1186</v>
      </c>
      <c r="L4167">
        <v>23720</v>
      </c>
      <c r="M4167">
        <v>2.8237999999999999</v>
      </c>
      <c r="N4167">
        <v>56.475999999999999</v>
      </c>
      <c r="O4167">
        <v>0</v>
      </c>
      <c r="P4167">
        <v>0</v>
      </c>
      <c r="Q4167">
        <v>1188.8237999999999</v>
      </c>
      <c r="R4167">
        <v>23776.475999999999</v>
      </c>
      <c r="S4167" t="s">
        <v>1368</v>
      </c>
    </row>
    <row r="4168" spans="1:19">
      <c r="A4168" t="s">
        <v>4029</v>
      </c>
      <c r="B4168">
        <v>44404</v>
      </c>
      <c r="C4168" t="s">
        <v>4030</v>
      </c>
      <c r="D4168">
        <v>44404</v>
      </c>
      <c r="E4168" t="s">
        <v>1365</v>
      </c>
      <c r="F4168" t="s">
        <v>901</v>
      </c>
      <c r="G4168" t="s">
        <v>1375</v>
      </c>
      <c r="H4168" t="s">
        <v>49</v>
      </c>
      <c r="I4168" t="s">
        <v>1292</v>
      </c>
      <c r="J4168">
        <v>50</v>
      </c>
      <c r="K4168">
        <v>7760</v>
      </c>
      <c r="L4168">
        <v>388000</v>
      </c>
      <c r="M4168">
        <v>18.476199999999999</v>
      </c>
      <c r="N4168">
        <v>923.81</v>
      </c>
      <c r="O4168">
        <v>0</v>
      </c>
      <c r="P4168">
        <v>0</v>
      </c>
      <c r="Q4168">
        <v>7778.4762000000001</v>
      </c>
      <c r="R4168">
        <v>388923.81</v>
      </c>
      <c r="S4168" t="s">
        <v>1368</v>
      </c>
    </row>
    <row r="4169" spans="1:19">
      <c r="A4169" t="s">
        <v>4031</v>
      </c>
      <c r="B4169">
        <v>44404</v>
      </c>
      <c r="C4169" t="s">
        <v>4032</v>
      </c>
      <c r="D4169">
        <v>44404</v>
      </c>
      <c r="E4169" t="s">
        <v>1365</v>
      </c>
      <c r="F4169" t="s">
        <v>54</v>
      </c>
      <c r="G4169" t="s">
        <v>49</v>
      </c>
      <c r="H4169" t="s">
        <v>49</v>
      </c>
      <c r="I4169" t="s">
        <v>1218</v>
      </c>
      <c r="J4169">
        <v>60</v>
      </c>
      <c r="K4169">
        <v>1244</v>
      </c>
      <c r="L4169">
        <v>74640</v>
      </c>
      <c r="M4169">
        <v>2.9619</v>
      </c>
      <c r="N4169">
        <v>177.714</v>
      </c>
      <c r="O4169">
        <v>0</v>
      </c>
      <c r="P4169">
        <v>0</v>
      </c>
      <c r="Q4169">
        <v>1246.9619</v>
      </c>
      <c r="R4169">
        <v>74817.714000000007</v>
      </c>
      <c r="S4169" t="s">
        <v>1368</v>
      </c>
    </row>
    <row r="4170" spans="1:19">
      <c r="A4170" t="s">
        <v>4031</v>
      </c>
      <c r="B4170">
        <v>44404</v>
      </c>
      <c r="C4170" t="s">
        <v>4032</v>
      </c>
      <c r="D4170">
        <v>44404</v>
      </c>
      <c r="E4170" t="s">
        <v>1365</v>
      </c>
      <c r="F4170" t="s">
        <v>54</v>
      </c>
      <c r="G4170" t="s">
        <v>49</v>
      </c>
      <c r="H4170" t="s">
        <v>49</v>
      </c>
      <c r="I4170" t="s">
        <v>1273</v>
      </c>
      <c r="J4170">
        <v>20</v>
      </c>
      <c r="K4170">
        <v>7225</v>
      </c>
      <c r="L4170">
        <v>144500</v>
      </c>
      <c r="M4170">
        <v>17.202400000000001</v>
      </c>
      <c r="N4170">
        <v>344.048</v>
      </c>
      <c r="O4170">
        <v>0</v>
      </c>
      <c r="P4170">
        <v>0</v>
      </c>
      <c r="Q4170">
        <v>7242.2024000000001</v>
      </c>
      <c r="R4170">
        <v>144844.04800000001</v>
      </c>
      <c r="S4170" t="s">
        <v>1368</v>
      </c>
    </row>
    <row r="4171" spans="1:19">
      <c r="A4171" t="s">
        <v>4031</v>
      </c>
      <c r="B4171">
        <v>44404</v>
      </c>
      <c r="C4171" t="s">
        <v>4032</v>
      </c>
      <c r="D4171">
        <v>44404</v>
      </c>
      <c r="E4171" t="s">
        <v>1365</v>
      </c>
      <c r="F4171" t="s">
        <v>54</v>
      </c>
      <c r="G4171" t="s">
        <v>49</v>
      </c>
      <c r="H4171" t="s">
        <v>49</v>
      </c>
      <c r="I4171" t="s">
        <v>1221</v>
      </c>
      <c r="J4171">
        <v>60</v>
      </c>
      <c r="K4171">
        <v>1361</v>
      </c>
      <c r="L4171">
        <v>81660</v>
      </c>
      <c r="M4171">
        <v>3.2404999999999999</v>
      </c>
      <c r="N4171">
        <v>194.43</v>
      </c>
      <c r="O4171">
        <v>0</v>
      </c>
      <c r="P4171">
        <v>0</v>
      </c>
      <c r="Q4171">
        <v>1364.2405000000001</v>
      </c>
      <c r="R4171">
        <v>81854.429999999993</v>
      </c>
      <c r="S4171" t="s">
        <v>1368</v>
      </c>
    </row>
    <row r="4172" spans="1:19">
      <c r="A4172" t="s">
        <v>4031</v>
      </c>
      <c r="B4172">
        <v>44404</v>
      </c>
      <c r="C4172" t="s">
        <v>4032</v>
      </c>
      <c r="D4172">
        <v>44404</v>
      </c>
      <c r="E4172" t="s">
        <v>1365</v>
      </c>
      <c r="F4172" t="s">
        <v>54</v>
      </c>
      <c r="G4172" t="s">
        <v>49</v>
      </c>
      <c r="H4172" t="s">
        <v>49</v>
      </c>
      <c r="I4172" t="s">
        <v>1249</v>
      </c>
      <c r="J4172">
        <v>5</v>
      </c>
      <c r="K4172">
        <v>7227</v>
      </c>
      <c r="L4172">
        <v>36135</v>
      </c>
      <c r="M4172">
        <v>17.207100000000001</v>
      </c>
      <c r="N4172">
        <v>86.035499999999999</v>
      </c>
      <c r="O4172">
        <v>0</v>
      </c>
      <c r="P4172">
        <v>0</v>
      </c>
      <c r="Q4172">
        <v>7244.2070999999996</v>
      </c>
      <c r="R4172">
        <v>36221.035499999998</v>
      </c>
      <c r="S4172" t="s">
        <v>1368</v>
      </c>
    </row>
    <row r="4173" spans="1:19">
      <c r="A4173" t="s">
        <v>4031</v>
      </c>
      <c r="B4173">
        <v>44404</v>
      </c>
      <c r="C4173" t="s">
        <v>4032</v>
      </c>
      <c r="D4173">
        <v>44404</v>
      </c>
      <c r="E4173" t="s">
        <v>1365</v>
      </c>
      <c r="F4173" t="s">
        <v>54</v>
      </c>
      <c r="G4173" t="s">
        <v>49</v>
      </c>
      <c r="H4173" t="s">
        <v>49</v>
      </c>
      <c r="I4173" t="s">
        <v>1314</v>
      </c>
      <c r="J4173">
        <v>40</v>
      </c>
      <c r="K4173">
        <v>1176</v>
      </c>
      <c r="L4173">
        <v>47040</v>
      </c>
      <c r="M4173">
        <v>2.8</v>
      </c>
      <c r="N4173">
        <v>112</v>
      </c>
      <c r="O4173">
        <v>0</v>
      </c>
      <c r="P4173">
        <v>0</v>
      </c>
      <c r="Q4173">
        <v>1178.8</v>
      </c>
      <c r="R4173">
        <v>47152</v>
      </c>
      <c r="S4173" t="s">
        <v>1368</v>
      </c>
    </row>
    <row r="4174" spans="1:19">
      <c r="A4174" t="s">
        <v>4031</v>
      </c>
      <c r="B4174">
        <v>44404</v>
      </c>
      <c r="C4174" t="s">
        <v>4032</v>
      </c>
      <c r="D4174">
        <v>44404</v>
      </c>
      <c r="E4174" t="s">
        <v>1365</v>
      </c>
      <c r="F4174" t="s">
        <v>54</v>
      </c>
      <c r="G4174" t="s">
        <v>49</v>
      </c>
      <c r="H4174" t="s">
        <v>49</v>
      </c>
      <c r="I4174" t="s">
        <v>1292</v>
      </c>
      <c r="J4174">
        <v>10</v>
      </c>
      <c r="K4174">
        <v>7760</v>
      </c>
      <c r="L4174">
        <v>77600</v>
      </c>
      <c r="M4174">
        <v>18.476199999999999</v>
      </c>
      <c r="N4174">
        <v>184.762</v>
      </c>
      <c r="O4174">
        <v>0</v>
      </c>
      <c r="P4174">
        <v>0</v>
      </c>
      <c r="Q4174">
        <v>7778.4762000000001</v>
      </c>
      <c r="R4174">
        <v>77784.762000000002</v>
      </c>
      <c r="S4174" t="s">
        <v>1368</v>
      </c>
    </row>
    <row r="4175" spans="1:19">
      <c r="A4175" t="s">
        <v>4031</v>
      </c>
      <c r="B4175">
        <v>44404</v>
      </c>
      <c r="C4175" t="s">
        <v>4032</v>
      </c>
      <c r="D4175">
        <v>44404</v>
      </c>
      <c r="E4175" t="s">
        <v>1365</v>
      </c>
      <c r="F4175" t="s">
        <v>54</v>
      </c>
      <c r="G4175" t="s">
        <v>49</v>
      </c>
      <c r="H4175" t="s">
        <v>49</v>
      </c>
      <c r="I4175" t="s">
        <v>3357</v>
      </c>
      <c r="J4175">
        <v>60</v>
      </c>
      <c r="K4175">
        <v>7040</v>
      </c>
      <c r="L4175">
        <v>422400</v>
      </c>
      <c r="M4175">
        <v>16.761900000000001</v>
      </c>
      <c r="N4175">
        <v>1005.7140000000001</v>
      </c>
      <c r="O4175">
        <v>0</v>
      </c>
      <c r="P4175">
        <v>0</v>
      </c>
      <c r="Q4175">
        <v>7056.7619000000004</v>
      </c>
      <c r="R4175">
        <v>423405.71399999998</v>
      </c>
      <c r="S4175" t="s">
        <v>1368</v>
      </c>
    </row>
    <row r="4176" spans="1:19">
      <c r="A4176" t="s">
        <v>4033</v>
      </c>
      <c r="B4176">
        <v>44404</v>
      </c>
      <c r="C4176" t="s">
        <v>4034</v>
      </c>
      <c r="D4176">
        <v>44404</v>
      </c>
      <c r="E4176" t="s">
        <v>1365</v>
      </c>
      <c r="F4176" t="s">
        <v>86</v>
      </c>
      <c r="G4176" t="s">
        <v>951</v>
      </c>
      <c r="H4176" t="s">
        <v>1367</v>
      </c>
      <c r="I4176" t="s">
        <v>3357</v>
      </c>
      <c r="J4176">
        <v>60</v>
      </c>
      <c r="K4176">
        <v>7040</v>
      </c>
      <c r="L4176">
        <v>422400</v>
      </c>
      <c r="M4176">
        <v>16.761900000000001</v>
      </c>
      <c r="N4176">
        <v>1005.7140000000001</v>
      </c>
      <c r="O4176">
        <v>0</v>
      </c>
      <c r="P4176">
        <v>0</v>
      </c>
      <c r="Q4176">
        <v>7056.7619000000004</v>
      </c>
      <c r="R4176">
        <v>423405.71399999998</v>
      </c>
      <c r="S4176" t="s">
        <v>1368</v>
      </c>
    </row>
    <row r="4177" spans="1:19">
      <c r="A4177" t="s">
        <v>4035</v>
      </c>
      <c r="B4177">
        <v>44404</v>
      </c>
      <c r="C4177" t="s">
        <v>4036</v>
      </c>
      <c r="D4177">
        <v>44404</v>
      </c>
      <c r="E4177" t="s">
        <v>1365</v>
      </c>
      <c r="F4177" t="s">
        <v>87</v>
      </c>
      <c r="G4177" t="s">
        <v>950</v>
      </c>
      <c r="H4177" t="s">
        <v>1367</v>
      </c>
      <c r="I4177" t="s">
        <v>1311</v>
      </c>
      <c r="J4177">
        <v>6</v>
      </c>
      <c r="K4177">
        <v>9035</v>
      </c>
      <c r="L4177">
        <v>54210</v>
      </c>
      <c r="M4177">
        <v>21.511900000000001</v>
      </c>
      <c r="N4177">
        <v>129.07140000000001</v>
      </c>
      <c r="O4177">
        <v>0</v>
      </c>
      <c r="P4177">
        <v>0</v>
      </c>
      <c r="Q4177">
        <v>9056.5118999999995</v>
      </c>
      <c r="R4177">
        <v>54339.071400000001</v>
      </c>
      <c r="S4177" t="s">
        <v>1368</v>
      </c>
    </row>
    <row r="4178" spans="1:19">
      <c r="A4178" t="s">
        <v>4035</v>
      </c>
      <c r="B4178">
        <v>44404</v>
      </c>
      <c r="C4178" t="s">
        <v>4036</v>
      </c>
      <c r="D4178">
        <v>44404</v>
      </c>
      <c r="E4178" t="s">
        <v>1365</v>
      </c>
      <c r="F4178" t="s">
        <v>87</v>
      </c>
      <c r="G4178" t="s">
        <v>950</v>
      </c>
      <c r="H4178" t="s">
        <v>1367</v>
      </c>
      <c r="I4178" t="s">
        <v>3357</v>
      </c>
      <c r="J4178">
        <v>20</v>
      </c>
      <c r="K4178">
        <v>7040</v>
      </c>
      <c r="L4178">
        <v>140800</v>
      </c>
      <c r="M4178">
        <v>16.761900000000001</v>
      </c>
      <c r="N4178">
        <v>335.238</v>
      </c>
      <c r="O4178">
        <v>0</v>
      </c>
      <c r="P4178">
        <v>0</v>
      </c>
      <c r="Q4178">
        <v>7056.7619000000004</v>
      </c>
      <c r="R4178">
        <v>141135.23800000001</v>
      </c>
      <c r="S4178" t="s">
        <v>1368</v>
      </c>
    </row>
    <row r="4179" spans="1:19">
      <c r="A4179" t="s">
        <v>4037</v>
      </c>
      <c r="B4179">
        <v>44404</v>
      </c>
      <c r="C4179" t="s">
        <v>4038</v>
      </c>
      <c r="D4179">
        <v>44404</v>
      </c>
      <c r="E4179" t="s">
        <v>1365</v>
      </c>
      <c r="F4179" t="s">
        <v>70</v>
      </c>
      <c r="G4179" t="s">
        <v>955</v>
      </c>
      <c r="H4179" t="s">
        <v>1367</v>
      </c>
      <c r="I4179" t="s">
        <v>1273</v>
      </c>
      <c r="J4179">
        <v>5</v>
      </c>
      <c r="K4179">
        <v>7225</v>
      </c>
      <c r="L4179">
        <v>36125</v>
      </c>
      <c r="M4179">
        <v>17.202400000000001</v>
      </c>
      <c r="N4179">
        <v>86.012</v>
      </c>
      <c r="O4179">
        <v>0</v>
      </c>
      <c r="P4179">
        <v>0</v>
      </c>
      <c r="Q4179">
        <v>7242.2024000000001</v>
      </c>
      <c r="R4179">
        <v>36211.012000000002</v>
      </c>
      <c r="S4179" t="s">
        <v>1368</v>
      </c>
    </row>
    <row r="4180" spans="1:19">
      <c r="A4180" t="s">
        <v>4037</v>
      </c>
      <c r="B4180">
        <v>44404</v>
      </c>
      <c r="C4180" t="s">
        <v>4038</v>
      </c>
      <c r="D4180">
        <v>44404</v>
      </c>
      <c r="E4180" t="s">
        <v>1365</v>
      </c>
      <c r="F4180" t="s">
        <v>70</v>
      </c>
      <c r="G4180" t="s">
        <v>955</v>
      </c>
      <c r="H4180" t="s">
        <v>1367</v>
      </c>
      <c r="I4180" t="s">
        <v>2458</v>
      </c>
      <c r="J4180">
        <v>15</v>
      </c>
      <c r="K4180">
        <v>992</v>
      </c>
      <c r="L4180">
        <v>14880</v>
      </c>
      <c r="M4180">
        <v>2.3618999999999999</v>
      </c>
      <c r="N4180">
        <v>35.4285</v>
      </c>
      <c r="O4180">
        <v>0</v>
      </c>
      <c r="P4180">
        <v>0</v>
      </c>
      <c r="Q4180">
        <v>994.36189999999999</v>
      </c>
      <c r="R4180">
        <v>14915.4285</v>
      </c>
      <c r="S4180" t="s">
        <v>1368</v>
      </c>
    </row>
    <row r="4181" spans="1:19">
      <c r="A4181" t="s">
        <v>4037</v>
      </c>
      <c r="B4181">
        <v>44404</v>
      </c>
      <c r="C4181" t="s">
        <v>4038</v>
      </c>
      <c r="D4181">
        <v>44404</v>
      </c>
      <c r="E4181" t="s">
        <v>1365</v>
      </c>
      <c r="F4181" t="s">
        <v>70</v>
      </c>
      <c r="G4181" t="s">
        <v>955</v>
      </c>
      <c r="H4181" t="s">
        <v>1367</v>
      </c>
      <c r="I4181" t="s">
        <v>1075</v>
      </c>
      <c r="J4181">
        <v>5</v>
      </c>
      <c r="K4181">
        <v>9045</v>
      </c>
      <c r="L4181">
        <v>45225</v>
      </c>
      <c r="M4181">
        <v>21.535699999999999</v>
      </c>
      <c r="N4181">
        <v>107.6785</v>
      </c>
      <c r="O4181">
        <v>0</v>
      </c>
      <c r="P4181">
        <v>0</v>
      </c>
      <c r="Q4181">
        <v>9066.5357000000004</v>
      </c>
      <c r="R4181">
        <v>45332.678500000002</v>
      </c>
      <c r="S4181" t="s">
        <v>1368</v>
      </c>
    </row>
    <row r="4182" spans="1:19">
      <c r="A4182" t="s">
        <v>4037</v>
      </c>
      <c r="B4182">
        <v>44404</v>
      </c>
      <c r="C4182" t="s">
        <v>4038</v>
      </c>
      <c r="D4182">
        <v>44404</v>
      </c>
      <c r="E4182" t="s">
        <v>1365</v>
      </c>
      <c r="F4182" t="s">
        <v>70</v>
      </c>
      <c r="G4182" t="s">
        <v>955</v>
      </c>
      <c r="H4182" t="s">
        <v>1367</v>
      </c>
      <c r="I4182" t="s">
        <v>1249</v>
      </c>
      <c r="J4182">
        <v>3</v>
      </c>
      <c r="K4182">
        <v>7227</v>
      </c>
      <c r="L4182">
        <v>21681</v>
      </c>
      <c r="M4182">
        <v>17.207100000000001</v>
      </c>
      <c r="N4182">
        <v>51.621299999999998</v>
      </c>
      <c r="O4182">
        <v>0</v>
      </c>
      <c r="P4182">
        <v>0</v>
      </c>
      <c r="Q4182">
        <v>7244.2070999999996</v>
      </c>
      <c r="R4182">
        <v>21732.621299999999</v>
      </c>
      <c r="S4182" t="s">
        <v>1368</v>
      </c>
    </row>
    <row r="4183" spans="1:19">
      <c r="A4183" t="s">
        <v>4037</v>
      </c>
      <c r="B4183">
        <v>44404</v>
      </c>
      <c r="C4183" t="s">
        <v>4038</v>
      </c>
      <c r="D4183">
        <v>44404</v>
      </c>
      <c r="E4183" t="s">
        <v>1365</v>
      </c>
      <c r="F4183" t="s">
        <v>70</v>
      </c>
      <c r="G4183" t="s">
        <v>955</v>
      </c>
      <c r="H4183" t="s">
        <v>1367</v>
      </c>
      <c r="I4183" t="s">
        <v>1242</v>
      </c>
      <c r="J4183">
        <v>5</v>
      </c>
      <c r="K4183">
        <v>9850</v>
      </c>
      <c r="L4183">
        <v>49250</v>
      </c>
      <c r="M4183">
        <v>23.452400000000001</v>
      </c>
      <c r="N4183">
        <v>117.262</v>
      </c>
      <c r="O4183">
        <v>0</v>
      </c>
      <c r="P4183">
        <v>0</v>
      </c>
      <c r="Q4183">
        <v>9873.4524000000001</v>
      </c>
      <c r="R4183">
        <v>49367.262000000002</v>
      </c>
      <c r="S4183" t="s">
        <v>1368</v>
      </c>
    </row>
    <row r="4184" spans="1:19">
      <c r="A4184" t="s">
        <v>4039</v>
      </c>
      <c r="B4184">
        <v>44404</v>
      </c>
      <c r="C4184" t="s">
        <v>4040</v>
      </c>
      <c r="D4184">
        <v>44404</v>
      </c>
      <c r="E4184" t="s">
        <v>1365</v>
      </c>
      <c r="F4184" t="s">
        <v>946</v>
      </c>
      <c r="G4184" t="s">
        <v>951</v>
      </c>
      <c r="H4184" t="s">
        <v>1367</v>
      </c>
      <c r="I4184" t="s">
        <v>1242</v>
      </c>
      <c r="J4184">
        <v>5</v>
      </c>
      <c r="K4184">
        <v>9850</v>
      </c>
      <c r="L4184">
        <v>49250</v>
      </c>
      <c r="M4184">
        <v>23.452400000000001</v>
      </c>
      <c r="N4184">
        <v>117.262</v>
      </c>
      <c r="O4184">
        <v>0</v>
      </c>
      <c r="P4184">
        <v>0</v>
      </c>
      <c r="Q4184">
        <v>9873.4524000000001</v>
      </c>
      <c r="R4184">
        <v>49367.262000000002</v>
      </c>
      <c r="S4184" t="s">
        <v>1368</v>
      </c>
    </row>
    <row r="4185" spans="1:19">
      <c r="A4185" t="s">
        <v>4039</v>
      </c>
      <c r="B4185">
        <v>44404</v>
      </c>
      <c r="C4185" t="s">
        <v>4040</v>
      </c>
      <c r="D4185">
        <v>44404</v>
      </c>
      <c r="E4185" t="s">
        <v>1365</v>
      </c>
      <c r="F4185" t="s">
        <v>946</v>
      </c>
      <c r="G4185" t="s">
        <v>951</v>
      </c>
      <c r="H4185" t="s">
        <v>1367</v>
      </c>
      <c r="I4185" t="s">
        <v>1075</v>
      </c>
      <c r="J4185">
        <v>10</v>
      </c>
      <c r="K4185">
        <v>9045</v>
      </c>
      <c r="L4185">
        <v>90450</v>
      </c>
      <c r="M4185">
        <v>21.535699999999999</v>
      </c>
      <c r="N4185">
        <v>215.357</v>
      </c>
      <c r="O4185">
        <v>0</v>
      </c>
      <c r="P4185">
        <v>0</v>
      </c>
      <c r="Q4185">
        <v>9066.5357000000004</v>
      </c>
      <c r="R4185">
        <v>90665.357000000004</v>
      </c>
      <c r="S4185" t="s">
        <v>1368</v>
      </c>
    </row>
    <row r="4186" spans="1:19">
      <c r="A4186" t="s">
        <v>4039</v>
      </c>
      <c r="B4186">
        <v>44404</v>
      </c>
      <c r="C4186" t="s">
        <v>4040</v>
      </c>
      <c r="D4186">
        <v>44404</v>
      </c>
      <c r="E4186" t="s">
        <v>1365</v>
      </c>
      <c r="F4186" t="s">
        <v>946</v>
      </c>
      <c r="G4186" t="s">
        <v>951</v>
      </c>
      <c r="H4186" t="s">
        <v>1367</v>
      </c>
      <c r="I4186" t="s">
        <v>3357</v>
      </c>
      <c r="J4186">
        <v>20</v>
      </c>
      <c r="K4186">
        <v>7040</v>
      </c>
      <c r="L4186">
        <v>140800</v>
      </c>
      <c r="M4186">
        <v>16.761900000000001</v>
      </c>
      <c r="N4186">
        <v>335.238</v>
      </c>
      <c r="O4186">
        <v>0</v>
      </c>
      <c r="P4186">
        <v>0</v>
      </c>
      <c r="Q4186">
        <v>7056.7619000000004</v>
      </c>
      <c r="R4186">
        <v>141135.23800000001</v>
      </c>
      <c r="S4186" t="s">
        <v>1368</v>
      </c>
    </row>
    <row r="4187" spans="1:19">
      <c r="A4187" t="s">
        <v>4039</v>
      </c>
      <c r="B4187">
        <v>44404</v>
      </c>
      <c r="C4187" t="s">
        <v>4040</v>
      </c>
      <c r="D4187">
        <v>44404</v>
      </c>
      <c r="E4187" t="s">
        <v>1365</v>
      </c>
      <c r="F4187" t="s">
        <v>946</v>
      </c>
      <c r="G4187" t="s">
        <v>951</v>
      </c>
      <c r="H4187" t="s">
        <v>1367</v>
      </c>
      <c r="I4187" t="s">
        <v>1273</v>
      </c>
      <c r="J4187">
        <v>15</v>
      </c>
      <c r="K4187">
        <v>7225</v>
      </c>
      <c r="L4187">
        <v>108375</v>
      </c>
      <c r="M4187">
        <v>17.202400000000001</v>
      </c>
      <c r="N4187">
        <v>258.036</v>
      </c>
      <c r="O4187">
        <v>0</v>
      </c>
      <c r="P4187">
        <v>0</v>
      </c>
      <c r="Q4187">
        <v>7242.2024000000001</v>
      </c>
      <c r="R4187">
        <v>108633.03599999999</v>
      </c>
      <c r="S4187" t="s">
        <v>1368</v>
      </c>
    </row>
    <row r="4188" spans="1:19">
      <c r="A4188" t="s">
        <v>4039</v>
      </c>
      <c r="B4188">
        <v>44404</v>
      </c>
      <c r="C4188" t="s">
        <v>4040</v>
      </c>
      <c r="D4188">
        <v>44404</v>
      </c>
      <c r="E4188" t="s">
        <v>1365</v>
      </c>
      <c r="F4188" t="s">
        <v>946</v>
      </c>
      <c r="G4188" t="s">
        <v>951</v>
      </c>
      <c r="H4188" t="s">
        <v>1367</v>
      </c>
      <c r="I4188" t="s">
        <v>1292</v>
      </c>
      <c r="J4188">
        <v>10</v>
      </c>
      <c r="K4188">
        <v>7760</v>
      </c>
      <c r="L4188">
        <v>77600</v>
      </c>
      <c r="M4188">
        <v>18.476199999999999</v>
      </c>
      <c r="N4188">
        <v>184.762</v>
      </c>
      <c r="O4188">
        <v>0</v>
      </c>
      <c r="P4188">
        <v>0</v>
      </c>
      <c r="Q4188">
        <v>7778.4762000000001</v>
      </c>
      <c r="R4188">
        <v>77784.762000000002</v>
      </c>
      <c r="S4188" t="s">
        <v>1368</v>
      </c>
    </row>
    <row r="4189" spans="1:19">
      <c r="A4189" t="s">
        <v>4041</v>
      </c>
      <c r="B4189">
        <v>44404</v>
      </c>
      <c r="C4189" t="s">
        <v>4042</v>
      </c>
      <c r="D4189">
        <v>44404</v>
      </c>
      <c r="E4189" t="s">
        <v>1365</v>
      </c>
      <c r="F4189" t="s">
        <v>42</v>
      </c>
      <c r="G4189" t="s">
        <v>2621</v>
      </c>
      <c r="H4189" t="s">
        <v>22</v>
      </c>
      <c r="I4189" t="s">
        <v>1076</v>
      </c>
      <c r="J4189">
        <v>40</v>
      </c>
      <c r="K4189">
        <v>1419</v>
      </c>
      <c r="L4189">
        <v>56760</v>
      </c>
      <c r="M4189">
        <v>3.3786</v>
      </c>
      <c r="N4189">
        <v>135.14400000000001</v>
      </c>
      <c r="O4189">
        <v>0</v>
      </c>
      <c r="P4189">
        <v>0</v>
      </c>
      <c r="Q4189">
        <v>1422.3786</v>
      </c>
      <c r="R4189">
        <v>56895.144</v>
      </c>
      <c r="S4189" t="s">
        <v>1368</v>
      </c>
    </row>
    <row r="4190" spans="1:19">
      <c r="A4190" t="s">
        <v>4041</v>
      </c>
      <c r="B4190">
        <v>44404</v>
      </c>
      <c r="C4190" t="s">
        <v>4042</v>
      </c>
      <c r="D4190">
        <v>44404</v>
      </c>
      <c r="E4190" t="s">
        <v>1365</v>
      </c>
      <c r="F4190" t="s">
        <v>42</v>
      </c>
      <c r="G4190" t="s">
        <v>2621</v>
      </c>
      <c r="H4190" t="s">
        <v>22</v>
      </c>
      <c r="I4190" t="s">
        <v>2458</v>
      </c>
      <c r="J4190">
        <v>80</v>
      </c>
      <c r="K4190">
        <v>992</v>
      </c>
      <c r="L4190">
        <v>79360</v>
      </c>
      <c r="M4190">
        <v>2.3618999999999999</v>
      </c>
      <c r="N4190">
        <v>188.952</v>
      </c>
      <c r="O4190">
        <v>0</v>
      </c>
      <c r="P4190">
        <v>0</v>
      </c>
      <c r="Q4190">
        <v>994.36189999999999</v>
      </c>
      <c r="R4190">
        <v>79548.952000000005</v>
      </c>
      <c r="S4190" t="s">
        <v>1368</v>
      </c>
    </row>
    <row r="4191" spans="1:19">
      <c r="A4191" t="s">
        <v>4041</v>
      </c>
      <c r="B4191">
        <v>44404</v>
      </c>
      <c r="C4191" t="s">
        <v>4042</v>
      </c>
      <c r="D4191">
        <v>44404</v>
      </c>
      <c r="E4191" t="s">
        <v>1365</v>
      </c>
      <c r="F4191" t="s">
        <v>42</v>
      </c>
      <c r="G4191" t="s">
        <v>2621</v>
      </c>
      <c r="H4191" t="s">
        <v>22</v>
      </c>
      <c r="I4191" t="s">
        <v>1075</v>
      </c>
      <c r="J4191">
        <v>10</v>
      </c>
      <c r="K4191">
        <v>9045</v>
      </c>
      <c r="L4191">
        <v>90450</v>
      </c>
      <c r="M4191">
        <v>21.535699999999999</v>
      </c>
      <c r="N4191">
        <v>215.357</v>
      </c>
      <c r="O4191">
        <v>0</v>
      </c>
      <c r="P4191">
        <v>0</v>
      </c>
      <c r="Q4191">
        <v>9066.5357000000004</v>
      </c>
      <c r="R4191">
        <v>90665.357000000004</v>
      </c>
      <c r="S4191" t="s">
        <v>1368</v>
      </c>
    </row>
    <row r="4192" spans="1:19">
      <c r="A4192" t="s">
        <v>4041</v>
      </c>
      <c r="B4192">
        <v>44404</v>
      </c>
      <c r="C4192" t="s">
        <v>4042</v>
      </c>
      <c r="D4192">
        <v>44404</v>
      </c>
      <c r="E4192" t="s">
        <v>1365</v>
      </c>
      <c r="F4192" t="s">
        <v>42</v>
      </c>
      <c r="G4192" t="s">
        <v>2621</v>
      </c>
      <c r="H4192" t="s">
        <v>22</v>
      </c>
      <c r="I4192" t="s">
        <v>1301</v>
      </c>
      <c r="J4192">
        <v>5</v>
      </c>
      <c r="K4192">
        <v>9035</v>
      </c>
      <c r="L4192">
        <v>45175</v>
      </c>
      <c r="M4192">
        <v>21.511900000000001</v>
      </c>
      <c r="N4192">
        <v>107.5595</v>
      </c>
      <c r="O4192">
        <v>0</v>
      </c>
      <c r="P4192">
        <v>0</v>
      </c>
      <c r="Q4192">
        <v>9056.5118999999995</v>
      </c>
      <c r="R4192">
        <v>45282.559500000003</v>
      </c>
      <c r="S4192" t="s">
        <v>1368</v>
      </c>
    </row>
    <row r="4193" spans="1:19">
      <c r="A4193" t="s">
        <v>4041</v>
      </c>
      <c r="B4193">
        <v>44404</v>
      </c>
      <c r="C4193" t="s">
        <v>4042</v>
      </c>
      <c r="D4193">
        <v>44404</v>
      </c>
      <c r="E4193" t="s">
        <v>1365</v>
      </c>
      <c r="F4193" t="s">
        <v>42</v>
      </c>
      <c r="G4193" t="s">
        <v>2621</v>
      </c>
      <c r="H4193" t="s">
        <v>22</v>
      </c>
      <c r="I4193" t="s">
        <v>1273</v>
      </c>
      <c r="J4193">
        <v>10</v>
      </c>
      <c r="K4193">
        <v>7225</v>
      </c>
      <c r="L4193">
        <v>72250</v>
      </c>
      <c r="M4193">
        <v>17.202400000000001</v>
      </c>
      <c r="N4193">
        <v>172.024</v>
      </c>
      <c r="O4193">
        <v>0</v>
      </c>
      <c r="P4193">
        <v>0</v>
      </c>
      <c r="Q4193">
        <v>7242.2024000000001</v>
      </c>
      <c r="R4193">
        <v>72422.024000000005</v>
      </c>
      <c r="S4193" t="s">
        <v>1368</v>
      </c>
    </row>
    <row r="4194" spans="1:19">
      <c r="A4194" t="s">
        <v>4041</v>
      </c>
      <c r="B4194">
        <v>44404</v>
      </c>
      <c r="C4194" t="s">
        <v>4042</v>
      </c>
      <c r="D4194">
        <v>44404</v>
      </c>
      <c r="E4194" t="s">
        <v>1365</v>
      </c>
      <c r="F4194" t="s">
        <v>42</v>
      </c>
      <c r="G4194" t="s">
        <v>2621</v>
      </c>
      <c r="H4194" t="s">
        <v>22</v>
      </c>
      <c r="I4194" t="s">
        <v>1242</v>
      </c>
      <c r="J4194">
        <v>5</v>
      </c>
      <c r="K4194">
        <v>9850</v>
      </c>
      <c r="L4194">
        <v>49250</v>
      </c>
      <c r="M4194">
        <v>23.452400000000001</v>
      </c>
      <c r="N4194">
        <v>117.262</v>
      </c>
      <c r="O4194">
        <v>0</v>
      </c>
      <c r="P4194">
        <v>0</v>
      </c>
      <c r="Q4194">
        <v>9873.4524000000001</v>
      </c>
      <c r="R4194">
        <v>49367.262000000002</v>
      </c>
      <c r="S4194" t="s">
        <v>1368</v>
      </c>
    </row>
    <row r="4195" spans="1:19">
      <c r="A4195" t="s">
        <v>4041</v>
      </c>
      <c r="B4195">
        <v>44404</v>
      </c>
      <c r="C4195" t="s">
        <v>4042</v>
      </c>
      <c r="D4195">
        <v>44404</v>
      </c>
      <c r="E4195" t="s">
        <v>1365</v>
      </c>
      <c r="F4195" t="s">
        <v>42</v>
      </c>
      <c r="G4195" t="s">
        <v>2621</v>
      </c>
      <c r="H4195" t="s">
        <v>22</v>
      </c>
      <c r="I4195" t="s">
        <v>1221</v>
      </c>
      <c r="J4195">
        <v>20</v>
      </c>
      <c r="K4195">
        <v>1361</v>
      </c>
      <c r="L4195">
        <v>27220</v>
      </c>
      <c r="M4195">
        <v>3.2404999999999999</v>
      </c>
      <c r="N4195">
        <v>64.81</v>
      </c>
      <c r="O4195">
        <v>0</v>
      </c>
      <c r="P4195">
        <v>0</v>
      </c>
      <c r="Q4195">
        <v>1364.2405000000001</v>
      </c>
      <c r="R4195">
        <v>27284.81</v>
      </c>
      <c r="S4195" t="s">
        <v>1368</v>
      </c>
    </row>
    <row r="4196" spans="1:19">
      <c r="A4196" t="s">
        <v>4041</v>
      </c>
      <c r="B4196">
        <v>44404</v>
      </c>
      <c r="C4196" t="s">
        <v>4042</v>
      </c>
      <c r="D4196">
        <v>44404</v>
      </c>
      <c r="E4196" t="s">
        <v>1365</v>
      </c>
      <c r="F4196" t="s">
        <v>42</v>
      </c>
      <c r="G4196" t="s">
        <v>2621</v>
      </c>
      <c r="H4196" t="s">
        <v>22</v>
      </c>
      <c r="I4196" t="s">
        <v>1311</v>
      </c>
      <c r="J4196">
        <v>5</v>
      </c>
      <c r="K4196">
        <v>9035</v>
      </c>
      <c r="L4196">
        <v>45175</v>
      </c>
      <c r="M4196">
        <v>21.511900000000001</v>
      </c>
      <c r="N4196">
        <v>107.5595</v>
      </c>
      <c r="O4196">
        <v>0</v>
      </c>
      <c r="P4196">
        <v>0</v>
      </c>
      <c r="Q4196">
        <v>9056.5118999999995</v>
      </c>
      <c r="R4196">
        <v>45282.559500000003</v>
      </c>
      <c r="S4196" t="s">
        <v>1368</v>
      </c>
    </row>
    <row r="4197" spans="1:19">
      <c r="A4197" t="s">
        <v>4043</v>
      </c>
      <c r="B4197">
        <v>44404</v>
      </c>
      <c r="C4197" t="s">
        <v>4044</v>
      </c>
      <c r="D4197">
        <v>44404</v>
      </c>
      <c r="E4197" t="s">
        <v>1070</v>
      </c>
      <c r="F4197" t="s">
        <v>1392</v>
      </c>
      <c r="G4197" t="s">
        <v>1070</v>
      </c>
      <c r="H4197" t="s">
        <v>1070</v>
      </c>
      <c r="I4197" t="s">
        <v>1409</v>
      </c>
      <c r="J4197">
        <v>4</v>
      </c>
      <c r="K4197">
        <v>1144</v>
      </c>
      <c r="L4197">
        <v>4576</v>
      </c>
      <c r="M4197">
        <v>2.7238000000000002</v>
      </c>
      <c r="N4197">
        <v>10.895200000000001</v>
      </c>
      <c r="O4197">
        <v>0</v>
      </c>
      <c r="P4197">
        <v>0</v>
      </c>
      <c r="Q4197">
        <v>1146.7238</v>
      </c>
      <c r="R4197">
        <v>4586.8951999999999</v>
      </c>
      <c r="S4197" t="s">
        <v>1368</v>
      </c>
    </row>
    <row r="4198" spans="1:19">
      <c r="A4198" t="s">
        <v>4043</v>
      </c>
      <c r="B4198">
        <v>44404</v>
      </c>
      <c r="C4198" t="s">
        <v>4044</v>
      </c>
      <c r="D4198">
        <v>44404</v>
      </c>
      <c r="E4198" t="s">
        <v>1070</v>
      </c>
      <c r="F4198" t="s">
        <v>1392</v>
      </c>
      <c r="G4198" t="s">
        <v>1070</v>
      </c>
      <c r="H4198" t="s">
        <v>1070</v>
      </c>
      <c r="I4198" t="s">
        <v>1273</v>
      </c>
      <c r="J4198">
        <v>1</v>
      </c>
      <c r="K4198">
        <v>7327.5</v>
      </c>
      <c r="L4198">
        <v>7327.5</v>
      </c>
      <c r="M4198">
        <v>17.446400000000001</v>
      </c>
      <c r="N4198">
        <v>17.446400000000001</v>
      </c>
      <c r="O4198">
        <v>0</v>
      </c>
      <c r="P4198">
        <v>0</v>
      </c>
      <c r="Q4198">
        <v>7344.9463999999998</v>
      </c>
      <c r="R4198">
        <v>7344.9463999999998</v>
      </c>
      <c r="S4198" t="s">
        <v>1368</v>
      </c>
    </row>
    <row r="4199" spans="1:19">
      <c r="A4199" t="s">
        <v>4043</v>
      </c>
      <c r="B4199">
        <v>44404</v>
      </c>
      <c r="C4199" t="s">
        <v>4044</v>
      </c>
      <c r="D4199">
        <v>44404</v>
      </c>
      <c r="E4199" t="s">
        <v>1070</v>
      </c>
      <c r="F4199" t="s">
        <v>1392</v>
      </c>
      <c r="G4199" t="s">
        <v>1070</v>
      </c>
      <c r="H4199" t="s">
        <v>1070</v>
      </c>
      <c r="I4199" t="s">
        <v>1221</v>
      </c>
      <c r="J4199">
        <v>6</v>
      </c>
      <c r="K4199">
        <v>1380</v>
      </c>
      <c r="L4199">
        <v>8280</v>
      </c>
      <c r="M4199">
        <v>3.2856999999999998</v>
      </c>
      <c r="N4199">
        <v>19.714200000000002</v>
      </c>
      <c r="O4199">
        <v>0</v>
      </c>
      <c r="P4199">
        <v>0</v>
      </c>
      <c r="Q4199">
        <v>1383.2856999999999</v>
      </c>
      <c r="R4199">
        <v>8299.7142000000003</v>
      </c>
      <c r="S4199" t="s">
        <v>1368</v>
      </c>
    </row>
    <row r="4200" spans="1:19">
      <c r="A4200" t="s">
        <v>4045</v>
      </c>
      <c r="B4200">
        <v>44404</v>
      </c>
      <c r="C4200" t="s">
        <v>4046</v>
      </c>
      <c r="D4200">
        <v>44404</v>
      </c>
      <c r="E4200" t="s">
        <v>1070</v>
      </c>
      <c r="F4200" t="s">
        <v>2499</v>
      </c>
      <c r="G4200" t="s">
        <v>1070</v>
      </c>
      <c r="H4200" t="s">
        <v>1070</v>
      </c>
      <c r="I4200" t="s">
        <v>3357</v>
      </c>
      <c r="J4200">
        <v>1</v>
      </c>
      <c r="K4200">
        <v>7140</v>
      </c>
      <c r="L4200">
        <v>7140</v>
      </c>
      <c r="M4200">
        <v>17</v>
      </c>
      <c r="N4200">
        <v>17</v>
      </c>
      <c r="O4200">
        <v>0</v>
      </c>
      <c r="P4200">
        <v>0</v>
      </c>
      <c r="Q4200">
        <v>7157</v>
      </c>
      <c r="R4200">
        <v>7157</v>
      </c>
      <c r="S4200" t="s">
        <v>1368</v>
      </c>
    </row>
    <row r="4201" spans="1:19">
      <c r="A4201" t="s">
        <v>4045</v>
      </c>
      <c r="B4201">
        <v>44404</v>
      </c>
      <c r="C4201" t="s">
        <v>4046</v>
      </c>
      <c r="D4201">
        <v>44404</v>
      </c>
      <c r="E4201" t="s">
        <v>1070</v>
      </c>
      <c r="F4201" t="s">
        <v>2499</v>
      </c>
      <c r="G4201" t="s">
        <v>1070</v>
      </c>
      <c r="H4201" t="s">
        <v>1070</v>
      </c>
      <c r="I4201" t="s">
        <v>1075</v>
      </c>
      <c r="J4201">
        <v>2</v>
      </c>
      <c r="K4201">
        <v>9162.18</v>
      </c>
      <c r="L4201">
        <v>18324.36</v>
      </c>
      <c r="M4201">
        <v>21.814699999999998</v>
      </c>
      <c r="N4201">
        <v>43.629399999999997</v>
      </c>
      <c r="O4201">
        <v>0</v>
      </c>
      <c r="P4201">
        <v>0</v>
      </c>
      <c r="Q4201">
        <v>9183.9946999999993</v>
      </c>
      <c r="R4201">
        <v>18367.989399999999</v>
      </c>
      <c r="S4201" t="s">
        <v>1368</v>
      </c>
    </row>
    <row r="4202" spans="1:19">
      <c r="A4202" t="s">
        <v>4045</v>
      </c>
      <c r="B4202">
        <v>44404</v>
      </c>
      <c r="C4202" t="s">
        <v>4046</v>
      </c>
      <c r="D4202">
        <v>44404</v>
      </c>
      <c r="E4202" t="s">
        <v>1070</v>
      </c>
      <c r="F4202" t="s">
        <v>2499</v>
      </c>
      <c r="G4202" t="s">
        <v>1070</v>
      </c>
      <c r="H4202" t="s">
        <v>1070</v>
      </c>
      <c r="I4202" t="s">
        <v>1076</v>
      </c>
      <c r="J4202">
        <v>2</v>
      </c>
      <c r="K4202">
        <v>1439.5</v>
      </c>
      <c r="L4202">
        <v>2879</v>
      </c>
      <c r="M4202">
        <v>3.4274</v>
      </c>
      <c r="N4202">
        <v>6.8548</v>
      </c>
      <c r="O4202">
        <v>0</v>
      </c>
      <c r="P4202">
        <v>0</v>
      </c>
      <c r="Q4202">
        <v>1442.9274</v>
      </c>
      <c r="R4202">
        <v>2885.8548000000001</v>
      </c>
      <c r="S4202" t="s">
        <v>1368</v>
      </c>
    </row>
    <row r="4203" spans="1:19">
      <c r="A4203" t="s">
        <v>4047</v>
      </c>
      <c r="B4203">
        <v>44404</v>
      </c>
      <c r="C4203" t="s">
        <v>4048</v>
      </c>
      <c r="D4203">
        <v>44404</v>
      </c>
      <c r="E4203" t="s">
        <v>1070</v>
      </c>
      <c r="F4203" t="s">
        <v>1315</v>
      </c>
      <c r="G4203" t="s">
        <v>1070</v>
      </c>
      <c r="H4203" t="s">
        <v>1070</v>
      </c>
      <c r="I4203" t="s">
        <v>1273</v>
      </c>
      <c r="J4203">
        <v>5</v>
      </c>
      <c r="K4203">
        <v>7327.5</v>
      </c>
      <c r="L4203">
        <v>36637.5</v>
      </c>
      <c r="M4203">
        <v>17.446400000000001</v>
      </c>
      <c r="N4203">
        <v>87.231999999999999</v>
      </c>
      <c r="O4203">
        <v>0</v>
      </c>
      <c r="P4203">
        <v>0</v>
      </c>
      <c r="Q4203">
        <v>7344.9463999999998</v>
      </c>
      <c r="R4203">
        <v>36724.732000000004</v>
      </c>
      <c r="S4203" t="s">
        <v>1368</v>
      </c>
    </row>
    <row r="4204" spans="1:19">
      <c r="A4204" t="s">
        <v>4047</v>
      </c>
      <c r="B4204">
        <v>44404</v>
      </c>
      <c r="C4204" t="s">
        <v>4048</v>
      </c>
      <c r="D4204">
        <v>44404</v>
      </c>
      <c r="E4204" t="s">
        <v>1070</v>
      </c>
      <c r="F4204" t="s">
        <v>1315</v>
      </c>
      <c r="G4204" t="s">
        <v>1070</v>
      </c>
      <c r="H4204" t="s">
        <v>1070</v>
      </c>
      <c r="I4204" t="s">
        <v>3357</v>
      </c>
      <c r="J4204">
        <v>5</v>
      </c>
      <c r="K4204">
        <v>7140</v>
      </c>
      <c r="L4204">
        <v>35700</v>
      </c>
      <c r="M4204">
        <v>17</v>
      </c>
      <c r="N4204">
        <v>85</v>
      </c>
      <c r="O4204">
        <v>0</v>
      </c>
      <c r="P4204">
        <v>0</v>
      </c>
      <c r="Q4204">
        <v>7157</v>
      </c>
      <c r="R4204">
        <v>35785</v>
      </c>
      <c r="S4204" t="s">
        <v>1368</v>
      </c>
    </row>
    <row r="4205" spans="1:19">
      <c r="A4205" t="s">
        <v>4047</v>
      </c>
      <c r="B4205">
        <v>44404</v>
      </c>
      <c r="C4205" t="s">
        <v>4048</v>
      </c>
      <c r="D4205">
        <v>44404</v>
      </c>
      <c r="E4205" t="s">
        <v>1070</v>
      </c>
      <c r="F4205" t="s">
        <v>1315</v>
      </c>
      <c r="G4205" t="s">
        <v>1070</v>
      </c>
      <c r="H4205" t="s">
        <v>1070</v>
      </c>
      <c r="I4205" t="s">
        <v>1249</v>
      </c>
      <c r="J4205">
        <v>3</v>
      </c>
      <c r="K4205">
        <v>7328.5</v>
      </c>
      <c r="L4205">
        <v>21985.5</v>
      </c>
      <c r="M4205">
        <v>17.448799999999999</v>
      </c>
      <c r="N4205">
        <v>52.346400000000003</v>
      </c>
      <c r="O4205">
        <v>0</v>
      </c>
      <c r="P4205">
        <v>0</v>
      </c>
      <c r="Q4205">
        <v>7345.9488000000001</v>
      </c>
      <c r="R4205">
        <v>22037.846399999999</v>
      </c>
      <c r="S4205" t="s">
        <v>1368</v>
      </c>
    </row>
    <row r="4206" spans="1:19">
      <c r="A4206" t="s">
        <v>4049</v>
      </c>
      <c r="B4206">
        <v>44404</v>
      </c>
      <c r="C4206" t="s">
        <v>4050</v>
      </c>
      <c r="D4206">
        <v>44404</v>
      </c>
      <c r="E4206" t="s">
        <v>1365</v>
      </c>
      <c r="F4206" t="s">
        <v>87</v>
      </c>
      <c r="G4206" t="s">
        <v>950</v>
      </c>
      <c r="H4206" t="s">
        <v>1367</v>
      </c>
      <c r="I4206" t="s">
        <v>1075</v>
      </c>
      <c r="J4206">
        <v>10</v>
      </c>
      <c r="K4206">
        <v>9045</v>
      </c>
      <c r="L4206">
        <v>90450</v>
      </c>
      <c r="M4206">
        <v>21.536000000000001</v>
      </c>
      <c r="N4206">
        <v>215.36</v>
      </c>
      <c r="O4206">
        <v>0</v>
      </c>
      <c r="P4206">
        <v>0</v>
      </c>
      <c r="Q4206">
        <v>9066.5357000000004</v>
      </c>
      <c r="R4206">
        <v>90665.357000000004</v>
      </c>
      <c r="S4206" t="s">
        <v>1368</v>
      </c>
    </row>
    <row r="4207" spans="1:19">
      <c r="A4207" t="s">
        <v>4049</v>
      </c>
      <c r="B4207">
        <v>44404</v>
      </c>
      <c r="C4207" t="s">
        <v>4050</v>
      </c>
      <c r="D4207">
        <v>44404</v>
      </c>
      <c r="E4207" t="s">
        <v>1365</v>
      </c>
      <c r="F4207" t="s">
        <v>87</v>
      </c>
      <c r="G4207" t="s">
        <v>950</v>
      </c>
      <c r="H4207" t="s">
        <v>1367</v>
      </c>
      <c r="I4207" t="s">
        <v>1242</v>
      </c>
      <c r="J4207">
        <v>13</v>
      </c>
      <c r="K4207">
        <v>9850</v>
      </c>
      <c r="L4207">
        <v>128050</v>
      </c>
      <c r="M4207">
        <v>23.452000000000002</v>
      </c>
      <c r="N4207">
        <v>304.87599999999998</v>
      </c>
      <c r="O4207">
        <v>0</v>
      </c>
      <c r="P4207">
        <v>0</v>
      </c>
      <c r="Q4207">
        <v>9873.4524000000001</v>
      </c>
      <c r="R4207">
        <v>128354.8812</v>
      </c>
      <c r="S4207" t="s">
        <v>1368</v>
      </c>
    </row>
    <row r="4208" spans="1:19">
      <c r="A4208" t="s">
        <v>4049</v>
      </c>
      <c r="B4208">
        <v>44404</v>
      </c>
      <c r="C4208" t="s">
        <v>4050</v>
      </c>
      <c r="D4208">
        <v>44404</v>
      </c>
      <c r="E4208" t="s">
        <v>1365</v>
      </c>
      <c r="F4208" t="s">
        <v>87</v>
      </c>
      <c r="G4208" t="s">
        <v>950</v>
      </c>
      <c r="H4208" t="s">
        <v>1367</v>
      </c>
      <c r="I4208" t="s">
        <v>1301</v>
      </c>
      <c r="J4208">
        <v>5</v>
      </c>
      <c r="K4208">
        <v>9035</v>
      </c>
      <c r="L4208">
        <v>45175</v>
      </c>
      <c r="M4208">
        <v>21.512</v>
      </c>
      <c r="N4208">
        <v>107.56</v>
      </c>
      <c r="O4208">
        <v>0</v>
      </c>
      <c r="P4208">
        <v>0</v>
      </c>
      <c r="Q4208">
        <v>9056.5118999999995</v>
      </c>
      <c r="R4208">
        <v>45282.559500000003</v>
      </c>
      <c r="S4208" t="s">
        <v>1368</v>
      </c>
    </row>
    <row r="4209" spans="1:19">
      <c r="A4209" t="s">
        <v>4113</v>
      </c>
      <c r="B4209">
        <v>44405</v>
      </c>
      <c r="C4209" t="s">
        <v>4114</v>
      </c>
      <c r="D4209">
        <v>44405</v>
      </c>
      <c r="E4209" t="s">
        <v>1365</v>
      </c>
      <c r="F4209" t="s">
        <v>19</v>
      </c>
      <c r="G4209" t="s">
        <v>17</v>
      </c>
      <c r="H4209" t="s">
        <v>12</v>
      </c>
      <c r="I4209" t="s">
        <v>2459</v>
      </c>
      <c r="J4209">
        <v>70</v>
      </c>
      <c r="K4209">
        <v>1215</v>
      </c>
      <c r="L4209">
        <v>85050</v>
      </c>
      <c r="M4209">
        <v>2.8929999999999998</v>
      </c>
      <c r="N4209">
        <v>202.51</v>
      </c>
      <c r="O4209">
        <v>0</v>
      </c>
      <c r="P4209">
        <v>0</v>
      </c>
      <c r="Q4209">
        <v>1217.8929000000001</v>
      </c>
      <c r="R4209">
        <v>85252.502999999997</v>
      </c>
      <c r="S4209" t="s">
        <v>1368</v>
      </c>
    </row>
    <row r="4210" spans="1:19">
      <c r="A4210" t="s">
        <v>4115</v>
      </c>
      <c r="B4210">
        <v>44405</v>
      </c>
      <c r="C4210" t="s">
        <v>4116</v>
      </c>
      <c r="D4210">
        <v>44405</v>
      </c>
      <c r="E4210" t="s">
        <v>1365</v>
      </c>
      <c r="F4210" t="s">
        <v>45</v>
      </c>
      <c r="G4210" t="s">
        <v>1378</v>
      </c>
      <c r="H4210" t="s">
        <v>12</v>
      </c>
      <c r="I4210" t="s">
        <v>1311</v>
      </c>
      <c r="J4210">
        <v>10</v>
      </c>
      <c r="K4210">
        <v>9035</v>
      </c>
      <c r="L4210">
        <v>90350</v>
      </c>
      <c r="M4210">
        <v>21.512</v>
      </c>
      <c r="N4210">
        <v>215.12</v>
      </c>
      <c r="O4210">
        <v>0</v>
      </c>
      <c r="P4210">
        <v>0</v>
      </c>
      <c r="Q4210">
        <v>9056.5118999999995</v>
      </c>
      <c r="R4210">
        <v>90565.119000000006</v>
      </c>
      <c r="S4210" t="s">
        <v>1368</v>
      </c>
    </row>
    <row r="4211" spans="1:19">
      <c r="A4211" t="s">
        <v>4115</v>
      </c>
      <c r="B4211">
        <v>44405</v>
      </c>
      <c r="C4211" t="s">
        <v>4116</v>
      </c>
      <c r="D4211">
        <v>44405</v>
      </c>
      <c r="E4211" t="s">
        <v>1365</v>
      </c>
      <c r="F4211" t="s">
        <v>45</v>
      </c>
      <c r="G4211" t="s">
        <v>1378</v>
      </c>
      <c r="H4211" t="s">
        <v>12</v>
      </c>
      <c r="I4211" t="s">
        <v>1242</v>
      </c>
      <c r="J4211">
        <v>10</v>
      </c>
      <c r="K4211">
        <v>9850</v>
      </c>
      <c r="L4211">
        <v>98500</v>
      </c>
      <c r="M4211">
        <v>23.452000000000002</v>
      </c>
      <c r="N4211">
        <v>234.52</v>
      </c>
      <c r="O4211">
        <v>0</v>
      </c>
      <c r="P4211">
        <v>0</v>
      </c>
      <c r="Q4211">
        <v>9873.4524000000001</v>
      </c>
      <c r="R4211">
        <v>98734.524000000005</v>
      </c>
      <c r="S4211" t="s">
        <v>1368</v>
      </c>
    </row>
    <row r="4212" spans="1:19">
      <c r="A4212" t="s">
        <v>4115</v>
      </c>
      <c r="B4212">
        <v>44405</v>
      </c>
      <c r="C4212" t="s">
        <v>4116</v>
      </c>
      <c r="D4212">
        <v>44405</v>
      </c>
      <c r="E4212" t="s">
        <v>1365</v>
      </c>
      <c r="F4212" t="s">
        <v>45</v>
      </c>
      <c r="G4212" t="s">
        <v>1378</v>
      </c>
      <c r="H4212" t="s">
        <v>12</v>
      </c>
      <c r="I4212" t="s">
        <v>1301</v>
      </c>
      <c r="J4212">
        <v>10</v>
      </c>
      <c r="K4212">
        <v>9035</v>
      </c>
      <c r="L4212">
        <v>90350</v>
      </c>
      <c r="M4212">
        <v>21.512</v>
      </c>
      <c r="N4212">
        <v>215.12</v>
      </c>
      <c r="O4212">
        <v>0</v>
      </c>
      <c r="P4212">
        <v>0</v>
      </c>
      <c r="Q4212">
        <v>9056.5118999999995</v>
      </c>
      <c r="R4212">
        <v>90565.119000000006</v>
      </c>
      <c r="S4212" t="s">
        <v>1368</v>
      </c>
    </row>
    <row r="4213" spans="1:19">
      <c r="A4213" t="s">
        <v>4117</v>
      </c>
      <c r="B4213">
        <v>44405</v>
      </c>
      <c r="C4213" t="s">
        <v>4118</v>
      </c>
      <c r="D4213">
        <v>44405</v>
      </c>
      <c r="E4213" t="s">
        <v>1365</v>
      </c>
      <c r="F4213" t="s">
        <v>20</v>
      </c>
      <c r="G4213" t="s">
        <v>984</v>
      </c>
      <c r="H4213" t="s">
        <v>12</v>
      </c>
      <c r="I4213" t="s">
        <v>1311</v>
      </c>
      <c r="J4213">
        <v>6</v>
      </c>
      <c r="K4213">
        <v>9035</v>
      </c>
      <c r="L4213">
        <v>54210</v>
      </c>
      <c r="M4213">
        <v>21.512</v>
      </c>
      <c r="N4213">
        <v>129.072</v>
      </c>
      <c r="O4213">
        <v>0</v>
      </c>
      <c r="P4213">
        <v>0</v>
      </c>
      <c r="Q4213">
        <v>9056.5118999999995</v>
      </c>
      <c r="R4213">
        <v>54339.071400000001</v>
      </c>
      <c r="S4213" t="s">
        <v>1368</v>
      </c>
    </row>
    <row r="4214" spans="1:19">
      <c r="A4214" t="s">
        <v>4117</v>
      </c>
      <c r="B4214">
        <v>44405</v>
      </c>
      <c r="C4214" t="s">
        <v>4118</v>
      </c>
      <c r="D4214">
        <v>44405</v>
      </c>
      <c r="E4214" t="s">
        <v>1365</v>
      </c>
      <c r="F4214" t="s">
        <v>20</v>
      </c>
      <c r="G4214" t="s">
        <v>984</v>
      </c>
      <c r="H4214" t="s">
        <v>12</v>
      </c>
      <c r="I4214" t="s">
        <v>2459</v>
      </c>
      <c r="J4214">
        <v>20</v>
      </c>
      <c r="K4214">
        <v>1215</v>
      </c>
      <c r="L4214">
        <v>24300</v>
      </c>
      <c r="M4214">
        <v>2.8929999999999998</v>
      </c>
      <c r="N4214">
        <v>57.86</v>
      </c>
      <c r="O4214">
        <v>0</v>
      </c>
      <c r="P4214">
        <v>0</v>
      </c>
      <c r="Q4214">
        <v>1217.8929000000001</v>
      </c>
      <c r="R4214">
        <v>24357.858</v>
      </c>
      <c r="S4214" t="s">
        <v>1368</v>
      </c>
    </row>
    <row r="4215" spans="1:19">
      <c r="A4215" t="s">
        <v>4119</v>
      </c>
      <c r="B4215">
        <v>44405</v>
      </c>
      <c r="C4215" t="s">
        <v>4120</v>
      </c>
      <c r="D4215">
        <v>44405</v>
      </c>
      <c r="E4215" t="s">
        <v>1365</v>
      </c>
      <c r="F4215" t="s">
        <v>9</v>
      </c>
      <c r="G4215" t="s">
        <v>981</v>
      </c>
      <c r="H4215" t="s">
        <v>22</v>
      </c>
      <c r="I4215" t="s">
        <v>1218</v>
      </c>
      <c r="J4215">
        <v>40</v>
      </c>
      <c r="K4215">
        <v>1244</v>
      </c>
      <c r="L4215">
        <v>49760</v>
      </c>
      <c r="M4215">
        <v>2.9619</v>
      </c>
      <c r="N4215">
        <v>118.476</v>
      </c>
      <c r="O4215">
        <v>0</v>
      </c>
      <c r="P4215">
        <v>0</v>
      </c>
      <c r="Q4215">
        <v>1246.9619</v>
      </c>
      <c r="R4215">
        <v>49878.476000000002</v>
      </c>
      <c r="S4215" t="s">
        <v>1368</v>
      </c>
    </row>
    <row r="4216" spans="1:19">
      <c r="A4216" t="s">
        <v>4121</v>
      </c>
      <c r="B4216">
        <v>44405</v>
      </c>
      <c r="C4216" t="s">
        <v>4122</v>
      </c>
      <c r="D4216">
        <v>44405</v>
      </c>
      <c r="E4216" t="s">
        <v>1365</v>
      </c>
      <c r="F4216" t="s">
        <v>30</v>
      </c>
      <c r="G4216" t="s">
        <v>1389</v>
      </c>
      <c r="H4216" t="s">
        <v>22</v>
      </c>
      <c r="I4216" t="s">
        <v>3357</v>
      </c>
      <c r="J4216">
        <v>10</v>
      </c>
      <c r="K4216">
        <v>7040</v>
      </c>
      <c r="L4216">
        <v>70400</v>
      </c>
      <c r="M4216">
        <v>16.761900000000001</v>
      </c>
      <c r="N4216">
        <v>167.619</v>
      </c>
      <c r="O4216">
        <v>0</v>
      </c>
      <c r="P4216">
        <v>0</v>
      </c>
      <c r="Q4216">
        <v>7056.7619000000004</v>
      </c>
      <c r="R4216">
        <v>70567.619000000006</v>
      </c>
      <c r="S4216" t="s">
        <v>1368</v>
      </c>
    </row>
    <row r="4217" spans="1:19">
      <c r="A4217" t="s">
        <v>4123</v>
      </c>
      <c r="B4217">
        <v>44405</v>
      </c>
      <c r="C4217" t="s">
        <v>4124</v>
      </c>
      <c r="D4217">
        <v>44405</v>
      </c>
      <c r="E4217" t="s">
        <v>1365</v>
      </c>
      <c r="F4217" t="s">
        <v>43</v>
      </c>
      <c r="G4217" t="s">
        <v>2621</v>
      </c>
      <c r="H4217" t="s">
        <v>22</v>
      </c>
      <c r="I4217" t="s">
        <v>1221</v>
      </c>
      <c r="J4217">
        <v>40</v>
      </c>
      <c r="K4217">
        <v>1361</v>
      </c>
      <c r="L4217">
        <v>54440</v>
      </c>
      <c r="M4217">
        <v>3.2404999999999999</v>
      </c>
      <c r="N4217">
        <v>129.62</v>
      </c>
      <c r="O4217">
        <v>0</v>
      </c>
      <c r="P4217">
        <v>0</v>
      </c>
      <c r="Q4217">
        <v>1364.2405000000001</v>
      </c>
      <c r="R4217">
        <v>54569.62</v>
      </c>
      <c r="S4217" t="s">
        <v>1368</v>
      </c>
    </row>
    <row r="4218" spans="1:19">
      <c r="A4218" t="s">
        <v>4123</v>
      </c>
      <c r="B4218">
        <v>44405</v>
      </c>
      <c r="C4218" t="s">
        <v>4124</v>
      </c>
      <c r="D4218">
        <v>44405</v>
      </c>
      <c r="E4218" t="s">
        <v>1365</v>
      </c>
      <c r="F4218" t="s">
        <v>43</v>
      </c>
      <c r="G4218" t="s">
        <v>2621</v>
      </c>
      <c r="H4218" t="s">
        <v>22</v>
      </c>
      <c r="I4218" t="s">
        <v>1075</v>
      </c>
      <c r="J4218">
        <v>30</v>
      </c>
      <c r="K4218">
        <v>9045</v>
      </c>
      <c r="L4218">
        <v>271350</v>
      </c>
      <c r="M4218">
        <v>21.535699999999999</v>
      </c>
      <c r="N4218">
        <v>646.07100000000003</v>
      </c>
      <c r="O4218">
        <v>0</v>
      </c>
      <c r="P4218">
        <v>0</v>
      </c>
      <c r="Q4218">
        <v>9066.5357000000004</v>
      </c>
      <c r="R4218">
        <v>271996.071</v>
      </c>
      <c r="S4218" t="s">
        <v>1368</v>
      </c>
    </row>
    <row r="4219" spans="1:19">
      <c r="A4219" t="s">
        <v>4123</v>
      </c>
      <c r="B4219">
        <v>44405</v>
      </c>
      <c r="C4219" t="s">
        <v>4124</v>
      </c>
      <c r="D4219">
        <v>44405</v>
      </c>
      <c r="E4219" t="s">
        <v>1365</v>
      </c>
      <c r="F4219" t="s">
        <v>43</v>
      </c>
      <c r="G4219" t="s">
        <v>2621</v>
      </c>
      <c r="H4219" t="s">
        <v>22</v>
      </c>
      <c r="I4219" t="s">
        <v>3357</v>
      </c>
      <c r="J4219">
        <v>20</v>
      </c>
      <c r="K4219">
        <v>7040</v>
      </c>
      <c r="L4219">
        <v>140800</v>
      </c>
      <c r="M4219">
        <v>16.761900000000001</v>
      </c>
      <c r="N4219">
        <v>335.238</v>
      </c>
      <c r="O4219">
        <v>0</v>
      </c>
      <c r="P4219">
        <v>0</v>
      </c>
      <c r="Q4219">
        <v>7056.7619000000004</v>
      </c>
      <c r="R4219">
        <v>141135.23800000001</v>
      </c>
      <c r="S4219" t="s">
        <v>1368</v>
      </c>
    </row>
    <row r="4220" spans="1:19">
      <c r="A4220" t="s">
        <v>4125</v>
      </c>
      <c r="B4220">
        <v>44405</v>
      </c>
      <c r="C4220" t="s">
        <v>4126</v>
      </c>
      <c r="D4220">
        <v>44405</v>
      </c>
      <c r="E4220" t="s">
        <v>1365</v>
      </c>
      <c r="F4220" t="s">
        <v>18</v>
      </c>
      <c r="G4220" t="s">
        <v>984</v>
      </c>
      <c r="H4220" t="s">
        <v>22</v>
      </c>
      <c r="I4220" t="s">
        <v>1312</v>
      </c>
      <c r="J4220">
        <v>5</v>
      </c>
      <c r="K4220">
        <v>6390</v>
      </c>
      <c r="L4220">
        <v>31950</v>
      </c>
      <c r="M4220">
        <v>15.2143</v>
      </c>
      <c r="N4220">
        <v>76.0715</v>
      </c>
      <c r="O4220">
        <v>0</v>
      </c>
      <c r="P4220">
        <v>0</v>
      </c>
      <c r="Q4220">
        <v>6405.2142999999996</v>
      </c>
      <c r="R4220">
        <v>32026.071499999998</v>
      </c>
      <c r="S4220" t="s">
        <v>1368</v>
      </c>
    </row>
    <row r="4221" spans="1:19">
      <c r="A4221" t="s">
        <v>4125</v>
      </c>
      <c r="B4221">
        <v>44405</v>
      </c>
      <c r="C4221" t="s">
        <v>4126</v>
      </c>
      <c r="D4221">
        <v>44405</v>
      </c>
      <c r="E4221" t="s">
        <v>1365</v>
      </c>
      <c r="F4221" t="s">
        <v>18</v>
      </c>
      <c r="G4221" t="s">
        <v>984</v>
      </c>
      <c r="H4221" t="s">
        <v>22</v>
      </c>
      <c r="I4221" t="s">
        <v>1273</v>
      </c>
      <c r="J4221">
        <v>10</v>
      </c>
      <c r="K4221">
        <v>7225</v>
      </c>
      <c r="L4221">
        <v>72250</v>
      </c>
      <c r="M4221">
        <v>17.202400000000001</v>
      </c>
      <c r="N4221">
        <v>172.024</v>
      </c>
      <c r="O4221">
        <v>0</v>
      </c>
      <c r="P4221">
        <v>0</v>
      </c>
      <c r="Q4221">
        <v>7242.2024000000001</v>
      </c>
      <c r="R4221">
        <v>72422.024000000005</v>
      </c>
      <c r="S4221" t="s">
        <v>1368</v>
      </c>
    </row>
    <row r="4222" spans="1:19">
      <c r="A4222" t="s">
        <v>4127</v>
      </c>
      <c r="B4222">
        <v>44405</v>
      </c>
      <c r="C4222" t="s">
        <v>4128</v>
      </c>
      <c r="D4222">
        <v>44405</v>
      </c>
      <c r="E4222" t="s">
        <v>1365</v>
      </c>
      <c r="F4222" t="s">
        <v>47</v>
      </c>
      <c r="G4222" t="s">
        <v>987</v>
      </c>
      <c r="H4222" t="s">
        <v>12</v>
      </c>
      <c r="I4222" t="s">
        <v>2459</v>
      </c>
      <c r="J4222">
        <v>40</v>
      </c>
      <c r="K4222">
        <v>1215</v>
      </c>
      <c r="L4222">
        <v>48600</v>
      </c>
      <c r="M4222">
        <v>2.8929999999999998</v>
      </c>
      <c r="N4222">
        <v>115.72</v>
      </c>
      <c r="O4222">
        <v>0</v>
      </c>
      <c r="P4222">
        <v>0</v>
      </c>
      <c r="Q4222">
        <v>1217.8929000000001</v>
      </c>
      <c r="R4222">
        <v>48715.716</v>
      </c>
      <c r="S4222" t="s">
        <v>1368</v>
      </c>
    </row>
    <row r="4223" spans="1:19">
      <c r="A4223" t="s">
        <v>4127</v>
      </c>
      <c r="B4223">
        <v>44405</v>
      </c>
      <c r="C4223" t="s">
        <v>4128</v>
      </c>
      <c r="D4223">
        <v>44405</v>
      </c>
      <c r="E4223" t="s">
        <v>1365</v>
      </c>
      <c r="F4223" t="s">
        <v>47</v>
      </c>
      <c r="G4223" t="s">
        <v>987</v>
      </c>
      <c r="H4223" t="s">
        <v>12</v>
      </c>
      <c r="I4223" t="s">
        <v>1075</v>
      </c>
      <c r="J4223">
        <v>45</v>
      </c>
      <c r="K4223">
        <v>9045</v>
      </c>
      <c r="L4223">
        <v>407025</v>
      </c>
      <c r="M4223">
        <v>21.536000000000001</v>
      </c>
      <c r="N4223">
        <v>969.12</v>
      </c>
      <c r="O4223">
        <v>0</v>
      </c>
      <c r="P4223">
        <v>0</v>
      </c>
      <c r="Q4223">
        <v>9066.5357000000004</v>
      </c>
      <c r="R4223">
        <v>407994.10649999999</v>
      </c>
      <c r="S4223" t="s">
        <v>1368</v>
      </c>
    </row>
    <row r="4224" spans="1:19">
      <c r="A4224" t="s">
        <v>4129</v>
      </c>
      <c r="B4224">
        <v>44405</v>
      </c>
      <c r="C4224" t="s">
        <v>4130</v>
      </c>
      <c r="D4224">
        <v>44405</v>
      </c>
      <c r="E4224" t="s">
        <v>1365</v>
      </c>
      <c r="F4224" t="s">
        <v>68</v>
      </c>
      <c r="G4224" t="s">
        <v>955</v>
      </c>
      <c r="H4224" t="s">
        <v>1367</v>
      </c>
      <c r="I4224" t="s">
        <v>1271</v>
      </c>
      <c r="J4224">
        <v>20</v>
      </c>
      <c r="K4224">
        <v>1186</v>
      </c>
      <c r="L4224">
        <v>23720</v>
      </c>
      <c r="M4224">
        <v>2.8237999999999999</v>
      </c>
      <c r="N4224">
        <v>56.475999999999999</v>
      </c>
      <c r="O4224">
        <v>0</v>
      </c>
      <c r="P4224">
        <v>0</v>
      </c>
      <c r="Q4224">
        <v>1188.8237999999999</v>
      </c>
      <c r="R4224">
        <v>23776.475999999999</v>
      </c>
      <c r="S4224" t="s">
        <v>1368</v>
      </c>
    </row>
    <row r="4225" spans="1:19">
      <c r="A4225" t="s">
        <v>4129</v>
      </c>
      <c r="B4225">
        <v>44405</v>
      </c>
      <c r="C4225" t="s">
        <v>4130</v>
      </c>
      <c r="D4225">
        <v>44405</v>
      </c>
      <c r="E4225" t="s">
        <v>1365</v>
      </c>
      <c r="F4225" t="s">
        <v>68</v>
      </c>
      <c r="G4225" t="s">
        <v>955</v>
      </c>
      <c r="H4225" t="s">
        <v>1367</v>
      </c>
      <c r="I4225" t="s">
        <v>1218</v>
      </c>
      <c r="J4225">
        <v>20</v>
      </c>
      <c r="K4225">
        <v>1244</v>
      </c>
      <c r="L4225">
        <v>24880</v>
      </c>
      <c r="M4225">
        <v>2.9619</v>
      </c>
      <c r="N4225">
        <v>59.238</v>
      </c>
      <c r="O4225">
        <v>0</v>
      </c>
      <c r="P4225">
        <v>0</v>
      </c>
      <c r="Q4225">
        <v>1246.9619</v>
      </c>
      <c r="R4225">
        <v>24939.238000000001</v>
      </c>
      <c r="S4225" t="s">
        <v>1368</v>
      </c>
    </row>
    <row r="4226" spans="1:19">
      <c r="A4226" t="s">
        <v>4131</v>
      </c>
      <c r="B4226">
        <v>44405</v>
      </c>
      <c r="C4226" t="s">
        <v>4132</v>
      </c>
      <c r="D4226">
        <v>44405</v>
      </c>
      <c r="E4226" t="s">
        <v>1365</v>
      </c>
      <c r="F4226" t="s">
        <v>86</v>
      </c>
      <c r="G4226" t="s">
        <v>951</v>
      </c>
      <c r="H4226" t="s">
        <v>1367</v>
      </c>
      <c r="I4226" t="s">
        <v>1271</v>
      </c>
      <c r="J4226">
        <v>40</v>
      </c>
      <c r="K4226">
        <v>1186</v>
      </c>
      <c r="L4226">
        <v>47440</v>
      </c>
      <c r="M4226">
        <v>2.8237999999999999</v>
      </c>
      <c r="N4226">
        <v>112.952</v>
      </c>
      <c r="O4226">
        <v>0</v>
      </c>
      <c r="P4226">
        <v>0</v>
      </c>
      <c r="Q4226">
        <v>1188.8237999999999</v>
      </c>
      <c r="R4226">
        <v>47552.951999999997</v>
      </c>
      <c r="S4226" t="s">
        <v>1368</v>
      </c>
    </row>
    <row r="4227" spans="1:19">
      <c r="A4227" t="s">
        <v>4133</v>
      </c>
      <c r="B4227">
        <v>44405</v>
      </c>
      <c r="C4227" t="s">
        <v>4134</v>
      </c>
      <c r="D4227">
        <v>44405</v>
      </c>
      <c r="E4227" t="s">
        <v>1365</v>
      </c>
      <c r="F4227" t="s">
        <v>946</v>
      </c>
      <c r="G4227" t="s">
        <v>951</v>
      </c>
      <c r="H4227" t="s">
        <v>1367</v>
      </c>
      <c r="I4227" t="s">
        <v>1301</v>
      </c>
      <c r="J4227">
        <v>5</v>
      </c>
      <c r="K4227">
        <v>9035</v>
      </c>
      <c r="L4227">
        <v>45175</v>
      </c>
      <c r="M4227">
        <v>21.511900000000001</v>
      </c>
      <c r="N4227">
        <v>107.5595</v>
      </c>
      <c r="O4227">
        <v>0</v>
      </c>
      <c r="P4227">
        <v>0</v>
      </c>
      <c r="Q4227">
        <v>9056.5118999999995</v>
      </c>
      <c r="R4227">
        <v>45282.559500000003</v>
      </c>
      <c r="S4227" t="s">
        <v>1368</v>
      </c>
    </row>
    <row r="4228" spans="1:19">
      <c r="A4228" t="s">
        <v>4133</v>
      </c>
      <c r="B4228">
        <v>44405</v>
      </c>
      <c r="C4228" t="s">
        <v>4134</v>
      </c>
      <c r="D4228">
        <v>44405</v>
      </c>
      <c r="E4228" t="s">
        <v>1365</v>
      </c>
      <c r="F4228" t="s">
        <v>946</v>
      </c>
      <c r="G4228" t="s">
        <v>951</v>
      </c>
      <c r="H4228" t="s">
        <v>1367</v>
      </c>
      <c r="I4228" t="s">
        <v>1075</v>
      </c>
      <c r="J4228">
        <v>5</v>
      </c>
      <c r="K4228">
        <v>9045</v>
      </c>
      <c r="L4228">
        <v>45225</v>
      </c>
      <c r="M4228">
        <v>21.535699999999999</v>
      </c>
      <c r="N4228">
        <v>107.6785</v>
      </c>
      <c r="O4228">
        <v>0</v>
      </c>
      <c r="P4228">
        <v>0</v>
      </c>
      <c r="Q4228">
        <v>9066.5357000000004</v>
      </c>
      <c r="R4228">
        <v>45332.678500000002</v>
      </c>
      <c r="S4228" t="s">
        <v>1368</v>
      </c>
    </row>
    <row r="4229" spans="1:19">
      <c r="A4229" t="s">
        <v>4133</v>
      </c>
      <c r="B4229">
        <v>44405</v>
      </c>
      <c r="C4229" t="s">
        <v>4134</v>
      </c>
      <c r="D4229">
        <v>44405</v>
      </c>
      <c r="E4229" t="s">
        <v>1365</v>
      </c>
      <c r="F4229" t="s">
        <v>946</v>
      </c>
      <c r="G4229" t="s">
        <v>951</v>
      </c>
      <c r="H4229" t="s">
        <v>1367</v>
      </c>
      <c r="I4229" t="s">
        <v>1242</v>
      </c>
      <c r="J4229">
        <v>10</v>
      </c>
      <c r="K4229">
        <v>9850</v>
      </c>
      <c r="L4229">
        <v>98500</v>
      </c>
      <c r="M4229">
        <v>23.452400000000001</v>
      </c>
      <c r="N4229">
        <v>234.524</v>
      </c>
      <c r="O4229">
        <v>0</v>
      </c>
      <c r="P4229">
        <v>0</v>
      </c>
      <c r="Q4229">
        <v>9873.4524000000001</v>
      </c>
      <c r="R4229">
        <v>98734.524000000005</v>
      </c>
      <c r="S4229" t="s">
        <v>1368</v>
      </c>
    </row>
    <row r="4230" spans="1:19">
      <c r="A4230" t="s">
        <v>4135</v>
      </c>
      <c r="B4230">
        <v>44405</v>
      </c>
      <c r="C4230" t="s">
        <v>4136</v>
      </c>
      <c r="D4230">
        <v>44405</v>
      </c>
      <c r="E4230" t="s">
        <v>1365</v>
      </c>
      <c r="F4230" t="s">
        <v>761</v>
      </c>
      <c r="G4230" t="s">
        <v>951</v>
      </c>
      <c r="H4230" t="s">
        <v>1367</v>
      </c>
      <c r="I4230" t="s">
        <v>1076</v>
      </c>
      <c r="J4230">
        <v>20</v>
      </c>
      <c r="K4230">
        <v>1419</v>
      </c>
      <c r="L4230">
        <v>28380</v>
      </c>
      <c r="M4230">
        <v>3.3786</v>
      </c>
      <c r="N4230">
        <v>67.572000000000003</v>
      </c>
      <c r="O4230">
        <v>0</v>
      </c>
      <c r="P4230">
        <v>0</v>
      </c>
      <c r="Q4230">
        <v>1422.3786</v>
      </c>
      <c r="R4230">
        <v>28447.572</v>
      </c>
      <c r="S4230" t="s">
        <v>1368</v>
      </c>
    </row>
    <row r="4231" spans="1:19">
      <c r="A4231" t="s">
        <v>4135</v>
      </c>
      <c r="B4231">
        <v>44405</v>
      </c>
      <c r="C4231" t="s">
        <v>4136</v>
      </c>
      <c r="D4231">
        <v>44405</v>
      </c>
      <c r="E4231" t="s">
        <v>1365</v>
      </c>
      <c r="F4231" t="s">
        <v>761</v>
      </c>
      <c r="G4231" t="s">
        <v>951</v>
      </c>
      <c r="H4231" t="s">
        <v>1367</v>
      </c>
      <c r="I4231" t="s">
        <v>3357</v>
      </c>
      <c r="J4231">
        <v>13</v>
      </c>
      <c r="K4231">
        <v>7040</v>
      </c>
      <c r="L4231">
        <v>91520</v>
      </c>
      <c r="M4231">
        <v>16.761900000000001</v>
      </c>
      <c r="N4231">
        <v>217.90469999999999</v>
      </c>
      <c r="O4231">
        <v>0</v>
      </c>
      <c r="P4231">
        <v>0</v>
      </c>
      <c r="Q4231">
        <v>7056.7619000000004</v>
      </c>
      <c r="R4231">
        <v>91737.904699999999</v>
      </c>
      <c r="S4231" t="s">
        <v>1368</v>
      </c>
    </row>
    <row r="4232" spans="1:19">
      <c r="A4232" t="s">
        <v>4137</v>
      </c>
      <c r="B4232">
        <v>44405</v>
      </c>
      <c r="C4232" t="s">
        <v>4138</v>
      </c>
      <c r="D4232">
        <v>44405</v>
      </c>
      <c r="E4232" t="s">
        <v>1365</v>
      </c>
      <c r="F4232" t="s">
        <v>92</v>
      </c>
      <c r="G4232" t="s">
        <v>950</v>
      </c>
      <c r="H4232" t="s">
        <v>1367</v>
      </c>
      <c r="I4232" t="s">
        <v>1218</v>
      </c>
      <c r="J4232">
        <v>20</v>
      </c>
      <c r="K4232">
        <v>1244</v>
      </c>
      <c r="L4232">
        <v>24880</v>
      </c>
      <c r="M4232">
        <v>2.9619</v>
      </c>
      <c r="N4232">
        <v>59.238</v>
      </c>
      <c r="O4232">
        <v>0</v>
      </c>
      <c r="P4232">
        <v>0</v>
      </c>
      <c r="Q4232">
        <v>1246.9619</v>
      </c>
      <c r="R4232">
        <v>24939.238000000001</v>
      </c>
      <c r="S4232" t="s">
        <v>1368</v>
      </c>
    </row>
    <row r="4233" spans="1:19">
      <c r="A4233" t="s">
        <v>4137</v>
      </c>
      <c r="B4233">
        <v>44405</v>
      </c>
      <c r="C4233" t="s">
        <v>4138</v>
      </c>
      <c r="D4233">
        <v>44405</v>
      </c>
      <c r="E4233" t="s">
        <v>1365</v>
      </c>
      <c r="F4233" t="s">
        <v>92</v>
      </c>
      <c r="G4233" t="s">
        <v>950</v>
      </c>
      <c r="H4233" t="s">
        <v>1367</v>
      </c>
      <c r="I4233" t="s">
        <v>1409</v>
      </c>
      <c r="J4233">
        <v>20</v>
      </c>
      <c r="K4233">
        <v>1128</v>
      </c>
      <c r="L4233">
        <v>22560</v>
      </c>
      <c r="M4233">
        <v>2.6857000000000002</v>
      </c>
      <c r="N4233">
        <v>53.713999999999999</v>
      </c>
      <c r="O4233">
        <v>0</v>
      </c>
      <c r="P4233">
        <v>0</v>
      </c>
      <c r="Q4233">
        <v>1130.6857</v>
      </c>
      <c r="R4233">
        <v>22613.714</v>
      </c>
      <c r="S4233" t="s">
        <v>1368</v>
      </c>
    </row>
    <row r="4234" spans="1:19">
      <c r="A4234" t="s">
        <v>4137</v>
      </c>
      <c r="B4234">
        <v>44405</v>
      </c>
      <c r="C4234" t="s">
        <v>4138</v>
      </c>
      <c r="D4234">
        <v>44405</v>
      </c>
      <c r="E4234" t="s">
        <v>1365</v>
      </c>
      <c r="F4234" t="s">
        <v>92</v>
      </c>
      <c r="G4234" t="s">
        <v>950</v>
      </c>
      <c r="H4234" t="s">
        <v>1367</v>
      </c>
      <c r="I4234" t="s">
        <v>1273</v>
      </c>
      <c r="J4234">
        <v>20</v>
      </c>
      <c r="K4234">
        <v>7225</v>
      </c>
      <c r="L4234">
        <v>144500</v>
      </c>
      <c r="M4234">
        <v>17.202400000000001</v>
      </c>
      <c r="N4234">
        <v>344.048</v>
      </c>
      <c r="O4234">
        <v>0</v>
      </c>
      <c r="P4234">
        <v>0</v>
      </c>
      <c r="Q4234">
        <v>7242.2024000000001</v>
      </c>
      <c r="R4234">
        <v>144844.04800000001</v>
      </c>
      <c r="S4234" t="s">
        <v>1368</v>
      </c>
    </row>
    <row r="4235" spans="1:19">
      <c r="A4235" t="s">
        <v>4137</v>
      </c>
      <c r="B4235">
        <v>44405</v>
      </c>
      <c r="C4235" t="s">
        <v>4138</v>
      </c>
      <c r="D4235">
        <v>44405</v>
      </c>
      <c r="E4235" t="s">
        <v>1365</v>
      </c>
      <c r="F4235" t="s">
        <v>92</v>
      </c>
      <c r="G4235" t="s">
        <v>950</v>
      </c>
      <c r="H4235" t="s">
        <v>1367</v>
      </c>
      <c r="I4235" t="s">
        <v>1312</v>
      </c>
      <c r="J4235">
        <v>14</v>
      </c>
      <c r="K4235">
        <v>6390</v>
      </c>
      <c r="L4235">
        <v>89460</v>
      </c>
      <c r="M4235">
        <v>15.2143</v>
      </c>
      <c r="N4235">
        <v>213.00020000000001</v>
      </c>
      <c r="O4235">
        <v>0</v>
      </c>
      <c r="P4235">
        <v>0</v>
      </c>
      <c r="Q4235">
        <v>6405.2142999999996</v>
      </c>
      <c r="R4235">
        <v>89673.000199999995</v>
      </c>
      <c r="S4235" t="s">
        <v>1368</v>
      </c>
    </row>
    <row r="4236" spans="1:19">
      <c r="A4236" t="s">
        <v>4137</v>
      </c>
      <c r="B4236">
        <v>44405</v>
      </c>
      <c r="C4236" t="s">
        <v>4138</v>
      </c>
      <c r="D4236">
        <v>44405</v>
      </c>
      <c r="E4236" t="s">
        <v>1365</v>
      </c>
      <c r="F4236" t="s">
        <v>92</v>
      </c>
      <c r="G4236" t="s">
        <v>950</v>
      </c>
      <c r="H4236" t="s">
        <v>1367</v>
      </c>
      <c r="I4236" t="s">
        <v>1335</v>
      </c>
      <c r="J4236">
        <v>5</v>
      </c>
      <c r="K4236">
        <v>9950</v>
      </c>
      <c r="L4236">
        <v>49750</v>
      </c>
      <c r="M4236">
        <v>23.6905</v>
      </c>
      <c r="N4236">
        <v>118.4525</v>
      </c>
      <c r="O4236">
        <v>0</v>
      </c>
      <c r="P4236">
        <v>0</v>
      </c>
      <c r="Q4236">
        <v>9973.6905000000006</v>
      </c>
      <c r="R4236">
        <v>49868.452499999999</v>
      </c>
      <c r="S4236" t="s">
        <v>1368</v>
      </c>
    </row>
    <row r="4237" spans="1:19">
      <c r="A4237" t="s">
        <v>4137</v>
      </c>
      <c r="B4237">
        <v>44405</v>
      </c>
      <c r="C4237" t="s">
        <v>4138</v>
      </c>
      <c r="D4237">
        <v>44405</v>
      </c>
      <c r="E4237" t="s">
        <v>1365</v>
      </c>
      <c r="F4237" t="s">
        <v>92</v>
      </c>
      <c r="G4237" t="s">
        <v>950</v>
      </c>
      <c r="H4237" t="s">
        <v>1367</v>
      </c>
      <c r="I4237" t="s">
        <v>1301</v>
      </c>
      <c r="J4237">
        <v>5</v>
      </c>
      <c r="K4237">
        <v>9035</v>
      </c>
      <c r="L4237">
        <v>45175</v>
      </c>
      <c r="M4237">
        <v>21.511900000000001</v>
      </c>
      <c r="N4237">
        <v>107.5595</v>
      </c>
      <c r="O4237">
        <v>0</v>
      </c>
      <c r="P4237">
        <v>0</v>
      </c>
      <c r="Q4237">
        <v>9056.5118999999995</v>
      </c>
      <c r="R4237">
        <v>45282.559500000003</v>
      </c>
      <c r="S4237" t="s">
        <v>1368</v>
      </c>
    </row>
    <row r="4238" spans="1:19">
      <c r="A4238" t="s">
        <v>4137</v>
      </c>
      <c r="B4238">
        <v>44405</v>
      </c>
      <c r="C4238" t="s">
        <v>4138</v>
      </c>
      <c r="D4238">
        <v>44405</v>
      </c>
      <c r="E4238" t="s">
        <v>1365</v>
      </c>
      <c r="F4238" t="s">
        <v>92</v>
      </c>
      <c r="G4238" t="s">
        <v>950</v>
      </c>
      <c r="H4238" t="s">
        <v>1367</v>
      </c>
      <c r="I4238" t="s">
        <v>1075</v>
      </c>
      <c r="J4238">
        <v>5</v>
      </c>
      <c r="K4238">
        <v>9045</v>
      </c>
      <c r="L4238">
        <v>45225</v>
      </c>
      <c r="M4238">
        <v>21.535699999999999</v>
      </c>
      <c r="N4238">
        <v>107.6785</v>
      </c>
      <c r="O4238">
        <v>0</v>
      </c>
      <c r="P4238">
        <v>0</v>
      </c>
      <c r="Q4238">
        <v>9066.5357000000004</v>
      </c>
      <c r="R4238">
        <v>45332.678500000002</v>
      </c>
      <c r="S4238" t="s">
        <v>1368</v>
      </c>
    </row>
    <row r="4239" spans="1:19">
      <c r="A4239" t="s">
        <v>4139</v>
      </c>
      <c r="B4239">
        <v>44405</v>
      </c>
      <c r="C4239" t="s">
        <v>4140</v>
      </c>
      <c r="D4239">
        <v>44405</v>
      </c>
      <c r="E4239" t="s">
        <v>1365</v>
      </c>
      <c r="F4239" t="s">
        <v>42</v>
      </c>
      <c r="G4239" t="s">
        <v>2621</v>
      </c>
      <c r="H4239" t="s">
        <v>22</v>
      </c>
      <c r="I4239" t="s">
        <v>1312</v>
      </c>
      <c r="J4239">
        <v>5</v>
      </c>
      <c r="K4239">
        <v>6390</v>
      </c>
      <c r="L4239">
        <v>31950</v>
      </c>
      <c r="M4239">
        <v>15.2143</v>
      </c>
      <c r="N4239">
        <v>76.0715</v>
      </c>
      <c r="O4239">
        <v>0</v>
      </c>
      <c r="P4239">
        <v>0</v>
      </c>
      <c r="Q4239">
        <v>6405.2142999999996</v>
      </c>
      <c r="R4239">
        <v>32026.071499999998</v>
      </c>
      <c r="S4239" t="s">
        <v>1368</v>
      </c>
    </row>
    <row r="4240" spans="1:19">
      <c r="A4240" t="s">
        <v>4139</v>
      </c>
      <c r="B4240">
        <v>44405</v>
      </c>
      <c r="C4240" t="s">
        <v>4140</v>
      </c>
      <c r="D4240">
        <v>44405</v>
      </c>
      <c r="E4240" t="s">
        <v>1365</v>
      </c>
      <c r="F4240" t="s">
        <v>42</v>
      </c>
      <c r="G4240" t="s">
        <v>2621</v>
      </c>
      <c r="H4240" t="s">
        <v>22</v>
      </c>
      <c r="I4240" t="s">
        <v>1075</v>
      </c>
      <c r="J4240">
        <v>10</v>
      </c>
      <c r="K4240">
        <v>9045</v>
      </c>
      <c r="L4240">
        <v>90450</v>
      </c>
      <c r="M4240">
        <v>21.535699999999999</v>
      </c>
      <c r="N4240">
        <v>215.357</v>
      </c>
      <c r="O4240">
        <v>0</v>
      </c>
      <c r="P4240">
        <v>0</v>
      </c>
      <c r="Q4240">
        <v>9066.5357000000004</v>
      </c>
      <c r="R4240">
        <v>90665.357000000004</v>
      </c>
      <c r="S4240" t="s">
        <v>1368</v>
      </c>
    </row>
    <row r="4241" spans="1:19">
      <c r="A4241" t="s">
        <v>4139</v>
      </c>
      <c r="B4241">
        <v>44405</v>
      </c>
      <c r="C4241" t="s">
        <v>4140</v>
      </c>
      <c r="D4241">
        <v>44405</v>
      </c>
      <c r="E4241" t="s">
        <v>1365</v>
      </c>
      <c r="F4241" t="s">
        <v>42</v>
      </c>
      <c r="G4241" t="s">
        <v>2621</v>
      </c>
      <c r="H4241" t="s">
        <v>22</v>
      </c>
      <c r="I4241" t="s">
        <v>1273</v>
      </c>
      <c r="J4241">
        <v>10</v>
      </c>
      <c r="K4241">
        <v>7225</v>
      </c>
      <c r="L4241">
        <v>72250</v>
      </c>
      <c r="M4241">
        <v>17.202400000000001</v>
      </c>
      <c r="N4241">
        <v>172.024</v>
      </c>
      <c r="O4241">
        <v>0</v>
      </c>
      <c r="P4241">
        <v>0</v>
      </c>
      <c r="Q4241">
        <v>7242.2024000000001</v>
      </c>
      <c r="R4241">
        <v>72422.024000000005</v>
      </c>
      <c r="S4241" t="s">
        <v>1368</v>
      </c>
    </row>
    <row r="4242" spans="1:19">
      <c r="A4242" t="s">
        <v>4139</v>
      </c>
      <c r="B4242">
        <v>44405</v>
      </c>
      <c r="C4242" t="s">
        <v>4140</v>
      </c>
      <c r="D4242">
        <v>44405</v>
      </c>
      <c r="E4242" t="s">
        <v>1365</v>
      </c>
      <c r="F4242" t="s">
        <v>42</v>
      </c>
      <c r="G4242" t="s">
        <v>2621</v>
      </c>
      <c r="H4242" t="s">
        <v>22</v>
      </c>
      <c r="I4242" t="s">
        <v>1242</v>
      </c>
      <c r="J4242">
        <v>5</v>
      </c>
      <c r="K4242">
        <v>9850</v>
      </c>
      <c r="L4242">
        <v>49250</v>
      </c>
      <c r="M4242">
        <v>23.452400000000001</v>
      </c>
      <c r="N4242">
        <v>117.262</v>
      </c>
      <c r="O4242">
        <v>0</v>
      </c>
      <c r="P4242">
        <v>0</v>
      </c>
      <c r="Q4242">
        <v>9873.4524000000001</v>
      </c>
      <c r="R4242">
        <v>49367.262000000002</v>
      </c>
      <c r="S4242" t="s">
        <v>1368</v>
      </c>
    </row>
    <row r="4243" spans="1:19">
      <c r="A4243" t="s">
        <v>4139</v>
      </c>
      <c r="B4243">
        <v>44405</v>
      </c>
      <c r="C4243" t="s">
        <v>4140</v>
      </c>
      <c r="D4243">
        <v>44405</v>
      </c>
      <c r="E4243" t="s">
        <v>1365</v>
      </c>
      <c r="F4243" t="s">
        <v>42</v>
      </c>
      <c r="G4243" t="s">
        <v>2621</v>
      </c>
      <c r="H4243" t="s">
        <v>22</v>
      </c>
      <c r="I4243" t="s">
        <v>1301</v>
      </c>
      <c r="J4243">
        <v>10</v>
      </c>
      <c r="K4243">
        <v>9035</v>
      </c>
      <c r="L4243">
        <v>90350</v>
      </c>
      <c r="M4243">
        <v>21.511900000000001</v>
      </c>
      <c r="N4243">
        <v>215.119</v>
      </c>
      <c r="O4243">
        <v>0</v>
      </c>
      <c r="P4243">
        <v>0</v>
      </c>
      <c r="Q4243">
        <v>9056.5118999999995</v>
      </c>
      <c r="R4243">
        <v>90565.119000000006</v>
      </c>
      <c r="S4243" t="s">
        <v>1368</v>
      </c>
    </row>
    <row r="4244" spans="1:19">
      <c r="A4244" t="s">
        <v>4141</v>
      </c>
      <c r="B4244">
        <v>44405</v>
      </c>
      <c r="C4244" t="s">
        <v>4142</v>
      </c>
      <c r="D4244">
        <v>44405</v>
      </c>
      <c r="E4244" t="s">
        <v>1365</v>
      </c>
      <c r="F4244" t="s">
        <v>956</v>
      </c>
      <c r="G4244" t="s">
        <v>1370</v>
      </c>
      <c r="H4244" t="s">
        <v>49</v>
      </c>
      <c r="I4244" t="s">
        <v>1314</v>
      </c>
      <c r="J4244">
        <v>40</v>
      </c>
      <c r="K4244">
        <v>1176</v>
      </c>
      <c r="L4244">
        <v>47040</v>
      </c>
      <c r="M4244">
        <v>2.8</v>
      </c>
      <c r="N4244">
        <v>112</v>
      </c>
      <c r="O4244">
        <v>0</v>
      </c>
      <c r="P4244">
        <v>0</v>
      </c>
      <c r="Q4244">
        <v>1178.8</v>
      </c>
      <c r="R4244">
        <v>47152</v>
      </c>
      <c r="S4244" t="s">
        <v>1368</v>
      </c>
    </row>
    <row r="4245" spans="1:19">
      <c r="A4245" t="s">
        <v>4141</v>
      </c>
      <c r="B4245">
        <v>44405</v>
      </c>
      <c r="C4245" t="s">
        <v>4142</v>
      </c>
      <c r="D4245">
        <v>44405</v>
      </c>
      <c r="E4245" t="s">
        <v>1365</v>
      </c>
      <c r="F4245" t="s">
        <v>956</v>
      </c>
      <c r="G4245" t="s">
        <v>1370</v>
      </c>
      <c r="H4245" t="s">
        <v>49</v>
      </c>
      <c r="I4245" t="s">
        <v>1076</v>
      </c>
      <c r="J4245">
        <v>47</v>
      </c>
      <c r="K4245">
        <v>1419</v>
      </c>
      <c r="L4245">
        <v>66693</v>
      </c>
      <c r="M4245">
        <v>3.3786</v>
      </c>
      <c r="N4245">
        <v>158.79419999999999</v>
      </c>
      <c r="O4245">
        <v>0</v>
      </c>
      <c r="P4245">
        <v>0</v>
      </c>
      <c r="Q4245">
        <v>1422.3786</v>
      </c>
      <c r="R4245">
        <v>66851.794200000004</v>
      </c>
      <c r="S4245" t="s">
        <v>1368</v>
      </c>
    </row>
    <row r="4246" spans="1:19">
      <c r="A4246" t="s">
        <v>4143</v>
      </c>
      <c r="B4246">
        <v>44405</v>
      </c>
      <c r="C4246" t="s">
        <v>4144</v>
      </c>
      <c r="D4246">
        <v>44405</v>
      </c>
      <c r="E4246" t="s">
        <v>1365</v>
      </c>
      <c r="F4246" t="s">
        <v>1300</v>
      </c>
      <c r="G4246" t="s">
        <v>107</v>
      </c>
      <c r="H4246" t="s">
        <v>107</v>
      </c>
      <c r="I4246" t="s">
        <v>1314</v>
      </c>
      <c r="J4246">
        <v>50</v>
      </c>
      <c r="K4246">
        <v>1176</v>
      </c>
      <c r="L4246">
        <v>58800</v>
      </c>
      <c r="M4246">
        <v>2.8</v>
      </c>
      <c r="N4246">
        <v>140</v>
      </c>
      <c r="O4246">
        <v>0</v>
      </c>
      <c r="P4246">
        <v>0</v>
      </c>
      <c r="Q4246">
        <v>1178.8</v>
      </c>
      <c r="R4246">
        <v>58940</v>
      </c>
      <c r="S4246" t="s">
        <v>1368</v>
      </c>
    </row>
    <row r="4247" spans="1:19">
      <c r="A4247" t="s">
        <v>4143</v>
      </c>
      <c r="B4247">
        <v>44405</v>
      </c>
      <c r="C4247" t="s">
        <v>4144</v>
      </c>
      <c r="D4247">
        <v>44405</v>
      </c>
      <c r="E4247" t="s">
        <v>1365</v>
      </c>
      <c r="F4247" t="s">
        <v>1300</v>
      </c>
      <c r="G4247" t="s">
        <v>107</v>
      </c>
      <c r="H4247" t="s">
        <v>107</v>
      </c>
      <c r="I4247" t="s">
        <v>1075</v>
      </c>
      <c r="J4247">
        <v>2</v>
      </c>
      <c r="K4247">
        <v>9045</v>
      </c>
      <c r="L4247">
        <v>18090</v>
      </c>
      <c r="M4247">
        <v>21.535699999999999</v>
      </c>
      <c r="N4247">
        <v>43.071399999999997</v>
      </c>
      <c r="O4247">
        <v>0</v>
      </c>
      <c r="P4247">
        <v>0</v>
      </c>
      <c r="Q4247">
        <v>9066.5357000000004</v>
      </c>
      <c r="R4247">
        <v>18133.071400000001</v>
      </c>
      <c r="S4247" t="s">
        <v>1368</v>
      </c>
    </row>
    <row r="4248" spans="1:19">
      <c r="A4248" t="s">
        <v>4143</v>
      </c>
      <c r="B4248">
        <v>44405</v>
      </c>
      <c r="C4248" t="s">
        <v>4144</v>
      </c>
      <c r="D4248">
        <v>44405</v>
      </c>
      <c r="E4248" t="s">
        <v>1365</v>
      </c>
      <c r="F4248" t="s">
        <v>1300</v>
      </c>
      <c r="G4248" t="s">
        <v>107</v>
      </c>
      <c r="H4248" t="s">
        <v>107</v>
      </c>
      <c r="I4248" t="s">
        <v>1076</v>
      </c>
      <c r="J4248">
        <v>16</v>
      </c>
      <c r="K4248">
        <v>1419</v>
      </c>
      <c r="L4248">
        <v>22704</v>
      </c>
      <c r="M4248">
        <v>3.3786</v>
      </c>
      <c r="N4248">
        <v>54.057600000000001</v>
      </c>
      <c r="O4248">
        <v>0</v>
      </c>
      <c r="P4248">
        <v>0</v>
      </c>
      <c r="Q4248">
        <v>1422.3786</v>
      </c>
      <c r="R4248">
        <v>22758.0576</v>
      </c>
      <c r="S4248" t="s">
        <v>1368</v>
      </c>
    </row>
    <row r="4249" spans="1:19">
      <c r="A4249" t="s">
        <v>4145</v>
      </c>
      <c r="B4249">
        <v>44405</v>
      </c>
      <c r="C4249" t="s">
        <v>4146</v>
      </c>
      <c r="D4249">
        <v>44405</v>
      </c>
      <c r="E4249" t="s">
        <v>1365</v>
      </c>
      <c r="F4249" t="s">
        <v>848</v>
      </c>
      <c r="G4249" t="s">
        <v>1377</v>
      </c>
      <c r="H4249" t="s">
        <v>107</v>
      </c>
      <c r="I4249" t="s">
        <v>1301</v>
      </c>
      <c r="J4249">
        <v>2</v>
      </c>
      <c r="K4249">
        <v>9035</v>
      </c>
      <c r="L4249">
        <v>18070</v>
      </c>
      <c r="M4249">
        <v>21.511900000000001</v>
      </c>
      <c r="N4249">
        <v>43.023800000000001</v>
      </c>
      <c r="O4249">
        <v>0</v>
      </c>
      <c r="P4249">
        <v>0</v>
      </c>
      <c r="Q4249">
        <v>9056.5118999999995</v>
      </c>
      <c r="R4249">
        <v>18113.023799999999</v>
      </c>
      <c r="S4249" t="s">
        <v>1368</v>
      </c>
    </row>
    <row r="4250" spans="1:19">
      <c r="A4250" t="s">
        <v>4145</v>
      </c>
      <c r="B4250">
        <v>44405</v>
      </c>
      <c r="C4250" t="s">
        <v>4146</v>
      </c>
      <c r="D4250">
        <v>44405</v>
      </c>
      <c r="E4250" t="s">
        <v>1365</v>
      </c>
      <c r="F4250" t="s">
        <v>848</v>
      </c>
      <c r="G4250" t="s">
        <v>1377</v>
      </c>
      <c r="H4250" t="s">
        <v>107</v>
      </c>
      <c r="I4250" t="s">
        <v>3357</v>
      </c>
      <c r="J4250">
        <v>20</v>
      </c>
      <c r="K4250">
        <v>7040</v>
      </c>
      <c r="L4250">
        <v>140800</v>
      </c>
      <c r="M4250">
        <v>16.761900000000001</v>
      </c>
      <c r="N4250">
        <v>335.238</v>
      </c>
      <c r="O4250">
        <v>0</v>
      </c>
      <c r="P4250">
        <v>0</v>
      </c>
      <c r="Q4250">
        <v>7056.7619000000004</v>
      </c>
      <c r="R4250">
        <v>141135.23800000001</v>
      </c>
      <c r="S4250" t="s">
        <v>1368</v>
      </c>
    </row>
    <row r="4251" spans="1:19">
      <c r="A4251" t="s">
        <v>4145</v>
      </c>
      <c r="B4251">
        <v>44405</v>
      </c>
      <c r="C4251" t="s">
        <v>4146</v>
      </c>
      <c r="D4251">
        <v>44405</v>
      </c>
      <c r="E4251" t="s">
        <v>1365</v>
      </c>
      <c r="F4251" t="s">
        <v>848</v>
      </c>
      <c r="G4251" t="s">
        <v>1377</v>
      </c>
      <c r="H4251" t="s">
        <v>107</v>
      </c>
      <c r="I4251" t="s">
        <v>1273</v>
      </c>
      <c r="J4251">
        <v>5</v>
      </c>
      <c r="K4251">
        <v>7225</v>
      </c>
      <c r="L4251">
        <v>36125</v>
      </c>
      <c r="M4251">
        <v>17.202400000000001</v>
      </c>
      <c r="N4251">
        <v>86.012</v>
      </c>
      <c r="O4251">
        <v>0</v>
      </c>
      <c r="P4251">
        <v>0</v>
      </c>
      <c r="Q4251">
        <v>7242.2024000000001</v>
      </c>
      <c r="R4251">
        <v>36211.012000000002</v>
      </c>
      <c r="S4251" t="s">
        <v>1368</v>
      </c>
    </row>
    <row r="4252" spans="1:19">
      <c r="A4252" t="s">
        <v>4147</v>
      </c>
      <c r="B4252">
        <v>44405</v>
      </c>
      <c r="C4252" t="s">
        <v>4148</v>
      </c>
      <c r="D4252">
        <v>44405</v>
      </c>
      <c r="E4252" t="s">
        <v>1365</v>
      </c>
      <c r="F4252" t="s">
        <v>917</v>
      </c>
      <c r="G4252" t="s">
        <v>67</v>
      </c>
      <c r="H4252" t="s">
        <v>49</v>
      </c>
      <c r="I4252" t="s">
        <v>1409</v>
      </c>
      <c r="J4252">
        <v>120</v>
      </c>
      <c r="K4252">
        <v>1128</v>
      </c>
      <c r="L4252">
        <v>135360</v>
      </c>
      <c r="M4252">
        <v>2.6857000000000002</v>
      </c>
      <c r="N4252">
        <v>322.28399999999999</v>
      </c>
      <c r="O4252">
        <v>0</v>
      </c>
      <c r="P4252">
        <v>0</v>
      </c>
      <c r="Q4252">
        <v>1130.6857</v>
      </c>
      <c r="R4252">
        <v>135682.28400000001</v>
      </c>
      <c r="S4252" t="s">
        <v>1368</v>
      </c>
    </row>
    <row r="4253" spans="1:19">
      <c r="A4253" t="s">
        <v>4147</v>
      </c>
      <c r="B4253">
        <v>44405</v>
      </c>
      <c r="C4253" t="s">
        <v>4148</v>
      </c>
      <c r="D4253">
        <v>44405</v>
      </c>
      <c r="E4253" t="s">
        <v>1365</v>
      </c>
      <c r="F4253" t="s">
        <v>917</v>
      </c>
      <c r="G4253" t="s">
        <v>67</v>
      </c>
      <c r="H4253" t="s">
        <v>49</v>
      </c>
      <c r="I4253" t="s">
        <v>1221</v>
      </c>
      <c r="J4253">
        <v>140</v>
      </c>
      <c r="K4253">
        <v>1361</v>
      </c>
      <c r="L4253">
        <v>190540</v>
      </c>
      <c r="M4253">
        <v>3.2404999999999999</v>
      </c>
      <c r="N4253">
        <v>453.67</v>
      </c>
      <c r="O4253">
        <v>0</v>
      </c>
      <c r="P4253">
        <v>0</v>
      </c>
      <c r="Q4253">
        <v>1364.2405000000001</v>
      </c>
      <c r="R4253">
        <v>190993.67</v>
      </c>
      <c r="S4253" t="s">
        <v>1368</v>
      </c>
    </row>
    <row r="4254" spans="1:19">
      <c r="A4254" t="s">
        <v>4147</v>
      </c>
      <c r="B4254">
        <v>44405</v>
      </c>
      <c r="C4254" t="s">
        <v>4148</v>
      </c>
      <c r="D4254">
        <v>44405</v>
      </c>
      <c r="E4254" t="s">
        <v>1365</v>
      </c>
      <c r="F4254" t="s">
        <v>917</v>
      </c>
      <c r="G4254" t="s">
        <v>67</v>
      </c>
      <c r="H4254" t="s">
        <v>49</v>
      </c>
      <c r="I4254" t="s">
        <v>1314</v>
      </c>
      <c r="J4254">
        <v>120</v>
      </c>
      <c r="K4254">
        <v>1176</v>
      </c>
      <c r="L4254">
        <v>141120</v>
      </c>
      <c r="M4254">
        <v>2.8</v>
      </c>
      <c r="N4254">
        <v>336</v>
      </c>
      <c r="O4254">
        <v>0</v>
      </c>
      <c r="P4254">
        <v>0</v>
      </c>
      <c r="Q4254">
        <v>1178.8</v>
      </c>
      <c r="R4254">
        <v>141456</v>
      </c>
      <c r="S4254" t="s">
        <v>1368</v>
      </c>
    </row>
    <row r="4255" spans="1:19">
      <c r="A4255" t="s">
        <v>4147</v>
      </c>
      <c r="B4255">
        <v>44405</v>
      </c>
      <c r="C4255" t="s">
        <v>4148</v>
      </c>
      <c r="D4255">
        <v>44405</v>
      </c>
      <c r="E4255" t="s">
        <v>1365</v>
      </c>
      <c r="F4255" t="s">
        <v>917</v>
      </c>
      <c r="G4255" t="s">
        <v>67</v>
      </c>
      <c r="H4255" t="s">
        <v>49</v>
      </c>
      <c r="I4255" t="s">
        <v>1271</v>
      </c>
      <c r="J4255">
        <v>140</v>
      </c>
      <c r="K4255">
        <v>1186</v>
      </c>
      <c r="L4255">
        <v>166040</v>
      </c>
      <c r="M4255">
        <v>2.8237999999999999</v>
      </c>
      <c r="N4255">
        <v>395.33199999999999</v>
      </c>
      <c r="O4255">
        <v>0</v>
      </c>
      <c r="P4255">
        <v>0</v>
      </c>
      <c r="Q4255">
        <v>1188.8237999999999</v>
      </c>
      <c r="R4255">
        <v>166435.33199999999</v>
      </c>
      <c r="S4255" t="s">
        <v>1368</v>
      </c>
    </row>
    <row r="4256" spans="1:19">
      <c r="A4256" t="s">
        <v>4147</v>
      </c>
      <c r="B4256">
        <v>44405</v>
      </c>
      <c r="C4256" t="s">
        <v>4148</v>
      </c>
      <c r="D4256">
        <v>44405</v>
      </c>
      <c r="E4256" t="s">
        <v>1365</v>
      </c>
      <c r="F4256" t="s">
        <v>917</v>
      </c>
      <c r="G4256" t="s">
        <v>67</v>
      </c>
      <c r="H4256" t="s">
        <v>49</v>
      </c>
      <c r="I4256" t="s">
        <v>1273</v>
      </c>
      <c r="J4256">
        <v>30</v>
      </c>
      <c r="K4256">
        <v>7225</v>
      </c>
      <c r="L4256">
        <v>216750</v>
      </c>
      <c r="M4256">
        <v>17.202400000000001</v>
      </c>
      <c r="N4256">
        <v>516.072</v>
      </c>
      <c r="O4256">
        <v>0</v>
      </c>
      <c r="P4256">
        <v>0</v>
      </c>
      <c r="Q4256">
        <v>7242.2024000000001</v>
      </c>
      <c r="R4256">
        <v>217266.07199999999</v>
      </c>
      <c r="S4256" t="s">
        <v>1368</v>
      </c>
    </row>
    <row r="4257" spans="1:19">
      <c r="A4257" t="s">
        <v>4147</v>
      </c>
      <c r="B4257">
        <v>44405</v>
      </c>
      <c r="C4257" t="s">
        <v>4148</v>
      </c>
      <c r="D4257">
        <v>44405</v>
      </c>
      <c r="E4257" t="s">
        <v>1365</v>
      </c>
      <c r="F4257" t="s">
        <v>917</v>
      </c>
      <c r="G4257" t="s">
        <v>67</v>
      </c>
      <c r="H4257" t="s">
        <v>49</v>
      </c>
      <c r="I4257" t="s">
        <v>3357</v>
      </c>
      <c r="J4257">
        <v>30</v>
      </c>
      <c r="K4257">
        <v>7040</v>
      </c>
      <c r="L4257">
        <v>211200</v>
      </c>
      <c r="M4257">
        <v>16.761900000000001</v>
      </c>
      <c r="N4257">
        <v>502.85700000000003</v>
      </c>
      <c r="O4257">
        <v>0</v>
      </c>
      <c r="P4257">
        <v>0</v>
      </c>
      <c r="Q4257">
        <v>7056.7619000000004</v>
      </c>
      <c r="R4257">
        <v>211702.85699999999</v>
      </c>
      <c r="S4257" t="s">
        <v>1368</v>
      </c>
    </row>
    <row r="4258" spans="1:19">
      <c r="A4258" t="s">
        <v>4149</v>
      </c>
      <c r="B4258">
        <v>44405</v>
      </c>
      <c r="C4258" t="s">
        <v>4150</v>
      </c>
      <c r="D4258">
        <v>44405</v>
      </c>
      <c r="E4258" t="s">
        <v>1365</v>
      </c>
      <c r="F4258" t="s">
        <v>61</v>
      </c>
      <c r="G4258" t="s">
        <v>1370</v>
      </c>
      <c r="H4258" t="s">
        <v>49</v>
      </c>
      <c r="I4258" t="s">
        <v>1301</v>
      </c>
      <c r="J4258">
        <v>5</v>
      </c>
      <c r="K4258">
        <v>9035</v>
      </c>
      <c r="L4258">
        <v>45175</v>
      </c>
      <c r="M4258">
        <v>21.511900000000001</v>
      </c>
      <c r="N4258">
        <v>107.5595</v>
      </c>
      <c r="O4258">
        <v>0</v>
      </c>
      <c r="P4258">
        <v>0</v>
      </c>
      <c r="Q4258">
        <v>9056.5118999999995</v>
      </c>
      <c r="R4258">
        <v>45282.559500000003</v>
      </c>
      <c r="S4258" t="s">
        <v>1368</v>
      </c>
    </row>
    <row r="4259" spans="1:19">
      <c r="A4259" t="s">
        <v>4149</v>
      </c>
      <c r="B4259">
        <v>44405</v>
      </c>
      <c r="C4259" t="s">
        <v>4150</v>
      </c>
      <c r="D4259">
        <v>44405</v>
      </c>
      <c r="E4259" t="s">
        <v>1365</v>
      </c>
      <c r="F4259" t="s">
        <v>61</v>
      </c>
      <c r="G4259" t="s">
        <v>1370</v>
      </c>
      <c r="H4259" t="s">
        <v>49</v>
      </c>
      <c r="I4259" t="s">
        <v>1409</v>
      </c>
      <c r="J4259">
        <v>20</v>
      </c>
      <c r="K4259">
        <v>1128</v>
      </c>
      <c r="L4259">
        <v>22560</v>
      </c>
      <c r="M4259">
        <v>2.6857000000000002</v>
      </c>
      <c r="N4259">
        <v>53.713999999999999</v>
      </c>
      <c r="O4259">
        <v>0</v>
      </c>
      <c r="P4259">
        <v>0</v>
      </c>
      <c r="Q4259">
        <v>1130.6857</v>
      </c>
      <c r="R4259">
        <v>22613.714</v>
      </c>
      <c r="S4259" t="s">
        <v>1368</v>
      </c>
    </row>
    <row r="4260" spans="1:19">
      <c r="A4260" t="s">
        <v>4149</v>
      </c>
      <c r="B4260">
        <v>44405</v>
      </c>
      <c r="C4260" t="s">
        <v>4150</v>
      </c>
      <c r="D4260">
        <v>44405</v>
      </c>
      <c r="E4260" t="s">
        <v>1365</v>
      </c>
      <c r="F4260" t="s">
        <v>61</v>
      </c>
      <c r="G4260" t="s">
        <v>1370</v>
      </c>
      <c r="H4260" t="s">
        <v>49</v>
      </c>
      <c r="I4260" t="s">
        <v>1311</v>
      </c>
      <c r="J4260">
        <v>5</v>
      </c>
      <c r="K4260">
        <v>9035</v>
      </c>
      <c r="L4260">
        <v>45175</v>
      </c>
      <c r="M4260">
        <v>21.511900000000001</v>
      </c>
      <c r="N4260">
        <v>107.5595</v>
      </c>
      <c r="O4260">
        <v>0</v>
      </c>
      <c r="P4260">
        <v>0</v>
      </c>
      <c r="Q4260">
        <v>9056.5118999999995</v>
      </c>
      <c r="R4260">
        <v>45282.559500000003</v>
      </c>
      <c r="S4260" t="s">
        <v>1368</v>
      </c>
    </row>
    <row r="4261" spans="1:19">
      <c r="A4261" t="s">
        <v>4149</v>
      </c>
      <c r="B4261">
        <v>44405</v>
      </c>
      <c r="C4261" t="s">
        <v>4150</v>
      </c>
      <c r="D4261">
        <v>44405</v>
      </c>
      <c r="E4261" t="s">
        <v>1365</v>
      </c>
      <c r="F4261" t="s">
        <v>61</v>
      </c>
      <c r="G4261" t="s">
        <v>1370</v>
      </c>
      <c r="H4261" t="s">
        <v>49</v>
      </c>
      <c r="I4261" t="s">
        <v>1218</v>
      </c>
      <c r="J4261">
        <v>60</v>
      </c>
      <c r="K4261">
        <v>1244</v>
      </c>
      <c r="L4261">
        <v>74640</v>
      </c>
      <c r="M4261">
        <v>2.9619</v>
      </c>
      <c r="N4261">
        <v>177.714</v>
      </c>
      <c r="O4261">
        <v>0</v>
      </c>
      <c r="P4261">
        <v>0</v>
      </c>
      <c r="Q4261">
        <v>1246.9619</v>
      </c>
      <c r="R4261">
        <v>74817.714000000007</v>
      </c>
      <c r="S4261" t="s">
        <v>1368</v>
      </c>
    </row>
    <row r="4262" spans="1:19">
      <c r="A4262" t="s">
        <v>4151</v>
      </c>
      <c r="B4262">
        <v>44405</v>
      </c>
      <c r="C4262" t="s">
        <v>4152</v>
      </c>
      <c r="D4262">
        <v>44405</v>
      </c>
      <c r="E4262" t="s">
        <v>1365</v>
      </c>
      <c r="F4262" t="s">
        <v>51</v>
      </c>
      <c r="G4262" t="s">
        <v>52</v>
      </c>
      <c r="H4262" t="s">
        <v>49</v>
      </c>
      <c r="I4262" t="s">
        <v>1311</v>
      </c>
      <c r="J4262">
        <v>5</v>
      </c>
      <c r="K4262">
        <v>9035</v>
      </c>
      <c r="L4262">
        <v>45175</v>
      </c>
      <c r="M4262">
        <v>21.511900000000001</v>
      </c>
      <c r="N4262">
        <v>107.5595</v>
      </c>
      <c r="O4262">
        <v>0</v>
      </c>
      <c r="P4262">
        <v>0</v>
      </c>
      <c r="Q4262">
        <v>9056.5118999999995</v>
      </c>
      <c r="R4262">
        <v>45282.559500000003</v>
      </c>
      <c r="S4262" t="s">
        <v>1368</v>
      </c>
    </row>
    <row r="4263" spans="1:19">
      <c r="A4263" t="s">
        <v>4151</v>
      </c>
      <c r="B4263">
        <v>44405</v>
      </c>
      <c r="C4263" t="s">
        <v>4152</v>
      </c>
      <c r="D4263">
        <v>44405</v>
      </c>
      <c r="E4263" t="s">
        <v>1365</v>
      </c>
      <c r="F4263" t="s">
        <v>51</v>
      </c>
      <c r="G4263" t="s">
        <v>52</v>
      </c>
      <c r="H4263" t="s">
        <v>49</v>
      </c>
      <c r="I4263" t="s">
        <v>1335</v>
      </c>
      <c r="J4263">
        <v>5</v>
      </c>
      <c r="K4263">
        <v>9950</v>
      </c>
      <c r="L4263">
        <v>49750</v>
      </c>
      <c r="M4263">
        <v>23.6905</v>
      </c>
      <c r="N4263">
        <v>118.4525</v>
      </c>
      <c r="O4263">
        <v>0</v>
      </c>
      <c r="P4263">
        <v>0</v>
      </c>
      <c r="Q4263">
        <v>9973.6905000000006</v>
      </c>
      <c r="R4263">
        <v>49868.452499999999</v>
      </c>
      <c r="S4263" t="s">
        <v>1368</v>
      </c>
    </row>
    <row r="4264" spans="1:19">
      <c r="A4264" t="s">
        <v>4151</v>
      </c>
      <c r="B4264">
        <v>44405</v>
      </c>
      <c r="C4264" t="s">
        <v>4152</v>
      </c>
      <c r="D4264">
        <v>44405</v>
      </c>
      <c r="E4264" t="s">
        <v>1365</v>
      </c>
      <c r="F4264" t="s">
        <v>51</v>
      </c>
      <c r="G4264" t="s">
        <v>52</v>
      </c>
      <c r="H4264" t="s">
        <v>49</v>
      </c>
      <c r="I4264" t="s">
        <v>3357</v>
      </c>
      <c r="J4264">
        <v>20</v>
      </c>
      <c r="K4264">
        <v>7040</v>
      </c>
      <c r="L4264">
        <v>140800</v>
      </c>
      <c r="M4264">
        <v>16.761900000000001</v>
      </c>
      <c r="N4264">
        <v>335.238</v>
      </c>
      <c r="O4264">
        <v>0</v>
      </c>
      <c r="P4264">
        <v>0</v>
      </c>
      <c r="Q4264">
        <v>7056.7619000000004</v>
      </c>
      <c r="R4264">
        <v>141135.23800000001</v>
      </c>
      <c r="S4264" t="s">
        <v>1368</v>
      </c>
    </row>
    <row r="4265" spans="1:19">
      <c r="A4265" t="s">
        <v>4151</v>
      </c>
      <c r="B4265">
        <v>44405</v>
      </c>
      <c r="C4265" t="s">
        <v>4152</v>
      </c>
      <c r="D4265">
        <v>44405</v>
      </c>
      <c r="E4265" t="s">
        <v>1365</v>
      </c>
      <c r="F4265" t="s">
        <v>51</v>
      </c>
      <c r="G4265" t="s">
        <v>52</v>
      </c>
      <c r="H4265" t="s">
        <v>49</v>
      </c>
      <c r="I4265" t="s">
        <v>1218</v>
      </c>
      <c r="J4265">
        <v>40</v>
      </c>
      <c r="K4265">
        <v>1244</v>
      </c>
      <c r="L4265">
        <v>49760</v>
      </c>
      <c r="M4265">
        <v>2.9619</v>
      </c>
      <c r="N4265">
        <v>118.476</v>
      </c>
      <c r="O4265">
        <v>0</v>
      </c>
      <c r="P4265">
        <v>0</v>
      </c>
      <c r="Q4265">
        <v>1246.9619</v>
      </c>
      <c r="R4265">
        <v>49878.476000000002</v>
      </c>
      <c r="S4265" t="s">
        <v>1368</v>
      </c>
    </row>
    <row r="4266" spans="1:19">
      <c r="A4266" t="s">
        <v>4153</v>
      </c>
      <c r="B4266">
        <v>44405</v>
      </c>
      <c r="C4266" t="s">
        <v>4154</v>
      </c>
      <c r="D4266">
        <v>44405</v>
      </c>
      <c r="E4266" t="s">
        <v>1365</v>
      </c>
      <c r="F4266" t="s">
        <v>1379</v>
      </c>
      <c r="G4266" t="s">
        <v>1380</v>
      </c>
      <c r="H4266" t="s">
        <v>49</v>
      </c>
      <c r="I4266" t="s">
        <v>1075</v>
      </c>
      <c r="J4266">
        <v>5</v>
      </c>
      <c r="K4266">
        <v>9045</v>
      </c>
      <c r="L4266">
        <v>45225</v>
      </c>
      <c r="M4266">
        <v>21.535699999999999</v>
      </c>
      <c r="N4266">
        <v>107.6785</v>
      </c>
      <c r="O4266">
        <v>0</v>
      </c>
      <c r="P4266">
        <v>0</v>
      </c>
      <c r="Q4266">
        <v>9066.5357000000004</v>
      </c>
      <c r="R4266">
        <v>45332.678500000002</v>
      </c>
      <c r="S4266" t="s">
        <v>1368</v>
      </c>
    </row>
    <row r="4267" spans="1:19">
      <c r="A4267" t="s">
        <v>4153</v>
      </c>
      <c r="B4267">
        <v>44405</v>
      </c>
      <c r="C4267" t="s">
        <v>4154</v>
      </c>
      <c r="D4267">
        <v>44405</v>
      </c>
      <c r="E4267" t="s">
        <v>1365</v>
      </c>
      <c r="F4267" t="s">
        <v>1379</v>
      </c>
      <c r="G4267" t="s">
        <v>1380</v>
      </c>
      <c r="H4267" t="s">
        <v>49</v>
      </c>
      <c r="I4267" t="s">
        <v>3357</v>
      </c>
      <c r="J4267">
        <v>5</v>
      </c>
      <c r="K4267">
        <v>7040</v>
      </c>
      <c r="L4267">
        <v>35200</v>
      </c>
      <c r="M4267">
        <v>16.761900000000001</v>
      </c>
      <c r="N4267">
        <v>83.8095</v>
      </c>
      <c r="O4267">
        <v>0</v>
      </c>
      <c r="P4267">
        <v>0</v>
      </c>
      <c r="Q4267">
        <v>7056.7619000000004</v>
      </c>
      <c r="R4267">
        <v>35283.809500000003</v>
      </c>
      <c r="S4267" t="s">
        <v>1368</v>
      </c>
    </row>
    <row r="4268" spans="1:19">
      <c r="A4268" t="s">
        <v>4153</v>
      </c>
      <c r="B4268">
        <v>44405</v>
      </c>
      <c r="C4268" t="s">
        <v>4154</v>
      </c>
      <c r="D4268">
        <v>44405</v>
      </c>
      <c r="E4268" t="s">
        <v>1365</v>
      </c>
      <c r="F4268" t="s">
        <v>1379</v>
      </c>
      <c r="G4268" t="s">
        <v>1380</v>
      </c>
      <c r="H4268" t="s">
        <v>49</v>
      </c>
      <c r="I4268" t="s">
        <v>1335</v>
      </c>
      <c r="J4268">
        <v>5</v>
      </c>
      <c r="K4268">
        <v>9950</v>
      </c>
      <c r="L4268">
        <v>49750</v>
      </c>
      <c r="M4268">
        <v>23.6905</v>
      </c>
      <c r="N4268">
        <v>118.4525</v>
      </c>
      <c r="O4268">
        <v>0</v>
      </c>
      <c r="P4268">
        <v>0</v>
      </c>
      <c r="Q4268">
        <v>9973.6905000000006</v>
      </c>
      <c r="R4268">
        <v>49868.452499999999</v>
      </c>
      <c r="S4268" t="s">
        <v>1368</v>
      </c>
    </row>
    <row r="4269" spans="1:19">
      <c r="A4269" t="s">
        <v>4153</v>
      </c>
      <c r="B4269">
        <v>44405</v>
      </c>
      <c r="C4269" t="s">
        <v>4154</v>
      </c>
      <c r="D4269">
        <v>44405</v>
      </c>
      <c r="E4269" t="s">
        <v>1365</v>
      </c>
      <c r="F4269" t="s">
        <v>1379</v>
      </c>
      <c r="G4269" t="s">
        <v>1380</v>
      </c>
      <c r="H4269" t="s">
        <v>49</v>
      </c>
      <c r="I4269" t="s">
        <v>1218</v>
      </c>
      <c r="J4269">
        <v>40</v>
      </c>
      <c r="K4269">
        <v>1244</v>
      </c>
      <c r="L4269">
        <v>49760</v>
      </c>
      <c r="M4269">
        <v>2.9619</v>
      </c>
      <c r="N4269">
        <v>118.476</v>
      </c>
      <c r="O4269">
        <v>0</v>
      </c>
      <c r="P4269">
        <v>0</v>
      </c>
      <c r="Q4269">
        <v>1246.9619</v>
      </c>
      <c r="R4269">
        <v>49878.476000000002</v>
      </c>
      <c r="S4269" t="s">
        <v>1368</v>
      </c>
    </row>
    <row r="4270" spans="1:19">
      <c r="A4270" t="s">
        <v>4155</v>
      </c>
      <c r="B4270">
        <v>44405</v>
      </c>
      <c r="C4270" t="s">
        <v>4156</v>
      </c>
      <c r="D4270">
        <v>44405</v>
      </c>
      <c r="E4270" t="s">
        <v>1365</v>
      </c>
      <c r="F4270" t="s">
        <v>1277</v>
      </c>
      <c r="G4270" t="s">
        <v>52</v>
      </c>
      <c r="H4270" t="s">
        <v>49</v>
      </c>
      <c r="I4270" t="s">
        <v>1271</v>
      </c>
      <c r="J4270">
        <v>40</v>
      </c>
      <c r="K4270">
        <v>1186</v>
      </c>
      <c r="L4270">
        <v>47440</v>
      </c>
      <c r="M4270">
        <v>2.8237999999999999</v>
      </c>
      <c r="N4270">
        <v>112.952</v>
      </c>
      <c r="O4270">
        <v>0</v>
      </c>
      <c r="P4270">
        <v>0</v>
      </c>
      <c r="Q4270">
        <v>1188.8237999999999</v>
      </c>
      <c r="R4270">
        <v>47552.951999999997</v>
      </c>
      <c r="S4270" t="s">
        <v>1368</v>
      </c>
    </row>
    <row r="4271" spans="1:19">
      <c r="A4271" t="s">
        <v>4155</v>
      </c>
      <c r="B4271">
        <v>44405</v>
      </c>
      <c r="C4271" t="s">
        <v>4156</v>
      </c>
      <c r="D4271">
        <v>44405</v>
      </c>
      <c r="E4271" t="s">
        <v>1365</v>
      </c>
      <c r="F4271" t="s">
        <v>1277</v>
      </c>
      <c r="G4271" t="s">
        <v>52</v>
      </c>
      <c r="H4271" t="s">
        <v>49</v>
      </c>
      <c r="I4271" t="s">
        <v>3357</v>
      </c>
      <c r="J4271">
        <v>6</v>
      </c>
      <c r="K4271">
        <v>7040</v>
      </c>
      <c r="L4271">
        <v>42240</v>
      </c>
      <c r="M4271">
        <v>16.761900000000001</v>
      </c>
      <c r="N4271">
        <v>100.5714</v>
      </c>
      <c r="O4271">
        <v>0</v>
      </c>
      <c r="P4271">
        <v>0</v>
      </c>
      <c r="Q4271">
        <v>7056.7619000000004</v>
      </c>
      <c r="R4271">
        <v>42340.571400000001</v>
      </c>
      <c r="S4271" t="s">
        <v>1368</v>
      </c>
    </row>
    <row r="4272" spans="1:19">
      <c r="A4272" t="s">
        <v>4157</v>
      </c>
      <c r="B4272">
        <v>44405</v>
      </c>
      <c r="C4272" t="s">
        <v>4158</v>
      </c>
      <c r="D4272">
        <v>44405</v>
      </c>
      <c r="E4272" t="s">
        <v>1365</v>
      </c>
      <c r="F4272" t="s">
        <v>65</v>
      </c>
      <c r="G4272" t="s">
        <v>989</v>
      </c>
      <c r="H4272" t="s">
        <v>49</v>
      </c>
      <c r="I4272" t="s">
        <v>1273</v>
      </c>
      <c r="J4272">
        <v>10</v>
      </c>
      <c r="K4272">
        <v>7225</v>
      </c>
      <c r="L4272">
        <v>72250</v>
      </c>
      <c r="M4272">
        <v>17.202400000000001</v>
      </c>
      <c r="N4272">
        <v>172.024</v>
      </c>
      <c r="O4272">
        <v>0</v>
      </c>
      <c r="P4272">
        <v>0</v>
      </c>
      <c r="Q4272">
        <v>7242.2024000000001</v>
      </c>
      <c r="R4272">
        <v>72422.024000000005</v>
      </c>
      <c r="S4272" t="s">
        <v>1368</v>
      </c>
    </row>
    <row r="4273" spans="1:19">
      <c r="A4273" t="s">
        <v>4157</v>
      </c>
      <c r="B4273">
        <v>44405</v>
      </c>
      <c r="C4273" t="s">
        <v>4158</v>
      </c>
      <c r="D4273">
        <v>44405</v>
      </c>
      <c r="E4273" t="s">
        <v>1365</v>
      </c>
      <c r="F4273" t="s">
        <v>65</v>
      </c>
      <c r="G4273" t="s">
        <v>989</v>
      </c>
      <c r="H4273" t="s">
        <v>49</v>
      </c>
      <c r="I4273" t="s">
        <v>1409</v>
      </c>
      <c r="J4273">
        <v>10</v>
      </c>
      <c r="K4273">
        <v>1128</v>
      </c>
      <c r="L4273">
        <v>11280</v>
      </c>
      <c r="M4273">
        <v>2.6857000000000002</v>
      </c>
      <c r="N4273">
        <v>26.856999999999999</v>
      </c>
      <c r="O4273">
        <v>0</v>
      </c>
      <c r="P4273">
        <v>0</v>
      </c>
      <c r="Q4273">
        <v>1130.6857</v>
      </c>
      <c r="R4273">
        <v>11306.857</v>
      </c>
      <c r="S4273" t="s">
        <v>1368</v>
      </c>
    </row>
    <row r="4274" spans="1:19">
      <c r="A4274" t="s">
        <v>4157</v>
      </c>
      <c r="B4274">
        <v>44405</v>
      </c>
      <c r="C4274" t="s">
        <v>4158</v>
      </c>
      <c r="D4274">
        <v>44405</v>
      </c>
      <c r="E4274" t="s">
        <v>1365</v>
      </c>
      <c r="F4274" t="s">
        <v>65</v>
      </c>
      <c r="G4274" t="s">
        <v>989</v>
      </c>
      <c r="H4274" t="s">
        <v>49</v>
      </c>
      <c r="I4274" t="s">
        <v>1221</v>
      </c>
      <c r="J4274">
        <v>75</v>
      </c>
      <c r="K4274">
        <v>1361</v>
      </c>
      <c r="L4274">
        <v>102075</v>
      </c>
      <c r="M4274">
        <v>3.2404999999999999</v>
      </c>
      <c r="N4274">
        <v>243.03749999999999</v>
      </c>
      <c r="O4274">
        <v>0</v>
      </c>
      <c r="P4274">
        <v>0</v>
      </c>
      <c r="Q4274">
        <v>1364.2405000000001</v>
      </c>
      <c r="R4274">
        <v>102318.03750000001</v>
      </c>
      <c r="S4274" t="s">
        <v>1368</v>
      </c>
    </row>
    <row r="4275" spans="1:19">
      <c r="A4275" t="s">
        <v>4157</v>
      </c>
      <c r="B4275">
        <v>44405</v>
      </c>
      <c r="C4275" t="s">
        <v>4158</v>
      </c>
      <c r="D4275">
        <v>44405</v>
      </c>
      <c r="E4275" t="s">
        <v>1365</v>
      </c>
      <c r="F4275" t="s">
        <v>65</v>
      </c>
      <c r="G4275" t="s">
        <v>989</v>
      </c>
      <c r="H4275" t="s">
        <v>49</v>
      </c>
      <c r="I4275" t="s">
        <v>1076</v>
      </c>
      <c r="J4275">
        <v>40</v>
      </c>
      <c r="K4275">
        <v>1419</v>
      </c>
      <c r="L4275">
        <v>56760</v>
      </c>
      <c r="M4275">
        <v>3.3786</v>
      </c>
      <c r="N4275">
        <v>135.14400000000001</v>
      </c>
      <c r="O4275">
        <v>0</v>
      </c>
      <c r="P4275">
        <v>0</v>
      </c>
      <c r="Q4275">
        <v>1422.3786</v>
      </c>
      <c r="R4275">
        <v>56895.144</v>
      </c>
      <c r="S4275" t="s">
        <v>1368</v>
      </c>
    </row>
    <row r="4276" spans="1:19">
      <c r="A4276" t="s">
        <v>4157</v>
      </c>
      <c r="B4276">
        <v>44405</v>
      </c>
      <c r="C4276" t="s">
        <v>4158</v>
      </c>
      <c r="D4276">
        <v>44405</v>
      </c>
      <c r="E4276" t="s">
        <v>1365</v>
      </c>
      <c r="F4276" t="s">
        <v>65</v>
      </c>
      <c r="G4276" t="s">
        <v>989</v>
      </c>
      <c r="H4276" t="s">
        <v>49</v>
      </c>
      <c r="I4276" t="s">
        <v>1218</v>
      </c>
      <c r="J4276">
        <v>40</v>
      </c>
      <c r="K4276">
        <v>1244</v>
      </c>
      <c r="L4276">
        <v>49760</v>
      </c>
      <c r="M4276">
        <v>2.9619</v>
      </c>
      <c r="N4276">
        <v>118.476</v>
      </c>
      <c r="O4276">
        <v>0</v>
      </c>
      <c r="P4276">
        <v>0</v>
      </c>
      <c r="Q4276">
        <v>1246.9619</v>
      </c>
      <c r="R4276">
        <v>49878.476000000002</v>
      </c>
      <c r="S4276" t="s">
        <v>1368</v>
      </c>
    </row>
    <row r="4277" spans="1:19">
      <c r="A4277" t="s">
        <v>4159</v>
      </c>
      <c r="B4277">
        <v>44405</v>
      </c>
      <c r="C4277" t="s">
        <v>4160</v>
      </c>
      <c r="D4277">
        <v>44405</v>
      </c>
      <c r="E4277" t="s">
        <v>1365</v>
      </c>
      <c r="F4277" t="s">
        <v>63</v>
      </c>
      <c r="G4277" t="s">
        <v>989</v>
      </c>
      <c r="H4277" t="s">
        <v>49</v>
      </c>
      <c r="I4277" t="s">
        <v>1271</v>
      </c>
      <c r="J4277">
        <v>20</v>
      </c>
      <c r="K4277">
        <v>1186</v>
      </c>
      <c r="L4277">
        <v>23720</v>
      </c>
      <c r="M4277">
        <v>2.8237999999999999</v>
      </c>
      <c r="N4277">
        <v>56.475999999999999</v>
      </c>
      <c r="O4277">
        <v>0</v>
      </c>
      <c r="P4277">
        <v>0</v>
      </c>
      <c r="Q4277">
        <v>1188.8237999999999</v>
      </c>
      <c r="R4277">
        <v>23776.475999999999</v>
      </c>
      <c r="S4277" t="s">
        <v>1368</v>
      </c>
    </row>
    <row r="4278" spans="1:19">
      <c r="A4278" t="s">
        <v>4159</v>
      </c>
      <c r="B4278">
        <v>44405</v>
      </c>
      <c r="C4278" t="s">
        <v>4160</v>
      </c>
      <c r="D4278">
        <v>44405</v>
      </c>
      <c r="E4278" t="s">
        <v>1365</v>
      </c>
      <c r="F4278" t="s">
        <v>63</v>
      </c>
      <c r="G4278" t="s">
        <v>989</v>
      </c>
      <c r="H4278" t="s">
        <v>49</v>
      </c>
      <c r="I4278" t="s">
        <v>1311</v>
      </c>
      <c r="J4278">
        <v>10</v>
      </c>
      <c r="K4278">
        <v>9035</v>
      </c>
      <c r="L4278">
        <v>90350</v>
      </c>
      <c r="M4278">
        <v>21.511900000000001</v>
      </c>
      <c r="N4278">
        <v>215.119</v>
      </c>
      <c r="O4278">
        <v>0</v>
      </c>
      <c r="P4278">
        <v>0</v>
      </c>
      <c r="Q4278">
        <v>9056.5118999999995</v>
      </c>
      <c r="R4278">
        <v>90565.119000000006</v>
      </c>
      <c r="S4278" t="s">
        <v>1368</v>
      </c>
    </row>
    <row r="4279" spans="1:19">
      <c r="A4279" t="s">
        <v>4159</v>
      </c>
      <c r="B4279">
        <v>44405</v>
      </c>
      <c r="C4279" t="s">
        <v>4160</v>
      </c>
      <c r="D4279">
        <v>44405</v>
      </c>
      <c r="E4279" t="s">
        <v>1365</v>
      </c>
      <c r="F4279" t="s">
        <v>63</v>
      </c>
      <c r="G4279" t="s">
        <v>989</v>
      </c>
      <c r="H4279" t="s">
        <v>49</v>
      </c>
      <c r="I4279" t="s">
        <v>1076</v>
      </c>
      <c r="J4279">
        <v>20</v>
      </c>
      <c r="K4279">
        <v>1419</v>
      </c>
      <c r="L4279">
        <v>28380</v>
      </c>
      <c r="M4279">
        <v>3.3786</v>
      </c>
      <c r="N4279">
        <v>67.572000000000003</v>
      </c>
      <c r="O4279">
        <v>0</v>
      </c>
      <c r="P4279">
        <v>0</v>
      </c>
      <c r="Q4279">
        <v>1422.3786</v>
      </c>
      <c r="R4279">
        <v>28447.572</v>
      </c>
      <c r="S4279" t="s">
        <v>1368</v>
      </c>
    </row>
    <row r="4280" spans="1:19">
      <c r="A4280" t="s">
        <v>4159</v>
      </c>
      <c r="B4280">
        <v>44405</v>
      </c>
      <c r="C4280" t="s">
        <v>4160</v>
      </c>
      <c r="D4280">
        <v>44405</v>
      </c>
      <c r="E4280" t="s">
        <v>1365</v>
      </c>
      <c r="F4280" t="s">
        <v>63</v>
      </c>
      <c r="G4280" t="s">
        <v>989</v>
      </c>
      <c r="H4280" t="s">
        <v>49</v>
      </c>
      <c r="I4280" t="s">
        <v>1221</v>
      </c>
      <c r="J4280">
        <v>20</v>
      </c>
      <c r="K4280">
        <v>1361</v>
      </c>
      <c r="L4280">
        <v>27220</v>
      </c>
      <c r="M4280">
        <v>3.2404999999999999</v>
      </c>
      <c r="N4280">
        <v>64.81</v>
      </c>
      <c r="O4280">
        <v>0</v>
      </c>
      <c r="P4280">
        <v>0</v>
      </c>
      <c r="Q4280">
        <v>1364.2405000000001</v>
      </c>
      <c r="R4280">
        <v>27284.81</v>
      </c>
      <c r="S4280" t="s">
        <v>1368</v>
      </c>
    </row>
    <row r="4281" spans="1:19">
      <c r="A4281" t="s">
        <v>4159</v>
      </c>
      <c r="B4281">
        <v>44405</v>
      </c>
      <c r="C4281" t="s">
        <v>4160</v>
      </c>
      <c r="D4281">
        <v>44405</v>
      </c>
      <c r="E4281" t="s">
        <v>1365</v>
      </c>
      <c r="F4281" t="s">
        <v>63</v>
      </c>
      <c r="G4281" t="s">
        <v>989</v>
      </c>
      <c r="H4281" t="s">
        <v>49</v>
      </c>
      <c r="I4281" t="s">
        <v>1242</v>
      </c>
      <c r="J4281">
        <v>5</v>
      </c>
      <c r="K4281">
        <v>9850</v>
      </c>
      <c r="L4281">
        <v>49250</v>
      </c>
      <c r="M4281">
        <v>23.452400000000001</v>
      </c>
      <c r="N4281">
        <v>117.262</v>
      </c>
      <c r="O4281">
        <v>0</v>
      </c>
      <c r="P4281">
        <v>0</v>
      </c>
      <c r="Q4281">
        <v>9873.4524000000001</v>
      </c>
      <c r="R4281">
        <v>49367.262000000002</v>
      </c>
      <c r="S4281" t="s">
        <v>1368</v>
      </c>
    </row>
    <row r="4282" spans="1:19">
      <c r="A4282" t="s">
        <v>4159</v>
      </c>
      <c r="B4282">
        <v>44405</v>
      </c>
      <c r="C4282" t="s">
        <v>4160</v>
      </c>
      <c r="D4282">
        <v>44405</v>
      </c>
      <c r="E4282" t="s">
        <v>1365</v>
      </c>
      <c r="F4282" t="s">
        <v>63</v>
      </c>
      <c r="G4282" t="s">
        <v>989</v>
      </c>
      <c r="H4282" t="s">
        <v>49</v>
      </c>
      <c r="I4282" t="s">
        <v>1301</v>
      </c>
      <c r="J4282">
        <v>10</v>
      </c>
      <c r="K4282">
        <v>9035</v>
      </c>
      <c r="L4282">
        <v>90350</v>
      </c>
      <c r="M4282">
        <v>21.511900000000001</v>
      </c>
      <c r="N4282">
        <v>215.119</v>
      </c>
      <c r="O4282">
        <v>0</v>
      </c>
      <c r="P4282">
        <v>0</v>
      </c>
      <c r="Q4282">
        <v>9056.5118999999995</v>
      </c>
      <c r="R4282">
        <v>90565.119000000006</v>
      </c>
      <c r="S4282" t="s">
        <v>1368</v>
      </c>
    </row>
    <row r="4283" spans="1:19">
      <c r="A4283" t="s">
        <v>4159</v>
      </c>
      <c r="B4283">
        <v>44405</v>
      </c>
      <c r="C4283" t="s">
        <v>4160</v>
      </c>
      <c r="D4283">
        <v>44405</v>
      </c>
      <c r="E4283" t="s">
        <v>1365</v>
      </c>
      <c r="F4283" t="s">
        <v>63</v>
      </c>
      <c r="G4283" t="s">
        <v>989</v>
      </c>
      <c r="H4283" t="s">
        <v>49</v>
      </c>
      <c r="I4283" t="s">
        <v>1314</v>
      </c>
      <c r="J4283">
        <v>20</v>
      </c>
      <c r="K4283">
        <v>1176</v>
      </c>
      <c r="L4283">
        <v>23520</v>
      </c>
      <c r="M4283">
        <v>2.8</v>
      </c>
      <c r="N4283">
        <v>56</v>
      </c>
      <c r="O4283">
        <v>0</v>
      </c>
      <c r="P4283">
        <v>0</v>
      </c>
      <c r="Q4283">
        <v>1178.8</v>
      </c>
      <c r="R4283">
        <v>23576</v>
      </c>
      <c r="S4283" t="s">
        <v>1368</v>
      </c>
    </row>
    <row r="4284" spans="1:19">
      <c r="A4284" t="s">
        <v>4161</v>
      </c>
      <c r="B4284">
        <v>44405</v>
      </c>
      <c r="C4284" t="s">
        <v>4162</v>
      </c>
      <c r="D4284">
        <v>44405</v>
      </c>
      <c r="E4284" t="s">
        <v>1365</v>
      </c>
      <c r="F4284" t="s">
        <v>95</v>
      </c>
      <c r="G4284" t="s">
        <v>1371</v>
      </c>
      <c r="H4284" t="s">
        <v>107</v>
      </c>
      <c r="I4284" t="s">
        <v>1218</v>
      </c>
      <c r="J4284">
        <v>24</v>
      </c>
      <c r="K4284">
        <v>1244</v>
      </c>
      <c r="L4284">
        <v>29856</v>
      </c>
      <c r="M4284">
        <v>2.9619</v>
      </c>
      <c r="N4284">
        <v>71.085599999999999</v>
      </c>
      <c r="O4284">
        <v>0</v>
      </c>
      <c r="P4284">
        <v>0</v>
      </c>
      <c r="Q4284">
        <v>1246.9619</v>
      </c>
      <c r="R4284">
        <v>29927.085599999999</v>
      </c>
      <c r="S4284" t="s">
        <v>1368</v>
      </c>
    </row>
    <row r="4285" spans="1:19">
      <c r="A4285" t="s">
        <v>4161</v>
      </c>
      <c r="B4285">
        <v>44405</v>
      </c>
      <c r="C4285" t="s">
        <v>4162</v>
      </c>
      <c r="D4285">
        <v>44405</v>
      </c>
      <c r="E4285" t="s">
        <v>1365</v>
      </c>
      <c r="F4285" t="s">
        <v>95</v>
      </c>
      <c r="G4285" t="s">
        <v>1371</v>
      </c>
      <c r="H4285" t="s">
        <v>107</v>
      </c>
      <c r="I4285" t="s">
        <v>1271</v>
      </c>
      <c r="J4285">
        <v>40</v>
      </c>
      <c r="K4285">
        <v>1186</v>
      </c>
      <c r="L4285">
        <v>47440</v>
      </c>
      <c r="M4285">
        <v>2.8237999999999999</v>
      </c>
      <c r="N4285">
        <v>112.952</v>
      </c>
      <c r="O4285">
        <v>0</v>
      </c>
      <c r="P4285">
        <v>0</v>
      </c>
      <c r="Q4285">
        <v>1188.8237999999999</v>
      </c>
      <c r="R4285">
        <v>47552.951999999997</v>
      </c>
      <c r="S4285" t="s">
        <v>1368</v>
      </c>
    </row>
    <row r="4286" spans="1:19">
      <c r="A4286" t="s">
        <v>4163</v>
      </c>
      <c r="B4286">
        <v>44405</v>
      </c>
      <c r="C4286" t="s">
        <v>4164</v>
      </c>
      <c r="D4286">
        <v>44405</v>
      </c>
      <c r="E4286" t="s">
        <v>1365</v>
      </c>
      <c r="F4286" t="s">
        <v>96</v>
      </c>
      <c r="G4286" t="s">
        <v>1371</v>
      </c>
      <c r="H4286" t="s">
        <v>107</v>
      </c>
      <c r="I4286" t="s">
        <v>1273</v>
      </c>
      <c r="J4286">
        <v>12</v>
      </c>
      <c r="K4286">
        <v>7225</v>
      </c>
      <c r="L4286">
        <v>86700</v>
      </c>
      <c r="M4286">
        <v>17.202400000000001</v>
      </c>
      <c r="N4286">
        <v>206.4288</v>
      </c>
      <c r="O4286">
        <v>0</v>
      </c>
      <c r="P4286">
        <v>0</v>
      </c>
      <c r="Q4286">
        <v>7242.2024000000001</v>
      </c>
      <c r="R4286">
        <v>86906.428799999994</v>
      </c>
      <c r="S4286" t="s">
        <v>1368</v>
      </c>
    </row>
    <row r="4287" spans="1:19">
      <c r="A4287" t="s">
        <v>4163</v>
      </c>
      <c r="B4287">
        <v>44405</v>
      </c>
      <c r="C4287" t="s">
        <v>4164</v>
      </c>
      <c r="D4287">
        <v>44405</v>
      </c>
      <c r="E4287" t="s">
        <v>1365</v>
      </c>
      <c r="F4287" t="s">
        <v>96</v>
      </c>
      <c r="G4287" t="s">
        <v>1371</v>
      </c>
      <c r="H4287" t="s">
        <v>107</v>
      </c>
      <c r="I4287" t="s">
        <v>1335</v>
      </c>
      <c r="J4287">
        <v>11</v>
      </c>
      <c r="K4287">
        <v>9950</v>
      </c>
      <c r="L4287">
        <v>109450</v>
      </c>
      <c r="M4287">
        <v>23.6905</v>
      </c>
      <c r="N4287">
        <v>260.59550000000002</v>
      </c>
      <c r="O4287">
        <v>0</v>
      </c>
      <c r="P4287">
        <v>0</v>
      </c>
      <c r="Q4287">
        <v>9973.6905000000006</v>
      </c>
      <c r="R4287">
        <v>109710.5955</v>
      </c>
      <c r="S4287" t="s">
        <v>1368</v>
      </c>
    </row>
    <row r="4288" spans="1:19">
      <c r="A4288" t="s">
        <v>4163</v>
      </c>
      <c r="B4288">
        <v>44405</v>
      </c>
      <c r="C4288" t="s">
        <v>4164</v>
      </c>
      <c r="D4288">
        <v>44405</v>
      </c>
      <c r="E4288" t="s">
        <v>1365</v>
      </c>
      <c r="F4288" t="s">
        <v>96</v>
      </c>
      <c r="G4288" t="s">
        <v>1371</v>
      </c>
      <c r="H4288" t="s">
        <v>107</v>
      </c>
      <c r="I4288" t="s">
        <v>1311</v>
      </c>
      <c r="J4288">
        <v>11</v>
      </c>
      <c r="K4288">
        <v>9035</v>
      </c>
      <c r="L4288">
        <v>99385</v>
      </c>
      <c r="M4288">
        <v>21.511900000000001</v>
      </c>
      <c r="N4288">
        <v>236.6309</v>
      </c>
      <c r="O4288">
        <v>0</v>
      </c>
      <c r="P4288">
        <v>0</v>
      </c>
      <c r="Q4288">
        <v>9056.5118999999995</v>
      </c>
      <c r="R4288">
        <v>99621.630900000004</v>
      </c>
      <c r="S4288" t="s">
        <v>1368</v>
      </c>
    </row>
    <row r="4289" spans="1:19">
      <c r="A4289" t="s">
        <v>4165</v>
      </c>
      <c r="B4289">
        <v>44405</v>
      </c>
      <c r="C4289" t="s">
        <v>4166</v>
      </c>
      <c r="D4289">
        <v>44405</v>
      </c>
      <c r="E4289" t="s">
        <v>1365</v>
      </c>
      <c r="F4289" t="s">
        <v>100</v>
      </c>
      <c r="G4289" t="s">
        <v>1029</v>
      </c>
      <c r="H4289" t="s">
        <v>107</v>
      </c>
      <c r="I4289" t="s">
        <v>1218</v>
      </c>
      <c r="J4289">
        <v>120</v>
      </c>
      <c r="K4289">
        <v>1244</v>
      </c>
      <c r="L4289">
        <v>149280</v>
      </c>
      <c r="M4289">
        <v>2.9619</v>
      </c>
      <c r="N4289">
        <v>355.428</v>
      </c>
      <c r="O4289">
        <v>0</v>
      </c>
      <c r="P4289">
        <v>0</v>
      </c>
      <c r="Q4289">
        <v>1246.9619</v>
      </c>
      <c r="R4289">
        <v>149635.42800000001</v>
      </c>
      <c r="S4289" t="s">
        <v>1368</v>
      </c>
    </row>
    <row r="4290" spans="1:19">
      <c r="A4290" t="s">
        <v>4165</v>
      </c>
      <c r="B4290">
        <v>44405</v>
      </c>
      <c r="C4290" t="s">
        <v>4166</v>
      </c>
      <c r="D4290">
        <v>44405</v>
      </c>
      <c r="E4290" t="s">
        <v>1365</v>
      </c>
      <c r="F4290" t="s">
        <v>100</v>
      </c>
      <c r="G4290" t="s">
        <v>1029</v>
      </c>
      <c r="H4290" t="s">
        <v>107</v>
      </c>
      <c r="I4290" t="s">
        <v>1271</v>
      </c>
      <c r="J4290">
        <v>120</v>
      </c>
      <c r="K4290">
        <v>1186</v>
      </c>
      <c r="L4290">
        <v>142320</v>
      </c>
      <c r="M4290">
        <v>2.8237999999999999</v>
      </c>
      <c r="N4290">
        <v>338.85599999999999</v>
      </c>
      <c r="O4290">
        <v>0</v>
      </c>
      <c r="P4290">
        <v>0</v>
      </c>
      <c r="Q4290">
        <v>1188.8237999999999</v>
      </c>
      <c r="R4290">
        <v>142658.856</v>
      </c>
      <c r="S4290" t="s">
        <v>1368</v>
      </c>
    </row>
    <row r="4291" spans="1:19">
      <c r="A4291" t="s">
        <v>4167</v>
      </c>
      <c r="B4291">
        <v>44405</v>
      </c>
      <c r="C4291" t="s">
        <v>4168</v>
      </c>
      <c r="D4291">
        <v>44405</v>
      </c>
      <c r="E4291" t="s">
        <v>1365</v>
      </c>
      <c r="F4291" t="s">
        <v>7</v>
      </c>
      <c r="G4291" t="s">
        <v>1383</v>
      </c>
      <c r="H4291" t="s">
        <v>107</v>
      </c>
      <c r="I4291" t="s">
        <v>1075</v>
      </c>
      <c r="J4291">
        <v>10</v>
      </c>
      <c r="K4291">
        <v>9045</v>
      </c>
      <c r="L4291">
        <v>90450</v>
      </c>
      <c r="M4291">
        <v>21.535699999999999</v>
      </c>
      <c r="N4291">
        <v>215.357</v>
      </c>
      <c r="O4291">
        <v>0</v>
      </c>
      <c r="P4291">
        <v>0</v>
      </c>
      <c r="Q4291">
        <v>9066.5357000000004</v>
      </c>
      <c r="R4291">
        <v>90665.357000000004</v>
      </c>
      <c r="S4291" t="s">
        <v>1368</v>
      </c>
    </row>
    <row r="4292" spans="1:19">
      <c r="A4292" t="s">
        <v>4167</v>
      </c>
      <c r="B4292">
        <v>44405</v>
      </c>
      <c r="C4292" t="s">
        <v>4168</v>
      </c>
      <c r="D4292">
        <v>44405</v>
      </c>
      <c r="E4292" t="s">
        <v>1365</v>
      </c>
      <c r="F4292" t="s">
        <v>7</v>
      </c>
      <c r="G4292" t="s">
        <v>1383</v>
      </c>
      <c r="H4292" t="s">
        <v>107</v>
      </c>
      <c r="I4292" t="s">
        <v>1242</v>
      </c>
      <c r="J4292">
        <v>5</v>
      </c>
      <c r="K4292">
        <v>9850</v>
      </c>
      <c r="L4292">
        <v>49250</v>
      </c>
      <c r="M4292">
        <v>23.452400000000001</v>
      </c>
      <c r="N4292">
        <v>117.262</v>
      </c>
      <c r="O4292">
        <v>0</v>
      </c>
      <c r="P4292">
        <v>0</v>
      </c>
      <c r="Q4292">
        <v>9873.4524000000001</v>
      </c>
      <c r="R4292">
        <v>49367.262000000002</v>
      </c>
      <c r="S4292" t="s">
        <v>1368</v>
      </c>
    </row>
    <row r="4293" spans="1:19">
      <c r="A4293" t="s">
        <v>4169</v>
      </c>
      <c r="B4293">
        <v>44405</v>
      </c>
      <c r="C4293" t="s">
        <v>4170</v>
      </c>
      <c r="D4293">
        <v>44405</v>
      </c>
      <c r="E4293" t="s">
        <v>1365</v>
      </c>
      <c r="F4293" t="s">
        <v>5</v>
      </c>
      <c r="G4293" t="s">
        <v>1383</v>
      </c>
      <c r="H4293" t="s">
        <v>107</v>
      </c>
      <c r="I4293" t="s">
        <v>1301</v>
      </c>
      <c r="J4293">
        <v>5</v>
      </c>
      <c r="K4293">
        <v>9035</v>
      </c>
      <c r="L4293">
        <v>45175</v>
      </c>
      <c r="M4293">
        <v>21.511900000000001</v>
      </c>
      <c r="N4293">
        <v>107.5595</v>
      </c>
      <c r="O4293">
        <v>0</v>
      </c>
      <c r="P4293">
        <v>0</v>
      </c>
      <c r="Q4293">
        <v>9056.5118999999995</v>
      </c>
      <c r="R4293">
        <v>45282.559500000003</v>
      </c>
      <c r="S4293" t="s">
        <v>1368</v>
      </c>
    </row>
    <row r="4294" spans="1:19">
      <c r="A4294" t="s">
        <v>4171</v>
      </c>
      <c r="B4294">
        <v>44405</v>
      </c>
      <c r="C4294" t="s">
        <v>4172</v>
      </c>
      <c r="D4294">
        <v>44405</v>
      </c>
      <c r="E4294" t="s">
        <v>1365</v>
      </c>
      <c r="F4294" t="s">
        <v>99</v>
      </c>
      <c r="G4294" t="s">
        <v>107</v>
      </c>
      <c r="H4294" t="s">
        <v>107</v>
      </c>
      <c r="I4294" t="s">
        <v>1292</v>
      </c>
      <c r="J4294">
        <v>10</v>
      </c>
      <c r="K4294">
        <v>7760</v>
      </c>
      <c r="L4294">
        <v>77600</v>
      </c>
      <c r="M4294">
        <v>18.476199999999999</v>
      </c>
      <c r="N4294">
        <v>184.762</v>
      </c>
      <c r="O4294">
        <v>0</v>
      </c>
      <c r="P4294">
        <v>0</v>
      </c>
      <c r="Q4294">
        <v>7778.4762000000001</v>
      </c>
      <c r="R4294">
        <v>77784.762000000002</v>
      </c>
      <c r="S4294" t="s">
        <v>1368</v>
      </c>
    </row>
    <row r="4295" spans="1:19">
      <c r="A4295" t="s">
        <v>4171</v>
      </c>
      <c r="B4295">
        <v>44405</v>
      </c>
      <c r="C4295" t="s">
        <v>4172</v>
      </c>
      <c r="D4295">
        <v>44405</v>
      </c>
      <c r="E4295" t="s">
        <v>1365</v>
      </c>
      <c r="F4295" t="s">
        <v>99</v>
      </c>
      <c r="G4295" t="s">
        <v>107</v>
      </c>
      <c r="H4295" t="s">
        <v>107</v>
      </c>
      <c r="I4295" t="s">
        <v>1076</v>
      </c>
      <c r="J4295">
        <v>80</v>
      </c>
      <c r="K4295">
        <v>1419</v>
      </c>
      <c r="L4295">
        <v>113520</v>
      </c>
      <c r="M4295">
        <v>3.3786</v>
      </c>
      <c r="N4295">
        <v>270.28800000000001</v>
      </c>
      <c r="O4295">
        <v>0</v>
      </c>
      <c r="P4295">
        <v>0</v>
      </c>
      <c r="Q4295">
        <v>1422.3786</v>
      </c>
      <c r="R4295">
        <v>113790.288</v>
      </c>
      <c r="S4295" t="s">
        <v>1368</v>
      </c>
    </row>
    <row r="4296" spans="1:19">
      <c r="A4296" t="s">
        <v>4173</v>
      </c>
      <c r="B4296">
        <v>44405</v>
      </c>
      <c r="C4296" t="s">
        <v>4174</v>
      </c>
      <c r="D4296">
        <v>44405</v>
      </c>
      <c r="E4296" t="s">
        <v>1365</v>
      </c>
      <c r="F4296" t="s">
        <v>104</v>
      </c>
      <c r="G4296" t="s">
        <v>1376</v>
      </c>
      <c r="H4296" t="s">
        <v>107</v>
      </c>
      <c r="I4296" t="s">
        <v>1292</v>
      </c>
      <c r="J4296">
        <v>10</v>
      </c>
      <c r="K4296">
        <v>7760</v>
      </c>
      <c r="L4296">
        <v>77600</v>
      </c>
      <c r="M4296">
        <v>18.476199999999999</v>
      </c>
      <c r="N4296">
        <v>184.762</v>
      </c>
      <c r="O4296">
        <v>0</v>
      </c>
      <c r="P4296">
        <v>0</v>
      </c>
      <c r="Q4296">
        <v>7778.4762000000001</v>
      </c>
      <c r="R4296">
        <v>77784.762000000002</v>
      </c>
      <c r="S4296" t="s">
        <v>1368</v>
      </c>
    </row>
    <row r="4297" spans="1:19">
      <c r="A4297" t="s">
        <v>4173</v>
      </c>
      <c r="B4297">
        <v>44405</v>
      </c>
      <c r="C4297" t="s">
        <v>4174</v>
      </c>
      <c r="D4297">
        <v>44405</v>
      </c>
      <c r="E4297" t="s">
        <v>1365</v>
      </c>
      <c r="F4297" t="s">
        <v>104</v>
      </c>
      <c r="G4297" t="s">
        <v>1376</v>
      </c>
      <c r="H4297" t="s">
        <v>107</v>
      </c>
      <c r="I4297" t="s">
        <v>1271</v>
      </c>
      <c r="J4297">
        <v>60</v>
      </c>
      <c r="K4297">
        <v>1186</v>
      </c>
      <c r="L4297">
        <v>71160</v>
      </c>
      <c r="M4297">
        <v>2.8237999999999999</v>
      </c>
      <c r="N4297">
        <v>169.428</v>
      </c>
      <c r="O4297">
        <v>0</v>
      </c>
      <c r="P4297">
        <v>0</v>
      </c>
      <c r="Q4297">
        <v>1188.8237999999999</v>
      </c>
      <c r="R4297">
        <v>71329.428</v>
      </c>
      <c r="S4297" t="s">
        <v>1368</v>
      </c>
    </row>
    <row r="4298" spans="1:19">
      <c r="A4298" t="s">
        <v>4173</v>
      </c>
      <c r="B4298">
        <v>44405</v>
      </c>
      <c r="C4298" t="s">
        <v>4174</v>
      </c>
      <c r="D4298">
        <v>44405</v>
      </c>
      <c r="E4298" t="s">
        <v>1365</v>
      </c>
      <c r="F4298" t="s">
        <v>104</v>
      </c>
      <c r="G4298" t="s">
        <v>1376</v>
      </c>
      <c r="H4298" t="s">
        <v>107</v>
      </c>
      <c r="I4298" t="s">
        <v>1335</v>
      </c>
      <c r="J4298">
        <v>7</v>
      </c>
      <c r="K4298">
        <v>9950</v>
      </c>
      <c r="L4298">
        <v>69650</v>
      </c>
      <c r="M4298">
        <v>23.6905</v>
      </c>
      <c r="N4298">
        <v>165.83349999999999</v>
      </c>
      <c r="O4298">
        <v>0</v>
      </c>
      <c r="P4298">
        <v>0</v>
      </c>
      <c r="Q4298">
        <v>9973.6905000000006</v>
      </c>
      <c r="R4298">
        <v>69815.833499999993</v>
      </c>
      <c r="S4298" t="s">
        <v>1368</v>
      </c>
    </row>
    <row r="4299" spans="1:19">
      <c r="A4299" t="s">
        <v>4175</v>
      </c>
      <c r="B4299">
        <v>44405</v>
      </c>
      <c r="C4299" t="s">
        <v>4176</v>
      </c>
      <c r="D4299">
        <v>44405</v>
      </c>
      <c r="E4299" t="s">
        <v>1365</v>
      </c>
      <c r="F4299" t="s">
        <v>57</v>
      </c>
      <c r="G4299" t="s">
        <v>954</v>
      </c>
      <c r="H4299" t="s">
        <v>49</v>
      </c>
      <c r="I4299" t="s">
        <v>1221</v>
      </c>
      <c r="J4299">
        <v>40</v>
      </c>
      <c r="K4299">
        <v>1361</v>
      </c>
      <c r="L4299">
        <v>54440</v>
      </c>
      <c r="M4299">
        <v>3.2404999999999999</v>
      </c>
      <c r="N4299">
        <v>129.62</v>
      </c>
      <c r="O4299">
        <v>0</v>
      </c>
      <c r="P4299">
        <v>0</v>
      </c>
      <c r="Q4299">
        <v>1364.2405000000001</v>
      </c>
      <c r="R4299">
        <v>54569.62</v>
      </c>
      <c r="S4299" t="s">
        <v>1368</v>
      </c>
    </row>
    <row r="4300" spans="1:19">
      <c r="A4300" t="s">
        <v>4175</v>
      </c>
      <c r="B4300">
        <v>44405</v>
      </c>
      <c r="C4300" t="s">
        <v>4176</v>
      </c>
      <c r="D4300">
        <v>44405</v>
      </c>
      <c r="E4300" t="s">
        <v>1365</v>
      </c>
      <c r="F4300" t="s">
        <v>57</v>
      </c>
      <c r="G4300" t="s">
        <v>954</v>
      </c>
      <c r="H4300" t="s">
        <v>49</v>
      </c>
      <c r="I4300" t="s">
        <v>1335</v>
      </c>
      <c r="J4300">
        <v>10</v>
      </c>
      <c r="K4300">
        <v>9950</v>
      </c>
      <c r="L4300">
        <v>99500</v>
      </c>
      <c r="M4300">
        <v>23.6905</v>
      </c>
      <c r="N4300">
        <v>236.905</v>
      </c>
      <c r="O4300">
        <v>0</v>
      </c>
      <c r="P4300">
        <v>0</v>
      </c>
      <c r="Q4300">
        <v>9973.6905000000006</v>
      </c>
      <c r="R4300">
        <v>99736.904999999999</v>
      </c>
      <c r="S4300" t="s">
        <v>1368</v>
      </c>
    </row>
    <row r="4301" spans="1:19">
      <c r="A4301" t="s">
        <v>4175</v>
      </c>
      <c r="B4301">
        <v>44405</v>
      </c>
      <c r="C4301" t="s">
        <v>4176</v>
      </c>
      <c r="D4301">
        <v>44405</v>
      </c>
      <c r="E4301" t="s">
        <v>1365</v>
      </c>
      <c r="F4301" t="s">
        <v>57</v>
      </c>
      <c r="G4301" t="s">
        <v>954</v>
      </c>
      <c r="H4301" t="s">
        <v>49</v>
      </c>
      <c r="I4301" t="s">
        <v>3357</v>
      </c>
      <c r="J4301">
        <v>20</v>
      </c>
      <c r="K4301">
        <v>7040</v>
      </c>
      <c r="L4301">
        <v>140800</v>
      </c>
      <c r="M4301">
        <v>16.761900000000001</v>
      </c>
      <c r="N4301">
        <v>335.238</v>
      </c>
      <c r="O4301">
        <v>0</v>
      </c>
      <c r="P4301">
        <v>0</v>
      </c>
      <c r="Q4301">
        <v>7056.7619000000004</v>
      </c>
      <c r="R4301">
        <v>141135.23800000001</v>
      </c>
      <c r="S4301" t="s">
        <v>1368</v>
      </c>
    </row>
    <row r="4302" spans="1:19">
      <c r="A4302" t="s">
        <v>4175</v>
      </c>
      <c r="B4302">
        <v>44405</v>
      </c>
      <c r="C4302" t="s">
        <v>4176</v>
      </c>
      <c r="D4302">
        <v>44405</v>
      </c>
      <c r="E4302" t="s">
        <v>1365</v>
      </c>
      <c r="F4302" t="s">
        <v>57</v>
      </c>
      <c r="G4302" t="s">
        <v>954</v>
      </c>
      <c r="H4302" t="s">
        <v>49</v>
      </c>
      <c r="I4302" t="s">
        <v>1218</v>
      </c>
      <c r="J4302">
        <v>40</v>
      </c>
      <c r="K4302">
        <v>1244</v>
      </c>
      <c r="L4302">
        <v>49760</v>
      </c>
      <c r="M4302">
        <v>2.9619</v>
      </c>
      <c r="N4302">
        <v>118.476</v>
      </c>
      <c r="O4302">
        <v>0</v>
      </c>
      <c r="P4302">
        <v>0</v>
      </c>
      <c r="Q4302">
        <v>1246.9619</v>
      </c>
      <c r="R4302">
        <v>49878.476000000002</v>
      </c>
      <c r="S4302" t="s">
        <v>1368</v>
      </c>
    </row>
    <row r="4303" spans="1:19">
      <c r="A4303" t="s">
        <v>4175</v>
      </c>
      <c r="B4303">
        <v>44405</v>
      </c>
      <c r="C4303" t="s">
        <v>4176</v>
      </c>
      <c r="D4303">
        <v>44405</v>
      </c>
      <c r="E4303" t="s">
        <v>1365</v>
      </c>
      <c r="F4303" t="s">
        <v>57</v>
      </c>
      <c r="G4303" t="s">
        <v>954</v>
      </c>
      <c r="H4303" t="s">
        <v>49</v>
      </c>
      <c r="I4303" t="s">
        <v>1076</v>
      </c>
      <c r="J4303">
        <v>40</v>
      </c>
      <c r="K4303">
        <v>1419</v>
      </c>
      <c r="L4303">
        <v>56760</v>
      </c>
      <c r="M4303">
        <v>3.3786</v>
      </c>
      <c r="N4303">
        <v>135.14400000000001</v>
      </c>
      <c r="O4303">
        <v>0</v>
      </c>
      <c r="P4303">
        <v>0</v>
      </c>
      <c r="Q4303">
        <v>1422.3786</v>
      </c>
      <c r="R4303">
        <v>56895.144</v>
      </c>
      <c r="S4303" t="s">
        <v>1368</v>
      </c>
    </row>
    <row r="4304" spans="1:19">
      <c r="A4304" t="s">
        <v>4175</v>
      </c>
      <c r="B4304">
        <v>44405</v>
      </c>
      <c r="C4304" t="s">
        <v>4176</v>
      </c>
      <c r="D4304">
        <v>44405</v>
      </c>
      <c r="E4304" t="s">
        <v>1365</v>
      </c>
      <c r="F4304" t="s">
        <v>57</v>
      </c>
      <c r="G4304" t="s">
        <v>954</v>
      </c>
      <c r="H4304" t="s">
        <v>49</v>
      </c>
      <c r="I4304" t="s">
        <v>1271</v>
      </c>
      <c r="J4304">
        <v>40</v>
      </c>
      <c r="K4304">
        <v>1186</v>
      </c>
      <c r="L4304">
        <v>47440</v>
      </c>
      <c r="M4304">
        <v>2.8237999999999999</v>
      </c>
      <c r="N4304">
        <v>112.952</v>
      </c>
      <c r="O4304">
        <v>0</v>
      </c>
      <c r="P4304">
        <v>0</v>
      </c>
      <c r="Q4304">
        <v>1188.8237999999999</v>
      </c>
      <c r="R4304">
        <v>47552.951999999997</v>
      </c>
      <c r="S4304" t="s">
        <v>1368</v>
      </c>
    </row>
    <row r="4305" spans="1:19">
      <c r="A4305" t="s">
        <v>4175</v>
      </c>
      <c r="B4305">
        <v>44405</v>
      </c>
      <c r="C4305" t="s">
        <v>4176</v>
      </c>
      <c r="D4305">
        <v>44405</v>
      </c>
      <c r="E4305" t="s">
        <v>1365</v>
      </c>
      <c r="F4305" t="s">
        <v>57</v>
      </c>
      <c r="G4305" t="s">
        <v>954</v>
      </c>
      <c r="H4305" t="s">
        <v>49</v>
      </c>
      <c r="I4305" t="s">
        <v>1075</v>
      </c>
      <c r="J4305">
        <v>10</v>
      </c>
      <c r="K4305">
        <v>9045</v>
      </c>
      <c r="L4305">
        <v>90450</v>
      </c>
      <c r="M4305">
        <v>21.535699999999999</v>
      </c>
      <c r="N4305">
        <v>215.357</v>
      </c>
      <c r="O4305">
        <v>0</v>
      </c>
      <c r="P4305">
        <v>0</v>
      </c>
      <c r="Q4305">
        <v>9066.5357000000004</v>
      </c>
      <c r="R4305">
        <v>90665.357000000004</v>
      </c>
      <c r="S4305" t="s">
        <v>1368</v>
      </c>
    </row>
    <row r="4306" spans="1:19">
      <c r="A4306" t="s">
        <v>4177</v>
      </c>
      <c r="B4306">
        <v>44405</v>
      </c>
      <c r="C4306" t="s">
        <v>4178</v>
      </c>
      <c r="D4306">
        <v>44405</v>
      </c>
      <c r="E4306" t="s">
        <v>1365</v>
      </c>
      <c r="F4306" t="s">
        <v>58</v>
      </c>
      <c r="G4306" t="s">
        <v>59</v>
      </c>
      <c r="H4306" t="s">
        <v>49</v>
      </c>
      <c r="I4306" t="s">
        <v>1273</v>
      </c>
      <c r="J4306">
        <v>10</v>
      </c>
      <c r="K4306">
        <v>7225</v>
      </c>
      <c r="L4306">
        <v>72250</v>
      </c>
      <c r="M4306">
        <v>17.202400000000001</v>
      </c>
      <c r="N4306">
        <v>172.024</v>
      </c>
      <c r="O4306">
        <v>0</v>
      </c>
      <c r="P4306">
        <v>0</v>
      </c>
      <c r="Q4306">
        <v>7242.2024000000001</v>
      </c>
      <c r="R4306">
        <v>72422.024000000005</v>
      </c>
      <c r="S4306" t="s">
        <v>1368</v>
      </c>
    </row>
    <row r="4307" spans="1:19">
      <c r="A4307" t="s">
        <v>4177</v>
      </c>
      <c r="B4307">
        <v>44405</v>
      </c>
      <c r="C4307" t="s">
        <v>4178</v>
      </c>
      <c r="D4307">
        <v>44405</v>
      </c>
      <c r="E4307" t="s">
        <v>1365</v>
      </c>
      <c r="F4307" t="s">
        <v>58</v>
      </c>
      <c r="G4307" t="s">
        <v>59</v>
      </c>
      <c r="H4307" t="s">
        <v>49</v>
      </c>
      <c r="I4307" t="s">
        <v>1292</v>
      </c>
      <c r="J4307">
        <v>5</v>
      </c>
      <c r="K4307">
        <v>7760</v>
      </c>
      <c r="L4307">
        <v>38800</v>
      </c>
      <c r="M4307">
        <v>18.476199999999999</v>
      </c>
      <c r="N4307">
        <v>92.381</v>
      </c>
      <c r="O4307">
        <v>0</v>
      </c>
      <c r="P4307">
        <v>0</v>
      </c>
      <c r="Q4307">
        <v>7778.4762000000001</v>
      </c>
      <c r="R4307">
        <v>38892.381000000001</v>
      </c>
      <c r="S4307" t="s">
        <v>1368</v>
      </c>
    </row>
    <row r="4308" spans="1:19">
      <c r="A4308" t="s">
        <v>4177</v>
      </c>
      <c r="B4308">
        <v>44405</v>
      </c>
      <c r="C4308" t="s">
        <v>4178</v>
      </c>
      <c r="D4308">
        <v>44405</v>
      </c>
      <c r="E4308" t="s">
        <v>1365</v>
      </c>
      <c r="F4308" t="s">
        <v>58</v>
      </c>
      <c r="G4308" t="s">
        <v>59</v>
      </c>
      <c r="H4308" t="s">
        <v>49</v>
      </c>
      <c r="I4308" t="s">
        <v>1075</v>
      </c>
      <c r="J4308">
        <v>10</v>
      </c>
      <c r="K4308">
        <v>9045</v>
      </c>
      <c r="L4308">
        <v>90450</v>
      </c>
      <c r="M4308">
        <v>21.535699999999999</v>
      </c>
      <c r="N4308">
        <v>215.357</v>
      </c>
      <c r="O4308">
        <v>0</v>
      </c>
      <c r="P4308">
        <v>0</v>
      </c>
      <c r="Q4308">
        <v>9066.5357000000004</v>
      </c>
      <c r="R4308">
        <v>90665.357000000004</v>
      </c>
      <c r="S4308" t="s">
        <v>1368</v>
      </c>
    </row>
    <row r="4309" spans="1:19">
      <c r="A4309" t="s">
        <v>4179</v>
      </c>
      <c r="B4309">
        <v>44405</v>
      </c>
      <c r="C4309" t="s">
        <v>4180</v>
      </c>
      <c r="D4309">
        <v>44405</v>
      </c>
      <c r="E4309" t="s">
        <v>1365</v>
      </c>
      <c r="F4309" t="s">
        <v>64</v>
      </c>
      <c r="G4309" t="s">
        <v>59</v>
      </c>
      <c r="H4309" t="s">
        <v>49</v>
      </c>
      <c r="I4309" t="s">
        <v>1075</v>
      </c>
      <c r="J4309">
        <v>5</v>
      </c>
      <c r="K4309">
        <v>9045</v>
      </c>
      <c r="L4309">
        <v>45225</v>
      </c>
      <c r="M4309">
        <v>21.535699999999999</v>
      </c>
      <c r="N4309">
        <v>107.6785</v>
      </c>
      <c r="O4309">
        <v>0</v>
      </c>
      <c r="P4309">
        <v>0</v>
      </c>
      <c r="Q4309">
        <v>9066.5357000000004</v>
      </c>
      <c r="R4309">
        <v>45332.678500000002</v>
      </c>
      <c r="S4309" t="s">
        <v>1368</v>
      </c>
    </row>
    <row r="4310" spans="1:19">
      <c r="A4310" t="s">
        <v>4179</v>
      </c>
      <c r="B4310">
        <v>44405</v>
      </c>
      <c r="C4310" t="s">
        <v>4180</v>
      </c>
      <c r="D4310">
        <v>44405</v>
      </c>
      <c r="E4310" t="s">
        <v>1365</v>
      </c>
      <c r="F4310" t="s">
        <v>64</v>
      </c>
      <c r="G4310" t="s">
        <v>59</v>
      </c>
      <c r="H4310" t="s">
        <v>49</v>
      </c>
      <c r="I4310" t="s">
        <v>1292</v>
      </c>
      <c r="J4310">
        <v>9</v>
      </c>
      <c r="K4310">
        <v>7760</v>
      </c>
      <c r="L4310">
        <v>69840</v>
      </c>
      <c r="M4310">
        <v>18.476199999999999</v>
      </c>
      <c r="N4310">
        <v>166.28579999999999</v>
      </c>
      <c r="O4310">
        <v>0</v>
      </c>
      <c r="P4310">
        <v>0</v>
      </c>
      <c r="Q4310">
        <v>7778.4762000000001</v>
      </c>
      <c r="R4310">
        <v>70006.285799999998</v>
      </c>
      <c r="S4310" t="s">
        <v>1368</v>
      </c>
    </row>
    <row r="4311" spans="1:19">
      <c r="A4311" t="s">
        <v>4179</v>
      </c>
      <c r="B4311">
        <v>44405</v>
      </c>
      <c r="C4311" t="s">
        <v>4180</v>
      </c>
      <c r="D4311">
        <v>44405</v>
      </c>
      <c r="E4311" t="s">
        <v>1365</v>
      </c>
      <c r="F4311" t="s">
        <v>64</v>
      </c>
      <c r="G4311" t="s">
        <v>59</v>
      </c>
      <c r="H4311" t="s">
        <v>49</v>
      </c>
      <c r="I4311" t="s">
        <v>1076</v>
      </c>
      <c r="J4311">
        <v>40</v>
      </c>
      <c r="K4311">
        <v>1419</v>
      </c>
      <c r="L4311">
        <v>56760</v>
      </c>
      <c r="M4311">
        <v>3.3786</v>
      </c>
      <c r="N4311">
        <v>135.14400000000001</v>
      </c>
      <c r="O4311">
        <v>0</v>
      </c>
      <c r="P4311">
        <v>0</v>
      </c>
      <c r="Q4311">
        <v>1422.3786</v>
      </c>
      <c r="R4311">
        <v>56895.144</v>
      </c>
      <c r="S4311" t="s">
        <v>1368</v>
      </c>
    </row>
    <row r="4312" spans="1:19">
      <c r="A4312" t="s">
        <v>4179</v>
      </c>
      <c r="B4312">
        <v>44405</v>
      </c>
      <c r="C4312" t="s">
        <v>4180</v>
      </c>
      <c r="D4312">
        <v>44405</v>
      </c>
      <c r="E4312" t="s">
        <v>1365</v>
      </c>
      <c r="F4312" t="s">
        <v>64</v>
      </c>
      <c r="G4312" t="s">
        <v>59</v>
      </c>
      <c r="H4312" t="s">
        <v>49</v>
      </c>
      <c r="I4312" t="s">
        <v>1409</v>
      </c>
      <c r="J4312">
        <v>20</v>
      </c>
      <c r="K4312">
        <v>1128</v>
      </c>
      <c r="L4312">
        <v>22560</v>
      </c>
      <c r="M4312">
        <v>2.6857000000000002</v>
      </c>
      <c r="N4312">
        <v>53.713999999999999</v>
      </c>
      <c r="O4312">
        <v>0</v>
      </c>
      <c r="P4312">
        <v>0</v>
      </c>
      <c r="Q4312">
        <v>1130.6857</v>
      </c>
      <c r="R4312">
        <v>22613.714</v>
      </c>
      <c r="S4312" t="s">
        <v>1368</v>
      </c>
    </row>
    <row r="4313" spans="1:19">
      <c r="A4313" t="s">
        <v>4179</v>
      </c>
      <c r="B4313">
        <v>44405</v>
      </c>
      <c r="C4313" t="s">
        <v>4180</v>
      </c>
      <c r="D4313">
        <v>44405</v>
      </c>
      <c r="E4313" t="s">
        <v>1365</v>
      </c>
      <c r="F4313" t="s">
        <v>64</v>
      </c>
      <c r="G4313" t="s">
        <v>59</v>
      </c>
      <c r="H4313" t="s">
        <v>49</v>
      </c>
      <c r="I4313" t="s">
        <v>1314</v>
      </c>
      <c r="J4313">
        <v>20</v>
      </c>
      <c r="K4313">
        <v>1176</v>
      </c>
      <c r="L4313">
        <v>23520</v>
      </c>
      <c r="M4313">
        <v>2.8</v>
      </c>
      <c r="N4313">
        <v>56</v>
      </c>
      <c r="O4313">
        <v>0</v>
      </c>
      <c r="P4313">
        <v>0</v>
      </c>
      <c r="Q4313">
        <v>1178.8</v>
      </c>
      <c r="R4313">
        <v>23576</v>
      </c>
      <c r="S4313" t="s">
        <v>1368</v>
      </c>
    </row>
    <row r="4314" spans="1:19">
      <c r="A4314" t="s">
        <v>4179</v>
      </c>
      <c r="B4314">
        <v>44405</v>
      </c>
      <c r="C4314" t="s">
        <v>4180</v>
      </c>
      <c r="D4314">
        <v>44405</v>
      </c>
      <c r="E4314" t="s">
        <v>1365</v>
      </c>
      <c r="F4314" t="s">
        <v>64</v>
      </c>
      <c r="G4314" t="s">
        <v>59</v>
      </c>
      <c r="H4314" t="s">
        <v>49</v>
      </c>
      <c r="I4314" t="s">
        <v>1311</v>
      </c>
      <c r="J4314">
        <v>5</v>
      </c>
      <c r="K4314">
        <v>9035</v>
      </c>
      <c r="L4314">
        <v>45175</v>
      </c>
      <c r="M4314">
        <v>21.511900000000001</v>
      </c>
      <c r="N4314">
        <v>107.5595</v>
      </c>
      <c r="O4314">
        <v>0</v>
      </c>
      <c r="P4314">
        <v>0</v>
      </c>
      <c r="Q4314">
        <v>9056.5118999999995</v>
      </c>
      <c r="R4314">
        <v>45282.559500000003</v>
      </c>
      <c r="S4314" t="s">
        <v>1368</v>
      </c>
    </row>
    <row r="4315" spans="1:19">
      <c r="A4315" t="s">
        <v>4181</v>
      </c>
      <c r="B4315">
        <v>44405</v>
      </c>
      <c r="C4315" t="s">
        <v>4182</v>
      </c>
      <c r="D4315">
        <v>44405</v>
      </c>
      <c r="E4315" t="s">
        <v>1365</v>
      </c>
      <c r="F4315" t="s">
        <v>103</v>
      </c>
      <c r="G4315" t="s">
        <v>949</v>
      </c>
      <c r="H4315" t="s">
        <v>107</v>
      </c>
      <c r="I4315" t="s">
        <v>1075</v>
      </c>
      <c r="J4315">
        <v>5</v>
      </c>
      <c r="K4315">
        <v>9045</v>
      </c>
      <c r="L4315">
        <v>45225</v>
      </c>
      <c r="M4315">
        <v>21.535699999999999</v>
      </c>
      <c r="N4315">
        <v>107.6785</v>
      </c>
      <c r="O4315">
        <v>0</v>
      </c>
      <c r="P4315">
        <v>0</v>
      </c>
      <c r="Q4315">
        <v>9066.5357000000004</v>
      </c>
      <c r="R4315">
        <v>45332.678500000002</v>
      </c>
      <c r="S4315" t="s">
        <v>1368</v>
      </c>
    </row>
    <row r="4316" spans="1:19">
      <c r="A4316" t="s">
        <v>4181</v>
      </c>
      <c r="B4316">
        <v>44405</v>
      </c>
      <c r="C4316" t="s">
        <v>4182</v>
      </c>
      <c r="D4316">
        <v>44405</v>
      </c>
      <c r="E4316" t="s">
        <v>1365</v>
      </c>
      <c r="F4316" t="s">
        <v>103</v>
      </c>
      <c r="G4316" t="s">
        <v>949</v>
      </c>
      <c r="H4316" t="s">
        <v>107</v>
      </c>
      <c r="I4316" t="s">
        <v>1273</v>
      </c>
      <c r="J4316">
        <v>10</v>
      </c>
      <c r="K4316">
        <v>7225</v>
      </c>
      <c r="L4316">
        <v>72250</v>
      </c>
      <c r="M4316">
        <v>17.202400000000001</v>
      </c>
      <c r="N4316">
        <v>172.024</v>
      </c>
      <c r="O4316">
        <v>0</v>
      </c>
      <c r="P4316">
        <v>0</v>
      </c>
      <c r="Q4316">
        <v>7242.2024000000001</v>
      </c>
      <c r="R4316">
        <v>72422.024000000005</v>
      </c>
      <c r="S4316" t="s">
        <v>1368</v>
      </c>
    </row>
    <row r="4317" spans="1:19">
      <c r="A4317" t="s">
        <v>4181</v>
      </c>
      <c r="B4317">
        <v>44405</v>
      </c>
      <c r="C4317" t="s">
        <v>4182</v>
      </c>
      <c r="D4317">
        <v>44405</v>
      </c>
      <c r="E4317" t="s">
        <v>1365</v>
      </c>
      <c r="F4317" t="s">
        <v>103</v>
      </c>
      <c r="G4317" t="s">
        <v>949</v>
      </c>
      <c r="H4317" t="s">
        <v>107</v>
      </c>
      <c r="I4317" t="s">
        <v>3357</v>
      </c>
      <c r="J4317">
        <v>10</v>
      </c>
      <c r="K4317">
        <v>7040</v>
      </c>
      <c r="L4317">
        <v>70400</v>
      </c>
      <c r="M4317">
        <v>16.761900000000001</v>
      </c>
      <c r="N4317">
        <v>167.619</v>
      </c>
      <c r="O4317">
        <v>0</v>
      </c>
      <c r="P4317">
        <v>0</v>
      </c>
      <c r="Q4317">
        <v>7056.7619000000004</v>
      </c>
      <c r="R4317">
        <v>70567.619000000006</v>
      </c>
      <c r="S4317" t="s">
        <v>1368</v>
      </c>
    </row>
    <row r="4318" spans="1:19">
      <c r="A4318" t="s">
        <v>4181</v>
      </c>
      <c r="B4318">
        <v>44405</v>
      </c>
      <c r="C4318" t="s">
        <v>4182</v>
      </c>
      <c r="D4318">
        <v>44405</v>
      </c>
      <c r="E4318" t="s">
        <v>1365</v>
      </c>
      <c r="F4318" t="s">
        <v>103</v>
      </c>
      <c r="G4318" t="s">
        <v>949</v>
      </c>
      <c r="H4318" t="s">
        <v>107</v>
      </c>
      <c r="I4318" t="s">
        <v>1242</v>
      </c>
      <c r="J4318">
        <v>5</v>
      </c>
      <c r="K4318">
        <v>9850</v>
      </c>
      <c r="L4318">
        <v>49250</v>
      </c>
      <c r="M4318">
        <v>23.452400000000001</v>
      </c>
      <c r="N4318">
        <v>117.262</v>
      </c>
      <c r="O4318">
        <v>0</v>
      </c>
      <c r="P4318">
        <v>0</v>
      </c>
      <c r="Q4318">
        <v>9873.4524000000001</v>
      </c>
      <c r="R4318">
        <v>49367.262000000002</v>
      </c>
      <c r="S4318" t="s">
        <v>1368</v>
      </c>
    </row>
    <row r="4319" spans="1:19">
      <c r="A4319" t="s">
        <v>4181</v>
      </c>
      <c r="B4319">
        <v>44405</v>
      </c>
      <c r="C4319" t="s">
        <v>4182</v>
      </c>
      <c r="D4319">
        <v>44405</v>
      </c>
      <c r="E4319" t="s">
        <v>1365</v>
      </c>
      <c r="F4319" t="s">
        <v>103</v>
      </c>
      <c r="G4319" t="s">
        <v>949</v>
      </c>
      <c r="H4319" t="s">
        <v>107</v>
      </c>
      <c r="I4319" t="s">
        <v>1314</v>
      </c>
      <c r="J4319">
        <v>60</v>
      </c>
      <c r="K4319">
        <v>1176</v>
      </c>
      <c r="L4319">
        <v>70560</v>
      </c>
      <c r="M4319">
        <v>2.8</v>
      </c>
      <c r="N4319">
        <v>168</v>
      </c>
      <c r="O4319">
        <v>0</v>
      </c>
      <c r="P4319">
        <v>0</v>
      </c>
      <c r="Q4319">
        <v>1178.8</v>
      </c>
      <c r="R4319">
        <v>70728</v>
      </c>
      <c r="S4319" t="s">
        <v>1368</v>
      </c>
    </row>
    <row r="4320" spans="1:19">
      <c r="A4320" t="s">
        <v>4181</v>
      </c>
      <c r="B4320">
        <v>44405</v>
      </c>
      <c r="C4320" t="s">
        <v>4182</v>
      </c>
      <c r="D4320">
        <v>44405</v>
      </c>
      <c r="E4320" t="s">
        <v>1365</v>
      </c>
      <c r="F4320" t="s">
        <v>103</v>
      </c>
      <c r="G4320" t="s">
        <v>949</v>
      </c>
      <c r="H4320" t="s">
        <v>107</v>
      </c>
      <c r="I4320" t="s">
        <v>1311</v>
      </c>
      <c r="J4320">
        <v>10</v>
      </c>
      <c r="K4320">
        <v>9035</v>
      </c>
      <c r="L4320">
        <v>90350</v>
      </c>
      <c r="M4320">
        <v>21.511900000000001</v>
      </c>
      <c r="N4320">
        <v>215.119</v>
      </c>
      <c r="O4320">
        <v>0</v>
      </c>
      <c r="P4320">
        <v>0</v>
      </c>
      <c r="Q4320">
        <v>9056.5118999999995</v>
      </c>
      <c r="R4320">
        <v>90565.119000000006</v>
      </c>
      <c r="S4320" t="s">
        <v>1368</v>
      </c>
    </row>
    <row r="4321" spans="1:19">
      <c r="A4321" t="s">
        <v>4183</v>
      </c>
      <c r="B4321">
        <v>44405</v>
      </c>
      <c r="C4321" t="s">
        <v>4184</v>
      </c>
      <c r="D4321">
        <v>44405</v>
      </c>
      <c r="E4321" t="s">
        <v>1365</v>
      </c>
      <c r="F4321" t="s">
        <v>50</v>
      </c>
      <c r="G4321" t="s">
        <v>988</v>
      </c>
      <c r="H4321" t="s">
        <v>49</v>
      </c>
      <c r="I4321" t="s">
        <v>1273</v>
      </c>
      <c r="J4321">
        <v>50</v>
      </c>
      <c r="K4321">
        <v>7225</v>
      </c>
      <c r="L4321">
        <v>361250</v>
      </c>
      <c r="M4321">
        <v>17.202400000000001</v>
      </c>
      <c r="N4321">
        <v>860.12</v>
      </c>
      <c r="O4321">
        <v>0</v>
      </c>
      <c r="P4321">
        <v>0</v>
      </c>
      <c r="Q4321">
        <v>7242.2024000000001</v>
      </c>
      <c r="R4321">
        <v>362110.12</v>
      </c>
      <c r="S4321" t="s">
        <v>1368</v>
      </c>
    </row>
    <row r="4322" spans="1:19">
      <c r="A4322" t="s">
        <v>4183</v>
      </c>
      <c r="B4322">
        <v>44405</v>
      </c>
      <c r="C4322" t="s">
        <v>4184</v>
      </c>
      <c r="D4322">
        <v>44405</v>
      </c>
      <c r="E4322" t="s">
        <v>1365</v>
      </c>
      <c r="F4322" t="s">
        <v>50</v>
      </c>
      <c r="G4322" t="s">
        <v>988</v>
      </c>
      <c r="H4322" t="s">
        <v>49</v>
      </c>
      <c r="I4322" t="s">
        <v>1292</v>
      </c>
      <c r="J4322">
        <v>10</v>
      </c>
      <c r="K4322">
        <v>7760</v>
      </c>
      <c r="L4322">
        <v>77600</v>
      </c>
      <c r="M4322">
        <v>18.476199999999999</v>
      </c>
      <c r="N4322">
        <v>184.762</v>
      </c>
      <c r="O4322">
        <v>0</v>
      </c>
      <c r="P4322">
        <v>0</v>
      </c>
      <c r="Q4322">
        <v>7778.4762000000001</v>
      </c>
      <c r="R4322">
        <v>77784.762000000002</v>
      </c>
      <c r="S4322" t="s">
        <v>1368</v>
      </c>
    </row>
    <row r="4323" spans="1:19">
      <c r="A4323" t="s">
        <v>4183</v>
      </c>
      <c r="B4323">
        <v>44405</v>
      </c>
      <c r="C4323" t="s">
        <v>4184</v>
      </c>
      <c r="D4323">
        <v>44405</v>
      </c>
      <c r="E4323" t="s">
        <v>1365</v>
      </c>
      <c r="F4323" t="s">
        <v>50</v>
      </c>
      <c r="G4323" t="s">
        <v>988</v>
      </c>
      <c r="H4323" t="s">
        <v>49</v>
      </c>
      <c r="I4323" t="s">
        <v>1218</v>
      </c>
      <c r="J4323">
        <v>50</v>
      </c>
      <c r="K4323">
        <v>1244</v>
      </c>
      <c r="L4323">
        <v>62200</v>
      </c>
      <c r="M4323">
        <v>2.9619</v>
      </c>
      <c r="N4323">
        <v>148.095</v>
      </c>
      <c r="O4323">
        <v>0</v>
      </c>
      <c r="P4323">
        <v>0</v>
      </c>
      <c r="Q4323">
        <v>1246.9619</v>
      </c>
      <c r="R4323">
        <v>62348.095000000001</v>
      </c>
      <c r="S4323" t="s">
        <v>1368</v>
      </c>
    </row>
    <row r="4324" spans="1:19">
      <c r="A4324" t="s">
        <v>4185</v>
      </c>
      <c r="B4324">
        <v>44405</v>
      </c>
      <c r="C4324" t="s">
        <v>4186</v>
      </c>
      <c r="D4324">
        <v>44405</v>
      </c>
      <c r="E4324" t="s">
        <v>1365</v>
      </c>
      <c r="F4324" t="s">
        <v>55</v>
      </c>
      <c r="G4324" t="s">
        <v>49</v>
      </c>
      <c r="H4324" t="s">
        <v>49</v>
      </c>
      <c r="I4324" t="s">
        <v>1271</v>
      </c>
      <c r="J4324">
        <v>20</v>
      </c>
      <c r="K4324">
        <v>1186</v>
      </c>
      <c r="L4324">
        <v>23720</v>
      </c>
      <c r="M4324">
        <v>2.8237999999999999</v>
      </c>
      <c r="N4324">
        <v>56.475999999999999</v>
      </c>
      <c r="O4324">
        <v>0</v>
      </c>
      <c r="P4324">
        <v>0</v>
      </c>
      <c r="Q4324">
        <v>1188.8237999999999</v>
      </c>
      <c r="R4324">
        <v>23776.475999999999</v>
      </c>
      <c r="S4324" t="s">
        <v>1368</v>
      </c>
    </row>
    <row r="4325" spans="1:19">
      <c r="A4325" t="s">
        <v>4185</v>
      </c>
      <c r="B4325">
        <v>44405</v>
      </c>
      <c r="C4325" t="s">
        <v>4186</v>
      </c>
      <c r="D4325">
        <v>44405</v>
      </c>
      <c r="E4325" t="s">
        <v>1365</v>
      </c>
      <c r="F4325" t="s">
        <v>55</v>
      </c>
      <c r="G4325" t="s">
        <v>49</v>
      </c>
      <c r="H4325" t="s">
        <v>49</v>
      </c>
      <c r="I4325" t="s">
        <v>1409</v>
      </c>
      <c r="J4325">
        <v>20</v>
      </c>
      <c r="K4325">
        <v>1128</v>
      </c>
      <c r="L4325">
        <v>22560</v>
      </c>
      <c r="M4325">
        <v>2.6857000000000002</v>
      </c>
      <c r="N4325">
        <v>53.713999999999999</v>
      </c>
      <c r="O4325">
        <v>0</v>
      </c>
      <c r="P4325">
        <v>0</v>
      </c>
      <c r="Q4325">
        <v>1130.6857</v>
      </c>
      <c r="R4325">
        <v>22613.714</v>
      </c>
      <c r="S4325" t="s">
        <v>1368</v>
      </c>
    </row>
    <row r="4326" spans="1:19">
      <c r="A4326" t="s">
        <v>4187</v>
      </c>
      <c r="B4326">
        <v>44405</v>
      </c>
      <c r="C4326" t="s">
        <v>4188</v>
      </c>
      <c r="D4326">
        <v>44405</v>
      </c>
      <c r="E4326" t="s">
        <v>1365</v>
      </c>
      <c r="F4326" t="s">
        <v>97</v>
      </c>
      <c r="G4326" t="s">
        <v>1028</v>
      </c>
      <c r="H4326" t="s">
        <v>107</v>
      </c>
      <c r="I4326" t="s">
        <v>1335</v>
      </c>
      <c r="J4326">
        <v>20</v>
      </c>
      <c r="K4326">
        <v>9950</v>
      </c>
      <c r="L4326">
        <v>199000</v>
      </c>
      <c r="M4326">
        <v>23.6905</v>
      </c>
      <c r="N4326">
        <v>473.81</v>
      </c>
      <c r="O4326">
        <v>0</v>
      </c>
      <c r="P4326">
        <v>0</v>
      </c>
      <c r="Q4326">
        <v>9973.6905000000006</v>
      </c>
      <c r="R4326">
        <v>199473.81</v>
      </c>
      <c r="S4326" t="s">
        <v>1368</v>
      </c>
    </row>
    <row r="4327" spans="1:19">
      <c r="A4327" t="s">
        <v>4189</v>
      </c>
      <c r="B4327">
        <v>44405</v>
      </c>
      <c r="C4327" t="s">
        <v>4190</v>
      </c>
      <c r="D4327">
        <v>44405</v>
      </c>
      <c r="E4327" t="s">
        <v>1365</v>
      </c>
      <c r="F4327" t="s">
        <v>98</v>
      </c>
      <c r="G4327" t="s">
        <v>1028</v>
      </c>
      <c r="H4327" t="s">
        <v>107</v>
      </c>
      <c r="I4327" t="s">
        <v>1075</v>
      </c>
      <c r="J4327">
        <v>6</v>
      </c>
      <c r="K4327">
        <v>9045</v>
      </c>
      <c r="L4327">
        <v>54270</v>
      </c>
      <c r="M4327">
        <v>21.535699999999999</v>
      </c>
      <c r="N4327">
        <v>129.21420000000001</v>
      </c>
      <c r="O4327">
        <v>0</v>
      </c>
      <c r="P4327">
        <v>0</v>
      </c>
      <c r="Q4327">
        <v>9066.5357000000004</v>
      </c>
      <c r="R4327">
        <v>54399.214200000002</v>
      </c>
      <c r="S4327" t="s">
        <v>1368</v>
      </c>
    </row>
    <row r="4328" spans="1:19">
      <c r="A4328" t="s">
        <v>4191</v>
      </c>
      <c r="B4328">
        <v>44405</v>
      </c>
      <c r="C4328" t="s">
        <v>4192</v>
      </c>
      <c r="D4328">
        <v>44405</v>
      </c>
      <c r="E4328" t="s">
        <v>1365</v>
      </c>
      <c r="F4328" t="s">
        <v>101</v>
      </c>
      <c r="G4328" t="s">
        <v>949</v>
      </c>
      <c r="H4328" t="s">
        <v>107</v>
      </c>
      <c r="I4328" t="s">
        <v>1273</v>
      </c>
      <c r="J4328">
        <v>5</v>
      </c>
      <c r="K4328">
        <v>7225</v>
      </c>
      <c r="L4328">
        <v>36125</v>
      </c>
      <c r="M4328">
        <v>17.202400000000001</v>
      </c>
      <c r="N4328">
        <v>86.012</v>
      </c>
      <c r="O4328">
        <v>0</v>
      </c>
      <c r="P4328">
        <v>0</v>
      </c>
      <c r="Q4328">
        <v>7242.2024000000001</v>
      </c>
      <c r="R4328">
        <v>36211.012000000002</v>
      </c>
      <c r="S4328" t="s">
        <v>1368</v>
      </c>
    </row>
    <row r="4329" spans="1:19">
      <c r="A4329" t="s">
        <v>4191</v>
      </c>
      <c r="B4329">
        <v>44405</v>
      </c>
      <c r="C4329" t="s">
        <v>4192</v>
      </c>
      <c r="D4329">
        <v>44405</v>
      </c>
      <c r="E4329" t="s">
        <v>1365</v>
      </c>
      <c r="F4329" t="s">
        <v>101</v>
      </c>
      <c r="G4329" t="s">
        <v>949</v>
      </c>
      <c r="H4329" t="s">
        <v>107</v>
      </c>
      <c r="I4329" t="s">
        <v>1409</v>
      </c>
      <c r="J4329">
        <v>20</v>
      </c>
      <c r="K4329">
        <v>1128</v>
      </c>
      <c r="L4329">
        <v>22560</v>
      </c>
      <c r="M4329">
        <v>2.6857000000000002</v>
      </c>
      <c r="N4329">
        <v>53.713999999999999</v>
      </c>
      <c r="O4329">
        <v>0</v>
      </c>
      <c r="P4329">
        <v>0</v>
      </c>
      <c r="Q4329">
        <v>1130.6857</v>
      </c>
      <c r="R4329">
        <v>22613.714</v>
      </c>
      <c r="S4329" t="s">
        <v>1368</v>
      </c>
    </row>
    <row r="4330" spans="1:19">
      <c r="A4330" t="s">
        <v>4193</v>
      </c>
      <c r="B4330">
        <v>44405</v>
      </c>
      <c r="C4330" t="s">
        <v>4194</v>
      </c>
      <c r="D4330">
        <v>44405</v>
      </c>
      <c r="E4330" t="s">
        <v>1365</v>
      </c>
      <c r="F4330" t="s">
        <v>14</v>
      </c>
      <c r="G4330" t="s">
        <v>985</v>
      </c>
      <c r="H4330" t="s">
        <v>22</v>
      </c>
      <c r="I4330" t="s">
        <v>1409</v>
      </c>
      <c r="J4330">
        <v>200</v>
      </c>
      <c r="K4330">
        <v>1128</v>
      </c>
      <c r="L4330">
        <v>225600</v>
      </c>
      <c r="M4330">
        <v>2.6857000000000002</v>
      </c>
      <c r="N4330">
        <v>537.14</v>
      </c>
      <c r="O4330">
        <v>0</v>
      </c>
      <c r="P4330">
        <v>0</v>
      </c>
      <c r="Q4330">
        <v>1130.6857</v>
      </c>
      <c r="R4330">
        <v>226137.14</v>
      </c>
      <c r="S4330" t="s">
        <v>1368</v>
      </c>
    </row>
    <row r="4331" spans="1:19">
      <c r="A4331" t="s">
        <v>4193</v>
      </c>
      <c r="B4331">
        <v>44405</v>
      </c>
      <c r="C4331" t="s">
        <v>4194</v>
      </c>
      <c r="D4331">
        <v>44405</v>
      </c>
      <c r="E4331" t="s">
        <v>1365</v>
      </c>
      <c r="F4331" t="s">
        <v>14</v>
      </c>
      <c r="G4331" t="s">
        <v>985</v>
      </c>
      <c r="H4331" t="s">
        <v>22</v>
      </c>
      <c r="I4331" t="s">
        <v>2459</v>
      </c>
      <c r="J4331">
        <v>5</v>
      </c>
      <c r="K4331">
        <v>1215</v>
      </c>
      <c r="L4331">
        <v>6075</v>
      </c>
      <c r="M4331">
        <v>2.8929</v>
      </c>
      <c r="N4331">
        <v>14.464499999999999</v>
      </c>
      <c r="O4331">
        <v>0</v>
      </c>
      <c r="P4331">
        <v>0</v>
      </c>
      <c r="Q4331">
        <v>1217.8929000000001</v>
      </c>
      <c r="R4331">
        <v>6089.4645</v>
      </c>
      <c r="S4331" t="s">
        <v>1368</v>
      </c>
    </row>
    <row r="4332" spans="1:19">
      <c r="A4332" t="s">
        <v>4193</v>
      </c>
      <c r="B4332">
        <v>44405</v>
      </c>
      <c r="C4332" t="s">
        <v>4194</v>
      </c>
      <c r="D4332">
        <v>44405</v>
      </c>
      <c r="E4332" t="s">
        <v>1365</v>
      </c>
      <c r="F4332" t="s">
        <v>14</v>
      </c>
      <c r="G4332" t="s">
        <v>985</v>
      </c>
      <c r="H4332" t="s">
        <v>22</v>
      </c>
      <c r="I4332" t="s">
        <v>1218</v>
      </c>
      <c r="J4332">
        <v>300</v>
      </c>
      <c r="K4332">
        <v>1244</v>
      </c>
      <c r="L4332">
        <v>373200</v>
      </c>
      <c r="M4332">
        <v>2.9619</v>
      </c>
      <c r="N4332">
        <v>888.57</v>
      </c>
      <c r="O4332">
        <v>0</v>
      </c>
      <c r="P4332">
        <v>0</v>
      </c>
      <c r="Q4332">
        <v>1246.9619</v>
      </c>
      <c r="R4332">
        <v>374088.57</v>
      </c>
      <c r="S4332" t="s">
        <v>1368</v>
      </c>
    </row>
    <row r="4333" spans="1:19">
      <c r="A4333" t="s">
        <v>4193</v>
      </c>
      <c r="B4333">
        <v>44405</v>
      </c>
      <c r="C4333" t="s">
        <v>4194</v>
      </c>
      <c r="D4333">
        <v>44405</v>
      </c>
      <c r="E4333" t="s">
        <v>1365</v>
      </c>
      <c r="F4333" t="s">
        <v>14</v>
      </c>
      <c r="G4333" t="s">
        <v>985</v>
      </c>
      <c r="H4333" t="s">
        <v>22</v>
      </c>
      <c r="I4333" t="s">
        <v>3357</v>
      </c>
      <c r="J4333">
        <v>40</v>
      </c>
      <c r="K4333">
        <v>7040</v>
      </c>
      <c r="L4333">
        <v>281600</v>
      </c>
      <c r="M4333">
        <v>16.761900000000001</v>
      </c>
      <c r="N4333">
        <v>670.476</v>
      </c>
      <c r="O4333">
        <v>0</v>
      </c>
      <c r="P4333">
        <v>0</v>
      </c>
      <c r="Q4333">
        <v>7056.7619000000004</v>
      </c>
      <c r="R4333">
        <v>282270.47600000002</v>
      </c>
      <c r="S4333" t="s">
        <v>1368</v>
      </c>
    </row>
    <row r="4334" spans="1:19">
      <c r="A4334" t="s">
        <v>4193</v>
      </c>
      <c r="B4334">
        <v>44405</v>
      </c>
      <c r="C4334" t="s">
        <v>4194</v>
      </c>
      <c r="D4334">
        <v>44405</v>
      </c>
      <c r="E4334" t="s">
        <v>1365</v>
      </c>
      <c r="F4334" t="s">
        <v>14</v>
      </c>
      <c r="G4334" t="s">
        <v>985</v>
      </c>
      <c r="H4334" t="s">
        <v>22</v>
      </c>
      <c r="I4334" t="s">
        <v>1271</v>
      </c>
      <c r="J4334">
        <v>260</v>
      </c>
      <c r="K4334">
        <v>1186</v>
      </c>
      <c r="L4334">
        <v>308360</v>
      </c>
      <c r="M4334">
        <v>2.8237999999999999</v>
      </c>
      <c r="N4334">
        <v>734.18799999999999</v>
      </c>
      <c r="O4334">
        <v>0</v>
      </c>
      <c r="P4334">
        <v>0</v>
      </c>
      <c r="Q4334">
        <v>1188.8237999999999</v>
      </c>
      <c r="R4334">
        <v>309094.18800000002</v>
      </c>
      <c r="S4334" t="s">
        <v>1368</v>
      </c>
    </row>
    <row r="4335" spans="1:19">
      <c r="A4335" t="s">
        <v>4193</v>
      </c>
      <c r="B4335">
        <v>44405</v>
      </c>
      <c r="C4335" t="s">
        <v>4194</v>
      </c>
      <c r="D4335">
        <v>44405</v>
      </c>
      <c r="E4335" t="s">
        <v>1365</v>
      </c>
      <c r="F4335" t="s">
        <v>14</v>
      </c>
      <c r="G4335" t="s">
        <v>985</v>
      </c>
      <c r="H4335" t="s">
        <v>22</v>
      </c>
      <c r="I4335" t="s">
        <v>1273</v>
      </c>
      <c r="J4335">
        <v>80</v>
      </c>
      <c r="K4335">
        <v>7225</v>
      </c>
      <c r="L4335">
        <v>578000</v>
      </c>
      <c r="M4335">
        <v>17.202400000000001</v>
      </c>
      <c r="N4335">
        <v>1376.192</v>
      </c>
      <c r="O4335">
        <v>0</v>
      </c>
      <c r="P4335">
        <v>0</v>
      </c>
      <c r="Q4335">
        <v>7242.2024000000001</v>
      </c>
      <c r="R4335">
        <v>579376.19200000004</v>
      </c>
      <c r="S4335" t="s">
        <v>1368</v>
      </c>
    </row>
    <row r="4336" spans="1:19">
      <c r="A4336" t="s">
        <v>4193</v>
      </c>
      <c r="B4336">
        <v>44405</v>
      </c>
      <c r="C4336" t="s">
        <v>4194</v>
      </c>
      <c r="D4336">
        <v>44405</v>
      </c>
      <c r="E4336" t="s">
        <v>1365</v>
      </c>
      <c r="F4336" t="s">
        <v>14</v>
      </c>
      <c r="G4336" t="s">
        <v>985</v>
      </c>
      <c r="H4336" t="s">
        <v>22</v>
      </c>
      <c r="I4336" t="s">
        <v>1312</v>
      </c>
      <c r="J4336">
        <v>15</v>
      </c>
      <c r="K4336">
        <v>6390</v>
      </c>
      <c r="L4336">
        <v>95850</v>
      </c>
      <c r="M4336">
        <v>15.2143</v>
      </c>
      <c r="N4336">
        <v>228.21449999999999</v>
      </c>
      <c r="O4336">
        <v>0</v>
      </c>
      <c r="P4336">
        <v>0</v>
      </c>
      <c r="Q4336">
        <v>6405.2142999999996</v>
      </c>
      <c r="R4336">
        <v>96078.214500000002</v>
      </c>
      <c r="S4336" t="s">
        <v>1368</v>
      </c>
    </row>
    <row r="4337" spans="1:19">
      <c r="A4337" t="s">
        <v>4193</v>
      </c>
      <c r="B4337">
        <v>44405</v>
      </c>
      <c r="C4337" t="s">
        <v>4194</v>
      </c>
      <c r="D4337">
        <v>44405</v>
      </c>
      <c r="E4337" t="s">
        <v>1365</v>
      </c>
      <c r="F4337" t="s">
        <v>14</v>
      </c>
      <c r="G4337" t="s">
        <v>985</v>
      </c>
      <c r="H4337" t="s">
        <v>22</v>
      </c>
      <c r="I4337" t="s">
        <v>1221</v>
      </c>
      <c r="J4337">
        <v>300</v>
      </c>
      <c r="K4337">
        <v>1361</v>
      </c>
      <c r="L4337">
        <v>408300</v>
      </c>
      <c r="M4337">
        <v>3.2404999999999999</v>
      </c>
      <c r="N4337">
        <v>972.15</v>
      </c>
      <c r="O4337">
        <v>0</v>
      </c>
      <c r="P4337">
        <v>0</v>
      </c>
      <c r="Q4337">
        <v>1364.2405000000001</v>
      </c>
      <c r="R4337">
        <v>409272.15</v>
      </c>
      <c r="S4337" t="s">
        <v>1368</v>
      </c>
    </row>
    <row r="4338" spans="1:19">
      <c r="A4338" t="s">
        <v>4193</v>
      </c>
      <c r="B4338">
        <v>44405</v>
      </c>
      <c r="C4338" t="s">
        <v>4194</v>
      </c>
      <c r="D4338">
        <v>44405</v>
      </c>
      <c r="E4338" t="s">
        <v>1365</v>
      </c>
      <c r="F4338" t="s">
        <v>14</v>
      </c>
      <c r="G4338" t="s">
        <v>985</v>
      </c>
      <c r="H4338" t="s">
        <v>22</v>
      </c>
      <c r="I4338" t="s">
        <v>1335</v>
      </c>
      <c r="J4338">
        <v>20</v>
      </c>
      <c r="K4338">
        <v>9950</v>
      </c>
      <c r="L4338">
        <v>199000</v>
      </c>
      <c r="M4338">
        <v>23.6905</v>
      </c>
      <c r="N4338">
        <v>473.81</v>
      </c>
      <c r="O4338">
        <v>0</v>
      </c>
      <c r="P4338">
        <v>0</v>
      </c>
      <c r="Q4338">
        <v>9973.6905000000006</v>
      </c>
      <c r="R4338">
        <v>199473.81</v>
      </c>
      <c r="S4338" t="s">
        <v>1368</v>
      </c>
    </row>
    <row r="4339" spans="1:19">
      <c r="A4339" t="s">
        <v>4193</v>
      </c>
      <c r="B4339">
        <v>44405</v>
      </c>
      <c r="C4339" t="s">
        <v>4194</v>
      </c>
      <c r="D4339">
        <v>44405</v>
      </c>
      <c r="E4339" t="s">
        <v>1365</v>
      </c>
      <c r="F4339" t="s">
        <v>14</v>
      </c>
      <c r="G4339" t="s">
        <v>985</v>
      </c>
      <c r="H4339" t="s">
        <v>22</v>
      </c>
      <c r="I4339" t="s">
        <v>1292</v>
      </c>
      <c r="J4339">
        <v>5</v>
      </c>
      <c r="K4339">
        <v>7760</v>
      </c>
      <c r="L4339">
        <v>38800</v>
      </c>
      <c r="M4339">
        <v>18.476199999999999</v>
      </c>
      <c r="N4339">
        <v>92.381</v>
      </c>
      <c r="O4339">
        <v>0</v>
      </c>
      <c r="P4339">
        <v>0</v>
      </c>
      <c r="Q4339">
        <v>7778.4762000000001</v>
      </c>
      <c r="R4339">
        <v>38892.381000000001</v>
      </c>
      <c r="S4339" t="s">
        <v>1368</v>
      </c>
    </row>
    <row r="4340" spans="1:19">
      <c r="A4340" t="s">
        <v>4193</v>
      </c>
      <c r="B4340">
        <v>44405</v>
      </c>
      <c r="C4340" t="s">
        <v>4194</v>
      </c>
      <c r="D4340">
        <v>44405</v>
      </c>
      <c r="E4340" t="s">
        <v>1365</v>
      </c>
      <c r="F4340" t="s">
        <v>14</v>
      </c>
      <c r="G4340" t="s">
        <v>985</v>
      </c>
      <c r="H4340" t="s">
        <v>22</v>
      </c>
      <c r="I4340" t="s">
        <v>2458</v>
      </c>
      <c r="J4340">
        <v>84</v>
      </c>
      <c r="K4340">
        <v>992</v>
      </c>
      <c r="L4340">
        <v>83328</v>
      </c>
      <c r="M4340">
        <v>2.3618999999999999</v>
      </c>
      <c r="N4340">
        <v>198.39959999999999</v>
      </c>
      <c r="O4340">
        <v>0</v>
      </c>
      <c r="P4340">
        <v>0</v>
      </c>
      <c r="Q4340">
        <v>994.36189999999999</v>
      </c>
      <c r="R4340">
        <v>83526.399600000004</v>
      </c>
      <c r="S4340" t="s">
        <v>1368</v>
      </c>
    </row>
    <row r="4341" spans="1:19">
      <c r="A4341" t="s">
        <v>4193</v>
      </c>
      <c r="B4341">
        <v>44405</v>
      </c>
      <c r="C4341" t="s">
        <v>4194</v>
      </c>
      <c r="D4341">
        <v>44405</v>
      </c>
      <c r="E4341" t="s">
        <v>1365</v>
      </c>
      <c r="F4341" t="s">
        <v>14</v>
      </c>
      <c r="G4341" t="s">
        <v>985</v>
      </c>
      <c r="H4341" t="s">
        <v>22</v>
      </c>
      <c r="I4341" t="s">
        <v>1076</v>
      </c>
      <c r="J4341">
        <v>180</v>
      </c>
      <c r="K4341">
        <v>1419</v>
      </c>
      <c r="L4341">
        <v>255420</v>
      </c>
      <c r="M4341">
        <v>3.3786</v>
      </c>
      <c r="N4341">
        <v>608.14800000000002</v>
      </c>
      <c r="O4341">
        <v>0</v>
      </c>
      <c r="P4341">
        <v>0</v>
      </c>
      <c r="Q4341">
        <v>1422.3786</v>
      </c>
      <c r="R4341">
        <v>256028.14799999999</v>
      </c>
      <c r="S4341" t="s">
        <v>1368</v>
      </c>
    </row>
    <row r="4342" spans="1:19">
      <c r="A4342" t="s">
        <v>4193</v>
      </c>
      <c r="B4342">
        <v>44405</v>
      </c>
      <c r="C4342" t="s">
        <v>4194</v>
      </c>
      <c r="D4342">
        <v>44405</v>
      </c>
      <c r="E4342" t="s">
        <v>1365</v>
      </c>
      <c r="F4342" t="s">
        <v>14</v>
      </c>
      <c r="G4342" t="s">
        <v>985</v>
      </c>
      <c r="H4342" t="s">
        <v>22</v>
      </c>
      <c r="I4342" t="s">
        <v>1075</v>
      </c>
      <c r="J4342">
        <v>40</v>
      </c>
      <c r="K4342">
        <v>9045</v>
      </c>
      <c r="L4342">
        <v>361800</v>
      </c>
      <c r="M4342">
        <v>21.535699999999999</v>
      </c>
      <c r="N4342">
        <v>861.428</v>
      </c>
      <c r="O4342">
        <v>0</v>
      </c>
      <c r="P4342">
        <v>0</v>
      </c>
      <c r="Q4342">
        <v>9066.5357000000004</v>
      </c>
      <c r="R4342">
        <v>362661.42800000001</v>
      </c>
      <c r="S4342" t="s">
        <v>1368</v>
      </c>
    </row>
    <row r="4343" spans="1:19">
      <c r="A4343" t="s">
        <v>4193</v>
      </c>
      <c r="B4343">
        <v>44405</v>
      </c>
      <c r="C4343" t="s">
        <v>4194</v>
      </c>
      <c r="D4343">
        <v>44405</v>
      </c>
      <c r="E4343" t="s">
        <v>1365</v>
      </c>
      <c r="F4343" t="s">
        <v>14</v>
      </c>
      <c r="G4343" t="s">
        <v>985</v>
      </c>
      <c r="H4343" t="s">
        <v>22</v>
      </c>
      <c r="I4343" t="s">
        <v>1314</v>
      </c>
      <c r="J4343">
        <v>100</v>
      </c>
      <c r="K4343">
        <v>1176</v>
      </c>
      <c r="L4343">
        <v>117600</v>
      </c>
      <c r="M4343">
        <v>2.8</v>
      </c>
      <c r="N4343">
        <v>280</v>
      </c>
      <c r="O4343">
        <v>0</v>
      </c>
      <c r="P4343">
        <v>0</v>
      </c>
      <c r="Q4343">
        <v>1178.8</v>
      </c>
      <c r="R4343">
        <v>117880</v>
      </c>
      <c r="S4343" t="s">
        <v>1368</v>
      </c>
    </row>
    <row r="4344" spans="1:19">
      <c r="A4344" t="s">
        <v>4195</v>
      </c>
      <c r="B4344">
        <v>44405</v>
      </c>
      <c r="C4344" t="s">
        <v>4196</v>
      </c>
      <c r="D4344">
        <v>44405</v>
      </c>
      <c r="E4344" t="s">
        <v>1070</v>
      </c>
      <c r="F4344" t="s">
        <v>3326</v>
      </c>
      <c r="G4344" t="s">
        <v>1070</v>
      </c>
      <c r="H4344" t="s">
        <v>1070</v>
      </c>
      <c r="I4344" t="s">
        <v>1273</v>
      </c>
      <c r="J4344">
        <v>2</v>
      </c>
      <c r="K4344">
        <v>7327.5</v>
      </c>
      <c r="L4344">
        <v>14655</v>
      </c>
      <c r="M4344">
        <v>17.446400000000001</v>
      </c>
      <c r="N4344">
        <v>34.892800000000001</v>
      </c>
      <c r="O4344">
        <v>0</v>
      </c>
      <c r="P4344">
        <v>0</v>
      </c>
      <c r="Q4344">
        <v>7344.9463999999998</v>
      </c>
      <c r="R4344">
        <v>14689.8928</v>
      </c>
      <c r="S4344" t="s">
        <v>1368</v>
      </c>
    </row>
    <row r="4345" spans="1:19">
      <c r="A4345" t="s">
        <v>4195</v>
      </c>
      <c r="B4345">
        <v>44405</v>
      </c>
      <c r="C4345" t="s">
        <v>4196</v>
      </c>
      <c r="D4345">
        <v>44405</v>
      </c>
      <c r="E4345" t="s">
        <v>1070</v>
      </c>
      <c r="F4345" t="s">
        <v>3326</v>
      </c>
      <c r="G4345" t="s">
        <v>1070</v>
      </c>
      <c r="H4345" t="s">
        <v>1070</v>
      </c>
      <c r="I4345" t="s">
        <v>1075</v>
      </c>
      <c r="J4345">
        <v>1</v>
      </c>
      <c r="K4345">
        <v>9162.18</v>
      </c>
      <c r="L4345">
        <v>9162.18</v>
      </c>
      <c r="M4345">
        <v>21.814699999999998</v>
      </c>
      <c r="N4345">
        <v>21.814699999999998</v>
      </c>
      <c r="O4345">
        <v>0</v>
      </c>
      <c r="P4345">
        <v>0</v>
      </c>
      <c r="Q4345">
        <v>9183.9946999999993</v>
      </c>
      <c r="R4345">
        <v>9183.9946999999993</v>
      </c>
      <c r="S4345" t="s">
        <v>1368</v>
      </c>
    </row>
    <row r="4346" spans="1:19">
      <c r="A4346" t="s">
        <v>4195</v>
      </c>
      <c r="B4346">
        <v>44405</v>
      </c>
      <c r="C4346" t="s">
        <v>4196</v>
      </c>
      <c r="D4346">
        <v>44405</v>
      </c>
      <c r="E4346" t="s">
        <v>1070</v>
      </c>
      <c r="F4346" t="s">
        <v>3326</v>
      </c>
      <c r="G4346" t="s">
        <v>1070</v>
      </c>
      <c r="H4346" t="s">
        <v>1070</v>
      </c>
      <c r="I4346" t="s">
        <v>1076</v>
      </c>
      <c r="J4346">
        <v>6</v>
      </c>
      <c r="K4346">
        <v>1439.5</v>
      </c>
      <c r="L4346">
        <v>8637</v>
      </c>
      <c r="M4346">
        <v>3.4274</v>
      </c>
      <c r="N4346">
        <v>20.564399999999999</v>
      </c>
      <c r="O4346">
        <v>0</v>
      </c>
      <c r="P4346">
        <v>0</v>
      </c>
      <c r="Q4346">
        <v>1442.9274</v>
      </c>
      <c r="R4346">
        <v>8657.5643999999993</v>
      </c>
      <c r="S4346" t="s">
        <v>1368</v>
      </c>
    </row>
    <row r="4347" spans="1:19">
      <c r="A4347" t="s">
        <v>4197</v>
      </c>
      <c r="B4347">
        <v>44405</v>
      </c>
      <c r="C4347" t="s">
        <v>4198</v>
      </c>
      <c r="D4347">
        <v>44405</v>
      </c>
      <c r="E4347" t="s">
        <v>1070</v>
      </c>
      <c r="F4347" t="s">
        <v>3590</v>
      </c>
      <c r="G4347" t="s">
        <v>1070</v>
      </c>
      <c r="H4347" t="s">
        <v>1070</v>
      </c>
      <c r="I4347" t="s">
        <v>1273</v>
      </c>
      <c r="J4347">
        <v>2</v>
      </c>
      <c r="K4347">
        <v>7327.5</v>
      </c>
      <c r="L4347">
        <v>14655</v>
      </c>
      <c r="M4347">
        <v>17.446400000000001</v>
      </c>
      <c r="N4347">
        <v>34.892800000000001</v>
      </c>
      <c r="O4347">
        <v>0</v>
      </c>
      <c r="P4347">
        <v>0</v>
      </c>
      <c r="Q4347">
        <v>7344.9463999999998</v>
      </c>
      <c r="R4347">
        <v>14689.8928</v>
      </c>
      <c r="S4347" t="s">
        <v>1368</v>
      </c>
    </row>
    <row r="4348" spans="1:19">
      <c r="A4348" t="s">
        <v>4199</v>
      </c>
      <c r="B4348">
        <v>44405</v>
      </c>
      <c r="C4348" t="s">
        <v>4200</v>
      </c>
      <c r="D4348">
        <v>44405</v>
      </c>
      <c r="E4348" t="s">
        <v>1070</v>
      </c>
      <c r="F4348" t="s">
        <v>1074</v>
      </c>
      <c r="G4348" t="s">
        <v>1070</v>
      </c>
      <c r="H4348" t="s">
        <v>1070</v>
      </c>
      <c r="I4348" t="s">
        <v>1301</v>
      </c>
      <c r="J4348">
        <v>2</v>
      </c>
      <c r="K4348">
        <v>9162.5</v>
      </c>
      <c r="L4348">
        <v>18325</v>
      </c>
      <c r="M4348">
        <v>21.8155</v>
      </c>
      <c r="N4348">
        <v>43.631</v>
      </c>
      <c r="O4348">
        <v>0</v>
      </c>
      <c r="P4348">
        <v>0</v>
      </c>
      <c r="Q4348">
        <v>9184.3155000000006</v>
      </c>
      <c r="R4348">
        <v>18368.631000000001</v>
      </c>
      <c r="S4348" t="s">
        <v>1368</v>
      </c>
    </row>
    <row r="4349" spans="1:19">
      <c r="A4349" t="s">
        <v>4199</v>
      </c>
      <c r="B4349">
        <v>44405</v>
      </c>
      <c r="C4349" t="s">
        <v>4200</v>
      </c>
      <c r="D4349">
        <v>44405</v>
      </c>
      <c r="E4349" t="s">
        <v>1070</v>
      </c>
      <c r="F4349" t="s">
        <v>1074</v>
      </c>
      <c r="G4349" t="s">
        <v>1070</v>
      </c>
      <c r="H4349" t="s">
        <v>1070</v>
      </c>
      <c r="I4349" t="s">
        <v>2458</v>
      </c>
      <c r="J4349">
        <v>5</v>
      </c>
      <c r="K4349">
        <v>1006</v>
      </c>
      <c r="L4349">
        <v>5030</v>
      </c>
      <c r="M4349">
        <v>2.3952</v>
      </c>
      <c r="N4349">
        <v>11.976000000000001</v>
      </c>
      <c r="O4349">
        <v>0</v>
      </c>
      <c r="P4349">
        <v>0</v>
      </c>
      <c r="Q4349">
        <v>1008.3952</v>
      </c>
      <c r="R4349">
        <v>5041.9759999999997</v>
      </c>
      <c r="S4349" t="s">
        <v>1368</v>
      </c>
    </row>
    <row r="4350" spans="1:19">
      <c r="A4350" t="s">
        <v>4199</v>
      </c>
      <c r="B4350">
        <v>44405</v>
      </c>
      <c r="C4350" t="s">
        <v>4200</v>
      </c>
      <c r="D4350">
        <v>44405</v>
      </c>
      <c r="E4350" t="s">
        <v>1070</v>
      </c>
      <c r="F4350" t="s">
        <v>1074</v>
      </c>
      <c r="G4350" t="s">
        <v>1070</v>
      </c>
      <c r="H4350" t="s">
        <v>1070</v>
      </c>
      <c r="I4350" t="s">
        <v>1291</v>
      </c>
      <c r="J4350">
        <v>7</v>
      </c>
      <c r="K4350">
        <v>5670</v>
      </c>
      <c r="L4350">
        <v>39690</v>
      </c>
      <c r="M4350">
        <v>13.5</v>
      </c>
      <c r="N4350">
        <v>94.5</v>
      </c>
      <c r="O4350">
        <v>0</v>
      </c>
      <c r="P4350">
        <v>0</v>
      </c>
      <c r="Q4350">
        <v>5683.5</v>
      </c>
      <c r="R4350">
        <v>39784.5</v>
      </c>
      <c r="S4350" t="s">
        <v>1368</v>
      </c>
    </row>
    <row r="4351" spans="1:19">
      <c r="A4351" t="s">
        <v>4199</v>
      </c>
      <c r="B4351">
        <v>44405</v>
      </c>
      <c r="C4351" t="s">
        <v>4200</v>
      </c>
      <c r="D4351">
        <v>44405</v>
      </c>
      <c r="E4351" t="s">
        <v>1070</v>
      </c>
      <c r="F4351" t="s">
        <v>1074</v>
      </c>
      <c r="G4351" t="s">
        <v>1070</v>
      </c>
      <c r="H4351" t="s">
        <v>1070</v>
      </c>
      <c r="I4351" t="s">
        <v>1242</v>
      </c>
      <c r="J4351">
        <v>5</v>
      </c>
      <c r="K4351">
        <v>9990</v>
      </c>
      <c r="L4351">
        <v>49950</v>
      </c>
      <c r="M4351">
        <v>23.785699999999999</v>
      </c>
      <c r="N4351">
        <v>118.9285</v>
      </c>
      <c r="O4351">
        <v>0</v>
      </c>
      <c r="P4351">
        <v>0</v>
      </c>
      <c r="Q4351">
        <v>10013.7857</v>
      </c>
      <c r="R4351">
        <v>50068.928500000002</v>
      </c>
      <c r="S4351" t="s">
        <v>1368</v>
      </c>
    </row>
    <row r="4352" spans="1:19">
      <c r="A4352" t="s">
        <v>4201</v>
      </c>
      <c r="B4352">
        <v>44405</v>
      </c>
      <c r="C4352" t="s">
        <v>4202</v>
      </c>
      <c r="D4352">
        <v>44405</v>
      </c>
      <c r="E4352" t="s">
        <v>1365</v>
      </c>
      <c r="F4352" t="s">
        <v>105</v>
      </c>
      <c r="G4352" t="s">
        <v>1376</v>
      </c>
      <c r="H4352" t="s">
        <v>107</v>
      </c>
      <c r="I4352" t="s">
        <v>1314</v>
      </c>
      <c r="J4352">
        <v>60</v>
      </c>
      <c r="K4352">
        <v>1176</v>
      </c>
      <c r="L4352">
        <v>70560</v>
      </c>
      <c r="M4352">
        <v>2.8</v>
      </c>
      <c r="N4352">
        <v>168</v>
      </c>
      <c r="O4352">
        <v>0</v>
      </c>
      <c r="P4352">
        <v>0</v>
      </c>
      <c r="Q4352">
        <v>1178.8</v>
      </c>
      <c r="R4352">
        <v>70728</v>
      </c>
      <c r="S4352" t="s">
        <v>1368</v>
      </c>
    </row>
    <row r="4353" spans="1:19">
      <c r="A4353" t="s">
        <v>4201</v>
      </c>
      <c r="B4353">
        <v>44405</v>
      </c>
      <c r="C4353" t="s">
        <v>4202</v>
      </c>
      <c r="D4353">
        <v>44405</v>
      </c>
      <c r="E4353" t="s">
        <v>1365</v>
      </c>
      <c r="F4353" t="s">
        <v>105</v>
      </c>
      <c r="G4353" t="s">
        <v>1376</v>
      </c>
      <c r="H4353" t="s">
        <v>107</v>
      </c>
      <c r="I4353" t="s">
        <v>1409</v>
      </c>
      <c r="J4353">
        <v>40</v>
      </c>
      <c r="K4353">
        <v>1128</v>
      </c>
      <c r="L4353">
        <v>45120</v>
      </c>
      <c r="M4353">
        <v>2.6857000000000002</v>
      </c>
      <c r="N4353">
        <v>107.428</v>
      </c>
      <c r="O4353">
        <v>0</v>
      </c>
      <c r="P4353">
        <v>0</v>
      </c>
      <c r="Q4353">
        <v>1130.6857</v>
      </c>
      <c r="R4353">
        <v>45227.428</v>
      </c>
      <c r="S4353" t="s">
        <v>1368</v>
      </c>
    </row>
    <row r="4354" spans="1:19">
      <c r="A4354" t="s">
        <v>4201</v>
      </c>
      <c r="B4354">
        <v>44405</v>
      </c>
      <c r="C4354" t="s">
        <v>4202</v>
      </c>
      <c r="D4354">
        <v>44405</v>
      </c>
      <c r="E4354" t="s">
        <v>1365</v>
      </c>
      <c r="F4354" t="s">
        <v>105</v>
      </c>
      <c r="G4354" t="s">
        <v>1376</v>
      </c>
      <c r="H4354" t="s">
        <v>107</v>
      </c>
      <c r="I4354" t="s">
        <v>1271</v>
      </c>
      <c r="J4354">
        <v>60</v>
      </c>
      <c r="K4354">
        <v>1186</v>
      </c>
      <c r="L4354">
        <v>71160</v>
      </c>
      <c r="M4354">
        <v>2.8237999999999999</v>
      </c>
      <c r="N4354">
        <v>169.428</v>
      </c>
      <c r="O4354">
        <v>0</v>
      </c>
      <c r="P4354">
        <v>0</v>
      </c>
      <c r="Q4354">
        <v>1188.8237999999999</v>
      </c>
      <c r="R4354">
        <v>71329.428</v>
      </c>
      <c r="S4354" t="s">
        <v>1368</v>
      </c>
    </row>
    <row r="4355" spans="1:19">
      <c r="A4355" t="s">
        <v>4299</v>
      </c>
      <c r="B4355">
        <v>44406</v>
      </c>
      <c r="C4355" t="s">
        <v>4300</v>
      </c>
      <c r="D4355">
        <v>44406</v>
      </c>
      <c r="E4355" t="s">
        <v>1365</v>
      </c>
      <c r="F4355" t="s">
        <v>19</v>
      </c>
      <c r="G4355" t="s">
        <v>17</v>
      </c>
      <c r="H4355" t="s">
        <v>12</v>
      </c>
      <c r="I4355" t="s">
        <v>3357</v>
      </c>
      <c r="J4355">
        <v>40</v>
      </c>
      <c r="K4355">
        <v>7040</v>
      </c>
      <c r="L4355">
        <v>281600</v>
      </c>
      <c r="M4355">
        <v>16.762</v>
      </c>
      <c r="N4355">
        <v>670.48</v>
      </c>
      <c r="O4355">
        <v>0</v>
      </c>
      <c r="P4355">
        <v>0</v>
      </c>
      <c r="Q4355">
        <v>7056.7619000000004</v>
      </c>
      <c r="R4355">
        <v>282270.47600000002</v>
      </c>
      <c r="S4355" t="s">
        <v>1368</v>
      </c>
    </row>
    <row r="4356" spans="1:19">
      <c r="A4356" t="s">
        <v>4299</v>
      </c>
      <c r="B4356">
        <v>44406</v>
      </c>
      <c r="C4356" t="s">
        <v>4300</v>
      </c>
      <c r="D4356">
        <v>44406</v>
      </c>
      <c r="E4356" t="s">
        <v>1365</v>
      </c>
      <c r="F4356" t="s">
        <v>19</v>
      </c>
      <c r="G4356" t="s">
        <v>17</v>
      </c>
      <c r="H4356" t="s">
        <v>12</v>
      </c>
      <c r="I4356" t="s">
        <v>1335</v>
      </c>
      <c r="J4356">
        <v>5</v>
      </c>
      <c r="K4356">
        <v>9950</v>
      </c>
      <c r="L4356">
        <v>49750</v>
      </c>
      <c r="M4356">
        <v>23.69</v>
      </c>
      <c r="N4356">
        <v>118.45</v>
      </c>
      <c r="O4356">
        <v>0</v>
      </c>
      <c r="P4356">
        <v>0</v>
      </c>
      <c r="Q4356">
        <v>9973.6905000000006</v>
      </c>
      <c r="R4356">
        <v>49868.452499999999</v>
      </c>
      <c r="S4356" t="s">
        <v>1368</v>
      </c>
    </row>
    <row r="4357" spans="1:19">
      <c r="A4357" t="s">
        <v>4299</v>
      </c>
      <c r="B4357">
        <v>44406</v>
      </c>
      <c r="C4357" t="s">
        <v>4300</v>
      </c>
      <c r="D4357">
        <v>44406</v>
      </c>
      <c r="E4357" t="s">
        <v>1365</v>
      </c>
      <c r="F4357" t="s">
        <v>19</v>
      </c>
      <c r="G4357" t="s">
        <v>17</v>
      </c>
      <c r="H4357" t="s">
        <v>12</v>
      </c>
      <c r="I4357" t="s">
        <v>1273</v>
      </c>
      <c r="J4357">
        <v>20</v>
      </c>
      <c r="K4357">
        <v>7225</v>
      </c>
      <c r="L4357">
        <v>144500</v>
      </c>
      <c r="M4357">
        <v>17.202000000000002</v>
      </c>
      <c r="N4357">
        <v>344.04</v>
      </c>
      <c r="O4357">
        <v>0</v>
      </c>
      <c r="P4357">
        <v>0</v>
      </c>
      <c r="Q4357">
        <v>7242.2024000000001</v>
      </c>
      <c r="R4357">
        <v>144844.04800000001</v>
      </c>
      <c r="S4357" t="s">
        <v>1368</v>
      </c>
    </row>
    <row r="4358" spans="1:19">
      <c r="A4358" t="s">
        <v>4299</v>
      </c>
      <c r="B4358">
        <v>44406</v>
      </c>
      <c r="C4358" t="s">
        <v>4300</v>
      </c>
      <c r="D4358">
        <v>44406</v>
      </c>
      <c r="E4358" t="s">
        <v>1365</v>
      </c>
      <c r="F4358" t="s">
        <v>19</v>
      </c>
      <c r="G4358" t="s">
        <v>17</v>
      </c>
      <c r="H4358" t="s">
        <v>12</v>
      </c>
      <c r="I4358" t="s">
        <v>1271</v>
      </c>
      <c r="J4358">
        <v>80</v>
      </c>
      <c r="K4358">
        <v>1186</v>
      </c>
      <c r="L4358">
        <v>94880</v>
      </c>
      <c r="M4358">
        <v>2.8239999999999998</v>
      </c>
      <c r="N4358">
        <v>225.92</v>
      </c>
      <c r="O4358">
        <v>0</v>
      </c>
      <c r="P4358">
        <v>0</v>
      </c>
      <c r="Q4358">
        <v>1188.8237999999999</v>
      </c>
      <c r="R4358">
        <v>95105.903999999995</v>
      </c>
      <c r="S4358" t="s">
        <v>1368</v>
      </c>
    </row>
    <row r="4359" spans="1:19">
      <c r="A4359" t="s">
        <v>4299</v>
      </c>
      <c r="B4359">
        <v>44406</v>
      </c>
      <c r="C4359" t="s">
        <v>4300</v>
      </c>
      <c r="D4359">
        <v>44406</v>
      </c>
      <c r="E4359" t="s">
        <v>1365</v>
      </c>
      <c r="F4359" t="s">
        <v>19</v>
      </c>
      <c r="G4359" t="s">
        <v>17</v>
      </c>
      <c r="H4359" t="s">
        <v>12</v>
      </c>
      <c r="I4359" t="s">
        <v>1311</v>
      </c>
      <c r="J4359">
        <v>6</v>
      </c>
      <c r="K4359">
        <v>9035</v>
      </c>
      <c r="L4359">
        <v>54210</v>
      </c>
      <c r="M4359">
        <v>21.512</v>
      </c>
      <c r="N4359">
        <v>129.072</v>
      </c>
      <c r="O4359">
        <v>0</v>
      </c>
      <c r="P4359">
        <v>0</v>
      </c>
      <c r="Q4359">
        <v>9056.5118999999995</v>
      </c>
      <c r="R4359">
        <v>54339.071400000001</v>
      </c>
      <c r="S4359" t="s">
        <v>1368</v>
      </c>
    </row>
    <row r="4360" spans="1:19">
      <c r="A4360" t="s">
        <v>4299</v>
      </c>
      <c r="B4360">
        <v>44406</v>
      </c>
      <c r="C4360" t="s">
        <v>4300</v>
      </c>
      <c r="D4360">
        <v>44406</v>
      </c>
      <c r="E4360" t="s">
        <v>1365</v>
      </c>
      <c r="F4360" t="s">
        <v>19</v>
      </c>
      <c r="G4360" t="s">
        <v>17</v>
      </c>
      <c r="H4360" t="s">
        <v>12</v>
      </c>
      <c r="I4360" t="s">
        <v>1301</v>
      </c>
      <c r="J4360">
        <v>5</v>
      </c>
      <c r="K4360">
        <v>9035</v>
      </c>
      <c r="L4360">
        <v>45175</v>
      </c>
      <c r="M4360">
        <v>21.512</v>
      </c>
      <c r="N4360">
        <v>107.56</v>
      </c>
      <c r="O4360">
        <v>0</v>
      </c>
      <c r="P4360">
        <v>0</v>
      </c>
      <c r="Q4360">
        <v>9056.5118999999995</v>
      </c>
      <c r="R4360">
        <v>45282.559500000003</v>
      </c>
      <c r="S4360" t="s">
        <v>1368</v>
      </c>
    </row>
    <row r="4361" spans="1:19">
      <c r="A4361" t="s">
        <v>4299</v>
      </c>
      <c r="B4361">
        <v>44406</v>
      </c>
      <c r="C4361" t="s">
        <v>4300</v>
      </c>
      <c r="D4361">
        <v>44406</v>
      </c>
      <c r="E4361" t="s">
        <v>1365</v>
      </c>
      <c r="F4361" t="s">
        <v>19</v>
      </c>
      <c r="G4361" t="s">
        <v>17</v>
      </c>
      <c r="H4361" t="s">
        <v>12</v>
      </c>
      <c r="I4361" t="s">
        <v>1221</v>
      </c>
      <c r="J4361">
        <v>40</v>
      </c>
      <c r="K4361">
        <v>1361</v>
      </c>
      <c r="L4361">
        <v>54440</v>
      </c>
      <c r="M4361">
        <v>3.24</v>
      </c>
      <c r="N4361">
        <v>129.6</v>
      </c>
      <c r="O4361">
        <v>0</v>
      </c>
      <c r="P4361">
        <v>0</v>
      </c>
      <c r="Q4361">
        <v>1364.2405000000001</v>
      </c>
      <c r="R4361">
        <v>54569.62</v>
      </c>
      <c r="S4361" t="s">
        <v>1368</v>
      </c>
    </row>
    <row r="4362" spans="1:19">
      <c r="A4362" t="s">
        <v>4299</v>
      </c>
      <c r="B4362">
        <v>44406</v>
      </c>
      <c r="C4362" t="s">
        <v>4300</v>
      </c>
      <c r="D4362">
        <v>44406</v>
      </c>
      <c r="E4362" t="s">
        <v>1365</v>
      </c>
      <c r="F4362" t="s">
        <v>19</v>
      </c>
      <c r="G4362" t="s">
        <v>17</v>
      </c>
      <c r="H4362" t="s">
        <v>12</v>
      </c>
      <c r="I4362" t="s">
        <v>1409</v>
      </c>
      <c r="J4362">
        <v>40</v>
      </c>
      <c r="K4362">
        <v>1128</v>
      </c>
      <c r="L4362">
        <v>45120</v>
      </c>
      <c r="M4362">
        <v>2.6859999999999999</v>
      </c>
      <c r="N4362">
        <v>107.44</v>
      </c>
      <c r="O4362">
        <v>0</v>
      </c>
      <c r="P4362">
        <v>0</v>
      </c>
      <c r="Q4362">
        <v>1130.6857</v>
      </c>
      <c r="R4362">
        <v>45227.428</v>
      </c>
      <c r="S4362" t="s">
        <v>1368</v>
      </c>
    </row>
    <row r="4363" spans="1:19">
      <c r="A4363" t="s">
        <v>4301</v>
      </c>
      <c r="B4363">
        <v>44406</v>
      </c>
      <c r="C4363" t="s">
        <v>4302</v>
      </c>
      <c r="D4363">
        <v>44406</v>
      </c>
      <c r="E4363" t="s">
        <v>1365</v>
      </c>
      <c r="F4363" t="s">
        <v>36</v>
      </c>
      <c r="G4363" t="s">
        <v>37</v>
      </c>
      <c r="H4363" t="s">
        <v>12</v>
      </c>
      <c r="I4363" t="s">
        <v>1075</v>
      </c>
      <c r="J4363">
        <v>30</v>
      </c>
      <c r="K4363">
        <v>9045</v>
      </c>
      <c r="L4363">
        <v>271350</v>
      </c>
      <c r="M4363">
        <v>21.536000000000001</v>
      </c>
      <c r="N4363">
        <v>646.08000000000004</v>
      </c>
      <c r="O4363">
        <v>0</v>
      </c>
      <c r="P4363">
        <v>0</v>
      </c>
      <c r="Q4363">
        <v>9066.5357000000004</v>
      </c>
      <c r="R4363">
        <v>271996.071</v>
      </c>
      <c r="S4363" t="s">
        <v>1368</v>
      </c>
    </row>
    <row r="4364" spans="1:19">
      <c r="A4364" t="s">
        <v>4301</v>
      </c>
      <c r="B4364">
        <v>44406</v>
      </c>
      <c r="C4364" t="s">
        <v>4302</v>
      </c>
      <c r="D4364">
        <v>44406</v>
      </c>
      <c r="E4364" t="s">
        <v>1365</v>
      </c>
      <c r="F4364" t="s">
        <v>36</v>
      </c>
      <c r="G4364" t="s">
        <v>37</v>
      </c>
      <c r="H4364" t="s">
        <v>12</v>
      </c>
      <c r="I4364" t="s">
        <v>1076</v>
      </c>
      <c r="J4364">
        <v>40</v>
      </c>
      <c r="K4364">
        <v>1419</v>
      </c>
      <c r="L4364">
        <v>56760</v>
      </c>
      <c r="M4364">
        <v>3.379</v>
      </c>
      <c r="N4364">
        <v>135.16</v>
      </c>
      <c r="O4364">
        <v>0</v>
      </c>
      <c r="P4364">
        <v>0</v>
      </c>
      <c r="Q4364">
        <v>1422.3786</v>
      </c>
      <c r="R4364">
        <v>56895.144</v>
      </c>
      <c r="S4364" t="s">
        <v>1368</v>
      </c>
    </row>
    <row r="4365" spans="1:19">
      <c r="A4365" t="s">
        <v>4301</v>
      </c>
      <c r="B4365">
        <v>44406</v>
      </c>
      <c r="C4365" t="s">
        <v>4302</v>
      </c>
      <c r="D4365">
        <v>44406</v>
      </c>
      <c r="E4365" t="s">
        <v>1365</v>
      </c>
      <c r="F4365" t="s">
        <v>36</v>
      </c>
      <c r="G4365" t="s">
        <v>37</v>
      </c>
      <c r="H4365" t="s">
        <v>12</v>
      </c>
      <c r="I4365" t="s">
        <v>3357</v>
      </c>
      <c r="J4365">
        <v>43</v>
      </c>
      <c r="K4365">
        <v>7040</v>
      </c>
      <c r="L4365">
        <v>302720</v>
      </c>
      <c r="M4365">
        <v>16.762</v>
      </c>
      <c r="N4365">
        <v>720.76599999999996</v>
      </c>
      <c r="O4365">
        <v>0</v>
      </c>
      <c r="P4365">
        <v>0</v>
      </c>
      <c r="Q4365">
        <v>7056.7619000000004</v>
      </c>
      <c r="R4365">
        <v>303440.76169999997</v>
      </c>
      <c r="S4365" t="s">
        <v>1368</v>
      </c>
    </row>
    <row r="4366" spans="1:19">
      <c r="A4366" t="s">
        <v>4301</v>
      </c>
      <c r="B4366">
        <v>44406</v>
      </c>
      <c r="C4366" t="s">
        <v>4302</v>
      </c>
      <c r="D4366">
        <v>44406</v>
      </c>
      <c r="E4366" t="s">
        <v>1365</v>
      </c>
      <c r="F4366" t="s">
        <v>36</v>
      </c>
      <c r="G4366" t="s">
        <v>37</v>
      </c>
      <c r="H4366" t="s">
        <v>12</v>
      </c>
      <c r="I4366" t="s">
        <v>1267</v>
      </c>
      <c r="J4366">
        <v>100</v>
      </c>
      <c r="K4366">
        <v>1400</v>
      </c>
      <c r="L4366">
        <v>140000</v>
      </c>
      <c r="M4366">
        <v>3.3330000000000002</v>
      </c>
      <c r="N4366">
        <v>333.3</v>
      </c>
      <c r="O4366">
        <v>0</v>
      </c>
      <c r="P4366">
        <v>0</v>
      </c>
      <c r="Q4366">
        <v>1403.3333</v>
      </c>
      <c r="R4366">
        <v>140333.32999999999</v>
      </c>
      <c r="S4366" t="s">
        <v>1368</v>
      </c>
    </row>
    <row r="4367" spans="1:19">
      <c r="A4367" t="s">
        <v>4303</v>
      </c>
      <c r="B4367">
        <v>44406</v>
      </c>
      <c r="C4367" t="s">
        <v>4304</v>
      </c>
      <c r="D4367">
        <v>44406</v>
      </c>
      <c r="E4367" t="s">
        <v>1365</v>
      </c>
      <c r="F4367" t="s">
        <v>44</v>
      </c>
      <c r="G4367" t="s">
        <v>31</v>
      </c>
      <c r="H4367" t="s">
        <v>12</v>
      </c>
      <c r="I4367" t="s">
        <v>1335</v>
      </c>
      <c r="J4367">
        <v>20</v>
      </c>
      <c r="K4367">
        <v>9950</v>
      </c>
      <c r="L4367">
        <v>199000</v>
      </c>
      <c r="M4367">
        <v>23.69</v>
      </c>
      <c r="N4367">
        <v>473.8</v>
      </c>
      <c r="O4367">
        <v>0</v>
      </c>
      <c r="P4367">
        <v>0</v>
      </c>
      <c r="Q4367">
        <v>9973.6905000000006</v>
      </c>
      <c r="R4367">
        <v>199473.81</v>
      </c>
      <c r="S4367" t="s">
        <v>1368</v>
      </c>
    </row>
    <row r="4368" spans="1:19">
      <c r="A4368" t="s">
        <v>4303</v>
      </c>
      <c r="B4368">
        <v>44406</v>
      </c>
      <c r="C4368" t="s">
        <v>4304</v>
      </c>
      <c r="D4368">
        <v>44406</v>
      </c>
      <c r="E4368" t="s">
        <v>1365</v>
      </c>
      <c r="F4368" t="s">
        <v>44</v>
      </c>
      <c r="G4368" t="s">
        <v>31</v>
      </c>
      <c r="H4368" t="s">
        <v>12</v>
      </c>
      <c r="I4368" t="s">
        <v>1242</v>
      </c>
      <c r="J4368">
        <v>50</v>
      </c>
      <c r="K4368">
        <v>9850</v>
      </c>
      <c r="L4368">
        <v>492500</v>
      </c>
      <c r="M4368">
        <v>23.452000000000002</v>
      </c>
      <c r="N4368">
        <v>1172.5999999999999</v>
      </c>
      <c r="O4368">
        <v>0</v>
      </c>
      <c r="P4368">
        <v>0</v>
      </c>
      <c r="Q4368">
        <v>9873.4524000000001</v>
      </c>
      <c r="R4368">
        <v>493672.62</v>
      </c>
      <c r="S4368" t="s">
        <v>1368</v>
      </c>
    </row>
    <row r="4369" spans="1:19">
      <c r="A4369" t="s">
        <v>4303</v>
      </c>
      <c r="B4369">
        <v>44406</v>
      </c>
      <c r="C4369" t="s">
        <v>4304</v>
      </c>
      <c r="D4369">
        <v>44406</v>
      </c>
      <c r="E4369" t="s">
        <v>1365</v>
      </c>
      <c r="F4369" t="s">
        <v>44</v>
      </c>
      <c r="G4369" t="s">
        <v>31</v>
      </c>
      <c r="H4369" t="s">
        <v>12</v>
      </c>
      <c r="I4369" t="s">
        <v>1409</v>
      </c>
      <c r="J4369">
        <v>100</v>
      </c>
      <c r="K4369">
        <v>1128</v>
      </c>
      <c r="L4369">
        <v>112800</v>
      </c>
      <c r="M4369">
        <v>2.6859999999999999</v>
      </c>
      <c r="N4369">
        <v>268.60000000000002</v>
      </c>
      <c r="O4369">
        <v>0</v>
      </c>
      <c r="P4369">
        <v>0</v>
      </c>
      <c r="Q4369">
        <v>1130.6857</v>
      </c>
      <c r="R4369">
        <v>113068.57</v>
      </c>
      <c r="S4369" t="s">
        <v>1368</v>
      </c>
    </row>
    <row r="4370" spans="1:19">
      <c r="A4370" t="s">
        <v>4303</v>
      </c>
      <c r="B4370">
        <v>44406</v>
      </c>
      <c r="C4370" t="s">
        <v>4304</v>
      </c>
      <c r="D4370">
        <v>44406</v>
      </c>
      <c r="E4370" t="s">
        <v>1365</v>
      </c>
      <c r="F4370" t="s">
        <v>44</v>
      </c>
      <c r="G4370" t="s">
        <v>31</v>
      </c>
      <c r="H4370" t="s">
        <v>12</v>
      </c>
      <c r="I4370" t="s">
        <v>1076</v>
      </c>
      <c r="J4370">
        <v>100</v>
      </c>
      <c r="K4370">
        <v>1419</v>
      </c>
      <c r="L4370">
        <v>141900</v>
      </c>
      <c r="M4370">
        <v>3.379</v>
      </c>
      <c r="N4370">
        <v>337.9</v>
      </c>
      <c r="O4370">
        <v>0</v>
      </c>
      <c r="P4370">
        <v>0</v>
      </c>
      <c r="Q4370">
        <v>1422.3786</v>
      </c>
      <c r="R4370">
        <v>142237.85999999999</v>
      </c>
      <c r="S4370" t="s">
        <v>1368</v>
      </c>
    </row>
    <row r="4371" spans="1:19">
      <c r="A4371" t="s">
        <v>4303</v>
      </c>
      <c r="B4371">
        <v>44406</v>
      </c>
      <c r="C4371" t="s">
        <v>4304</v>
      </c>
      <c r="D4371">
        <v>44406</v>
      </c>
      <c r="E4371" t="s">
        <v>1365</v>
      </c>
      <c r="F4371" t="s">
        <v>44</v>
      </c>
      <c r="G4371" t="s">
        <v>31</v>
      </c>
      <c r="H4371" t="s">
        <v>12</v>
      </c>
      <c r="I4371" t="s">
        <v>1267</v>
      </c>
      <c r="J4371">
        <v>300</v>
      </c>
      <c r="K4371">
        <v>1400</v>
      </c>
      <c r="L4371">
        <v>420000</v>
      </c>
      <c r="M4371">
        <v>3.3330000000000002</v>
      </c>
      <c r="N4371">
        <v>999.9</v>
      </c>
      <c r="O4371">
        <v>0</v>
      </c>
      <c r="P4371">
        <v>0</v>
      </c>
      <c r="Q4371">
        <v>1403.3333</v>
      </c>
      <c r="R4371">
        <v>420999.99</v>
      </c>
      <c r="S4371" t="s">
        <v>1368</v>
      </c>
    </row>
    <row r="4372" spans="1:19">
      <c r="A4372" t="s">
        <v>4303</v>
      </c>
      <c r="B4372">
        <v>44406</v>
      </c>
      <c r="C4372" t="s">
        <v>4304</v>
      </c>
      <c r="D4372">
        <v>44406</v>
      </c>
      <c r="E4372" t="s">
        <v>1365</v>
      </c>
      <c r="F4372" t="s">
        <v>44</v>
      </c>
      <c r="G4372" t="s">
        <v>31</v>
      </c>
      <c r="H4372" t="s">
        <v>12</v>
      </c>
      <c r="I4372" t="s">
        <v>1311</v>
      </c>
      <c r="J4372">
        <v>80</v>
      </c>
      <c r="K4372">
        <v>9035</v>
      </c>
      <c r="L4372">
        <v>722800</v>
      </c>
      <c r="M4372">
        <v>21.512</v>
      </c>
      <c r="N4372">
        <v>1720.96</v>
      </c>
      <c r="O4372">
        <v>0</v>
      </c>
      <c r="P4372">
        <v>0</v>
      </c>
      <c r="Q4372">
        <v>9056.5118999999995</v>
      </c>
      <c r="R4372">
        <v>724520.95200000005</v>
      </c>
      <c r="S4372" t="s">
        <v>1368</v>
      </c>
    </row>
    <row r="4373" spans="1:19">
      <c r="A4373" t="s">
        <v>4303</v>
      </c>
      <c r="B4373">
        <v>44406</v>
      </c>
      <c r="C4373" t="s">
        <v>4304</v>
      </c>
      <c r="D4373">
        <v>44406</v>
      </c>
      <c r="E4373" t="s">
        <v>1365</v>
      </c>
      <c r="F4373" t="s">
        <v>44</v>
      </c>
      <c r="G4373" t="s">
        <v>31</v>
      </c>
      <c r="H4373" t="s">
        <v>12</v>
      </c>
      <c r="I4373" t="s">
        <v>1301</v>
      </c>
      <c r="J4373">
        <v>80</v>
      </c>
      <c r="K4373">
        <v>9035</v>
      </c>
      <c r="L4373">
        <v>722800</v>
      </c>
      <c r="M4373">
        <v>21.512</v>
      </c>
      <c r="N4373">
        <v>1720.96</v>
      </c>
      <c r="O4373">
        <v>0</v>
      </c>
      <c r="P4373">
        <v>0</v>
      </c>
      <c r="Q4373">
        <v>9056.5118999999995</v>
      </c>
      <c r="R4373">
        <v>724520.95200000005</v>
      </c>
      <c r="S4373" t="s">
        <v>1368</v>
      </c>
    </row>
    <row r="4374" spans="1:19">
      <c r="A4374" t="s">
        <v>4303</v>
      </c>
      <c r="B4374">
        <v>44406</v>
      </c>
      <c r="C4374" t="s">
        <v>4304</v>
      </c>
      <c r="D4374">
        <v>44406</v>
      </c>
      <c r="E4374" t="s">
        <v>1365</v>
      </c>
      <c r="F4374" t="s">
        <v>44</v>
      </c>
      <c r="G4374" t="s">
        <v>31</v>
      </c>
      <c r="H4374" t="s">
        <v>12</v>
      </c>
      <c r="I4374" t="s">
        <v>1075</v>
      </c>
      <c r="J4374">
        <v>60</v>
      </c>
      <c r="K4374">
        <v>9045</v>
      </c>
      <c r="L4374">
        <v>542700</v>
      </c>
      <c r="M4374">
        <v>21.536000000000001</v>
      </c>
      <c r="N4374">
        <v>1292.1600000000001</v>
      </c>
      <c r="O4374">
        <v>0</v>
      </c>
      <c r="P4374">
        <v>0</v>
      </c>
      <c r="Q4374">
        <v>9066.5357000000004</v>
      </c>
      <c r="R4374">
        <v>543992.14199999999</v>
      </c>
      <c r="S4374" t="s">
        <v>1368</v>
      </c>
    </row>
    <row r="4375" spans="1:19">
      <c r="A4375" t="s">
        <v>4303</v>
      </c>
      <c r="B4375">
        <v>44406</v>
      </c>
      <c r="C4375" t="s">
        <v>4304</v>
      </c>
      <c r="D4375">
        <v>44406</v>
      </c>
      <c r="E4375" t="s">
        <v>1365</v>
      </c>
      <c r="F4375" t="s">
        <v>44</v>
      </c>
      <c r="G4375" t="s">
        <v>31</v>
      </c>
      <c r="H4375" t="s">
        <v>12</v>
      </c>
      <c r="I4375" t="s">
        <v>1273</v>
      </c>
      <c r="J4375">
        <v>200</v>
      </c>
      <c r="K4375">
        <v>7225</v>
      </c>
      <c r="L4375">
        <v>1445000</v>
      </c>
      <c r="M4375">
        <v>17.202000000000002</v>
      </c>
      <c r="N4375">
        <v>3440.4</v>
      </c>
      <c r="O4375">
        <v>0</v>
      </c>
      <c r="P4375">
        <v>0</v>
      </c>
      <c r="Q4375">
        <v>7242.2024000000001</v>
      </c>
      <c r="R4375">
        <v>1448440.48</v>
      </c>
      <c r="S4375" t="s">
        <v>1368</v>
      </c>
    </row>
    <row r="4376" spans="1:19">
      <c r="A4376" t="s">
        <v>4305</v>
      </c>
      <c r="B4376">
        <v>44406</v>
      </c>
      <c r="C4376" t="s">
        <v>4306</v>
      </c>
      <c r="D4376">
        <v>44406</v>
      </c>
      <c r="E4376" t="s">
        <v>1365</v>
      </c>
      <c r="F4376" t="s">
        <v>9</v>
      </c>
      <c r="G4376" t="s">
        <v>981</v>
      </c>
      <c r="H4376" t="s">
        <v>22</v>
      </c>
      <c r="I4376" t="s">
        <v>1218</v>
      </c>
      <c r="J4376">
        <v>40</v>
      </c>
      <c r="K4376">
        <v>1244</v>
      </c>
      <c r="L4376">
        <v>49760</v>
      </c>
      <c r="M4376">
        <v>2.9619</v>
      </c>
      <c r="N4376">
        <v>118.476</v>
      </c>
      <c r="O4376">
        <v>0</v>
      </c>
      <c r="P4376">
        <v>0</v>
      </c>
      <c r="Q4376">
        <v>1246.9619</v>
      </c>
      <c r="R4376">
        <v>49878.476000000002</v>
      </c>
      <c r="S4376" t="s">
        <v>1368</v>
      </c>
    </row>
    <row r="4377" spans="1:19">
      <c r="A4377" t="s">
        <v>4305</v>
      </c>
      <c r="B4377">
        <v>44406</v>
      </c>
      <c r="C4377" t="s">
        <v>4306</v>
      </c>
      <c r="D4377">
        <v>44406</v>
      </c>
      <c r="E4377" t="s">
        <v>1365</v>
      </c>
      <c r="F4377" t="s">
        <v>9</v>
      </c>
      <c r="G4377" t="s">
        <v>981</v>
      </c>
      <c r="H4377" t="s">
        <v>22</v>
      </c>
      <c r="I4377" t="s">
        <v>1076</v>
      </c>
      <c r="J4377">
        <v>10</v>
      </c>
      <c r="K4377">
        <v>1419</v>
      </c>
      <c r="L4377">
        <v>14190</v>
      </c>
      <c r="M4377">
        <v>3.3786</v>
      </c>
      <c r="N4377">
        <v>33.786000000000001</v>
      </c>
      <c r="O4377">
        <v>0</v>
      </c>
      <c r="P4377">
        <v>0</v>
      </c>
      <c r="Q4377">
        <v>1422.3786</v>
      </c>
      <c r="R4377">
        <v>14223.786</v>
      </c>
      <c r="S4377" t="s">
        <v>1368</v>
      </c>
    </row>
    <row r="4378" spans="1:19">
      <c r="A4378" t="s">
        <v>4305</v>
      </c>
      <c r="B4378">
        <v>44406</v>
      </c>
      <c r="C4378" t="s">
        <v>4306</v>
      </c>
      <c r="D4378">
        <v>44406</v>
      </c>
      <c r="E4378" t="s">
        <v>1365</v>
      </c>
      <c r="F4378" t="s">
        <v>9</v>
      </c>
      <c r="G4378" t="s">
        <v>981</v>
      </c>
      <c r="H4378" t="s">
        <v>22</v>
      </c>
      <c r="I4378" t="s">
        <v>1271</v>
      </c>
      <c r="J4378">
        <v>40</v>
      </c>
      <c r="K4378">
        <v>1186</v>
      </c>
      <c r="L4378">
        <v>47440</v>
      </c>
      <c r="M4378">
        <v>2.8237999999999999</v>
      </c>
      <c r="N4378">
        <v>112.952</v>
      </c>
      <c r="O4378">
        <v>0</v>
      </c>
      <c r="P4378">
        <v>0</v>
      </c>
      <c r="Q4378">
        <v>1188.8237999999999</v>
      </c>
      <c r="R4378">
        <v>47552.951999999997</v>
      </c>
      <c r="S4378" t="s">
        <v>1368</v>
      </c>
    </row>
    <row r="4379" spans="1:19">
      <c r="A4379" t="s">
        <v>4307</v>
      </c>
      <c r="B4379">
        <v>44406</v>
      </c>
      <c r="C4379" t="s">
        <v>4308</v>
      </c>
      <c r="D4379">
        <v>44406</v>
      </c>
      <c r="E4379" t="s">
        <v>1365</v>
      </c>
      <c r="F4379" t="s">
        <v>39</v>
      </c>
      <c r="G4379" t="s">
        <v>1381</v>
      </c>
      <c r="H4379" t="s">
        <v>22</v>
      </c>
      <c r="I4379" t="s">
        <v>1267</v>
      </c>
      <c r="J4379">
        <v>45</v>
      </c>
      <c r="K4379">
        <v>1400</v>
      </c>
      <c r="L4379">
        <v>63000</v>
      </c>
      <c r="M4379">
        <v>3.3332999999999999</v>
      </c>
      <c r="N4379">
        <v>149.99850000000001</v>
      </c>
      <c r="O4379">
        <v>0</v>
      </c>
      <c r="P4379">
        <v>0</v>
      </c>
      <c r="Q4379">
        <v>1403.3333</v>
      </c>
      <c r="R4379">
        <v>63149.998500000002</v>
      </c>
      <c r="S4379" t="s">
        <v>1368</v>
      </c>
    </row>
    <row r="4380" spans="1:19">
      <c r="A4380" t="s">
        <v>4307</v>
      </c>
      <c r="B4380">
        <v>44406</v>
      </c>
      <c r="C4380" t="s">
        <v>4308</v>
      </c>
      <c r="D4380">
        <v>44406</v>
      </c>
      <c r="E4380" t="s">
        <v>1365</v>
      </c>
      <c r="F4380" t="s">
        <v>39</v>
      </c>
      <c r="G4380" t="s">
        <v>1381</v>
      </c>
      <c r="H4380" t="s">
        <v>22</v>
      </c>
      <c r="I4380" t="s">
        <v>1273</v>
      </c>
      <c r="J4380">
        <v>4</v>
      </c>
      <c r="K4380">
        <v>7225</v>
      </c>
      <c r="L4380">
        <v>28900</v>
      </c>
      <c r="M4380">
        <v>17.202400000000001</v>
      </c>
      <c r="N4380">
        <v>68.809600000000003</v>
      </c>
      <c r="O4380">
        <v>0</v>
      </c>
      <c r="P4380">
        <v>0</v>
      </c>
      <c r="Q4380">
        <v>7242.2024000000001</v>
      </c>
      <c r="R4380">
        <v>28968.809600000001</v>
      </c>
      <c r="S4380" t="s">
        <v>1368</v>
      </c>
    </row>
    <row r="4381" spans="1:19">
      <c r="A4381" t="s">
        <v>4307</v>
      </c>
      <c r="B4381">
        <v>44406</v>
      </c>
      <c r="C4381" t="s">
        <v>4308</v>
      </c>
      <c r="D4381">
        <v>44406</v>
      </c>
      <c r="E4381" t="s">
        <v>1365</v>
      </c>
      <c r="F4381" t="s">
        <v>39</v>
      </c>
      <c r="G4381" t="s">
        <v>1381</v>
      </c>
      <c r="H4381" t="s">
        <v>22</v>
      </c>
      <c r="I4381" t="s">
        <v>1335</v>
      </c>
      <c r="J4381">
        <v>3</v>
      </c>
      <c r="K4381">
        <v>9950</v>
      </c>
      <c r="L4381">
        <v>29850</v>
      </c>
      <c r="M4381">
        <v>23.6905</v>
      </c>
      <c r="N4381">
        <v>71.0715</v>
      </c>
      <c r="O4381">
        <v>0</v>
      </c>
      <c r="P4381">
        <v>0</v>
      </c>
      <c r="Q4381">
        <v>9973.6905000000006</v>
      </c>
      <c r="R4381">
        <v>29921.071499999998</v>
      </c>
      <c r="S4381" t="s">
        <v>1368</v>
      </c>
    </row>
    <row r="4382" spans="1:19">
      <c r="A4382" t="s">
        <v>4307</v>
      </c>
      <c r="B4382">
        <v>44406</v>
      </c>
      <c r="C4382" t="s">
        <v>4308</v>
      </c>
      <c r="D4382">
        <v>44406</v>
      </c>
      <c r="E4382" t="s">
        <v>1365</v>
      </c>
      <c r="F4382" t="s">
        <v>39</v>
      </c>
      <c r="G4382" t="s">
        <v>1381</v>
      </c>
      <c r="H4382" t="s">
        <v>22</v>
      </c>
      <c r="I4382" t="s">
        <v>1409</v>
      </c>
      <c r="J4382">
        <v>20</v>
      </c>
      <c r="K4382">
        <v>1128</v>
      </c>
      <c r="L4382">
        <v>22560</v>
      </c>
      <c r="M4382">
        <v>2.6857000000000002</v>
      </c>
      <c r="N4382">
        <v>53.713999999999999</v>
      </c>
      <c r="O4382">
        <v>0</v>
      </c>
      <c r="P4382">
        <v>0</v>
      </c>
      <c r="Q4382">
        <v>1130.6857</v>
      </c>
      <c r="R4382">
        <v>22613.714</v>
      </c>
      <c r="S4382" t="s">
        <v>1368</v>
      </c>
    </row>
    <row r="4383" spans="1:19">
      <c r="A4383" t="s">
        <v>4307</v>
      </c>
      <c r="B4383">
        <v>44406</v>
      </c>
      <c r="C4383" t="s">
        <v>4308</v>
      </c>
      <c r="D4383">
        <v>44406</v>
      </c>
      <c r="E4383" t="s">
        <v>1365</v>
      </c>
      <c r="F4383" t="s">
        <v>39</v>
      </c>
      <c r="G4383" t="s">
        <v>1381</v>
      </c>
      <c r="H4383" t="s">
        <v>22</v>
      </c>
      <c r="I4383" t="s">
        <v>1218</v>
      </c>
      <c r="J4383">
        <v>55</v>
      </c>
      <c r="K4383">
        <v>1244</v>
      </c>
      <c r="L4383">
        <v>68420</v>
      </c>
      <c r="M4383">
        <v>2.9619</v>
      </c>
      <c r="N4383">
        <v>162.90450000000001</v>
      </c>
      <c r="O4383">
        <v>0</v>
      </c>
      <c r="P4383">
        <v>0</v>
      </c>
      <c r="Q4383">
        <v>1246.9619</v>
      </c>
      <c r="R4383">
        <v>68582.904500000004</v>
      </c>
      <c r="S4383" t="s">
        <v>1368</v>
      </c>
    </row>
    <row r="4384" spans="1:19">
      <c r="A4384" t="s">
        <v>4307</v>
      </c>
      <c r="B4384">
        <v>44406</v>
      </c>
      <c r="C4384" t="s">
        <v>4308</v>
      </c>
      <c r="D4384">
        <v>44406</v>
      </c>
      <c r="E4384" t="s">
        <v>1365</v>
      </c>
      <c r="F4384" t="s">
        <v>39</v>
      </c>
      <c r="G4384" t="s">
        <v>1381</v>
      </c>
      <c r="H4384" t="s">
        <v>22</v>
      </c>
      <c r="I4384" t="s">
        <v>2459</v>
      </c>
      <c r="J4384">
        <v>40</v>
      </c>
      <c r="K4384">
        <v>1215</v>
      </c>
      <c r="L4384">
        <v>48600</v>
      </c>
      <c r="M4384">
        <v>2.8929</v>
      </c>
      <c r="N4384">
        <v>115.71599999999999</v>
      </c>
      <c r="O4384">
        <v>0</v>
      </c>
      <c r="P4384">
        <v>0</v>
      </c>
      <c r="Q4384">
        <v>1217.8929000000001</v>
      </c>
      <c r="R4384">
        <v>48715.716</v>
      </c>
      <c r="S4384" t="s">
        <v>1368</v>
      </c>
    </row>
    <row r="4385" spans="1:19">
      <c r="A4385" t="s">
        <v>4307</v>
      </c>
      <c r="B4385">
        <v>44406</v>
      </c>
      <c r="C4385" t="s">
        <v>4308</v>
      </c>
      <c r="D4385">
        <v>44406</v>
      </c>
      <c r="E4385" t="s">
        <v>1365</v>
      </c>
      <c r="F4385" t="s">
        <v>39</v>
      </c>
      <c r="G4385" t="s">
        <v>1381</v>
      </c>
      <c r="H4385" t="s">
        <v>22</v>
      </c>
      <c r="I4385" t="s">
        <v>3357</v>
      </c>
      <c r="J4385">
        <v>10</v>
      </c>
      <c r="K4385">
        <v>7040</v>
      </c>
      <c r="L4385">
        <v>70400</v>
      </c>
      <c r="M4385">
        <v>16.761900000000001</v>
      </c>
      <c r="N4385">
        <v>167.619</v>
      </c>
      <c r="O4385">
        <v>0</v>
      </c>
      <c r="P4385">
        <v>0</v>
      </c>
      <c r="Q4385">
        <v>7056.7619000000004</v>
      </c>
      <c r="R4385">
        <v>70567.619000000006</v>
      </c>
      <c r="S4385" t="s">
        <v>1368</v>
      </c>
    </row>
    <row r="4386" spans="1:19">
      <c r="A4386" t="s">
        <v>4309</v>
      </c>
      <c r="B4386">
        <v>44406</v>
      </c>
      <c r="C4386" t="s">
        <v>4310</v>
      </c>
      <c r="D4386">
        <v>44406</v>
      </c>
      <c r="E4386" t="s">
        <v>1365</v>
      </c>
      <c r="F4386" t="s">
        <v>21</v>
      </c>
      <c r="G4386" t="s">
        <v>1389</v>
      </c>
      <c r="H4386" t="s">
        <v>22</v>
      </c>
      <c r="I4386" t="s">
        <v>1075</v>
      </c>
      <c r="J4386">
        <v>5</v>
      </c>
      <c r="K4386">
        <v>9045</v>
      </c>
      <c r="L4386">
        <v>45225</v>
      </c>
      <c r="M4386">
        <v>21.535699999999999</v>
      </c>
      <c r="N4386">
        <v>107.6785</v>
      </c>
      <c r="O4386">
        <v>0</v>
      </c>
      <c r="P4386">
        <v>0</v>
      </c>
      <c r="Q4386">
        <v>9066.5357000000004</v>
      </c>
      <c r="R4386">
        <v>45332.678500000002</v>
      </c>
      <c r="S4386" t="s">
        <v>1368</v>
      </c>
    </row>
    <row r="4387" spans="1:19">
      <c r="A4387" t="s">
        <v>4309</v>
      </c>
      <c r="B4387">
        <v>44406</v>
      </c>
      <c r="C4387" t="s">
        <v>4310</v>
      </c>
      <c r="D4387">
        <v>44406</v>
      </c>
      <c r="E4387" t="s">
        <v>1365</v>
      </c>
      <c r="F4387" t="s">
        <v>21</v>
      </c>
      <c r="G4387" t="s">
        <v>1389</v>
      </c>
      <c r="H4387" t="s">
        <v>22</v>
      </c>
      <c r="I4387" t="s">
        <v>1242</v>
      </c>
      <c r="J4387">
        <v>5</v>
      </c>
      <c r="K4387">
        <v>9850</v>
      </c>
      <c r="L4387">
        <v>49250</v>
      </c>
      <c r="M4387">
        <v>23.452400000000001</v>
      </c>
      <c r="N4387">
        <v>117.262</v>
      </c>
      <c r="O4387">
        <v>0</v>
      </c>
      <c r="P4387">
        <v>0</v>
      </c>
      <c r="Q4387">
        <v>9873.4524000000001</v>
      </c>
      <c r="R4387">
        <v>49367.262000000002</v>
      </c>
      <c r="S4387" t="s">
        <v>1368</v>
      </c>
    </row>
    <row r="4388" spans="1:19">
      <c r="A4388" t="s">
        <v>4309</v>
      </c>
      <c r="B4388">
        <v>44406</v>
      </c>
      <c r="C4388" t="s">
        <v>4310</v>
      </c>
      <c r="D4388">
        <v>44406</v>
      </c>
      <c r="E4388" t="s">
        <v>1365</v>
      </c>
      <c r="F4388" t="s">
        <v>21</v>
      </c>
      <c r="G4388" t="s">
        <v>1389</v>
      </c>
      <c r="H4388" t="s">
        <v>22</v>
      </c>
      <c r="I4388" t="s">
        <v>3357</v>
      </c>
      <c r="J4388">
        <v>120</v>
      </c>
      <c r="K4388">
        <v>7040</v>
      </c>
      <c r="L4388">
        <v>844800</v>
      </c>
      <c r="M4388">
        <v>16.761900000000001</v>
      </c>
      <c r="N4388">
        <v>2011.4280000000001</v>
      </c>
      <c r="O4388">
        <v>0</v>
      </c>
      <c r="P4388">
        <v>0</v>
      </c>
      <c r="Q4388">
        <v>7056.7619000000004</v>
      </c>
      <c r="R4388">
        <v>846811.42799999996</v>
      </c>
      <c r="S4388" t="s">
        <v>1368</v>
      </c>
    </row>
    <row r="4389" spans="1:19">
      <c r="A4389" t="s">
        <v>4309</v>
      </c>
      <c r="B4389">
        <v>44406</v>
      </c>
      <c r="C4389" t="s">
        <v>4310</v>
      </c>
      <c r="D4389">
        <v>44406</v>
      </c>
      <c r="E4389" t="s">
        <v>1365</v>
      </c>
      <c r="F4389" t="s">
        <v>21</v>
      </c>
      <c r="G4389" t="s">
        <v>1389</v>
      </c>
      <c r="H4389" t="s">
        <v>22</v>
      </c>
      <c r="I4389" t="s">
        <v>1273</v>
      </c>
      <c r="J4389">
        <v>40</v>
      </c>
      <c r="K4389">
        <v>7225</v>
      </c>
      <c r="L4389">
        <v>289000</v>
      </c>
      <c r="M4389">
        <v>17.202400000000001</v>
      </c>
      <c r="N4389">
        <v>688.096</v>
      </c>
      <c r="O4389">
        <v>0</v>
      </c>
      <c r="P4389">
        <v>0</v>
      </c>
      <c r="Q4389">
        <v>7242.2024000000001</v>
      </c>
      <c r="R4389">
        <v>289688.09600000002</v>
      </c>
      <c r="S4389" t="s">
        <v>1368</v>
      </c>
    </row>
    <row r="4390" spans="1:19">
      <c r="A4390" t="s">
        <v>4309</v>
      </c>
      <c r="B4390">
        <v>44406</v>
      </c>
      <c r="C4390" t="s">
        <v>4310</v>
      </c>
      <c r="D4390">
        <v>44406</v>
      </c>
      <c r="E4390" t="s">
        <v>1365</v>
      </c>
      <c r="F4390" t="s">
        <v>21</v>
      </c>
      <c r="G4390" t="s">
        <v>1389</v>
      </c>
      <c r="H4390" t="s">
        <v>22</v>
      </c>
      <c r="I4390" t="s">
        <v>1314</v>
      </c>
      <c r="J4390">
        <v>100</v>
      </c>
      <c r="K4390">
        <v>1176</v>
      </c>
      <c r="L4390">
        <v>117600</v>
      </c>
      <c r="M4390">
        <v>2.8</v>
      </c>
      <c r="N4390">
        <v>280</v>
      </c>
      <c r="O4390">
        <v>0</v>
      </c>
      <c r="P4390">
        <v>0</v>
      </c>
      <c r="Q4390">
        <v>1178.8</v>
      </c>
      <c r="R4390">
        <v>117880</v>
      </c>
      <c r="S4390" t="s">
        <v>1368</v>
      </c>
    </row>
    <row r="4391" spans="1:19">
      <c r="A4391" t="s">
        <v>4309</v>
      </c>
      <c r="B4391">
        <v>44406</v>
      </c>
      <c r="C4391" t="s">
        <v>4310</v>
      </c>
      <c r="D4391">
        <v>44406</v>
      </c>
      <c r="E4391" t="s">
        <v>1365</v>
      </c>
      <c r="F4391" t="s">
        <v>21</v>
      </c>
      <c r="G4391" t="s">
        <v>1389</v>
      </c>
      <c r="H4391" t="s">
        <v>22</v>
      </c>
      <c r="I4391" t="s">
        <v>1218</v>
      </c>
      <c r="J4391">
        <v>160</v>
      </c>
      <c r="K4391">
        <v>1244</v>
      </c>
      <c r="L4391">
        <v>199040</v>
      </c>
      <c r="M4391">
        <v>2.9619</v>
      </c>
      <c r="N4391">
        <v>473.904</v>
      </c>
      <c r="O4391">
        <v>0</v>
      </c>
      <c r="P4391">
        <v>0</v>
      </c>
      <c r="Q4391">
        <v>1246.9619</v>
      </c>
      <c r="R4391">
        <v>199513.90400000001</v>
      </c>
      <c r="S4391" t="s">
        <v>1368</v>
      </c>
    </row>
    <row r="4392" spans="1:19">
      <c r="A4392" t="s">
        <v>4309</v>
      </c>
      <c r="B4392">
        <v>44406</v>
      </c>
      <c r="C4392" t="s">
        <v>4310</v>
      </c>
      <c r="D4392">
        <v>44406</v>
      </c>
      <c r="E4392" t="s">
        <v>1365</v>
      </c>
      <c r="F4392" t="s">
        <v>21</v>
      </c>
      <c r="G4392" t="s">
        <v>1389</v>
      </c>
      <c r="H4392" t="s">
        <v>22</v>
      </c>
      <c r="I4392" t="s">
        <v>1271</v>
      </c>
      <c r="J4392">
        <v>200</v>
      </c>
      <c r="K4392">
        <v>1186</v>
      </c>
      <c r="L4392">
        <v>237200</v>
      </c>
      <c r="M4392">
        <v>2.8237999999999999</v>
      </c>
      <c r="N4392">
        <v>564.76</v>
      </c>
      <c r="O4392">
        <v>0</v>
      </c>
      <c r="P4392">
        <v>0</v>
      </c>
      <c r="Q4392">
        <v>1188.8237999999999</v>
      </c>
      <c r="R4392">
        <v>237764.76</v>
      </c>
      <c r="S4392" t="s">
        <v>1368</v>
      </c>
    </row>
    <row r="4393" spans="1:19">
      <c r="A4393" t="s">
        <v>4309</v>
      </c>
      <c r="B4393">
        <v>44406</v>
      </c>
      <c r="C4393" t="s">
        <v>4310</v>
      </c>
      <c r="D4393">
        <v>44406</v>
      </c>
      <c r="E4393" t="s">
        <v>1365</v>
      </c>
      <c r="F4393" t="s">
        <v>21</v>
      </c>
      <c r="G4393" t="s">
        <v>1389</v>
      </c>
      <c r="H4393" t="s">
        <v>22</v>
      </c>
      <c r="I4393" t="s">
        <v>1267</v>
      </c>
      <c r="J4393">
        <v>80</v>
      </c>
      <c r="K4393">
        <v>1400</v>
      </c>
      <c r="L4393">
        <v>112000</v>
      </c>
      <c r="M4393">
        <v>3.3332999999999999</v>
      </c>
      <c r="N4393">
        <v>266.66399999999999</v>
      </c>
      <c r="O4393">
        <v>0</v>
      </c>
      <c r="P4393">
        <v>0</v>
      </c>
      <c r="Q4393">
        <v>1403.3333</v>
      </c>
      <c r="R4393">
        <v>112266.664</v>
      </c>
      <c r="S4393" t="s">
        <v>1368</v>
      </c>
    </row>
    <row r="4394" spans="1:19">
      <c r="A4394" t="s">
        <v>4309</v>
      </c>
      <c r="B4394">
        <v>44406</v>
      </c>
      <c r="C4394" t="s">
        <v>4310</v>
      </c>
      <c r="D4394">
        <v>44406</v>
      </c>
      <c r="E4394" t="s">
        <v>1365</v>
      </c>
      <c r="F4394" t="s">
        <v>21</v>
      </c>
      <c r="G4394" t="s">
        <v>1389</v>
      </c>
      <c r="H4394" t="s">
        <v>22</v>
      </c>
      <c r="I4394" t="s">
        <v>1221</v>
      </c>
      <c r="J4394">
        <v>120</v>
      </c>
      <c r="K4394">
        <v>1361</v>
      </c>
      <c r="L4394">
        <v>163320</v>
      </c>
      <c r="M4394">
        <v>3.2404999999999999</v>
      </c>
      <c r="N4394">
        <v>388.86</v>
      </c>
      <c r="O4394">
        <v>0</v>
      </c>
      <c r="P4394">
        <v>0</v>
      </c>
      <c r="Q4394">
        <v>1364.2405000000001</v>
      </c>
      <c r="R4394">
        <v>163708.85999999999</v>
      </c>
      <c r="S4394" t="s">
        <v>1368</v>
      </c>
    </row>
    <row r="4395" spans="1:19">
      <c r="A4395" t="s">
        <v>4311</v>
      </c>
      <c r="B4395">
        <v>44406</v>
      </c>
      <c r="C4395" t="s">
        <v>4312</v>
      </c>
      <c r="D4395">
        <v>44406</v>
      </c>
      <c r="E4395" t="s">
        <v>1365</v>
      </c>
      <c r="F4395" t="s">
        <v>24</v>
      </c>
      <c r="G4395" t="s">
        <v>1024</v>
      </c>
      <c r="H4395" t="s">
        <v>22</v>
      </c>
      <c r="I4395" t="s">
        <v>1314</v>
      </c>
      <c r="J4395">
        <v>20</v>
      </c>
      <c r="K4395">
        <v>1176</v>
      </c>
      <c r="L4395">
        <v>23520</v>
      </c>
      <c r="M4395">
        <v>2.8</v>
      </c>
      <c r="N4395">
        <v>56</v>
      </c>
      <c r="O4395">
        <v>0</v>
      </c>
      <c r="P4395">
        <v>0</v>
      </c>
      <c r="Q4395">
        <v>1178.8</v>
      </c>
      <c r="R4395">
        <v>23576</v>
      </c>
      <c r="S4395" t="s">
        <v>1368</v>
      </c>
    </row>
    <row r="4396" spans="1:19">
      <c r="A4396" t="s">
        <v>4313</v>
      </c>
      <c r="B4396">
        <v>44406</v>
      </c>
      <c r="C4396" t="s">
        <v>4314</v>
      </c>
      <c r="D4396">
        <v>44406</v>
      </c>
      <c r="E4396" t="s">
        <v>1365</v>
      </c>
      <c r="F4396" t="s">
        <v>1397</v>
      </c>
      <c r="G4396" t="s">
        <v>1372</v>
      </c>
      <c r="H4396" t="s">
        <v>22</v>
      </c>
      <c r="I4396" t="s">
        <v>1267</v>
      </c>
      <c r="J4396">
        <v>80</v>
      </c>
      <c r="K4396">
        <v>1400</v>
      </c>
      <c r="L4396">
        <v>112000</v>
      </c>
      <c r="M4396">
        <v>3.3332999999999999</v>
      </c>
      <c r="N4396">
        <v>266.66399999999999</v>
      </c>
      <c r="O4396">
        <v>0</v>
      </c>
      <c r="P4396">
        <v>0</v>
      </c>
      <c r="Q4396">
        <v>1403.3333</v>
      </c>
      <c r="R4396">
        <v>112266.664</v>
      </c>
      <c r="S4396" t="s">
        <v>1368</v>
      </c>
    </row>
    <row r="4397" spans="1:19">
      <c r="A4397" t="s">
        <v>4313</v>
      </c>
      <c r="B4397">
        <v>44406</v>
      </c>
      <c r="C4397" t="s">
        <v>4314</v>
      </c>
      <c r="D4397">
        <v>44406</v>
      </c>
      <c r="E4397" t="s">
        <v>1365</v>
      </c>
      <c r="F4397" t="s">
        <v>1397</v>
      </c>
      <c r="G4397" t="s">
        <v>1372</v>
      </c>
      <c r="H4397" t="s">
        <v>22</v>
      </c>
      <c r="I4397" t="s">
        <v>1314</v>
      </c>
      <c r="J4397">
        <v>140</v>
      </c>
      <c r="K4397">
        <v>1176</v>
      </c>
      <c r="L4397">
        <v>164640</v>
      </c>
      <c r="M4397">
        <v>2.8</v>
      </c>
      <c r="N4397">
        <v>392</v>
      </c>
      <c r="O4397">
        <v>0</v>
      </c>
      <c r="P4397">
        <v>0</v>
      </c>
      <c r="Q4397">
        <v>1178.8</v>
      </c>
      <c r="R4397">
        <v>165032</v>
      </c>
      <c r="S4397" t="s">
        <v>1368</v>
      </c>
    </row>
    <row r="4398" spans="1:19">
      <c r="A4398" t="s">
        <v>4313</v>
      </c>
      <c r="B4398">
        <v>44406</v>
      </c>
      <c r="C4398" t="s">
        <v>4314</v>
      </c>
      <c r="D4398">
        <v>44406</v>
      </c>
      <c r="E4398" t="s">
        <v>1365</v>
      </c>
      <c r="F4398" t="s">
        <v>1397</v>
      </c>
      <c r="G4398" t="s">
        <v>1372</v>
      </c>
      <c r="H4398" t="s">
        <v>22</v>
      </c>
      <c r="I4398" t="s">
        <v>3357</v>
      </c>
      <c r="J4398">
        <v>3</v>
      </c>
      <c r="K4398">
        <v>7040</v>
      </c>
      <c r="L4398">
        <v>21120</v>
      </c>
      <c r="M4398">
        <v>16.761900000000001</v>
      </c>
      <c r="N4398">
        <v>50.285699999999999</v>
      </c>
      <c r="O4398">
        <v>0</v>
      </c>
      <c r="P4398">
        <v>0</v>
      </c>
      <c r="Q4398">
        <v>7056.7619000000004</v>
      </c>
      <c r="R4398">
        <v>21170.2857</v>
      </c>
      <c r="S4398" t="s">
        <v>1368</v>
      </c>
    </row>
    <row r="4399" spans="1:19">
      <c r="A4399" t="s">
        <v>4313</v>
      </c>
      <c r="B4399">
        <v>44406</v>
      </c>
      <c r="C4399" t="s">
        <v>4314</v>
      </c>
      <c r="D4399">
        <v>44406</v>
      </c>
      <c r="E4399" t="s">
        <v>1365</v>
      </c>
      <c r="F4399" t="s">
        <v>1397</v>
      </c>
      <c r="G4399" t="s">
        <v>1372</v>
      </c>
      <c r="H4399" t="s">
        <v>22</v>
      </c>
      <c r="I4399" t="s">
        <v>1271</v>
      </c>
      <c r="J4399">
        <v>140</v>
      </c>
      <c r="K4399">
        <v>1186</v>
      </c>
      <c r="L4399">
        <v>166040</v>
      </c>
      <c r="M4399">
        <v>2.8237999999999999</v>
      </c>
      <c r="N4399">
        <v>395.33199999999999</v>
      </c>
      <c r="O4399">
        <v>0</v>
      </c>
      <c r="P4399">
        <v>0</v>
      </c>
      <c r="Q4399">
        <v>1188.8237999999999</v>
      </c>
      <c r="R4399">
        <v>166435.33199999999</v>
      </c>
      <c r="S4399" t="s">
        <v>1368</v>
      </c>
    </row>
    <row r="4400" spans="1:19">
      <c r="A4400" t="s">
        <v>4313</v>
      </c>
      <c r="B4400">
        <v>44406</v>
      </c>
      <c r="C4400" t="s">
        <v>4314</v>
      </c>
      <c r="D4400">
        <v>44406</v>
      </c>
      <c r="E4400" t="s">
        <v>1365</v>
      </c>
      <c r="F4400" t="s">
        <v>1397</v>
      </c>
      <c r="G4400" t="s">
        <v>1372</v>
      </c>
      <c r="H4400" t="s">
        <v>22</v>
      </c>
      <c r="I4400" t="s">
        <v>1221</v>
      </c>
      <c r="J4400">
        <v>80</v>
      </c>
      <c r="K4400">
        <v>1361</v>
      </c>
      <c r="L4400">
        <v>108880</v>
      </c>
      <c r="M4400">
        <v>3.2404999999999999</v>
      </c>
      <c r="N4400">
        <v>259.24</v>
      </c>
      <c r="O4400">
        <v>0</v>
      </c>
      <c r="P4400">
        <v>0</v>
      </c>
      <c r="Q4400">
        <v>1364.2405000000001</v>
      </c>
      <c r="R4400">
        <v>109139.24</v>
      </c>
      <c r="S4400" t="s">
        <v>1368</v>
      </c>
    </row>
    <row r="4401" spans="1:19">
      <c r="A4401" t="s">
        <v>4313</v>
      </c>
      <c r="B4401">
        <v>44406</v>
      </c>
      <c r="C4401" t="s">
        <v>4314</v>
      </c>
      <c r="D4401">
        <v>44406</v>
      </c>
      <c r="E4401" t="s">
        <v>1365</v>
      </c>
      <c r="F4401" t="s">
        <v>1397</v>
      </c>
      <c r="G4401" t="s">
        <v>1372</v>
      </c>
      <c r="H4401" t="s">
        <v>22</v>
      </c>
      <c r="I4401" t="s">
        <v>1218</v>
      </c>
      <c r="J4401">
        <v>140</v>
      </c>
      <c r="K4401">
        <v>1244</v>
      </c>
      <c r="L4401">
        <v>174160</v>
      </c>
      <c r="M4401">
        <v>2.9619</v>
      </c>
      <c r="N4401">
        <v>414.666</v>
      </c>
      <c r="O4401">
        <v>0</v>
      </c>
      <c r="P4401">
        <v>0</v>
      </c>
      <c r="Q4401">
        <v>1246.9619</v>
      </c>
      <c r="R4401">
        <v>174574.666</v>
      </c>
      <c r="S4401" t="s">
        <v>1368</v>
      </c>
    </row>
    <row r="4402" spans="1:19">
      <c r="A4402" t="s">
        <v>4313</v>
      </c>
      <c r="B4402">
        <v>44406</v>
      </c>
      <c r="C4402" t="s">
        <v>4314</v>
      </c>
      <c r="D4402">
        <v>44406</v>
      </c>
      <c r="E4402" t="s">
        <v>1365</v>
      </c>
      <c r="F4402" t="s">
        <v>1397</v>
      </c>
      <c r="G4402" t="s">
        <v>1372</v>
      </c>
      <c r="H4402" t="s">
        <v>22</v>
      </c>
      <c r="I4402" t="s">
        <v>1409</v>
      </c>
      <c r="J4402">
        <v>80</v>
      </c>
      <c r="K4402">
        <v>1128</v>
      </c>
      <c r="L4402">
        <v>90240</v>
      </c>
      <c r="M4402">
        <v>2.6857000000000002</v>
      </c>
      <c r="N4402">
        <v>214.85599999999999</v>
      </c>
      <c r="O4402">
        <v>0</v>
      </c>
      <c r="P4402">
        <v>0</v>
      </c>
      <c r="Q4402">
        <v>1130.6857</v>
      </c>
      <c r="R4402">
        <v>90454.856</v>
      </c>
      <c r="S4402" t="s">
        <v>1368</v>
      </c>
    </row>
    <row r="4403" spans="1:19">
      <c r="A4403" t="s">
        <v>4313</v>
      </c>
      <c r="B4403">
        <v>44406</v>
      </c>
      <c r="C4403" t="s">
        <v>4314</v>
      </c>
      <c r="D4403">
        <v>44406</v>
      </c>
      <c r="E4403" t="s">
        <v>1365</v>
      </c>
      <c r="F4403" t="s">
        <v>1397</v>
      </c>
      <c r="G4403" t="s">
        <v>1372</v>
      </c>
      <c r="H4403" t="s">
        <v>22</v>
      </c>
      <c r="I4403" t="s">
        <v>1273</v>
      </c>
      <c r="J4403">
        <v>20</v>
      </c>
      <c r="K4403">
        <v>7225</v>
      </c>
      <c r="L4403">
        <v>144500</v>
      </c>
      <c r="M4403">
        <v>17.202400000000001</v>
      </c>
      <c r="N4403">
        <v>344.048</v>
      </c>
      <c r="O4403">
        <v>0</v>
      </c>
      <c r="P4403">
        <v>0</v>
      </c>
      <c r="Q4403">
        <v>7242.2024000000001</v>
      </c>
      <c r="R4403">
        <v>144844.04800000001</v>
      </c>
      <c r="S4403" t="s">
        <v>1368</v>
      </c>
    </row>
    <row r="4404" spans="1:19">
      <c r="A4404" t="s">
        <v>4315</v>
      </c>
      <c r="B4404">
        <v>44406</v>
      </c>
      <c r="C4404" t="s">
        <v>4316</v>
      </c>
      <c r="D4404">
        <v>44406</v>
      </c>
      <c r="E4404" t="s">
        <v>1365</v>
      </c>
      <c r="F4404" t="s">
        <v>3</v>
      </c>
      <c r="G4404" t="s">
        <v>981</v>
      </c>
      <c r="H4404" t="s">
        <v>22</v>
      </c>
      <c r="I4404" t="s">
        <v>1075</v>
      </c>
      <c r="J4404">
        <v>10</v>
      </c>
      <c r="K4404">
        <v>9045</v>
      </c>
      <c r="L4404">
        <v>90450</v>
      </c>
      <c r="M4404">
        <v>21.535699999999999</v>
      </c>
      <c r="N4404">
        <v>215.357</v>
      </c>
      <c r="O4404">
        <v>0</v>
      </c>
      <c r="P4404">
        <v>0</v>
      </c>
      <c r="Q4404">
        <v>9066.5357000000004</v>
      </c>
      <c r="R4404">
        <v>90665.357000000004</v>
      </c>
      <c r="S4404" t="s">
        <v>1368</v>
      </c>
    </row>
    <row r="4405" spans="1:19">
      <c r="A4405" t="s">
        <v>4315</v>
      </c>
      <c r="B4405">
        <v>44406</v>
      </c>
      <c r="C4405" t="s">
        <v>4316</v>
      </c>
      <c r="D4405">
        <v>44406</v>
      </c>
      <c r="E4405" t="s">
        <v>1365</v>
      </c>
      <c r="F4405" t="s">
        <v>3</v>
      </c>
      <c r="G4405" t="s">
        <v>981</v>
      </c>
      <c r="H4405" t="s">
        <v>22</v>
      </c>
      <c r="I4405" t="s">
        <v>3357</v>
      </c>
      <c r="J4405">
        <v>5</v>
      </c>
      <c r="K4405">
        <v>7040</v>
      </c>
      <c r="L4405">
        <v>35200</v>
      </c>
      <c r="M4405">
        <v>16.761900000000001</v>
      </c>
      <c r="N4405">
        <v>83.8095</v>
      </c>
      <c r="O4405">
        <v>0</v>
      </c>
      <c r="P4405">
        <v>0</v>
      </c>
      <c r="Q4405">
        <v>7056.7619000000004</v>
      </c>
      <c r="R4405">
        <v>35283.809500000003</v>
      </c>
      <c r="S4405" t="s">
        <v>1368</v>
      </c>
    </row>
    <row r="4406" spans="1:19">
      <c r="A4406" t="s">
        <v>4315</v>
      </c>
      <c r="B4406">
        <v>44406</v>
      </c>
      <c r="C4406" t="s">
        <v>4316</v>
      </c>
      <c r="D4406">
        <v>44406</v>
      </c>
      <c r="E4406" t="s">
        <v>1365</v>
      </c>
      <c r="F4406" t="s">
        <v>3</v>
      </c>
      <c r="G4406" t="s">
        <v>981</v>
      </c>
      <c r="H4406" t="s">
        <v>22</v>
      </c>
      <c r="I4406" t="s">
        <v>1311</v>
      </c>
      <c r="J4406">
        <v>5</v>
      </c>
      <c r="K4406">
        <v>9035</v>
      </c>
      <c r="L4406">
        <v>45175</v>
      </c>
      <c r="M4406">
        <v>21.511900000000001</v>
      </c>
      <c r="N4406">
        <v>107.5595</v>
      </c>
      <c r="O4406">
        <v>0</v>
      </c>
      <c r="P4406">
        <v>0</v>
      </c>
      <c r="Q4406">
        <v>9056.5118999999995</v>
      </c>
      <c r="R4406">
        <v>45282.559500000003</v>
      </c>
      <c r="S4406" t="s">
        <v>1368</v>
      </c>
    </row>
    <row r="4407" spans="1:19">
      <c r="A4407" t="s">
        <v>4315</v>
      </c>
      <c r="B4407">
        <v>44406</v>
      </c>
      <c r="C4407" t="s">
        <v>4316</v>
      </c>
      <c r="D4407">
        <v>44406</v>
      </c>
      <c r="E4407" t="s">
        <v>1365</v>
      </c>
      <c r="F4407" t="s">
        <v>3</v>
      </c>
      <c r="G4407" t="s">
        <v>981</v>
      </c>
      <c r="H4407" t="s">
        <v>22</v>
      </c>
      <c r="I4407" t="s">
        <v>1242</v>
      </c>
      <c r="J4407">
        <v>5</v>
      </c>
      <c r="K4407">
        <v>9850</v>
      </c>
      <c r="L4407">
        <v>49250</v>
      </c>
      <c r="M4407">
        <v>23.452400000000001</v>
      </c>
      <c r="N4407">
        <v>117.262</v>
      </c>
      <c r="O4407">
        <v>0</v>
      </c>
      <c r="P4407">
        <v>0</v>
      </c>
      <c r="Q4407">
        <v>9873.4524000000001</v>
      </c>
      <c r="R4407">
        <v>49367.262000000002</v>
      </c>
      <c r="S4407" t="s">
        <v>1368</v>
      </c>
    </row>
    <row r="4408" spans="1:19">
      <c r="A4408" t="s">
        <v>4315</v>
      </c>
      <c r="B4408">
        <v>44406</v>
      </c>
      <c r="C4408" t="s">
        <v>4316</v>
      </c>
      <c r="D4408">
        <v>44406</v>
      </c>
      <c r="E4408" t="s">
        <v>1365</v>
      </c>
      <c r="F4408" t="s">
        <v>3</v>
      </c>
      <c r="G4408" t="s">
        <v>981</v>
      </c>
      <c r="H4408" t="s">
        <v>22</v>
      </c>
      <c r="I4408" t="s">
        <v>1335</v>
      </c>
      <c r="J4408">
        <v>3</v>
      </c>
      <c r="K4408">
        <v>9950</v>
      </c>
      <c r="L4408">
        <v>29850</v>
      </c>
      <c r="M4408">
        <v>23.6905</v>
      </c>
      <c r="N4408">
        <v>71.0715</v>
      </c>
      <c r="O4408">
        <v>0</v>
      </c>
      <c r="P4408">
        <v>0</v>
      </c>
      <c r="Q4408">
        <v>9973.6905000000006</v>
      </c>
      <c r="R4408">
        <v>29921.071499999998</v>
      </c>
      <c r="S4408" t="s">
        <v>1368</v>
      </c>
    </row>
    <row r="4409" spans="1:19">
      <c r="A4409" t="s">
        <v>4317</v>
      </c>
      <c r="B4409">
        <v>44406</v>
      </c>
      <c r="C4409" t="s">
        <v>4318</v>
      </c>
      <c r="D4409">
        <v>44406</v>
      </c>
      <c r="E4409" t="s">
        <v>1365</v>
      </c>
      <c r="F4409" t="s">
        <v>2</v>
      </c>
      <c r="G4409" t="s">
        <v>981</v>
      </c>
      <c r="H4409" t="s">
        <v>22</v>
      </c>
      <c r="I4409" t="s">
        <v>1267</v>
      </c>
      <c r="J4409">
        <v>60</v>
      </c>
      <c r="K4409">
        <v>1400</v>
      </c>
      <c r="L4409">
        <v>84000</v>
      </c>
      <c r="M4409">
        <v>3.3332999999999999</v>
      </c>
      <c r="N4409">
        <v>199.99799999999999</v>
      </c>
      <c r="O4409">
        <v>0</v>
      </c>
      <c r="P4409">
        <v>0</v>
      </c>
      <c r="Q4409">
        <v>1403.3333</v>
      </c>
      <c r="R4409">
        <v>84199.998000000007</v>
      </c>
      <c r="S4409" t="s">
        <v>1368</v>
      </c>
    </row>
    <row r="4410" spans="1:19">
      <c r="A4410" t="s">
        <v>4317</v>
      </c>
      <c r="B4410">
        <v>44406</v>
      </c>
      <c r="C4410" t="s">
        <v>4318</v>
      </c>
      <c r="D4410">
        <v>44406</v>
      </c>
      <c r="E4410" t="s">
        <v>1365</v>
      </c>
      <c r="F4410" t="s">
        <v>2</v>
      </c>
      <c r="G4410" t="s">
        <v>981</v>
      </c>
      <c r="H4410" t="s">
        <v>22</v>
      </c>
      <c r="I4410" t="s">
        <v>1076</v>
      </c>
      <c r="J4410">
        <v>50</v>
      </c>
      <c r="K4410">
        <v>1419</v>
      </c>
      <c r="L4410">
        <v>70950</v>
      </c>
      <c r="M4410">
        <v>3.3786</v>
      </c>
      <c r="N4410">
        <v>168.93</v>
      </c>
      <c r="O4410">
        <v>0</v>
      </c>
      <c r="P4410">
        <v>0</v>
      </c>
      <c r="Q4410">
        <v>1422.3786</v>
      </c>
      <c r="R4410">
        <v>71118.929999999993</v>
      </c>
      <c r="S4410" t="s">
        <v>1368</v>
      </c>
    </row>
    <row r="4411" spans="1:19">
      <c r="A4411" t="s">
        <v>4317</v>
      </c>
      <c r="B4411">
        <v>44406</v>
      </c>
      <c r="C4411" t="s">
        <v>4318</v>
      </c>
      <c r="D4411">
        <v>44406</v>
      </c>
      <c r="E4411" t="s">
        <v>1365</v>
      </c>
      <c r="F4411" t="s">
        <v>2</v>
      </c>
      <c r="G4411" t="s">
        <v>981</v>
      </c>
      <c r="H4411" t="s">
        <v>22</v>
      </c>
      <c r="I4411" t="s">
        <v>1271</v>
      </c>
      <c r="J4411">
        <v>60</v>
      </c>
      <c r="K4411">
        <v>1186</v>
      </c>
      <c r="L4411">
        <v>71160</v>
      </c>
      <c r="M4411">
        <v>2.8237999999999999</v>
      </c>
      <c r="N4411">
        <v>169.428</v>
      </c>
      <c r="O4411">
        <v>0</v>
      </c>
      <c r="P4411">
        <v>0</v>
      </c>
      <c r="Q4411">
        <v>1188.8237999999999</v>
      </c>
      <c r="R4411">
        <v>71329.428</v>
      </c>
      <c r="S4411" t="s">
        <v>1368</v>
      </c>
    </row>
    <row r="4412" spans="1:19">
      <c r="A4412" t="s">
        <v>4317</v>
      </c>
      <c r="B4412">
        <v>44406</v>
      </c>
      <c r="C4412" t="s">
        <v>4318</v>
      </c>
      <c r="D4412">
        <v>44406</v>
      </c>
      <c r="E4412" t="s">
        <v>1365</v>
      </c>
      <c r="F4412" t="s">
        <v>2</v>
      </c>
      <c r="G4412" t="s">
        <v>981</v>
      </c>
      <c r="H4412" t="s">
        <v>22</v>
      </c>
      <c r="I4412" t="s">
        <v>1221</v>
      </c>
      <c r="J4412">
        <v>50</v>
      </c>
      <c r="K4412">
        <v>1361</v>
      </c>
      <c r="L4412">
        <v>68050</v>
      </c>
      <c r="M4412">
        <v>3.2404999999999999</v>
      </c>
      <c r="N4412">
        <v>162.02500000000001</v>
      </c>
      <c r="O4412">
        <v>0</v>
      </c>
      <c r="P4412">
        <v>0</v>
      </c>
      <c r="Q4412">
        <v>1364.2405000000001</v>
      </c>
      <c r="R4412">
        <v>68212.024999999994</v>
      </c>
      <c r="S4412" t="s">
        <v>1368</v>
      </c>
    </row>
    <row r="4413" spans="1:19">
      <c r="A4413" t="s">
        <v>4319</v>
      </c>
      <c r="B4413">
        <v>44406</v>
      </c>
      <c r="C4413" t="s">
        <v>4320</v>
      </c>
      <c r="D4413">
        <v>44406</v>
      </c>
      <c r="E4413" t="s">
        <v>1365</v>
      </c>
      <c r="F4413" t="s">
        <v>1104</v>
      </c>
      <c r="G4413" t="s">
        <v>23</v>
      </c>
      <c r="H4413" t="s">
        <v>22</v>
      </c>
      <c r="I4413" t="s">
        <v>1409</v>
      </c>
      <c r="J4413">
        <v>76</v>
      </c>
      <c r="K4413">
        <v>1128</v>
      </c>
      <c r="L4413">
        <v>85728</v>
      </c>
      <c r="M4413">
        <v>2.6857000000000002</v>
      </c>
      <c r="N4413">
        <v>204.11320000000001</v>
      </c>
      <c r="O4413">
        <v>0</v>
      </c>
      <c r="P4413">
        <v>0</v>
      </c>
      <c r="Q4413">
        <v>1130.6857</v>
      </c>
      <c r="R4413">
        <v>85932.113200000007</v>
      </c>
      <c r="S4413" t="s">
        <v>1368</v>
      </c>
    </row>
    <row r="4414" spans="1:19">
      <c r="A4414" t="s">
        <v>4319</v>
      </c>
      <c r="B4414">
        <v>44406</v>
      </c>
      <c r="C4414" t="s">
        <v>4320</v>
      </c>
      <c r="D4414">
        <v>44406</v>
      </c>
      <c r="E4414" t="s">
        <v>1365</v>
      </c>
      <c r="F4414" t="s">
        <v>1104</v>
      </c>
      <c r="G4414" t="s">
        <v>23</v>
      </c>
      <c r="H4414" t="s">
        <v>22</v>
      </c>
      <c r="I4414" t="s">
        <v>1301</v>
      </c>
      <c r="J4414">
        <v>10</v>
      </c>
      <c r="K4414">
        <v>9035</v>
      </c>
      <c r="L4414">
        <v>90350</v>
      </c>
      <c r="M4414">
        <v>21.511900000000001</v>
      </c>
      <c r="N4414">
        <v>215.119</v>
      </c>
      <c r="O4414">
        <v>0</v>
      </c>
      <c r="P4414">
        <v>0</v>
      </c>
      <c r="Q4414">
        <v>9056.5118999999995</v>
      </c>
      <c r="R4414">
        <v>90565.119000000006</v>
      </c>
      <c r="S4414" t="s">
        <v>1368</v>
      </c>
    </row>
    <row r="4415" spans="1:19">
      <c r="A4415" t="s">
        <v>4321</v>
      </c>
      <c r="B4415">
        <v>44406</v>
      </c>
      <c r="C4415" t="s">
        <v>4322</v>
      </c>
      <c r="D4415">
        <v>44406</v>
      </c>
      <c r="E4415" t="s">
        <v>1365</v>
      </c>
      <c r="F4415" t="s">
        <v>18</v>
      </c>
      <c r="G4415" t="s">
        <v>984</v>
      </c>
      <c r="H4415" t="s">
        <v>22</v>
      </c>
      <c r="I4415" t="s">
        <v>1076</v>
      </c>
      <c r="J4415">
        <v>80</v>
      </c>
      <c r="K4415">
        <v>1419</v>
      </c>
      <c r="L4415">
        <v>113520</v>
      </c>
      <c r="M4415">
        <v>3.3786</v>
      </c>
      <c r="N4415">
        <v>270.28800000000001</v>
      </c>
      <c r="O4415">
        <v>0</v>
      </c>
      <c r="P4415">
        <v>0</v>
      </c>
      <c r="Q4415">
        <v>1422.3786</v>
      </c>
      <c r="R4415">
        <v>113790.288</v>
      </c>
      <c r="S4415" t="s">
        <v>1368</v>
      </c>
    </row>
    <row r="4416" spans="1:19">
      <c r="A4416" t="s">
        <v>4321</v>
      </c>
      <c r="B4416">
        <v>44406</v>
      </c>
      <c r="C4416" t="s">
        <v>4322</v>
      </c>
      <c r="D4416">
        <v>44406</v>
      </c>
      <c r="E4416" t="s">
        <v>1365</v>
      </c>
      <c r="F4416" t="s">
        <v>18</v>
      </c>
      <c r="G4416" t="s">
        <v>984</v>
      </c>
      <c r="H4416" t="s">
        <v>22</v>
      </c>
      <c r="I4416" t="s">
        <v>1409</v>
      </c>
      <c r="J4416">
        <v>60</v>
      </c>
      <c r="K4416">
        <v>1128</v>
      </c>
      <c r="L4416">
        <v>67680</v>
      </c>
      <c r="M4416">
        <v>2.6857000000000002</v>
      </c>
      <c r="N4416">
        <v>161.142</v>
      </c>
      <c r="O4416">
        <v>0</v>
      </c>
      <c r="P4416">
        <v>0</v>
      </c>
      <c r="Q4416">
        <v>1130.6857</v>
      </c>
      <c r="R4416">
        <v>67841.142000000007</v>
      </c>
      <c r="S4416" t="s">
        <v>1368</v>
      </c>
    </row>
    <row r="4417" spans="1:19">
      <c r="A4417" t="s">
        <v>4321</v>
      </c>
      <c r="B4417">
        <v>44406</v>
      </c>
      <c r="C4417" t="s">
        <v>4322</v>
      </c>
      <c r="D4417">
        <v>44406</v>
      </c>
      <c r="E4417" t="s">
        <v>1365</v>
      </c>
      <c r="F4417" t="s">
        <v>18</v>
      </c>
      <c r="G4417" t="s">
        <v>984</v>
      </c>
      <c r="H4417" t="s">
        <v>22</v>
      </c>
      <c r="I4417" t="s">
        <v>1218</v>
      </c>
      <c r="J4417">
        <v>40</v>
      </c>
      <c r="K4417">
        <v>1244</v>
      </c>
      <c r="L4417">
        <v>49760</v>
      </c>
      <c r="M4417">
        <v>2.9619</v>
      </c>
      <c r="N4417">
        <v>118.476</v>
      </c>
      <c r="O4417">
        <v>0</v>
      </c>
      <c r="P4417">
        <v>0</v>
      </c>
      <c r="Q4417">
        <v>1246.9619</v>
      </c>
      <c r="R4417">
        <v>49878.476000000002</v>
      </c>
      <c r="S4417" t="s">
        <v>1368</v>
      </c>
    </row>
    <row r="4418" spans="1:19">
      <c r="A4418" t="s">
        <v>4321</v>
      </c>
      <c r="B4418">
        <v>44406</v>
      </c>
      <c r="C4418" t="s">
        <v>4322</v>
      </c>
      <c r="D4418">
        <v>44406</v>
      </c>
      <c r="E4418" t="s">
        <v>1365</v>
      </c>
      <c r="F4418" t="s">
        <v>18</v>
      </c>
      <c r="G4418" t="s">
        <v>984</v>
      </c>
      <c r="H4418" t="s">
        <v>22</v>
      </c>
      <c r="I4418" t="s">
        <v>1242</v>
      </c>
      <c r="J4418">
        <v>20</v>
      </c>
      <c r="K4418">
        <v>9850</v>
      </c>
      <c r="L4418">
        <v>197000</v>
      </c>
      <c r="M4418">
        <v>23.452400000000001</v>
      </c>
      <c r="N4418">
        <v>469.048</v>
      </c>
      <c r="O4418">
        <v>0</v>
      </c>
      <c r="P4418">
        <v>0</v>
      </c>
      <c r="Q4418">
        <v>9873.4524000000001</v>
      </c>
      <c r="R4418">
        <v>197469.04800000001</v>
      </c>
      <c r="S4418" t="s">
        <v>1368</v>
      </c>
    </row>
    <row r="4419" spans="1:19">
      <c r="A4419" t="s">
        <v>4321</v>
      </c>
      <c r="B4419">
        <v>44406</v>
      </c>
      <c r="C4419" t="s">
        <v>4322</v>
      </c>
      <c r="D4419">
        <v>44406</v>
      </c>
      <c r="E4419" t="s">
        <v>1365</v>
      </c>
      <c r="F4419" t="s">
        <v>18</v>
      </c>
      <c r="G4419" t="s">
        <v>984</v>
      </c>
      <c r="H4419" t="s">
        <v>22</v>
      </c>
      <c r="I4419" t="s">
        <v>1075</v>
      </c>
      <c r="J4419">
        <v>5</v>
      </c>
      <c r="K4419">
        <v>9045</v>
      </c>
      <c r="L4419">
        <v>45225</v>
      </c>
      <c r="M4419">
        <v>21.535699999999999</v>
      </c>
      <c r="N4419">
        <v>107.6785</v>
      </c>
      <c r="O4419">
        <v>0</v>
      </c>
      <c r="P4419">
        <v>0</v>
      </c>
      <c r="Q4419">
        <v>9066.5357000000004</v>
      </c>
      <c r="R4419">
        <v>45332.678500000002</v>
      </c>
      <c r="S4419" t="s">
        <v>1368</v>
      </c>
    </row>
    <row r="4420" spans="1:19">
      <c r="A4420" t="s">
        <v>4321</v>
      </c>
      <c r="B4420">
        <v>44406</v>
      </c>
      <c r="C4420" t="s">
        <v>4322</v>
      </c>
      <c r="D4420">
        <v>44406</v>
      </c>
      <c r="E4420" t="s">
        <v>1365</v>
      </c>
      <c r="F4420" t="s">
        <v>18</v>
      </c>
      <c r="G4420" t="s">
        <v>984</v>
      </c>
      <c r="H4420" t="s">
        <v>22</v>
      </c>
      <c r="I4420" t="s">
        <v>1221</v>
      </c>
      <c r="J4420">
        <v>40</v>
      </c>
      <c r="K4420">
        <v>1361</v>
      </c>
      <c r="L4420">
        <v>54440</v>
      </c>
      <c r="M4420">
        <v>3.2404999999999999</v>
      </c>
      <c r="N4420">
        <v>129.62</v>
      </c>
      <c r="O4420">
        <v>0</v>
      </c>
      <c r="P4420">
        <v>0</v>
      </c>
      <c r="Q4420">
        <v>1364.2405000000001</v>
      </c>
      <c r="R4420">
        <v>54569.62</v>
      </c>
      <c r="S4420" t="s">
        <v>1368</v>
      </c>
    </row>
    <row r="4421" spans="1:19">
      <c r="A4421" t="s">
        <v>4321</v>
      </c>
      <c r="B4421">
        <v>44406</v>
      </c>
      <c r="C4421" t="s">
        <v>4322</v>
      </c>
      <c r="D4421">
        <v>44406</v>
      </c>
      <c r="E4421" t="s">
        <v>1365</v>
      </c>
      <c r="F4421" t="s">
        <v>18</v>
      </c>
      <c r="G4421" t="s">
        <v>984</v>
      </c>
      <c r="H4421" t="s">
        <v>22</v>
      </c>
      <c r="I4421" t="s">
        <v>1314</v>
      </c>
      <c r="J4421">
        <v>40</v>
      </c>
      <c r="K4421">
        <v>1176</v>
      </c>
      <c r="L4421">
        <v>47040</v>
      </c>
      <c r="M4421">
        <v>2.8</v>
      </c>
      <c r="N4421">
        <v>112</v>
      </c>
      <c r="O4421">
        <v>0</v>
      </c>
      <c r="P4421">
        <v>0</v>
      </c>
      <c r="Q4421">
        <v>1178.8</v>
      </c>
      <c r="R4421">
        <v>47152</v>
      </c>
      <c r="S4421" t="s">
        <v>1368</v>
      </c>
    </row>
    <row r="4422" spans="1:19">
      <c r="A4422" t="s">
        <v>4321</v>
      </c>
      <c r="B4422">
        <v>44406</v>
      </c>
      <c r="C4422" t="s">
        <v>4322</v>
      </c>
      <c r="D4422">
        <v>44406</v>
      </c>
      <c r="E4422" t="s">
        <v>1365</v>
      </c>
      <c r="F4422" t="s">
        <v>18</v>
      </c>
      <c r="G4422" t="s">
        <v>984</v>
      </c>
      <c r="H4422" t="s">
        <v>22</v>
      </c>
      <c r="I4422" t="s">
        <v>1267</v>
      </c>
      <c r="J4422">
        <v>40</v>
      </c>
      <c r="K4422">
        <v>1400</v>
      </c>
      <c r="L4422">
        <v>56000</v>
      </c>
      <c r="M4422">
        <v>3.3332999999999999</v>
      </c>
      <c r="N4422">
        <v>133.33199999999999</v>
      </c>
      <c r="O4422">
        <v>0</v>
      </c>
      <c r="P4422">
        <v>0</v>
      </c>
      <c r="Q4422">
        <v>1403.3333</v>
      </c>
      <c r="R4422">
        <v>56133.332000000002</v>
      </c>
      <c r="S4422" t="s">
        <v>1368</v>
      </c>
    </row>
    <row r="4423" spans="1:19">
      <c r="A4423" t="s">
        <v>4323</v>
      </c>
      <c r="B4423">
        <v>44406</v>
      </c>
      <c r="C4423" t="s">
        <v>4324</v>
      </c>
      <c r="D4423">
        <v>44406</v>
      </c>
      <c r="E4423" t="s">
        <v>1365</v>
      </c>
      <c r="F4423" t="s">
        <v>72</v>
      </c>
      <c r="G4423" t="s">
        <v>1381</v>
      </c>
      <c r="H4423" t="s">
        <v>22</v>
      </c>
      <c r="I4423" t="s">
        <v>1267</v>
      </c>
      <c r="J4423">
        <v>40</v>
      </c>
      <c r="K4423">
        <v>1400</v>
      </c>
      <c r="L4423">
        <v>56000</v>
      </c>
      <c r="M4423">
        <v>3.3332999999999999</v>
      </c>
      <c r="N4423">
        <v>133.33199999999999</v>
      </c>
      <c r="O4423">
        <v>0</v>
      </c>
      <c r="P4423">
        <v>0</v>
      </c>
      <c r="Q4423">
        <v>1403.3333</v>
      </c>
      <c r="R4423">
        <v>56133.332000000002</v>
      </c>
      <c r="S4423" t="s">
        <v>1368</v>
      </c>
    </row>
    <row r="4424" spans="1:19">
      <c r="A4424" t="s">
        <v>4323</v>
      </c>
      <c r="B4424">
        <v>44406</v>
      </c>
      <c r="C4424" t="s">
        <v>4324</v>
      </c>
      <c r="D4424">
        <v>44406</v>
      </c>
      <c r="E4424" t="s">
        <v>1365</v>
      </c>
      <c r="F4424" t="s">
        <v>72</v>
      </c>
      <c r="G4424" t="s">
        <v>1381</v>
      </c>
      <c r="H4424" t="s">
        <v>22</v>
      </c>
      <c r="I4424" t="s">
        <v>1075</v>
      </c>
      <c r="J4424">
        <v>5</v>
      </c>
      <c r="K4424">
        <v>9045</v>
      </c>
      <c r="L4424">
        <v>45225</v>
      </c>
      <c r="M4424">
        <v>21.535699999999999</v>
      </c>
      <c r="N4424">
        <v>107.6785</v>
      </c>
      <c r="O4424">
        <v>0</v>
      </c>
      <c r="P4424">
        <v>0</v>
      </c>
      <c r="Q4424">
        <v>9066.5357000000004</v>
      </c>
      <c r="R4424">
        <v>45332.678500000002</v>
      </c>
      <c r="S4424" t="s">
        <v>1368</v>
      </c>
    </row>
    <row r="4425" spans="1:19">
      <c r="A4425" t="s">
        <v>4323</v>
      </c>
      <c r="B4425">
        <v>44406</v>
      </c>
      <c r="C4425" t="s">
        <v>4324</v>
      </c>
      <c r="D4425">
        <v>44406</v>
      </c>
      <c r="E4425" t="s">
        <v>1365</v>
      </c>
      <c r="F4425" t="s">
        <v>72</v>
      </c>
      <c r="G4425" t="s">
        <v>1381</v>
      </c>
      <c r="H4425" t="s">
        <v>22</v>
      </c>
      <c r="I4425" t="s">
        <v>3357</v>
      </c>
      <c r="J4425">
        <v>10</v>
      </c>
      <c r="K4425">
        <v>7040</v>
      </c>
      <c r="L4425">
        <v>70400</v>
      </c>
      <c r="M4425">
        <v>16.761900000000001</v>
      </c>
      <c r="N4425">
        <v>167.619</v>
      </c>
      <c r="O4425">
        <v>0</v>
      </c>
      <c r="P4425">
        <v>0</v>
      </c>
      <c r="Q4425">
        <v>7056.7619000000004</v>
      </c>
      <c r="R4425">
        <v>70567.619000000006</v>
      </c>
      <c r="S4425" t="s">
        <v>1368</v>
      </c>
    </row>
    <row r="4426" spans="1:19">
      <c r="A4426" t="s">
        <v>4323</v>
      </c>
      <c r="B4426">
        <v>44406</v>
      </c>
      <c r="C4426" t="s">
        <v>4324</v>
      </c>
      <c r="D4426">
        <v>44406</v>
      </c>
      <c r="E4426" t="s">
        <v>1365</v>
      </c>
      <c r="F4426" t="s">
        <v>72</v>
      </c>
      <c r="G4426" t="s">
        <v>1381</v>
      </c>
      <c r="H4426" t="s">
        <v>22</v>
      </c>
      <c r="I4426" t="s">
        <v>1311</v>
      </c>
      <c r="J4426">
        <v>5</v>
      </c>
      <c r="K4426">
        <v>9035</v>
      </c>
      <c r="L4426">
        <v>45175</v>
      </c>
      <c r="M4426">
        <v>21.511900000000001</v>
      </c>
      <c r="N4426">
        <v>107.5595</v>
      </c>
      <c r="O4426">
        <v>0</v>
      </c>
      <c r="P4426">
        <v>0</v>
      </c>
      <c r="Q4426">
        <v>9056.5118999999995</v>
      </c>
      <c r="R4426">
        <v>45282.559500000003</v>
      </c>
      <c r="S4426" t="s">
        <v>1368</v>
      </c>
    </row>
    <row r="4427" spans="1:19">
      <c r="A4427" t="s">
        <v>4323</v>
      </c>
      <c r="B4427">
        <v>44406</v>
      </c>
      <c r="C4427" t="s">
        <v>4324</v>
      </c>
      <c r="D4427">
        <v>44406</v>
      </c>
      <c r="E4427" t="s">
        <v>1365</v>
      </c>
      <c r="F4427" t="s">
        <v>72</v>
      </c>
      <c r="G4427" t="s">
        <v>1381</v>
      </c>
      <c r="H4427" t="s">
        <v>22</v>
      </c>
      <c r="I4427" t="s">
        <v>1221</v>
      </c>
      <c r="J4427">
        <v>20</v>
      </c>
      <c r="K4427">
        <v>1361</v>
      </c>
      <c r="L4427">
        <v>27220</v>
      </c>
      <c r="M4427">
        <v>3.2404999999999999</v>
      </c>
      <c r="N4427">
        <v>64.81</v>
      </c>
      <c r="O4427">
        <v>0</v>
      </c>
      <c r="P4427">
        <v>0</v>
      </c>
      <c r="Q4427">
        <v>1364.2405000000001</v>
      </c>
      <c r="R4427">
        <v>27284.81</v>
      </c>
      <c r="S4427" t="s">
        <v>1368</v>
      </c>
    </row>
    <row r="4428" spans="1:19">
      <c r="A4428" t="s">
        <v>4325</v>
      </c>
      <c r="B4428">
        <v>44406</v>
      </c>
      <c r="C4428" t="s">
        <v>4326</v>
      </c>
      <c r="D4428">
        <v>44406</v>
      </c>
      <c r="E4428" t="s">
        <v>1365</v>
      </c>
      <c r="F4428" t="s">
        <v>25</v>
      </c>
      <c r="G4428" t="s">
        <v>1387</v>
      </c>
      <c r="H4428" t="s">
        <v>22</v>
      </c>
      <c r="I4428" t="s">
        <v>1267</v>
      </c>
      <c r="J4428">
        <v>40</v>
      </c>
      <c r="K4428">
        <v>1400</v>
      </c>
      <c r="L4428">
        <v>56000</v>
      </c>
      <c r="M4428">
        <v>3.3332999999999999</v>
      </c>
      <c r="N4428">
        <v>133.33199999999999</v>
      </c>
      <c r="O4428">
        <v>0</v>
      </c>
      <c r="P4428">
        <v>0</v>
      </c>
      <c r="Q4428">
        <v>1403.3333</v>
      </c>
      <c r="R4428">
        <v>56133.332000000002</v>
      </c>
      <c r="S4428" t="s">
        <v>1368</v>
      </c>
    </row>
    <row r="4429" spans="1:19">
      <c r="A4429" t="s">
        <v>4325</v>
      </c>
      <c r="B4429">
        <v>44406</v>
      </c>
      <c r="C4429" t="s">
        <v>4326</v>
      </c>
      <c r="D4429">
        <v>44406</v>
      </c>
      <c r="E4429" t="s">
        <v>1365</v>
      </c>
      <c r="F4429" t="s">
        <v>25</v>
      </c>
      <c r="G4429" t="s">
        <v>1387</v>
      </c>
      <c r="H4429" t="s">
        <v>22</v>
      </c>
      <c r="I4429" t="s">
        <v>1221</v>
      </c>
      <c r="J4429">
        <v>100</v>
      </c>
      <c r="K4429">
        <v>1361</v>
      </c>
      <c r="L4429">
        <v>136100</v>
      </c>
      <c r="M4429">
        <v>3.2404999999999999</v>
      </c>
      <c r="N4429">
        <v>324.05</v>
      </c>
      <c r="O4429">
        <v>0</v>
      </c>
      <c r="P4429">
        <v>0</v>
      </c>
      <c r="Q4429">
        <v>1364.2405000000001</v>
      </c>
      <c r="R4429">
        <v>136424.04999999999</v>
      </c>
      <c r="S4429" t="s">
        <v>1368</v>
      </c>
    </row>
    <row r="4430" spans="1:19">
      <c r="A4430" t="s">
        <v>4325</v>
      </c>
      <c r="B4430">
        <v>44406</v>
      </c>
      <c r="C4430" t="s">
        <v>4326</v>
      </c>
      <c r="D4430">
        <v>44406</v>
      </c>
      <c r="E4430" t="s">
        <v>1365</v>
      </c>
      <c r="F4430" t="s">
        <v>25</v>
      </c>
      <c r="G4430" t="s">
        <v>1387</v>
      </c>
      <c r="H4430" t="s">
        <v>22</v>
      </c>
      <c r="I4430" t="s">
        <v>1412</v>
      </c>
      <c r="J4430">
        <v>16</v>
      </c>
      <c r="K4430">
        <v>1002</v>
      </c>
      <c r="L4430">
        <v>16032</v>
      </c>
      <c r="M4430">
        <v>2.3856999999999999</v>
      </c>
      <c r="N4430">
        <v>38.171199999999999</v>
      </c>
      <c r="O4430">
        <v>0</v>
      </c>
      <c r="P4430">
        <v>0</v>
      </c>
      <c r="Q4430">
        <v>1004.3857</v>
      </c>
      <c r="R4430">
        <v>16070.171200000001</v>
      </c>
      <c r="S4430" t="s">
        <v>1368</v>
      </c>
    </row>
    <row r="4431" spans="1:19">
      <c r="A4431" t="s">
        <v>4327</v>
      </c>
      <c r="B4431">
        <v>44406</v>
      </c>
      <c r="C4431" t="s">
        <v>4328</v>
      </c>
      <c r="D4431">
        <v>44406</v>
      </c>
      <c r="E4431" t="s">
        <v>1365</v>
      </c>
      <c r="F4431" t="s">
        <v>53</v>
      </c>
      <c r="G4431" t="s">
        <v>49</v>
      </c>
      <c r="H4431" t="s">
        <v>49</v>
      </c>
      <c r="I4431" t="s">
        <v>1218</v>
      </c>
      <c r="J4431">
        <v>40</v>
      </c>
      <c r="K4431">
        <v>1244</v>
      </c>
      <c r="L4431">
        <v>49760</v>
      </c>
      <c r="M4431">
        <v>2.9619</v>
      </c>
      <c r="N4431">
        <v>118.476</v>
      </c>
      <c r="O4431">
        <v>0</v>
      </c>
      <c r="P4431">
        <v>0</v>
      </c>
      <c r="Q4431">
        <v>1246.9619</v>
      </c>
      <c r="R4431">
        <v>49878.476000000002</v>
      </c>
      <c r="S4431" t="s">
        <v>1368</v>
      </c>
    </row>
    <row r="4432" spans="1:19">
      <c r="A4432" t="s">
        <v>4327</v>
      </c>
      <c r="B4432">
        <v>44406</v>
      </c>
      <c r="C4432" t="s">
        <v>4328</v>
      </c>
      <c r="D4432">
        <v>44406</v>
      </c>
      <c r="E4432" t="s">
        <v>1365</v>
      </c>
      <c r="F4432" t="s">
        <v>53</v>
      </c>
      <c r="G4432" t="s">
        <v>49</v>
      </c>
      <c r="H4432" t="s">
        <v>49</v>
      </c>
      <c r="I4432" t="s">
        <v>1314</v>
      </c>
      <c r="J4432">
        <v>20</v>
      </c>
      <c r="K4432">
        <v>1176</v>
      </c>
      <c r="L4432">
        <v>23520</v>
      </c>
      <c r="M4432">
        <v>2.8</v>
      </c>
      <c r="N4432">
        <v>56</v>
      </c>
      <c r="O4432">
        <v>0</v>
      </c>
      <c r="P4432">
        <v>0</v>
      </c>
      <c r="Q4432">
        <v>1178.8</v>
      </c>
      <c r="R4432">
        <v>23576</v>
      </c>
      <c r="S4432" t="s">
        <v>1368</v>
      </c>
    </row>
    <row r="4433" spans="1:19">
      <c r="A4433" t="s">
        <v>4327</v>
      </c>
      <c r="B4433">
        <v>44406</v>
      </c>
      <c r="C4433" t="s">
        <v>4328</v>
      </c>
      <c r="D4433">
        <v>44406</v>
      </c>
      <c r="E4433" t="s">
        <v>1365</v>
      </c>
      <c r="F4433" t="s">
        <v>53</v>
      </c>
      <c r="G4433" t="s">
        <v>49</v>
      </c>
      <c r="H4433" t="s">
        <v>49</v>
      </c>
      <c r="I4433" t="s">
        <v>1076</v>
      </c>
      <c r="J4433">
        <v>40</v>
      </c>
      <c r="K4433">
        <v>1419</v>
      </c>
      <c r="L4433">
        <v>56760</v>
      </c>
      <c r="M4433">
        <v>3.3786</v>
      </c>
      <c r="N4433">
        <v>135.14400000000001</v>
      </c>
      <c r="O4433">
        <v>0</v>
      </c>
      <c r="P4433">
        <v>0</v>
      </c>
      <c r="Q4433">
        <v>1422.3786</v>
      </c>
      <c r="R4433">
        <v>56895.144</v>
      </c>
      <c r="S4433" t="s">
        <v>1368</v>
      </c>
    </row>
    <row r="4434" spans="1:19">
      <c r="A4434" t="s">
        <v>4327</v>
      </c>
      <c r="B4434">
        <v>44406</v>
      </c>
      <c r="C4434" t="s">
        <v>4328</v>
      </c>
      <c r="D4434">
        <v>44406</v>
      </c>
      <c r="E4434" t="s">
        <v>1365</v>
      </c>
      <c r="F4434" t="s">
        <v>53</v>
      </c>
      <c r="G4434" t="s">
        <v>49</v>
      </c>
      <c r="H4434" t="s">
        <v>49</v>
      </c>
      <c r="I4434" t="s">
        <v>1271</v>
      </c>
      <c r="J4434">
        <v>20</v>
      </c>
      <c r="K4434">
        <v>1186</v>
      </c>
      <c r="L4434">
        <v>23720</v>
      </c>
      <c r="M4434">
        <v>2.8237999999999999</v>
      </c>
      <c r="N4434">
        <v>56.475999999999999</v>
      </c>
      <c r="O4434">
        <v>0</v>
      </c>
      <c r="P4434">
        <v>0</v>
      </c>
      <c r="Q4434">
        <v>1188.8237999999999</v>
      </c>
      <c r="R4434">
        <v>23776.475999999999</v>
      </c>
      <c r="S4434" t="s">
        <v>1368</v>
      </c>
    </row>
    <row r="4435" spans="1:19">
      <c r="A4435" t="s">
        <v>4327</v>
      </c>
      <c r="B4435">
        <v>44406</v>
      </c>
      <c r="C4435" t="s">
        <v>4328</v>
      </c>
      <c r="D4435">
        <v>44406</v>
      </c>
      <c r="E4435" t="s">
        <v>1365</v>
      </c>
      <c r="F4435" t="s">
        <v>53</v>
      </c>
      <c r="G4435" t="s">
        <v>49</v>
      </c>
      <c r="H4435" t="s">
        <v>49</v>
      </c>
      <c r="I4435" t="s">
        <v>1221</v>
      </c>
      <c r="J4435">
        <v>20</v>
      </c>
      <c r="K4435">
        <v>1361</v>
      </c>
      <c r="L4435">
        <v>27220</v>
      </c>
      <c r="M4435">
        <v>3.2404999999999999</v>
      </c>
      <c r="N4435">
        <v>64.81</v>
      </c>
      <c r="O4435">
        <v>0</v>
      </c>
      <c r="P4435">
        <v>0</v>
      </c>
      <c r="Q4435">
        <v>1364.2405000000001</v>
      </c>
      <c r="R4435">
        <v>27284.81</v>
      </c>
      <c r="S4435" t="s">
        <v>1368</v>
      </c>
    </row>
    <row r="4436" spans="1:19">
      <c r="A4436" t="s">
        <v>4327</v>
      </c>
      <c r="B4436">
        <v>44406</v>
      </c>
      <c r="C4436" t="s">
        <v>4328</v>
      </c>
      <c r="D4436">
        <v>44406</v>
      </c>
      <c r="E4436" t="s">
        <v>1365</v>
      </c>
      <c r="F4436" t="s">
        <v>53</v>
      </c>
      <c r="G4436" t="s">
        <v>49</v>
      </c>
      <c r="H4436" t="s">
        <v>49</v>
      </c>
      <c r="I4436" t="s">
        <v>1273</v>
      </c>
      <c r="J4436">
        <v>2</v>
      </c>
      <c r="K4436">
        <v>7225</v>
      </c>
      <c r="L4436">
        <v>14450</v>
      </c>
      <c r="M4436">
        <v>17.202400000000001</v>
      </c>
      <c r="N4436">
        <v>34.404800000000002</v>
      </c>
      <c r="O4436">
        <v>0</v>
      </c>
      <c r="P4436">
        <v>0</v>
      </c>
      <c r="Q4436">
        <v>7242.2024000000001</v>
      </c>
      <c r="R4436">
        <v>14484.4048</v>
      </c>
      <c r="S4436" t="s">
        <v>1368</v>
      </c>
    </row>
    <row r="4437" spans="1:19">
      <c r="A4437" t="s">
        <v>4329</v>
      </c>
      <c r="B4437">
        <v>44406</v>
      </c>
      <c r="C4437" t="s">
        <v>4330</v>
      </c>
      <c r="D4437">
        <v>44406</v>
      </c>
      <c r="E4437" t="s">
        <v>1365</v>
      </c>
      <c r="F4437" t="s">
        <v>99</v>
      </c>
      <c r="G4437" t="s">
        <v>107</v>
      </c>
      <c r="H4437" t="s">
        <v>107</v>
      </c>
      <c r="I4437" t="s">
        <v>1267</v>
      </c>
      <c r="J4437">
        <v>700</v>
      </c>
      <c r="K4437">
        <v>1400</v>
      </c>
      <c r="L4437">
        <v>980000</v>
      </c>
      <c r="M4437">
        <v>3.3332999999999999</v>
      </c>
      <c r="N4437">
        <v>2333.31</v>
      </c>
      <c r="O4437">
        <v>0</v>
      </c>
      <c r="P4437">
        <v>0</v>
      </c>
      <c r="Q4437">
        <v>1403.3333</v>
      </c>
      <c r="R4437">
        <v>982333.31</v>
      </c>
      <c r="S4437" t="s">
        <v>1368</v>
      </c>
    </row>
    <row r="4438" spans="1:19">
      <c r="A4438" t="s">
        <v>4331</v>
      </c>
      <c r="B4438">
        <v>44406</v>
      </c>
      <c r="C4438" t="s">
        <v>4332</v>
      </c>
      <c r="D4438">
        <v>44406</v>
      </c>
      <c r="E4438" t="s">
        <v>1365</v>
      </c>
      <c r="F4438" t="s">
        <v>7</v>
      </c>
      <c r="G4438" t="s">
        <v>1383</v>
      </c>
      <c r="H4438" t="s">
        <v>107</v>
      </c>
      <c r="I4438" t="s">
        <v>1242</v>
      </c>
      <c r="J4438">
        <v>10</v>
      </c>
      <c r="K4438">
        <v>9850</v>
      </c>
      <c r="L4438">
        <v>98500</v>
      </c>
      <c r="M4438">
        <v>23.452400000000001</v>
      </c>
      <c r="N4438">
        <v>234.524</v>
      </c>
      <c r="O4438">
        <v>0</v>
      </c>
      <c r="P4438">
        <v>0</v>
      </c>
      <c r="Q4438">
        <v>9873.4524000000001</v>
      </c>
      <c r="R4438">
        <v>98734.524000000005</v>
      </c>
      <c r="S4438" t="s">
        <v>1368</v>
      </c>
    </row>
    <row r="4439" spans="1:19">
      <c r="A4439" t="s">
        <v>4331</v>
      </c>
      <c r="B4439">
        <v>44406</v>
      </c>
      <c r="C4439" t="s">
        <v>4332</v>
      </c>
      <c r="D4439">
        <v>44406</v>
      </c>
      <c r="E4439" t="s">
        <v>1365</v>
      </c>
      <c r="F4439" t="s">
        <v>7</v>
      </c>
      <c r="G4439" t="s">
        <v>1383</v>
      </c>
      <c r="H4439" t="s">
        <v>107</v>
      </c>
      <c r="I4439" t="s">
        <v>1075</v>
      </c>
      <c r="J4439">
        <v>40</v>
      </c>
      <c r="K4439">
        <v>9045</v>
      </c>
      <c r="L4439">
        <v>361800</v>
      </c>
      <c r="M4439">
        <v>21.535699999999999</v>
      </c>
      <c r="N4439">
        <v>861.428</v>
      </c>
      <c r="O4439">
        <v>0</v>
      </c>
      <c r="P4439">
        <v>0</v>
      </c>
      <c r="Q4439">
        <v>9066.5357000000004</v>
      </c>
      <c r="R4439">
        <v>362661.42800000001</v>
      </c>
      <c r="S4439" t="s">
        <v>1368</v>
      </c>
    </row>
    <row r="4440" spans="1:19">
      <c r="A4440" t="s">
        <v>4333</v>
      </c>
      <c r="B4440">
        <v>44406</v>
      </c>
      <c r="C4440" t="s">
        <v>4334</v>
      </c>
      <c r="D4440">
        <v>44406</v>
      </c>
      <c r="E4440" t="s">
        <v>1365</v>
      </c>
      <c r="F4440" t="s">
        <v>6</v>
      </c>
      <c r="G4440" t="s">
        <v>1383</v>
      </c>
      <c r="H4440" t="s">
        <v>107</v>
      </c>
      <c r="I4440" t="s">
        <v>1075</v>
      </c>
      <c r="J4440">
        <v>35</v>
      </c>
      <c r="K4440">
        <v>9045</v>
      </c>
      <c r="L4440">
        <v>316575</v>
      </c>
      <c r="M4440">
        <v>21.535699999999999</v>
      </c>
      <c r="N4440">
        <v>753.74950000000001</v>
      </c>
      <c r="O4440">
        <v>0</v>
      </c>
      <c r="P4440">
        <v>0</v>
      </c>
      <c r="Q4440">
        <v>9066.5357000000004</v>
      </c>
      <c r="R4440">
        <v>317328.74949999998</v>
      </c>
      <c r="S4440" t="s">
        <v>1368</v>
      </c>
    </row>
    <row r="4441" spans="1:19">
      <c r="A4441" t="s">
        <v>4335</v>
      </c>
      <c r="B4441">
        <v>44406</v>
      </c>
      <c r="C4441" t="s">
        <v>4336</v>
      </c>
      <c r="D4441">
        <v>44406</v>
      </c>
      <c r="E4441" t="s">
        <v>1365</v>
      </c>
      <c r="F4441" t="s">
        <v>5</v>
      </c>
      <c r="G4441" t="s">
        <v>1383</v>
      </c>
      <c r="H4441" t="s">
        <v>107</v>
      </c>
      <c r="I4441" t="s">
        <v>3357</v>
      </c>
      <c r="J4441">
        <v>5</v>
      </c>
      <c r="K4441">
        <v>7040</v>
      </c>
      <c r="L4441">
        <v>35200</v>
      </c>
      <c r="M4441">
        <v>16.761900000000001</v>
      </c>
      <c r="N4441">
        <v>83.8095</v>
      </c>
      <c r="O4441">
        <v>0</v>
      </c>
      <c r="P4441">
        <v>0</v>
      </c>
      <c r="Q4441">
        <v>7056.7619000000004</v>
      </c>
      <c r="R4441">
        <v>35283.809500000003</v>
      </c>
      <c r="S4441" t="s">
        <v>1368</v>
      </c>
    </row>
    <row r="4442" spans="1:19">
      <c r="A4442" t="s">
        <v>4335</v>
      </c>
      <c r="B4442">
        <v>44406</v>
      </c>
      <c r="C4442" t="s">
        <v>4336</v>
      </c>
      <c r="D4442">
        <v>44406</v>
      </c>
      <c r="E4442" t="s">
        <v>1365</v>
      </c>
      <c r="F4442" t="s">
        <v>5</v>
      </c>
      <c r="G4442" t="s">
        <v>1383</v>
      </c>
      <c r="H4442" t="s">
        <v>107</v>
      </c>
      <c r="I4442" t="s">
        <v>1335</v>
      </c>
      <c r="J4442">
        <v>3</v>
      </c>
      <c r="K4442">
        <v>9950</v>
      </c>
      <c r="L4442">
        <v>29850</v>
      </c>
      <c r="M4442">
        <v>23.6905</v>
      </c>
      <c r="N4442">
        <v>71.0715</v>
      </c>
      <c r="O4442">
        <v>0</v>
      </c>
      <c r="P4442">
        <v>0</v>
      </c>
      <c r="Q4442">
        <v>9973.6905000000006</v>
      </c>
      <c r="R4442">
        <v>29921.071499999998</v>
      </c>
      <c r="S4442" t="s">
        <v>1368</v>
      </c>
    </row>
    <row r="4443" spans="1:19">
      <c r="A4443" t="s">
        <v>4337</v>
      </c>
      <c r="B4443">
        <v>44406</v>
      </c>
      <c r="C4443" t="s">
        <v>4338</v>
      </c>
      <c r="D4443">
        <v>44406</v>
      </c>
      <c r="E4443" t="s">
        <v>1365</v>
      </c>
      <c r="F4443" t="s">
        <v>51</v>
      </c>
      <c r="G4443" t="s">
        <v>52</v>
      </c>
      <c r="H4443" t="s">
        <v>49</v>
      </c>
      <c r="I4443" t="s">
        <v>1267</v>
      </c>
      <c r="J4443">
        <v>20</v>
      </c>
      <c r="K4443">
        <v>1400</v>
      </c>
      <c r="L4443">
        <v>28000</v>
      </c>
      <c r="M4443">
        <v>3.3332999999999999</v>
      </c>
      <c r="N4443">
        <v>66.665999999999997</v>
      </c>
      <c r="O4443">
        <v>0</v>
      </c>
      <c r="P4443">
        <v>0</v>
      </c>
      <c r="Q4443">
        <v>1403.3333</v>
      </c>
      <c r="R4443">
        <v>28066.666000000001</v>
      </c>
      <c r="S4443" t="s">
        <v>1368</v>
      </c>
    </row>
    <row r="4444" spans="1:19">
      <c r="A4444" t="s">
        <v>4337</v>
      </c>
      <c r="B4444">
        <v>44406</v>
      </c>
      <c r="C4444" t="s">
        <v>4338</v>
      </c>
      <c r="D4444">
        <v>44406</v>
      </c>
      <c r="E4444" t="s">
        <v>1365</v>
      </c>
      <c r="F4444" t="s">
        <v>51</v>
      </c>
      <c r="G4444" t="s">
        <v>52</v>
      </c>
      <c r="H4444" t="s">
        <v>49</v>
      </c>
      <c r="I4444" t="s">
        <v>1273</v>
      </c>
      <c r="J4444">
        <v>5</v>
      </c>
      <c r="K4444">
        <v>7225</v>
      </c>
      <c r="L4444">
        <v>36125</v>
      </c>
      <c r="M4444">
        <v>17.202400000000001</v>
      </c>
      <c r="N4444">
        <v>86.012</v>
      </c>
      <c r="O4444">
        <v>0</v>
      </c>
      <c r="P4444">
        <v>0</v>
      </c>
      <c r="Q4444">
        <v>7242.2024000000001</v>
      </c>
      <c r="R4444">
        <v>36211.012000000002</v>
      </c>
      <c r="S4444" t="s">
        <v>1368</v>
      </c>
    </row>
    <row r="4445" spans="1:19">
      <c r="A4445" t="s">
        <v>4339</v>
      </c>
      <c r="B4445">
        <v>44406</v>
      </c>
      <c r="C4445" t="s">
        <v>4340</v>
      </c>
      <c r="D4445">
        <v>44406</v>
      </c>
      <c r="E4445" t="s">
        <v>1365</v>
      </c>
      <c r="F4445" t="s">
        <v>56</v>
      </c>
      <c r="G4445" t="s">
        <v>1380</v>
      </c>
      <c r="H4445" t="s">
        <v>49</v>
      </c>
      <c r="I4445" t="s">
        <v>1311</v>
      </c>
      <c r="J4445">
        <v>5</v>
      </c>
      <c r="K4445">
        <v>9035</v>
      </c>
      <c r="L4445">
        <v>45175</v>
      </c>
      <c r="M4445">
        <v>21.511900000000001</v>
      </c>
      <c r="N4445">
        <v>107.5595</v>
      </c>
      <c r="O4445">
        <v>0</v>
      </c>
      <c r="P4445">
        <v>0</v>
      </c>
      <c r="Q4445">
        <v>9056.5118999999995</v>
      </c>
      <c r="R4445">
        <v>45282.559500000003</v>
      </c>
      <c r="S4445" t="s">
        <v>1368</v>
      </c>
    </row>
    <row r="4446" spans="1:19">
      <c r="A4446" t="s">
        <v>4339</v>
      </c>
      <c r="B4446">
        <v>44406</v>
      </c>
      <c r="C4446" t="s">
        <v>4340</v>
      </c>
      <c r="D4446">
        <v>44406</v>
      </c>
      <c r="E4446" t="s">
        <v>1365</v>
      </c>
      <c r="F4446" t="s">
        <v>56</v>
      </c>
      <c r="G4446" t="s">
        <v>1380</v>
      </c>
      <c r="H4446" t="s">
        <v>49</v>
      </c>
      <c r="I4446" t="s">
        <v>3357</v>
      </c>
      <c r="J4446">
        <v>20</v>
      </c>
      <c r="K4446">
        <v>7040</v>
      </c>
      <c r="L4446">
        <v>140800</v>
      </c>
      <c r="M4446">
        <v>16.761900000000001</v>
      </c>
      <c r="N4446">
        <v>335.238</v>
      </c>
      <c r="O4446">
        <v>0</v>
      </c>
      <c r="P4446">
        <v>0</v>
      </c>
      <c r="Q4446">
        <v>7056.7619000000004</v>
      </c>
      <c r="R4446">
        <v>141135.23800000001</v>
      </c>
      <c r="S4446" t="s">
        <v>1368</v>
      </c>
    </row>
    <row r="4447" spans="1:19">
      <c r="A4447" t="s">
        <v>4339</v>
      </c>
      <c r="B4447">
        <v>44406</v>
      </c>
      <c r="C4447" t="s">
        <v>4340</v>
      </c>
      <c r="D4447">
        <v>44406</v>
      </c>
      <c r="E4447" t="s">
        <v>1365</v>
      </c>
      <c r="F4447" t="s">
        <v>56</v>
      </c>
      <c r="G4447" t="s">
        <v>1380</v>
      </c>
      <c r="H4447" t="s">
        <v>49</v>
      </c>
      <c r="I4447" t="s">
        <v>1273</v>
      </c>
      <c r="J4447">
        <v>20</v>
      </c>
      <c r="K4447">
        <v>7225</v>
      </c>
      <c r="L4447">
        <v>144500</v>
      </c>
      <c r="M4447">
        <v>17.202400000000001</v>
      </c>
      <c r="N4447">
        <v>344.048</v>
      </c>
      <c r="O4447">
        <v>0</v>
      </c>
      <c r="P4447">
        <v>0</v>
      </c>
      <c r="Q4447">
        <v>7242.2024000000001</v>
      </c>
      <c r="R4447">
        <v>144844.04800000001</v>
      </c>
      <c r="S4447" t="s">
        <v>1368</v>
      </c>
    </row>
    <row r="4448" spans="1:19">
      <c r="A4448" t="s">
        <v>4339</v>
      </c>
      <c r="B4448">
        <v>44406</v>
      </c>
      <c r="C4448" t="s">
        <v>4340</v>
      </c>
      <c r="D4448">
        <v>44406</v>
      </c>
      <c r="E4448" t="s">
        <v>1365</v>
      </c>
      <c r="F4448" t="s">
        <v>56</v>
      </c>
      <c r="G4448" t="s">
        <v>1380</v>
      </c>
      <c r="H4448" t="s">
        <v>49</v>
      </c>
      <c r="I4448" t="s">
        <v>1221</v>
      </c>
      <c r="J4448">
        <v>40</v>
      </c>
      <c r="K4448">
        <v>1361</v>
      </c>
      <c r="L4448">
        <v>54440</v>
      </c>
      <c r="M4448">
        <v>3.2404999999999999</v>
      </c>
      <c r="N4448">
        <v>129.62</v>
      </c>
      <c r="O4448">
        <v>0</v>
      </c>
      <c r="P4448">
        <v>0</v>
      </c>
      <c r="Q4448">
        <v>1364.2405000000001</v>
      </c>
      <c r="R4448">
        <v>54569.62</v>
      </c>
      <c r="S4448" t="s">
        <v>1368</v>
      </c>
    </row>
    <row r="4449" spans="1:19">
      <c r="A4449" t="s">
        <v>4339</v>
      </c>
      <c r="B4449">
        <v>44406</v>
      </c>
      <c r="C4449" t="s">
        <v>4340</v>
      </c>
      <c r="D4449">
        <v>44406</v>
      </c>
      <c r="E4449" t="s">
        <v>1365</v>
      </c>
      <c r="F4449" t="s">
        <v>56</v>
      </c>
      <c r="G4449" t="s">
        <v>1380</v>
      </c>
      <c r="H4449" t="s">
        <v>49</v>
      </c>
      <c r="I4449" t="s">
        <v>1075</v>
      </c>
      <c r="J4449">
        <v>12</v>
      </c>
      <c r="K4449">
        <v>9045</v>
      </c>
      <c r="L4449">
        <v>108540</v>
      </c>
      <c r="M4449">
        <v>21.535699999999999</v>
      </c>
      <c r="N4449">
        <v>258.42840000000001</v>
      </c>
      <c r="O4449">
        <v>0</v>
      </c>
      <c r="P4449">
        <v>0</v>
      </c>
      <c r="Q4449">
        <v>9066.5357000000004</v>
      </c>
      <c r="R4449">
        <v>108798.4284</v>
      </c>
      <c r="S4449" t="s">
        <v>1368</v>
      </c>
    </row>
    <row r="4450" spans="1:19">
      <c r="A4450" t="s">
        <v>4339</v>
      </c>
      <c r="B4450">
        <v>44406</v>
      </c>
      <c r="C4450" t="s">
        <v>4340</v>
      </c>
      <c r="D4450">
        <v>44406</v>
      </c>
      <c r="E4450" t="s">
        <v>1365</v>
      </c>
      <c r="F4450" t="s">
        <v>56</v>
      </c>
      <c r="G4450" t="s">
        <v>1380</v>
      </c>
      <c r="H4450" t="s">
        <v>49</v>
      </c>
      <c r="I4450" t="s">
        <v>1267</v>
      </c>
      <c r="J4450">
        <v>60</v>
      </c>
      <c r="K4450">
        <v>1400</v>
      </c>
      <c r="L4450">
        <v>84000</v>
      </c>
      <c r="M4450">
        <v>3.3332999999999999</v>
      </c>
      <c r="N4450">
        <v>199.99799999999999</v>
      </c>
      <c r="O4450">
        <v>0</v>
      </c>
      <c r="P4450">
        <v>0</v>
      </c>
      <c r="Q4450">
        <v>1403.3333</v>
      </c>
      <c r="R4450">
        <v>84199.998000000007</v>
      </c>
      <c r="S4450" t="s">
        <v>1368</v>
      </c>
    </row>
    <row r="4451" spans="1:19">
      <c r="A4451" t="s">
        <v>4339</v>
      </c>
      <c r="B4451">
        <v>44406</v>
      </c>
      <c r="C4451" t="s">
        <v>4340</v>
      </c>
      <c r="D4451">
        <v>44406</v>
      </c>
      <c r="E4451" t="s">
        <v>1365</v>
      </c>
      <c r="F4451" t="s">
        <v>56</v>
      </c>
      <c r="G4451" t="s">
        <v>1380</v>
      </c>
      <c r="H4451" t="s">
        <v>49</v>
      </c>
      <c r="I4451" t="s">
        <v>1335</v>
      </c>
      <c r="J4451">
        <v>15</v>
      </c>
      <c r="K4451">
        <v>9950</v>
      </c>
      <c r="L4451">
        <v>149250</v>
      </c>
      <c r="M4451">
        <v>23.6905</v>
      </c>
      <c r="N4451">
        <v>355.35750000000002</v>
      </c>
      <c r="O4451">
        <v>0</v>
      </c>
      <c r="P4451">
        <v>0</v>
      </c>
      <c r="Q4451">
        <v>9973.6905000000006</v>
      </c>
      <c r="R4451">
        <v>149605.35750000001</v>
      </c>
      <c r="S4451" t="s">
        <v>1368</v>
      </c>
    </row>
    <row r="4452" spans="1:19">
      <c r="A4452" t="s">
        <v>4341</v>
      </c>
      <c r="B4452">
        <v>44406</v>
      </c>
      <c r="C4452" t="s">
        <v>4342</v>
      </c>
      <c r="D4452">
        <v>44406</v>
      </c>
      <c r="E4452" t="s">
        <v>1365</v>
      </c>
      <c r="F4452" t="s">
        <v>1379</v>
      </c>
      <c r="G4452" t="s">
        <v>1380</v>
      </c>
      <c r="H4452" t="s">
        <v>49</v>
      </c>
      <c r="I4452" t="s">
        <v>1221</v>
      </c>
      <c r="J4452">
        <v>40</v>
      </c>
      <c r="K4452">
        <v>1361</v>
      </c>
      <c r="L4452">
        <v>54440</v>
      </c>
      <c r="M4452">
        <v>3.2404999999999999</v>
      </c>
      <c r="N4452">
        <v>129.62</v>
      </c>
      <c r="O4452">
        <v>0</v>
      </c>
      <c r="P4452">
        <v>0</v>
      </c>
      <c r="Q4452">
        <v>1364.2405000000001</v>
      </c>
      <c r="R4452">
        <v>54569.62</v>
      </c>
      <c r="S4452" t="s">
        <v>1368</v>
      </c>
    </row>
    <row r="4453" spans="1:19">
      <c r="A4453" t="s">
        <v>4341</v>
      </c>
      <c r="B4453">
        <v>44406</v>
      </c>
      <c r="C4453" t="s">
        <v>4342</v>
      </c>
      <c r="D4453">
        <v>44406</v>
      </c>
      <c r="E4453" t="s">
        <v>1365</v>
      </c>
      <c r="F4453" t="s">
        <v>1379</v>
      </c>
      <c r="G4453" t="s">
        <v>1380</v>
      </c>
      <c r="H4453" t="s">
        <v>49</v>
      </c>
      <c r="I4453" t="s">
        <v>1267</v>
      </c>
      <c r="J4453">
        <v>80</v>
      </c>
      <c r="K4453">
        <v>1400</v>
      </c>
      <c r="L4453">
        <v>112000</v>
      </c>
      <c r="M4453">
        <v>3.3332999999999999</v>
      </c>
      <c r="N4453">
        <v>266.66399999999999</v>
      </c>
      <c r="O4453">
        <v>0</v>
      </c>
      <c r="P4453">
        <v>0</v>
      </c>
      <c r="Q4453">
        <v>1403.3333</v>
      </c>
      <c r="R4453">
        <v>112266.664</v>
      </c>
      <c r="S4453" t="s">
        <v>1368</v>
      </c>
    </row>
    <row r="4454" spans="1:19">
      <c r="A4454" t="s">
        <v>4341</v>
      </c>
      <c r="B4454">
        <v>44406</v>
      </c>
      <c r="C4454" t="s">
        <v>4342</v>
      </c>
      <c r="D4454">
        <v>44406</v>
      </c>
      <c r="E4454" t="s">
        <v>1365</v>
      </c>
      <c r="F4454" t="s">
        <v>1379</v>
      </c>
      <c r="G4454" t="s">
        <v>1380</v>
      </c>
      <c r="H4454" t="s">
        <v>49</v>
      </c>
      <c r="I4454" t="s">
        <v>3357</v>
      </c>
      <c r="J4454">
        <v>5</v>
      </c>
      <c r="K4454">
        <v>7040</v>
      </c>
      <c r="L4454">
        <v>35200</v>
      </c>
      <c r="M4454">
        <v>16.761900000000001</v>
      </c>
      <c r="N4454">
        <v>83.8095</v>
      </c>
      <c r="O4454">
        <v>0</v>
      </c>
      <c r="P4454">
        <v>0</v>
      </c>
      <c r="Q4454">
        <v>7056.7619000000004</v>
      </c>
      <c r="R4454">
        <v>35283.809500000003</v>
      </c>
      <c r="S4454" t="s">
        <v>1368</v>
      </c>
    </row>
    <row r="4455" spans="1:19">
      <c r="A4455" t="s">
        <v>4341</v>
      </c>
      <c r="B4455">
        <v>44406</v>
      </c>
      <c r="C4455" t="s">
        <v>4342</v>
      </c>
      <c r="D4455">
        <v>44406</v>
      </c>
      <c r="E4455" t="s">
        <v>1365</v>
      </c>
      <c r="F4455" t="s">
        <v>1379</v>
      </c>
      <c r="G4455" t="s">
        <v>1380</v>
      </c>
      <c r="H4455" t="s">
        <v>49</v>
      </c>
      <c r="I4455" t="s">
        <v>1311</v>
      </c>
      <c r="J4455">
        <v>5</v>
      </c>
      <c r="K4455">
        <v>9035</v>
      </c>
      <c r="L4455">
        <v>45175</v>
      </c>
      <c r="M4455">
        <v>21.511900000000001</v>
      </c>
      <c r="N4455">
        <v>107.5595</v>
      </c>
      <c r="O4455">
        <v>0</v>
      </c>
      <c r="P4455">
        <v>0</v>
      </c>
      <c r="Q4455">
        <v>9056.5118999999995</v>
      </c>
      <c r="R4455">
        <v>45282.559500000003</v>
      </c>
      <c r="S4455" t="s">
        <v>1368</v>
      </c>
    </row>
    <row r="4456" spans="1:19">
      <c r="A4456" t="s">
        <v>4343</v>
      </c>
      <c r="B4456">
        <v>44406</v>
      </c>
      <c r="C4456" t="s">
        <v>4344</v>
      </c>
      <c r="D4456">
        <v>44406</v>
      </c>
      <c r="E4456" t="s">
        <v>1365</v>
      </c>
      <c r="F4456" t="s">
        <v>1277</v>
      </c>
      <c r="G4456" t="s">
        <v>52</v>
      </c>
      <c r="H4456" t="s">
        <v>49</v>
      </c>
      <c r="I4456" t="s">
        <v>1409</v>
      </c>
      <c r="J4456">
        <v>40</v>
      </c>
      <c r="K4456">
        <v>1128</v>
      </c>
      <c r="L4456">
        <v>45120</v>
      </c>
      <c r="M4456">
        <v>2.6857000000000002</v>
      </c>
      <c r="N4456">
        <v>107.428</v>
      </c>
      <c r="O4456">
        <v>0</v>
      </c>
      <c r="P4456">
        <v>0</v>
      </c>
      <c r="Q4456">
        <v>1130.6857</v>
      </c>
      <c r="R4456">
        <v>45227.428</v>
      </c>
      <c r="S4456" t="s">
        <v>1368</v>
      </c>
    </row>
    <row r="4457" spans="1:19">
      <c r="A4457" t="s">
        <v>4343</v>
      </c>
      <c r="B4457">
        <v>44406</v>
      </c>
      <c r="C4457" t="s">
        <v>4344</v>
      </c>
      <c r="D4457">
        <v>44406</v>
      </c>
      <c r="E4457" t="s">
        <v>1365</v>
      </c>
      <c r="F4457" t="s">
        <v>1277</v>
      </c>
      <c r="G4457" t="s">
        <v>52</v>
      </c>
      <c r="H4457" t="s">
        <v>49</v>
      </c>
      <c r="I4457" t="s">
        <v>1076</v>
      </c>
      <c r="J4457">
        <v>50</v>
      </c>
      <c r="K4457">
        <v>1419</v>
      </c>
      <c r="L4457">
        <v>70950</v>
      </c>
      <c r="M4457">
        <v>3.3786</v>
      </c>
      <c r="N4457">
        <v>168.93</v>
      </c>
      <c r="O4457">
        <v>0</v>
      </c>
      <c r="P4457">
        <v>0</v>
      </c>
      <c r="Q4457">
        <v>1422.3786</v>
      </c>
      <c r="R4457">
        <v>71118.929999999993</v>
      </c>
      <c r="S4457" t="s">
        <v>1368</v>
      </c>
    </row>
    <row r="4458" spans="1:19">
      <c r="A4458" t="s">
        <v>4343</v>
      </c>
      <c r="B4458">
        <v>44406</v>
      </c>
      <c r="C4458" t="s">
        <v>4344</v>
      </c>
      <c r="D4458">
        <v>44406</v>
      </c>
      <c r="E4458" t="s">
        <v>1365</v>
      </c>
      <c r="F4458" t="s">
        <v>1277</v>
      </c>
      <c r="G4458" t="s">
        <v>52</v>
      </c>
      <c r="H4458" t="s">
        <v>49</v>
      </c>
      <c r="I4458" t="s">
        <v>1314</v>
      </c>
      <c r="J4458">
        <v>50</v>
      </c>
      <c r="K4458">
        <v>1176</v>
      </c>
      <c r="L4458">
        <v>58800</v>
      </c>
      <c r="M4458">
        <v>2.8</v>
      </c>
      <c r="N4458">
        <v>140</v>
      </c>
      <c r="O4458">
        <v>0</v>
      </c>
      <c r="P4458">
        <v>0</v>
      </c>
      <c r="Q4458">
        <v>1178.8</v>
      </c>
      <c r="R4458">
        <v>58940</v>
      </c>
      <c r="S4458" t="s">
        <v>1368</v>
      </c>
    </row>
    <row r="4459" spans="1:19">
      <c r="A4459" t="s">
        <v>4343</v>
      </c>
      <c r="B4459">
        <v>44406</v>
      </c>
      <c r="C4459" t="s">
        <v>4344</v>
      </c>
      <c r="D4459">
        <v>44406</v>
      </c>
      <c r="E4459" t="s">
        <v>1365</v>
      </c>
      <c r="F4459" t="s">
        <v>1277</v>
      </c>
      <c r="G4459" t="s">
        <v>52</v>
      </c>
      <c r="H4459" t="s">
        <v>49</v>
      </c>
      <c r="I4459" t="s">
        <v>1218</v>
      </c>
      <c r="J4459">
        <v>100</v>
      </c>
      <c r="K4459">
        <v>1244</v>
      </c>
      <c r="L4459">
        <v>124400</v>
      </c>
      <c r="M4459">
        <v>2.9619</v>
      </c>
      <c r="N4459">
        <v>296.19</v>
      </c>
      <c r="O4459">
        <v>0</v>
      </c>
      <c r="P4459">
        <v>0</v>
      </c>
      <c r="Q4459">
        <v>1246.9619</v>
      </c>
      <c r="R4459">
        <v>124696.19</v>
      </c>
      <c r="S4459" t="s">
        <v>1368</v>
      </c>
    </row>
    <row r="4460" spans="1:19">
      <c r="A4460" t="s">
        <v>4343</v>
      </c>
      <c r="B4460">
        <v>44406</v>
      </c>
      <c r="C4460" t="s">
        <v>4344</v>
      </c>
      <c r="D4460">
        <v>44406</v>
      </c>
      <c r="E4460" t="s">
        <v>1365</v>
      </c>
      <c r="F4460" t="s">
        <v>1277</v>
      </c>
      <c r="G4460" t="s">
        <v>52</v>
      </c>
      <c r="H4460" t="s">
        <v>49</v>
      </c>
      <c r="I4460" t="s">
        <v>3357</v>
      </c>
      <c r="J4460">
        <v>20</v>
      </c>
      <c r="K4460">
        <v>7040</v>
      </c>
      <c r="L4460">
        <v>140800</v>
      </c>
      <c r="M4460">
        <v>16.761900000000001</v>
      </c>
      <c r="N4460">
        <v>335.238</v>
      </c>
      <c r="O4460">
        <v>0</v>
      </c>
      <c r="P4460">
        <v>0</v>
      </c>
      <c r="Q4460">
        <v>7056.7619000000004</v>
      </c>
      <c r="R4460">
        <v>141135.23800000001</v>
      </c>
      <c r="S4460" t="s">
        <v>1368</v>
      </c>
    </row>
    <row r="4461" spans="1:19">
      <c r="A4461" t="s">
        <v>4343</v>
      </c>
      <c r="B4461">
        <v>44406</v>
      </c>
      <c r="C4461" t="s">
        <v>4344</v>
      </c>
      <c r="D4461">
        <v>44406</v>
      </c>
      <c r="E4461" t="s">
        <v>1365</v>
      </c>
      <c r="F4461" t="s">
        <v>1277</v>
      </c>
      <c r="G4461" t="s">
        <v>52</v>
      </c>
      <c r="H4461" t="s">
        <v>49</v>
      </c>
      <c r="I4461" t="s">
        <v>1273</v>
      </c>
      <c r="J4461">
        <v>10</v>
      </c>
      <c r="K4461">
        <v>7225</v>
      </c>
      <c r="L4461">
        <v>72250</v>
      </c>
      <c r="M4461">
        <v>17.202400000000001</v>
      </c>
      <c r="N4461">
        <v>172.024</v>
      </c>
      <c r="O4461">
        <v>0</v>
      </c>
      <c r="P4461">
        <v>0</v>
      </c>
      <c r="Q4461">
        <v>7242.2024000000001</v>
      </c>
      <c r="R4461">
        <v>72422.024000000005</v>
      </c>
      <c r="S4461" t="s">
        <v>1368</v>
      </c>
    </row>
    <row r="4462" spans="1:19">
      <c r="A4462" t="s">
        <v>4343</v>
      </c>
      <c r="B4462">
        <v>44406</v>
      </c>
      <c r="C4462" t="s">
        <v>4344</v>
      </c>
      <c r="D4462">
        <v>44406</v>
      </c>
      <c r="E4462" t="s">
        <v>1365</v>
      </c>
      <c r="F4462" t="s">
        <v>1277</v>
      </c>
      <c r="G4462" t="s">
        <v>52</v>
      </c>
      <c r="H4462" t="s">
        <v>49</v>
      </c>
      <c r="I4462" t="s">
        <v>1271</v>
      </c>
      <c r="J4462">
        <v>300</v>
      </c>
      <c r="K4462">
        <v>1186</v>
      </c>
      <c r="L4462">
        <v>355800</v>
      </c>
      <c r="M4462">
        <v>2.8237999999999999</v>
      </c>
      <c r="N4462">
        <v>847.14</v>
      </c>
      <c r="O4462">
        <v>0</v>
      </c>
      <c r="P4462">
        <v>0</v>
      </c>
      <c r="Q4462">
        <v>1188.8237999999999</v>
      </c>
      <c r="R4462">
        <v>356647.14</v>
      </c>
      <c r="S4462" t="s">
        <v>1368</v>
      </c>
    </row>
    <row r="4463" spans="1:19">
      <c r="A4463" t="s">
        <v>4345</v>
      </c>
      <c r="B4463">
        <v>44406</v>
      </c>
      <c r="C4463" t="s">
        <v>4346</v>
      </c>
      <c r="D4463">
        <v>44406</v>
      </c>
      <c r="E4463" t="s">
        <v>1365</v>
      </c>
      <c r="F4463" t="s">
        <v>100</v>
      </c>
      <c r="G4463" t="s">
        <v>1029</v>
      </c>
      <c r="H4463" t="s">
        <v>107</v>
      </c>
      <c r="I4463" t="s">
        <v>1221</v>
      </c>
      <c r="J4463">
        <v>40</v>
      </c>
      <c r="K4463">
        <v>1361</v>
      </c>
      <c r="L4463">
        <v>54440</v>
      </c>
      <c r="M4463">
        <v>3.2404999999999999</v>
      </c>
      <c r="N4463">
        <v>129.62</v>
      </c>
      <c r="O4463">
        <v>0</v>
      </c>
      <c r="P4463">
        <v>0</v>
      </c>
      <c r="Q4463">
        <v>1364.2405000000001</v>
      </c>
      <c r="R4463">
        <v>54569.62</v>
      </c>
      <c r="S4463" t="s">
        <v>1368</v>
      </c>
    </row>
    <row r="4464" spans="1:19">
      <c r="A4464" t="s">
        <v>4345</v>
      </c>
      <c r="B4464">
        <v>44406</v>
      </c>
      <c r="C4464" t="s">
        <v>4346</v>
      </c>
      <c r="D4464">
        <v>44406</v>
      </c>
      <c r="E4464" t="s">
        <v>1365</v>
      </c>
      <c r="F4464" t="s">
        <v>100</v>
      </c>
      <c r="G4464" t="s">
        <v>1029</v>
      </c>
      <c r="H4464" t="s">
        <v>107</v>
      </c>
      <c r="I4464" t="s">
        <v>1075</v>
      </c>
      <c r="J4464">
        <v>8</v>
      </c>
      <c r="K4464">
        <v>9045</v>
      </c>
      <c r="L4464">
        <v>72360</v>
      </c>
      <c r="M4464">
        <v>21.535699999999999</v>
      </c>
      <c r="N4464">
        <v>172.28559999999999</v>
      </c>
      <c r="O4464">
        <v>0</v>
      </c>
      <c r="P4464">
        <v>0</v>
      </c>
      <c r="Q4464">
        <v>9066.5357000000004</v>
      </c>
      <c r="R4464">
        <v>72532.285600000003</v>
      </c>
      <c r="S4464" t="s">
        <v>1368</v>
      </c>
    </row>
    <row r="4465" spans="1:19">
      <c r="A4465" t="s">
        <v>4345</v>
      </c>
      <c r="B4465">
        <v>44406</v>
      </c>
      <c r="C4465" t="s">
        <v>4346</v>
      </c>
      <c r="D4465">
        <v>44406</v>
      </c>
      <c r="E4465" t="s">
        <v>1365</v>
      </c>
      <c r="F4465" t="s">
        <v>100</v>
      </c>
      <c r="G4465" t="s">
        <v>1029</v>
      </c>
      <c r="H4465" t="s">
        <v>107</v>
      </c>
      <c r="I4465" t="s">
        <v>1267</v>
      </c>
      <c r="J4465">
        <v>40</v>
      </c>
      <c r="K4465">
        <v>1400</v>
      </c>
      <c r="L4465">
        <v>56000</v>
      </c>
      <c r="M4465">
        <v>3.3332999999999999</v>
      </c>
      <c r="N4465">
        <v>133.33199999999999</v>
      </c>
      <c r="O4465">
        <v>0</v>
      </c>
      <c r="P4465">
        <v>0</v>
      </c>
      <c r="Q4465">
        <v>1403.3333</v>
      </c>
      <c r="R4465">
        <v>56133.332000000002</v>
      </c>
      <c r="S4465" t="s">
        <v>1368</v>
      </c>
    </row>
    <row r="4466" spans="1:19">
      <c r="A4466" t="s">
        <v>4345</v>
      </c>
      <c r="B4466">
        <v>44406</v>
      </c>
      <c r="C4466" t="s">
        <v>4346</v>
      </c>
      <c r="D4466">
        <v>44406</v>
      </c>
      <c r="E4466" t="s">
        <v>1365</v>
      </c>
      <c r="F4466" t="s">
        <v>100</v>
      </c>
      <c r="G4466" t="s">
        <v>1029</v>
      </c>
      <c r="H4466" t="s">
        <v>107</v>
      </c>
      <c r="I4466" t="s">
        <v>1242</v>
      </c>
      <c r="J4466">
        <v>10</v>
      </c>
      <c r="K4466">
        <v>9850</v>
      </c>
      <c r="L4466">
        <v>98500</v>
      </c>
      <c r="M4466">
        <v>23.452400000000001</v>
      </c>
      <c r="N4466">
        <v>234.524</v>
      </c>
      <c r="O4466">
        <v>0</v>
      </c>
      <c r="P4466">
        <v>0</v>
      </c>
      <c r="Q4466">
        <v>9873.4524000000001</v>
      </c>
      <c r="R4466">
        <v>98734.524000000005</v>
      </c>
      <c r="S4466" t="s">
        <v>1368</v>
      </c>
    </row>
    <row r="4467" spans="1:19">
      <c r="A4467" t="s">
        <v>4347</v>
      </c>
      <c r="B4467">
        <v>44406</v>
      </c>
      <c r="C4467" t="s">
        <v>4348</v>
      </c>
      <c r="D4467">
        <v>44406</v>
      </c>
      <c r="E4467" t="s">
        <v>1365</v>
      </c>
      <c r="F4467" t="s">
        <v>95</v>
      </c>
      <c r="G4467" t="s">
        <v>1371</v>
      </c>
      <c r="H4467" t="s">
        <v>107</v>
      </c>
      <c r="I4467" t="s">
        <v>1267</v>
      </c>
      <c r="J4467">
        <v>79</v>
      </c>
      <c r="K4467">
        <v>1400</v>
      </c>
      <c r="L4467">
        <v>110600</v>
      </c>
      <c r="M4467">
        <v>3.3332999999999999</v>
      </c>
      <c r="N4467">
        <v>263.33069999999998</v>
      </c>
      <c r="O4467">
        <v>0</v>
      </c>
      <c r="P4467">
        <v>0</v>
      </c>
      <c r="Q4467">
        <v>1403.3333</v>
      </c>
      <c r="R4467">
        <v>110863.33070000001</v>
      </c>
      <c r="S4467" t="s">
        <v>1368</v>
      </c>
    </row>
    <row r="4468" spans="1:19">
      <c r="A4468" t="s">
        <v>4349</v>
      </c>
      <c r="B4468">
        <v>44406</v>
      </c>
      <c r="C4468" t="s">
        <v>4350</v>
      </c>
      <c r="D4468">
        <v>44406</v>
      </c>
      <c r="E4468" t="s">
        <v>1365</v>
      </c>
      <c r="F4468" t="s">
        <v>96</v>
      </c>
      <c r="G4468" t="s">
        <v>1371</v>
      </c>
      <c r="H4468" t="s">
        <v>107</v>
      </c>
      <c r="I4468" t="s">
        <v>1267</v>
      </c>
      <c r="J4468">
        <v>421</v>
      </c>
      <c r="K4468">
        <v>1400</v>
      </c>
      <c r="L4468">
        <v>589400</v>
      </c>
      <c r="M4468">
        <v>3.3332999999999999</v>
      </c>
      <c r="N4468">
        <v>1403.3193000000001</v>
      </c>
      <c r="O4468">
        <v>0</v>
      </c>
      <c r="P4468">
        <v>0</v>
      </c>
      <c r="Q4468">
        <v>1403.3333</v>
      </c>
      <c r="R4468">
        <v>590803.31929999997</v>
      </c>
      <c r="S4468" t="s">
        <v>1368</v>
      </c>
    </row>
    <row r="4469" spans="1:19">
      <c r="A4469" t="s">
        <v>4349</v>
      </c>
      <c r="B4469">
        <v>44406</v>
      </c>
      <c r="C4469" t="s">
        <v>4350</v>
      </c>
      <c r="D4469">
        <v>44406</v>
      </c>
      <c r="E4469" t="s">
        <v>1365</v>
      </c>
      <c r="F4469" t="s">
        <v>96</v>
      </c>
      <c r="G4469" t="s">
        <v>1371</v>
      </c>
      <c r="H4469" t="s">
        <v>107</v>
      </c>
      <c r="I4469" t="s">
        <v>1075</v>
      </c>
      <c r="J4469">
        <v>8</v>
      </c>
      <c r="K4469">
        <v>9045</v>
      </c>
      <c r="L4469">
        <v>72360</v>
      </c>
      <c r="M4469">
        <v>21.535699999999999</v>
      </c>
      <c r="N4469">
        <v>172.28559999999999</v>
      </c>
      <c r="O4469">
        <v>0</v>
      </c>
      <c r="P4469">
        <v>0</v>
      </c>
      <c r="Q4469">
        <v>9066.5357000000004</v>
      </c>
      <c r="R4469">
        <v>72532.285600000003</v>
      </c>
      <c r="S4469" t="s">
        <v>1368</v>
      </c>
    </row>
    <row r="4470" spans="1:19">
      <c r="A4470" t="s">
        <v>4351</v>
      </c>
      <c r="B4470">
        <v>44406</v>
      </c>
      <c r="C4470" t="s">
        <v>4352</v>
      </c>
      <c r="D4470">
        <v>44406</v>
      </c>
      <c r="E4470" t="s">
        <v>1365</v>
      </c>
      <c r="F4470" t="s">
        <v>8</v>
      </c>
      <c r="G4470" t="s">
        <v>982</v>
      </c>
      <c r="H4470" t="s">
        <v>107</v>
      </c>
      <c r="I4470" t="s">
        <v>1267</v>
      </c>
      <c r="J4470">
        <v>160</v>
      </c>
      <c r="K4470">
        <v>1400</v>
      </c>
      <c r="L4470">
        <v>224000</v>
      </c>
      <c r="M4470">
        <v>3.3332999999999999</v>
      </c>
      <c r="N4470">
        <v>533.32799999999997</v>
      </c>
      <c r="O4470">
        <v>0</v>
      </c>
      <c r="P4470">
        <v>0</v>
      </c>
      <c r="Q4470">
        <v>1403.3333</v>
      </c>
      <c r="R4470">
        <v>224533.32800000001</v>
      </c>
      <c r="S4470" t="s">
        <v>1368</v>
      </c>
    </row>
    <row r="4471" spans="1:19">
      <c r="A4471" t="s">
        <v>4353</v>
      </c>
      <c r="B4471">
        <v>44406</v>
      </c>
      <c r="C4471" t="s">
        <v>4354</v>
      </c>
      <c r="D4471">
        <v>44406</v>
      </c>
      <c r="E4471" t="s">
        <v>1365</v>
      </c>
      <c r="F4471" t="s">
        <v>65</v>
      </c>
      <c r="G4471" t="s">
        <v>989</v>
      </c>
      <c r="H4471" t="s">
        <v>49</v>
      </c>
      <c r="I4471" t="s">
        <v>1267</v>
      </c>
      <c r="J4471">
        <v>160</v>
      </c>
      <c r="K4471">
        <v>1400</v>
      </c>
      <c r="L4471">
        <v>224000</v>
      </c>
      <c r="M4471">
        <v>3.3332999999999999</v>
      </c>
      <c r="N4471">
        <v>533.32799999999997</v>
      </c>
      <c r="O4471">
        <v>0</v>
      </c>
      <c r="P4471">
        <v>0</v>
      </c>
      <c r="Q4471">
        <v>1403.3333</v>
      </c>
      <c r="R4471">
        <v>224533.32800000001</v>
      </c>
      <c r="S4471" t="s">
        <v>1368</v>
      </c>
    </row>
    <row r="4472" spans="1:19">
      <c r="A4472" t="s">
        <v>4353</v>
      </c>
      <c r="B4472">
        <v>44406</v>
      </c>
      <c r="C4472" t="s">
        <v>4354</v>
      </c>
      <c r="D4472">
        <v>44406</v>
      </c>
      <c r="E4472" t="s">
        <v>1365</v>
      </c>
      <c r="F4472" t="s">
        <v>65</v>
      </c>
      <c r="G4472" t="s">
        <v>989</v>
      </c>
      <c r="H4472" t="s">
        <v>49</v>
      </c>
      <c r="I4472" t="s">
        <v>3357</v>
      </c>
      <c r="J4472">
        <v>15</v>
      </c>
      <c r="K4472">
        <v>7040</v>
      </c>
      <c r="L4472">
        <v>105600</v>
      </c>
      <c r="M4472">
        <v>16.761900000000001</v>
      </c>
      <c r="N4472">
        <v>251.42850000000001</v>
      </c>
      <c r="O4472">
        <v>0</v>
      </c>
      <c r="P4472">
        <v>0</v>
      </c>
      <c r="Q4472">
        <v>7056.7619000000004</v>
      </c>
      <c r="R4472">
        <v>105851.42849999999</v>
      </c>
      <c r="S4472" t="s">
        <v>1368</v>
      </c>
    </row>
    <row r="4473" spans="1:19">
      <c r="A4473" t="s">
        <v>4353</v>
      </c>
      <c r="B4473">
        <v>44406</v>
      </c>
      <c r="C4473" t="s">
        <v>4354</v>
      </c>
      <c r="D4473">
        <v>44406</v>
      </c>
      <c r="E4473" t="s">
        <v>1365</v>
      </c>
      <c r="F4473" t="s">
        <v>65</v>
      </c>
      <c r="G4473" t="s">
        <v>989</v>
      </c>
      <c r="H4473" t="s">
        <v>49</v>
      </c>
      <c r="I4473" t="s">
        <v>1218</v>
      </c>
      <c r="J4473">
        <v>68</v>
      </c>
      <c r="K4473">
        <v>1244</v>
      </c>
      <c r="L4473">
        <v>84592</v>
      </c>
      <c r="M4473">
        <v>2.9619</v>
      </c>
      <c r="N4473">
        <v>201.4092</v>
      </c>
      <c r="O4473">
        <v>0</v>
      </c>
      <c r="P4473">
        <v>0</v>
      </c>
      <c r="Q4473">
        <v>1246.9619</v>
      </c>
      <c r="R4473">
        <v>84793.409199999995</v>
      </c>
      <c r="S4473" t="s">
        <v>1368</v>
      </c>
    </row>
    <row r="4474" spans="1:19">
      <c r="A4474" t="s">
        <v>4355</v>
      </c>
      <c r="B4474">
        <v>44406</v>
      </c>
      <c r="C4474" t="s">
        <v>4356</v>
      </c>
      <c r="D4474">
        <v>44406</v>
      </c>
      <c r="E4474" t="s">
        <v>1365</v>
      </c>
      <c r="F4474" t="s">
        <v>63</v>
      </c>
      <c r="G4474" t="s">
        <v>989</v>
      </c>
      <c r="H4474" t="s">
        <v>49</v>
      </c>
      <c r="I4474" t="s">
        <v>1218</v>
      </c>
      <c r="J4474">
        <v>40</v>
      </c>
      <c r="K4474">
        <v>1244</v>
      </c>
      <c r="L4474">
        <v>49760</v>
      </c>
      <c r="M4474">
        <v>2.9619</v>
      </c>
      <c r="N4474">
        <v>118.476</v>
      </c>
      <c r="O4474">
        <v>0</v>
      </c>
      <c r="P4474">
        <v>0</v>
      </c>
      <c r="Q4474">
        <v>1246.9619</v>
      </c>
      <c r="R4474">
        <v>49878.476000000002</v>
      </c>
      <c r="S4474" t="s">
        <v>1368</v>
      </c>
    </row>
    <row r="4475" spans="1:19">
      <c r="A4475" t="s">
        <v>4355</v>
      </c>
      <c r="B4475">
        <v>44406</v>
      </c>
      <c r="C4475" t="s">
        <v>4356</v>
      </c>
      <c r="D4475">
        <v>44406</v>
      </c>
      <c r="E4475" t="s">
        <v>1365</v>
      </c>
      <c r="F4475" t="s">
        <v>63</v>
      </c>
      <c r="G4475" t="s">
        <v>989</v>
      </c>
      <c r="H4475" t="s">
        <v>49</v>
      </c>
      <c r="I4475" t="s">
        <v>1273</v>
      </c>
      <c r="J4475">
        <v>15</v>
      </c>
      <c r="K4475">
        <v>7225</v>
      </c>
      <c r="L4475">
        <v>108375</v>
      </c>
      <c r="M4475">
        <v>17.202400000000001</v>
      </c>
      <c r="N4475">
        <v>258.036</v>
      </c>
      <c r="O4475">
        <v>0</v>
      </c>
      <c r="P4475">
        <v>0</v>
      </c>
      <c r="Q4475">
        <v>7242.2024000000001</v>
      </c>
      <c r="R4475">
        <v>108633.03599999999</v>
      </c>
      <c r="S4475" t="s">
        <v>1368</v>
      </c>
    </row>
    <row r="4476" spans="1:19">
      <c r="A4476" t="s">
        <v>4355</v>
      </c>
      <c r="B4476">
        <v>44406</v>
      </c>
      <c r="C4476" t="s">
        <v>4356</v>
      </c>
      <c r="D4476">
        <v>44406</v>
      </c>
      <c r="E4476" t="s">
        <v>1365</v>
      </c>
      <c r="F4476" t="s">
        <v>63</v>
      </c>
      <c r="G4476" t="s">
        <v>989</v>
      </c>
      <c r="H4476" t="s">
        <v>49</v>
      </c>
      <c r="I4476" t="s">
        <v>1335</v>
      </c>
      <c r="J4476">
        <v>5</v>
      </c>
      <c r="K4476">
        <v>9950</v>
      </c>
      <c r="L4476">
        <v>49750</v>
      </c>
      <c r="M4476">
        <v>23.6905</v>
      </c>
      <c r="N4476">
        <v>118.4525</v>
      </c>
      <c r="O4476">
        <v>0</v>
      </c>
      <c r="P4476">
        <v>0</v>
      </c>
      <c r="Q4476">
        <v>9973.6905000000006</v>
      </c>
      <c r="R4476">
        <v>49868.452499999999</v>
      </c>
      <c r="S4476" t="s">
        <v>1368</v>
      </c>
    </row>
    <row r="4477" spans="1:19">
      <c r="A4477" t="s">
        <v>4355</v>
      </c>
      <c r="B4477">
        <v>44406</v>
      </c>
      <c r="C4477" t="s">
        <v>4356</v>
      </c>
      <c r="D4477">
        <v>44406</v>
      </c>
      <c r="E4477" t="s">
        <v>1365</v>
      </c>
      <c r="F4477" t="s">
        <v>63</v>
      </c>
      <c r="G4477" t="s">
        <v>989</v>
      </c>
      <c r="H4477" t="s">
        <v>49</v>
      </c>
      <c r="I4477" t="s">
        <v>1301</v>
      </c>
      <c r="J4477">
        <v>5</v>
      </c>
      <c r="K4477">
        <v>9035</v>
      </c>
      <c r="L4477">
        <v>45175</v>
      </c>
      <c r="M4477">
        <v>21.511900000000001</v>
      </c>
      <c r="N4477">
        <v>107.5595</v>
      </c>
      <c r="O4477">
        <v>0</v>
      </c>
      <c r="P4477">
        <v>0</v>
      </c>
      <c r="Q4477">
        <v>9056.5118999999995</v>
      </c>
      <c r="R4477">
        <v>45282.559500000003</v>
      </c>
      <c r="S4477" t="s">
        <v>1368</v>
      </c>
    </row>
    <row r="4478" spans="1:19">
      <c r="A4478" t="s">
        <v>4355</v>
      </c>
      <c r="B4478">
        <v>44406</v>
      </c>
      <c r="C4478" t="s">
        <v>4356</v>
      </c>
      <c r="D4478">
        <v>44406</v>
      </c>
      <c r="E4478" t="s">
        <v>1365</v>
      </c>
      <c r="F4478" t="s">
        <v>63</v>
      </c>
      <c r="G4478" t="s">
        <v>989</v>
      </c>
      <c r="H4478" t="s">
        <v>49</v>
      </c>
      <c r="I4478" t="s">
        <v>1242</v>
      </c>
      <c r="J4478">
        <v>11</v>
      </c>
      <c r="K4478">
        <v>9850</v>
      </c>
      <c r="L4478">
        <v>108350</v>
      </c>
      <c r="M4478">
        <v>23.452400000000001</v>
      </c>
      <c r="N4478">
        <v>257.97640000000001</v>
      </c>
      <c r="O4478">
        <v>0</v>
      </c>
      <c r="P4478">
        <v>0</v>
      </c>
      <c r="Q4478">
        <v>9873.4524000000001</v>
      </c>
      <c r="R4478">
        <v>108607.9764</v>
      </c>
      <c r="S4478" t="s">
        <v>1368</v>
      </c>
    </row>
    <row r="4479" spans="1:19">
      <c r="A4479" t="s">
        <v>4355</v>
      </c>
      <c r="B4479">
        <v>44406</v>
      </c>
      <c r="C4479" t="s">
        <v>4356</v>
      </c>
      <c r="D4479">
        <v>44406</v>
      </c>
      <c r="E4479" t="s">
        <v>1365</v>
      </c>
      <c r="F4479" t="s">
        <v>63</v>
      </c>
      <c r="G4479" t="s">
        <v>989</v>
      </c>
      <c r="H4479" t="s">
        <v>49</v>
      </c>
      <c r="I4479" t="s">
        <v>1267</v>
      </c>
      <c r="J4479">
        <v>102</v>
      </c>
      <c r="K4479">
        <v>1400</v>
      </c>
      <c r="L4479">
        <v>142800</v>
      </c>
      <c r="M4479">
        <v>3.3332999999999999</v>
      </c>
      <c r="N4479">
        <v>339.9966</v>
      </c>
      <c r="O4479">
        <v>0</v>
      </c>
      <c r="P4479">
        <v>0</v>
      </c>
      <c r="Q4479">
        <v>1403.3333</v>
      </c>
      <c r="R4479">
        <v>143139.99660000001</v>
      </c>
      <c r="S4479" t="s">
        <v>1368</v>
      </c>
    </row>
    <row r="4480" spans="1:19">
      <c r="A4480" t="s">
        <v>4357</v>
      </c>
      <c r="B4480">
        <v>44406</v>
      </c>
      <c r="C4480" t="s">
        <v>4358</v>
      </c>
      <c r="D4480">
        <v>44406</v>
      </c>
      <c r="E4480" t="s">
        <v>1365</v>
      </c>
      <c r="F4480" t="s">
        <v>62</v>
      </c>
      <c r="G4480" t="s">
        <v>2506</v>
      </c>
      <c r="H4480" t="s">
        <v>49</v>
      </c>
      <c r="I4480" t="s">
        <v>1267</v>
      </c>
      <c r="J4480">
        <v>500</v>
      </c>
      <c r="K4480">
        <v>1400</v>
      </c>
      <c r="L4480">
        <v>700000</v>
      </c>
      <c r="M4480">
        <v>3.3332999999999999</v>
      </c>
      <c r="N4480">
        <v>1666.65</v>
      </c>
      <c r="O4480">
        <v>0</v>
      </c>
      <c r="P4480">
        <v>0</v>
      </c>
      <c r="Q4480">
        <v>1403.3333</v>
      </c>
      <c r="R4480">
        <v>701666.65</v>
      </c>
      <c r="S4480" t="s">
        <v>1368</v>
      </c>
    </row>
    <row r="4481" spans="1:19">
      <c r="A4481" t="s">
        <v>4359</v>
      </c>
      <c r="B4481">
        <v>44406</v>
      </c>
      <c r="C4481" t="s">
        <v>4360</v>
      </c>
      <c r="D4481">
        <v>44406</v>
      </c>
      <c r="E4481" t="s">
        <v>1365</v>
      </c>
      <c r="F4481" t="s">
        <v>917</v>
      </c>
      <c r="G4481" t="s">
        <v>67</v>
      </c>
      <c r="H4481" t="s">
        <v>49</v>
      </c>
      <c r="I4481" t="s">
        <v>1273</v>
      </c>
      <c r="J4481">
        <v>15</v>
      </c>
      <c r="K4481">
        <v>7225</v>
      </c>
      <c r="L4481">
        <v>108375</v>
      </c>
      <c r="M4481">
        <v>17.202400000000001</v>
      </c>
      <c r="N4481">
        <v>258.036</v>
      </c>
      <c r="O4481">
        <v>0</v>
      </c>
      <c r="P4481">
        <v>0</v>
      </c>
      <c r="Q4481">
        <v>7242.2024000000001</v>
      </c>
      <c r="R4481">
        <v>108633.03599999999</v>
      </c>
      <c r="S4481" t="s">
        <v>1368</v>
      </c>
    </row>
    <row r="4482" spans="1:19">
      <c r="A4482" t="s">
        <v>4359</v>
      </c>
      <c r="B4482">
        <v>44406</v>
      </c>
      <c r="C4482" t="s">
        <v>4360</v>
      </c>
      <c r="D4482">
        <v>44406</v>
      </c>
      <c r="E4482" t="s">
        <v>1365</v>
      </c>
      <c r="F4482" t="s">
        <v>917</v>
      </c>
      <c r="G4482" t="s">
        <v>67</v>
      </c>
      <c r="H4482" t="s">
        <v>49</v>
      </c>
      <c r="I4482" t="s">
        <v>1314</v>
      </c>
      <c r="J4482">
        <v>80</v>
      </c>
      <c r="K4482">
        <v>1176</v>
      </c>
      <c r="L4482">
        <v>94080</v>
      </c>
      <c r="M4482">
        <v>2.8</v>
      </c>
      <c r="N4482">
        <v>224</v>
      </c>
      <c r="O4482">
        <v>0</v>
      </c>
      <c r="P4482">
        <v>0</v>
      </c>
      <c r="Q4482">
        <v>1178.8</v>
      </c>
      <c r="R4482">
        <v>94304</v>
      </c>
      <c r="S4482" t="s">
        <v>1368</v>
      </c>
    </row>
    <row r="4483" spans="1:19">
      <c r="A4483" t="s">
        <v>4359</v>
      </c>
      <c r="B4483">
        <v>44406</v>
      </c>
      <c r="C4483" t="s">
        <v>4360</v>
      </c>
      <c r="D4483">
        <v>44406</v>
      </c>
      <c r="E4483" t="s">
        <v>1365</v>
      </c>
      <c r="F4483" t="s">
        <v>917</v>
      </c>
      <c r="G4483" t="s">
        <v>67</v>
      </c>
      <c r="H4483" t="s">
        <v>49</v>
      </c>
      <c r="I4483" t="s">
        <v>1221</v>
      </c>
      <c r="J4483">
        <v>40</v>
      </c>
      <c r="K4483">
        <v>1361</v>
      </c>
      <c r="L4483">
        <v>54440</v>
      </c>
      <c r="M4483">
        <v>3.2404999999999999</v>
      </c>
      <c r="N4483">
        <v>129.62</v>
      </c>
      <c r="O4483">
        <v>0</v>
      </c>
      <c r="P4483">
        <v>0</v>
      </c>
      <c r="Q4483">
        <v>1364.2405000000001</v>
      </c>
      <c r="R4483">
        <v>54569.62</v>
      </c>
      <c r="S4483" t="s">
        <v>1368</v>
      </c>
    </row>
    <row r="4484" spans="1:19">
      <c r="A4484" t="s">
        <v>4359</v>
      </c>
      <c r="B4484">
        <v>44406</v>
      </c>
      <c r="C4484" t="s">
        <v>4360</v>
      </c>
      <c r="D4484">
        <v>44406</v>
      </c>
      <c r="E4484" t="s">
        <v>1365</v>
      </c>
      <c r="F4484" t="s">
        <v>917</v>
      </c>
      <c r="G4484" t="s">
        <v>67</v>
      </c>
      <c r="H4484" t="s">
        <v>49</v>
      </c>
      <c r="I4484" t="s">
        <v>1267</v>
      </c>
      <c r="J4484">
        <v>200</v>
      </c>
      <c r="K4484">
        <v>1400</v>
      </c>
      <c r="L4484">
        <v>280000</v>
      </c>
      <c r="M4484">
        <v>3.3332999999999999</v>
      </c>
      <c r="N4484">
        <v>666.66</v>
      </c>
      <c r="O4484">
        <v>0</v>
      </c>
      <c r="P4484">
        <v>0</v>
      </c>
      <c r="Q4484">
        <v>1403.3333</v>
      </c>
      <c r="R4484">
        <v>280666.65999999997</v>
      </c>
      <c r="S4484" t="s">
        <v>1368</v>
      </c>
    </row>
    <row r="4485" spans="1:19">
      <c r="A4485" t="s">
        <v>4359</v>
      </c>
      <c r="B4485">
        <v>44406</v>
      </c>
      <c r="C4485" t="s">
        <v>4360</v>
      </c>
      <c r="D4485">
        <v>44406</v>
      </c>
      <c r="E4485" t="s">
        <v>1365</v>
      </c>
      <c r="F4485" t="s">
        <v>917</v>
      </c>
      <c r="G4485" t="s">
        <v>67</v>
      </c>
      <c r="H4485" t="s">
        <v>49</v>
      </c>
      <c r="I4485" t="s">
        <v>3357</v>
      </c>
      <c r="J4485">
        <v>15</v>
      </c>
      <c r="K4485">
        <v>7040</v>
      </c>
      <c r="L4485">
        <v>105600</v>
      </c>
      <c r="M4485">
        <v>16.761900000000001</v>
      </c>
      <c r="N4485">
        <v>251.42850000000001</v>
      </c>
      <c r="O4485">
        <v>0</v>
      </c>
      <c r="P4485">
        <v>0</v>
      </c>
      <c r="Q4485">
        <v>7056.7619000000004</v>
      </c>
      <c r="R4485">
        <v>105851.42849999999</v>
      </c>
      <c r="S4485" t="s">
        <v>1368</v>
      </c>
    </row>
    <row r="4486" spans="1:19">
      <c r="A4486" t="s">
        <v>4359</v>
      </c>
      <c r="B4486">
        <v>44406</v>
      </c>
      <c r="C4486" t="s">
        <v>4360</v>
      </c>
      <c r="D4486">
        <v>44406</v>
      </c>
      <c r="E4486" t="s">
        <v>1365</v>
      </c>
      <c r="F4486" t="s">
        <v>917</v>
      </c>
      <c r="G4486" t="s">
        <v>67</v>
      </c>
      <c r="H4486" t="s">
        <v>49</v>
      </c>
      <c r="I4486" t="s">
        <v>1218</v>
      </c>
      <c r="J4486">
        <v>200</v>
      </c>
      <c r="K4486">
        <v>1244</v>
      </c>
      <c r="L4486">
        <v>248800</v>
      </c>
      <c r="M4486">
        <v>2.9619</v>
      </c>
      <c r="N4486">
        <v>592.38</v>
      </c>
      <c r="O4486">
        <v>0</v>
      </c>
      <c r="P4486">
        <v>0</v>
      </c>
      <c r="Q4486">
        <v>1246.9619</v>
      </c>
      <c r="R4486">
        <v>249392.38</v>
      </c>
      <c r="S4486" t="s">
        <v>1368</v>
      </c>
    </row>
    <row r="4487" spans="1:19">
      <c r="A4487" t="s">
        <v>4359</v>
      </c>
      <c r="B4487">
        <v>44406</v>
      </c>
      <c r="C4487" t="s">
        <v>4360</v>
      </c>
      <c r="D4487">
        <v>44406</v>
      </c>
      <c r="E4487" t="s">
        <v>1365</v>
      </c>
      <c r="F4487" t="s">
        <v>917</v>
      </c>
      <c r="G4487" t="s">
        <v>67</v>
      </c>
      <c r="H4487" t="s">
        <v>49</v>
      </c>
      <c r="I4487" t="s">
        <v>1076</v>
      </c>
      <c r="J4487">
        <v>80</v>
      </c>
      <c r="K4487">
        <v>1419</v>
      </c>
      <c r="L4487">
        <v>113520</v>
      </c>
      <c r="M4487">
        <v>3.3786</v>
      </c>
      <c r="N4487">
        <v>270.28800000000001</v>
      </c>
      <c r="O4487">
        <v>0</v>
      </c>
      <c r="P4487">
        <v>0</v>
      </c>
      <c r="Q4487">
        <v>1422.3786</v>
      </c>
      <c r="R4487">
        <v>113790.288</v>
      </c>
      <c r="S4487" t="s">
        <v>1368</v>
      </c>
    </row>
    <row r="4488" spans="1:19">
      <c r="A4488" t="s">
        <v>4359</v>
      </c>
      <c r="B4488">
        <v>44406</v>
      </c>
      <c r="C4488" t="s">
        <v>4360</v>
      </c>
      <c r="D4488">
        <v>44406</v>
      </c>
      <c r="E4488" t="s">
        <v>1365</v>
      </c>
      <c r="F4488" t="s">
        <v>917</v>
      </c>
      <c r="G4488" t="s">
        <v>67</v>
      </c>
      <c r="H4488" t="s">
        <v>49</v>
      </c>
      <c r="I4488" t="s">
        <v>1242</v>
      </c>
      <c r="J4488">
        <v>15</v>
      </c>
      <c r="K4488">
        <v>9850</v>
      </c>
      <c r="L4488">
        <v>147750</v>
      </c>
      <c r="M4488">
        <v>23.452400000000001</v>
      </c>
      <c r="N4488">
        <v>351.786</v>
      </c>
      <c r="O4488">
        <v>0</v>
      </c>
      <c r="P4488">
        <v>0</v>
      </c>
      <c r="Q4488">
        <v>9873.4524000000001</v>
      </c>
      <c r="R4488">
        <v>148101.78599999999</v>
      </c>
      <c r="S4488" t="s">
        <v>1368</v>
      </c>
    </row>
    <row r="4489" spans="1:19">
      <c r="A4489" t="s">
        <v>4359</v>
      </c>
      <c r="B4489">
        <v>44406</v>
      </c>
      <c r="C4489" t="s">
        <v>4360</v>
      </c>
      <c r="D4489">
        <v>44406</v>
      </c>
      <c r="E4489" t="s">
        <v>1365</v>
      </c>
      <c r="F4489" t="s">
        <v>917</v>
      </c>
      <c r="G4489" t="s">
        <v>67</v>
      </c>
      <c r="H4489" t="s">
        <v>49</v>
      </c>
      <c r="I4489" t="s">
        <v>1335</v>
      </c>
      <c r="J4489">
        <v>17</v>
      </c>
      <c r="K4489">
        <v>9950</v>
      </c>
      <c r="L4489">
        <v>169150</v>
      </c>
      <c r="M4489">
        <v>23.6905</v>
      </c>
      <c r="N4489">
        <v>402.73849999999999</v>
      </c>
      <c r="O4489">
        <v>0</v>
      </c>
      <c r="P4489">
        <v>0</v>
      </c>
      <c r="Q4489">
        <v>9973.6905000000006</v>
      </c>
      <c r="R4489">
        <v>169552.73850000001</v>
      </c>
      <c r="S4489" t="s">
        <v>1368</v>
      </c>
    </row>
    <row r="4490" spans="1:19">
      <c r="A4490" t="s">
        <v>4359</v>
      </c>
      <c r="B4490">
        <v>44406</v>
      </c>
      <c r="C4490" t="s">
        <v>4360</v>
      </c>
      <c r="D4490">
        <v>44406</v>
      </c>
      <c r="E4490" t="s">
        <v>1365</v>
      </c>
      <c r="F4490" t="s">
        <v>917</v>
      </c>
      <c r="G4490" t="s">
        <v>67</v>
      </c>
      <c r="H4490" t="s">
        <v>49</v>
      </c>
      <c r="I4490" t="s">
        <v>1075</v>
      </c>
      <c r="J4490">
        <v>10</v>
      </c>
      <c r="K4490">
        <v>9045</v>
      </c>
      <c r="L4490">
        <v>90450</v>
      </c>
      <c r="M4490">
        <v>21.535699999999999</v>
      </c>
      <c r="N4490">
        <v>215.357</v>
      </c>
      <c r="O4490">
        <v>0</v>
      </c>
      <c r="P4490">
        <v>0</v>
      </c>
      <c r="Q4490">
        <v>9066.5357000000004</v>
      </c>
      <c r="R4490">
        <v>90665.357000000004</v>
      </c>
      <c r="S4490" t="s">
        <v>1368</v>
      </c>
    </row>
    <row r="4491" spans="1:19">
      <c r="A4491" t="s">
        <v>4359</v>
      </c>
      <c r="B4491">
        <v>44406</v>
      </c>
      <c r="C4491" t="s">
        <v>4360</v>
      </c>
      <c r="D4491">
        <v>44406</v>
      </c>
      <c r="E4491" t="s">
        <v>1365</v>
      </c>
      <c r="F4491" t="s">
        <v>917</v>
      </c>
      <c r="G4491" t="s">
        <v>67</v>
      </c>
      <c r="H4491" t="s">
        <v>49</v>
      </c>
      <c r="I4491" t="s">
        <v>1301</v>
      </c>
      <c r="J4491">
        <v>15</v>
      </c>
      <c r="K4491">
        <v>9035</v>
      </c>
      <c r="L4491">
        <v>135525</v>
      </c>
      <c r="M4491">
        <v>21.511900000000001</v>
      </c>
      <c r="N4491">
        <v>322.67849999999999</v>
      </c>
      <c r="O4491">
        <v>0</v>
      </c>
      <c r="P4491">
        <v>0</v>
      </c>
      <c r="Q4491">
        <v>9056.5118999999995</v>
      </c>
      <c r="R4491">
        <v>135847.67850000001</v>
      </c>
      <c r="S4491" t="s">
        <v>1368</v>
      </c>
    </row>
    <row r="4492" spans="1:19">
      <c r="A4492" t="s">
        <v>4361</v>
      </c>
      <c r="B4492">
        <v>44406</v>
      </c>
      <c r="C4492" t="s">
        <v>4362</v>
      </c>
      <c r="D4492">
        <v>44406</v>
      </c>
      <c r="E4492" t="s">
        <v>1365</v>
      </c>
      <c r="F4492" t="s">
        <v>66</v>
      </c>
      <c r="G4492" t="s">
        <v>67</v>
      </c>
      <c r="H4492" t="s">
        <v>49</v>
      </c>
      <c r="I4492" t="s">
        <v>1221</v>
      </c>
      <c r="J4492">
        <v>20</v>
      </c>
      <c r="K4492">
        <v>1361</v>
      </c>
      <c r="L4492">
        <v>27220</v>
      </c>
      <c r="M4492">
        <v>3.2404999999999999</v>
      </c>
      <c r="N4492">
        <v>64.81</v>
      </c>
      <c r="O4492">
        <v>0</v>
      </c>
      <c r="P4492">
        <v>0</v>
      </c>
      <c r="Q4492">
        <v>1364.2405000000001</v>
      </c>
      <c r="R4492">
        <v>27284.81</v>
      </c>
      <c r="S4492" t="s">
        <v>1368</v>
      </c>
    </row>
    <row r="4493" spans="1:19">
      <c r="A4493" t="s">
        <v>4361</v>
      </c>
      <c r="B4493">
        <v>44406</v>
      </c>
      <c r="C4493" t="s">
        <v>4362</v>
      </c>
      <c r="D4493">
        <v>44406</v>
      </c>
      <c r="E4493" t="s">
        <v>1365</v>
      </c>
      <c r="F4493" t="s">
        <v>66</v>
      </c>
      <c r="G4493" t="s">
        <v>67</v>
      </c>
      <c r="H4493" t="s">
        <v>49</v>
      </c>
      <c r="I4493" t="s">
        <v>1273</v>
      </c>
      <c r="J4493">
        <v>5</v>
      </c>
      <c r="K4493">
        <v>7225</v>
      </c>
      <c r="L4493">
        <v>36125</v>
      </c>
      <c r="M4493">
        <v>17.202400000000001</v>
      </c>
      <c r="N4493">
        <v>86.012</v>
      </c>
      <c r="O4493">
        <v>0</v>
      </c>
      <c r="P4493">
        <v>0</v>
      </c>
      <c r="Q4493">
        <v>7242.2024000000001</v>
      </c>
      <c r="R4493">
        <v>36211.012000000002</v>
      </c>
      <c r="S4493" t="s">
        <v>1368</v>
      </c>
    </row>
    <row r="4494" spans="1:19">
      <c r="A4494" t="s">
        <v>4361</v>
      </c>
      <c r="B4494">
        <v>44406</v>
      </c>
      <c r="C4494" t="s">
        <v>4362</v>
      </c>
      <c r="D4494">
        <v>44406</v>
      </c>
      <c r="E4494" t="s">
        <v>1365</v>
      </c>
      <c r="F4494" t="s">
        <v>66</v>
      </c>
      <c r="G4494" t="s">
        <v>67</v>
      </c>
      <c r="H4494" t="s">
        <v>49</v>
      </c>
      <c r="I4494" t="s">
        <v>1218</v>
      </c>
      <c r="J4494">
        <v>40</v>
      </c>
      <c r="K4494">
        <v>1244</v>
      </c>
      <c r="L4494">
        <v>49760</v>
      </c>
      <c r="M4494">
        <v>2.9619</v>
      </c>
      <c r="N4494">
        <v>118.476</v>
      </c>
      <c r="O4494">
        <v>0</v>
      </c>
      <c r="P4494">
        <v>0</v>
      </c>
      <c r="Q4494">
        <v>1246.9619</v>
      </c>
      <c r="R4494">
        <v>49878.476000000002</v>
      </c>
      <c r="S4494" t="s">
        <v>1368</v>
      </c>
    </row>
    <row r="4495" spans="1:19">
      <c r="A4495" t="s">
        <v>4361</v>
      </c>
      <c r="B4495">
        <v>44406</v>
      </c>
      <c r="C4495" t="s">
        <v>4362</v>
      </c>
      <c r="D4495">
        <v>44406</v>
      </c>
      <c r="E4495" t="s">
        <v>1365</v>
      </c>
      <c r="F4495" t="s">
        <v>66</v>
      </c>
      <c r="G4495" t="s">
        <v>67</v>
      </c>
      <c r="H4495" t="s">
        <v>49</v>
      </c>
      <c r="I4495" t="s">
        <v>1271</v>
      </c>
      <c r="J4495">
        <v>40</v>
      </c>
      <c r="K4495">
        <v>1186</v>
      </c>
      <c r="L4495">
        <v>47440</v>
      </c>
      <c r="M4495">
        <v>2.8237999999999999</v>
      </c>
      <c r="N4495">
        <v>112.952</v>
      </c>
      <c r="O4495">
        <v>0</v>
      </c>
      <c r="P4495">
        <v>0</v>
      </c>
      <c r="Q4495">
        <v>1188.8237999999999</v>
      </c>
      <c r="R4495">
        <v>47552.951999999997</v>
      </c>
      <c r="S4495" t="s">
        <v>1368</v>
      </c>
    </row>
    <row r="4496" spans="1:19">
      <c r="A4496" t="s">
        <v>4363</v>
      </c>
      <c r="B4496">
        <v>44406</v>
      </c>
      <c r="C4496" t="s">
        <v>4364</v>
      </c>
      <c r="D4496">
        <v>44406</v>
      </c>
      <c r="E4496" t="s">
        <v>1365</v>
      </c>
      <c r="F4496" t="s">
        <v>61</v>
      </c>
      <c r="G4496" t="s">
        <v>1370</v>
      </c>
      <c r="H4496" t="s">
        <v>49</v>
      </c>
      <c r="I4496" t="s">
        <v>3357</v>
      </c>
      <c r="J4496">
        <v>10</v>
      </c>
      <c r="K4496">
        <v>7040</v>
      </c>
      <c r="L4496">
        <v>70400</v>
      </c>
      <c r="M4496">
        <v>16.761900000000001</v>
      </c>
      <c r="N4496">
        <v>167.619</v>
      </c>
      <c r="O4496">
        <v>0</v>
      </c>
      <c r="P4496">
        <v>0</v>
      </c>
      <c r="Q4496">
        <v>7056.7619000000004</v>
      </c>
      <c r="R4496">
        <v>70567.619000000006</v>
      </c>
      <c r="S4496" t="s">
        <v>1368</v>
      </c>
    </row>
    <row r="4497" spans="1:19">
      <c r="A4497" t="s">
        <v>4363</v>
      </c>
      <c r="B4497">
        <v>44406</v>
      </c>
      <c r="C4497" t="s">
        <v>4364</v>
      </c>
      <c r="D4497">
        <v>44406</v>
      </c>
      <c r="E4497" t="s">
        <v>1365</v>
      </c>
      <c r="F4497" t="s">
        <v>61</v>
      </c>
      <c r="G4497" t="s">
        <v>1370</v>
      </c>
      <c r="H4497" t="s">
        <v>49</v>
      </c>
      <c r="I4497" t="s">
        <v>1267</v>
      </c>
      <c r="J4497">
        <v>160</v>
      </c>
      <c r="K4497">
        <v>1400</v>
      </c>
      <c r="L4497">
        <v>224000</v>
      </c>
      <c r="M4497">
        <v>3.3332999999999999</v>
      </c>
      <c r="N4497">
        <v>533.32799999999997</v>
      </c>
      <c r="O4497">
        <v>0</v>
      </c>
      <c r="P4497">
        <v>0</v>
      </c>
      <c r="Q4497">
        <v>1403.3333</v>
      </c>
      <c r="R4497">
        <v>224533.32800000001</v>
      </c>
      <c r="S4497" t="s">
        <v>1368</v>
      </c>
    </row>
    <row r="4498" spans="1:19">
      <c r="A4498" t="s">
        <v>4363</v>
      </c>
      <c r="B4498">
        <v>44406</v>
      </c>
      <c r="C4498" t="s">
        <v>4364</v>
      </c>
      <c r="D4498">
        <v>44406</v>
      </c>
      <c r="E4498" t="s">
        <v>1365</v>
      </c>
      <c r="F4498" t="s">
        <v>61</v>
      </c>
      <c r="G4498" t="s">
        <v>1370</v>
      </c>
      <c r="H4498" t="s">
        <v>49</v>
      </c>
      <c r="I4498" t="s">
        <v>1221</v>
      </c>
      <c r="J4498">
        <v>40</v>
      </c>
      <c r="K4498">
        <v>1361</v>
      </c>
      <c r="L4498">
        <v>54440</v>
      </c>
      <c r="M4498">
        <v>3.2404999999999999</v>
      </c>
      <c r="N4498">
        <v>129.62</v>
      </c>
      <c r="O4498">
        <v>0</v>
      </c>
      <c r="P4498">
        <v>0</v>
      </c>
      <c r="Q4498">
        <v>1364.2405000000001</v>
      </c>
      <c r="R4498">
        <v>54569.62</v>
      </c>
      <c r="S4498" t="s">
        <v>1368</v>
      </c>
    </row>
    <row r="4499" spans="1:19">
      <c r="A4499" t="s">
        <v>4363</v>
      </c>
      <c r="B4499">
        <v>44406</v>
      </c>
      <c r="C4499" t="s">
        <v>4364</v>
      </c>
      <c r="D4499">
        <v>44406</v>
      </c>
      <c r="E4499" t="s">
        <v>1365</v>
      </c>
      <c r="F4499" t="s">
        <v>61</v>
      </c>
      <c r="G4499" t="s">
        <v>1370</v>
      </c>
      <c r="H4499" t="s">
        <v>49</v>
      </c>
      <c r="I4499" t="s">
        <v>1271</v>
      </c>
      <c r="J4499">
        <v>80</v>
      </c>
      <c r="K4499">
        <v>1186</v>
      </c>
      <c r="L4499">
        <v>94880</v>
      </c>
      <c r="M4499">
        <v>2.8237999999999999</v>
      </c>
      <c r="N4499">
        <v>225.904</v>
      </c>
      <c r="O4499">
        <v>0</v>
      </c>
      <c r="P4499">
        <v>0</v>
      </c>
      <c r="Q4499">
        <v>1188.8237999999999</v>
      </c>
      <c r="R4499">
        <v>95105.903999999995</v>
      </c>
      <c r="S4499" t="s">
        <v>1368</v>
      </c>
    </row>
    <row r="4500" spans="1:19">
      <c r="A4500" t="s">
        <v>4363</v>
      </c>
      <c r="B4500">
        <v>44406</v>
      </c>
      <c r="C4500" t="s">
        <v>4364</v>
      </c>
      <c r="D4500">
        <v>44406</v>
      </c>
      <c r="E4500" t="s">
        <v>1365</v>
      </c>
      <c r="F4500" t="s">
        <v>61</v>
      </c>
      <c r="G4500" t="s">
        <v>1370</v>
      </c>
      <c r="H4500" t="s">
        <v>49</v>
      </c>
      <c r="I4500" t="s">
        <v>1218</v>
      </c>
      <c r="J4500">
        <v>80</v>
      </c>
      <c r="K4500">
        <v>1244</v>
      </c>
      <c r="L4500">
        <v>99520</v>
      </c>
      <c r="M4500">
        <v>2.9619</v>
      </c>
      <c r="N4500">
        <v>236.952</v>
      </c>
      <c r="O4500">
        <v>0</v>
      </c>
      <c r="P4500">
        <v>0</v>
      </c>
      <c r="Q4500">
        <v>1246.9619</v>
      </c>
      <c r="R4500">
        <v>99756.952000000005</v>
      </c>
      <c r="S4500" t="s">
        <v>1368</v>
      </c>
    </row>
    <row r="4501" spans="1:19">
      <c r="A4501" t="s">
        <v>4363</v>
      </c>
      <c r="B4501">
        <v>44406</v>
      </c>
      <c r="C4501" t="s">
        <v>4364</v>
      </c>
      <c r="D4501">
        <v>44406</v>
      </c>
      <c r="E4501" t="s">
        <v>1365</v>
      </c>
      <c r="F4501" t="s">
        <v>61</v>
      </c>
      <c r="G4501" t="s">
        <v>1370</v>
      </c>
      <c r="H4501" t="s">
        <v>49</v>
      </c>
      <c r="I4501" t="s">
        <v>1273</v>
      </c>
      <c r="J4501">
        <v>20</v>
      </c>
      <c r="K4501">
        <v>7225</v>
      </c>
      <c r="L4501">
        <v>144500</v>
      </c>
      <c r="M4501">
        <v>17.202400000000001</v>
      </c>
      <c r="N4501">
        <v>344.048</v>
      </c>
      <c r="O4501">
        <v>0</v>
      </c>
      <c r="P4501">
        <v>0</v>
      </c>
      <c r="Q4501">
        <v>7242.2024000000001</v>
      </c>
      <c r="R4501">
        <v>144844.04800000001</v>
      </c>
      <c r="S4501" t="s">
        <v>1368</v>
      </c>
    </row>
    <row r="4502" spans="1:19">
      <c r="A4502" t="s">
        <v>4365</v>
      </c>
      <c r="B4502">
        <v>44406</v>
      </c>
      <c r="C4502" t="s">
        <v>4366</v>
      </c>
      <c r="D4502">
        <v>44406</v>
      </c>
      <c r="E4502" t="s">
        <v>1365</v>
      </c>
      <c r="F4502" t="s">
        <v>60</v>
      </c>
      <c r="G4502" t="s">
        <v>59</v>
      </c>
      <c r="H4502" t="s">
        <v>49</v>
      </c>
      <c r="I4502" t="s">
        <v>1218</v>
      </c>
      <c r="J4502">
        <v>80</v>
      </c>
      <c r="K4502">
        <v>1244</v>
      </c>
      <c r="L4502">
        <v>99520</v>
      </c>
      <c r="M4502">
        <v>2.9619</v>
      </c>
      <c r="N4502">
        <v>236.952</v>
      </c>
      <c r="O4502">
        <v>0</v>
      </c>
      <c r="P4502">
        <v>0</v>
      </c>
      <c r="Q4502">
        <v>1246.9619</v>
      </c>
      <c r="R4502">
        <v>99756.952000000005</v>
      </c>
      <c r="S4502" t="s">
        <v>1368</v>
      </c>
    </row>
    <row r="4503" spans="1:19">
      <c r="A4503" t="s">
        <v>4365</v>
      </c>
      <c r="B4503">
        <v>44406</v>
      </c>
      <c r="C4503" t="s">
        <v>4366</v>
      </c>
      <c r="D4503">
        <v>44406</v>
      </c>
      <c r="E4503" t="s">
        <v>1365</v>
      </c>
      <c r="F4503" t="s">
        <v>60</v>
      </c>
      <c r="G4503" t="s">
        <v>59</v>
      </c>
      <c r="H4503" t="s">
        <v>49</v>
      </c>
      <c r="I4503" t="s">
        <v>1075</v>
      </c>
      <c r="J4503">
        <v>10</v>
      </c>
      <c r="K4503">
        <v>9045</v>
      </c>
      <c r="L4503">
        <v>90450</v>
      </c>
      <c r="M4503">
        <v>21.535699999999999</v>
      </c>
      <c r="N4503">
        <v>215.357</v>
      </c>
      <c r="O4503">
        <v>0</v>
      </c>
      <c r="P4503">
        <v>0</v>
      </c>
      <c r="Q4503">
        <v>9066.5357000000004</v>
      </c>
      <c r="R4503">
        <v>90665.357000000004</v>
      </c>
      <c r="S4503" t="s">
        <v>1368</v>
      </c>
    </row>
    <row r="4504" spans="1:19">
      <c r="A4504" t="s">
        <v>4365</v>
      </c>
      <c r="B4504">
        <v>44406</v>
      </c>
      <c r="C4504" t="s">
        <v>4366</v>
      </c>
      <c r="D4504">
        <v>44406</v>
      </c>
      <c r="E4504" t="s">
        <v>1365</v>
      </c>
      <c r="F4504" t="s">
        <v>60</v>
      </c>
      <c r="G4504" t="s">
        <v>59</v>
      </c>
      <c r="H4504" t="s">
        <v>49</v>
      </c>
      <c r="I4504" t="s">
        <v>1314</v>
      </c>
      <c r="J4504">
        <v>120</v>
      </c>
      <c r="K4504">
        <v>1176</v>
      </c>
      <c r="L4504">
        <v>141120</v>
      </c>
      <c r="M4504">
        <v>2.8</v>
      </c>
      <c r="N4504">
        <v>336</v>
      </c>
      <c r="O4504">
        <v>0</v>
      </c>
      <c r="P4504">
        <v>0</v>
      </c>
      <c r="Q4504">
        <v>1178.8</v>
      </c>
      <c r="R4504">
        <v>141456</v>
      </c>
      <c r="S4504" t="s">
        <v>1368</v>
      </c>
    </row>
    <row r="4505" spans="1:19">
      <c r="A4505" t="s">
        <v>4365</v>
      </c>
      <c r="B4505">
        <v>44406</v>
      </c>
      <c r="C4505" t="s">
        <v>4366</v>
      </c>
      <c r="D4505">
        <v>44406</v>
      </c>
      <c r="E4505" t="s">
        <v>1365</v>
      </c>
      <c r="F4505" t="s">
        <v>60</v>
      </c>
      <c r="G4505" t="s">
        <v>59</v>
      </c>
      <c r="H4505" t="s">
        <v>49</v>
      </c>
      <c r="I4505" t="s">
        <v>3357</v>
      </c>
      <c r="J4505">
        <v>60</v>
      </c>
      <c r="K4505">
        <v>7040</v>
      </c>
      <c r="L4505">
        <v>422400</v>
      </c>
      <c r="M4505">
        <v>16.761900000000001</v>
      </c>
      <c r="N4505">
        <v>1005.7140000000001</v>
      </c>
      <c r="O4505">
        <v>0</v>
      </c>
      <c r="P4505">
        <v>0</v>
      </c>
      <c r="Q4505">
        <v>7056.7619000000004</v>
      </c>
      <c r="R4505">
        <v>423405.71399999998</v>
      </c>
      <c r="S4505" t="s">
        <v>1368</v>
      </c>
    </row>
    <row r="4506" spans="1:19">
      <c r="A4506" t="s">
        <v>4365</v>
      </c>
      <c r="B4506">
        <v>44406</v>
      </c>
      <c r="C4506" t="s">
        <v>4366</v>
      </c>
      <c r="D4506">
        <v>44406</v>
      </c>
      <c r="E4506" t="s">
        <v>1365</v>
      </c>
      <c r="F4506" t="s">
        <v>60</v>
      </c>
      <c r="G4506" t="s">
        <v>59</v>
      </c>
      <c r="H4506" t="s">
        <v>49</v>
      </c>
      <c r="I4506" t="s">
        <v>1242</v>
      </c>
      <c r="J4506">
        <v>10</v>
      </c>
      <c r="K4506">
        <v>9850</v>
      </c>
      <c r="L4506">
        <v>98500</v>
      </c>
      <c r="M4506">
        <v>23.452400000000001</v>
      </c>
      <c r="N4506">
        <v>234.524</v>
      </c>
      <c r="O4506">
        <v>0</v>
      </c>
      <c r="P4506">
        <v>0</v>
      </c>
      <c r="Q4506">
        <v>9873.4524000000001</v>
      </c>
      <c r="R4506">
        <v>98734.524000000005</v>
      </c>
      <c r="S4506" t="s">
        <v>1368</v>
      </c>
    </row>
    <row r="4507" spans="1:19">
      <c r="A4507" t="s">
        <v>4365</v>
      </c>
      <c r="B4507">
        <v>44406</v>
      </c>
      <c r="C4507" t="s">
        <v>4366</v>
      </c>
      <c r="D4507">
        <v>44406</v>
      </c>
      <c r="E4507" t="s">
        <v>1365</v>
      </c>
      <c r="F4507" t="s">
        <v>60</v>
      </c>
      <c r="G4507" t="s">
        <v>59</v>
      </c>
      <c r="H4507" t="s">
        <v>49</v>
      </c>
      <c r="I4507" t="s">
        <v>1221</v>
      </c>
      <c r="J4507">
        <v>80</v>
      </c>
      <c r="K4507">
        <v>1361</v>
      </c>
      <c r="L4507">
        <v>108880</v>
      </c>
      <c r="M4507">
        <v>3.2404999999999999</v>
      </c>
      <c r="N4507">
        <v>259.24</v>
      </c>
      <c r="O4507">
        <v>0</v>
      </c>
      <c r="P4507">
        <v>0</v>
      </c>
      <c r="Q4507">
        <v>1364.2405000000001</v>
      </c>
      <c r="R4507">
        <v>109139.24</v>
      </c>
      <c r="S4507" t="s">
        <v>1368</v>
      </c>
    </row>
    <row r="4508" spans="1:19">
      <c r="A4508" t="s">
        <v>4365</v>
      </c>
      <c r="B4508">
        <v>44406</v>
      </c>
      <c r="C4508" t="s">
        <v>4366</v>
      </c>
      <c r="D4508">
        <v>44406</v>
      </c>
      <c r="E4508" t="s">
        <v>1365</v>
      </c>
      <c r="F4508" t="s">
        <v>60</v>
      </c>
      <c r="G4508" t="s">
        <v>59</v>
      </c>
      <c r="H4508" t="s">
        <v>49</v>
      </c>
      <c r="I4508" t="s">
        <v>1271</v>
      </c>
      <c r="J4508">
        <v>200</v>
      </c>
      <c r="K4508">
        <v>1186</v>
      </c>
      <c r="L4508">
        <v>237200</v>
      </c>
      <c r="M4508">
        <v>2.8237999999999999</v>
      </c>
      <c r="N4508">
        <v>564.76</v>
      </c>
      <c r="O4508">
        <v>0</v>
      </c>
      <c r="P4508">
        <v>0</v>
      </c>
      <c r="Q4508">
        <v>1188.8237999999999</v>
      </c>
      <c r="R4508">
        <v>237764.76</v>
      </c>
      <c r="S4508" t="s">
        <v>1368</v>
      </c>
    </row>
    <row r="4509" spans="1:19">
      <c r="A4509" t="s">
        <v>4365</v>
      </c>
      <c r="B4509">
        <v>44406</v>
      </c>
      <c r="C4509" t="s">
        <v>4366</v>
      </c>
      <c r="D4509">
        <v>44406</v>
      </c>
      <c r="E4509" t="s">
        <v>1365</v>
      </c>
      <c r="F4509" t="s">
        <v>60</v>
      </c>
      <c r="G4509" t="s">
        <v>59</v>
      </c>
      <c r="H4509" t="s">
        <v>49</v>
      </c>
      <c r="I4509" t="s">
        <v>1267</v>
      </c>
      <c r="J4509">
        <v>80</v>
      </c>
      <c r="K4509">
        <v>1400</v>
      </c>
      <c r="L4509">
        <v>112000</v>
      </c>
      <c r="M4509">
        <v>3.3332999999999999</v>
      </c>
      <c r="N4509">
        <v>266.66399999999999</v>
      </c>
      <c r="O4509">
        <v>0</v>
      </c>
      <c r="P4509">
        <v>0</v>
      </c>
      <c r="Q4509">
        <v>1403.3333</v>
      </c>
      <c r="R4509">
        <v>112266.664</v>
      </c>
      <c r="S4509" t="s">
        <v>1368</v>
      </c>
    </row>
    <row r="4510" spans="1:19">
      <c r="A4510" t="s">
        <v>4365</v>
      </c>
      <c r="B4510">
        <v>44406</v>
      </c>
      <c r="C4510" t="s">
        <v>4366</v>
      </c>
      <c r="D4510">
        <v>44406</v>
      </c>
      <c r="E4510" t="s">
        <v>1365</v>
      </c>
      <c r="F4510" t="s">
        <v>60</v>
      </c>
      <c r="G4510" t="s">
        <v>59</v>
      </c>
      <c r="H4510" t="s">
        <v>49</v>
      </c>
      <c r="I4510" t="s">
        <v>1409</v>
      </c>
      <c r="J4510">
        <v>100</v>
      </c>
      <c r="K4510">
        <v>1128</v>
      </c>
      <c r="L4510">
        <v>112800</v>
      </c>
      <c r="M4510">
        <v>2.6857000000000002</v>
      </c>
      <c r="N4510">
        <v>268.57</v>
      </c>
      <c r="O4510">
        <v>0</v>
      </c>
      <c r="P4510">
        <v>0</v>
      </c>
      <c r="Q4510">
        <v>1130.6857</v>
      </c>
      <c r="R4510">
        <v>113068.57</v>
      </c>
      <c r="S4510" t="s">
        <v>1368</v>
      </c>
    </row>
    <row r="4511" spans="1:19">
      <c r="A4511" t="s">
        <v>4365</v>
      </c>
      <c r="B4511">
        <v>44406</v>
      </c>
      <c r="C4511" t="s">
        <v>4366</v>
      </c>
      <c r="D4511">
        <v>44406</v>
      </c>
      <c r="E4511" t="s">
        <v>1365</v>
      </c>
      <c r="F4511" t="s">
        <v>60</v>
      </c>
      <c r="G4511" t="s">
        <v>59</v>
      </c>
      <c r="H4511" t="s">
        <v>49</v>
      </c>
      <c r="I4511" t="s">
        <v>1273</v>
      </c>
      <c r="J4511">
        <v>20</v>
      </c>
      <c r="K4511">
        <v>7225</v>
      </c>
      <c r="L4511">
        <v>144500</v>
      </c>
      <c r="M4511">
        <v>17.202400000000001</v>
      </c>
      <c r="N4511">
        <v>344.048</v>
      </c>
      <c r="O4511">
        <v>0</v>
      </c>
      <c r="P4511">
        <v>0</v>
      </c>
      <c r="Q4511">
        <v>7242.2024000000001</v>
      </c>
      <c r="R4511">
        <v>144844.04800000001</v>
      </c>
      <c r="S4511" t="s">
        <v>1368</v>
      </c>
    </row>
    <row r="4512" spans="1:19">
      <c r="A4512" t="s">
        <v>4365</v>
      </c>
      <c r="B4512">
        <v>44406</v>
      </c>
      <c r="C4512" t="s">
        <v>4366</v>
      </c>
      <c r="D4512">
        <v>44406</v>
      </c>
      <c r="E4512" t="s">
        <v>1365</v>
      </c>
      <c r="F4512" t="s">
        <v>60</v>
      </c>
      <c r="G4512" t="s">
        <v>59</v>
      </c>
      <c r="H4512" t="s">
        <v>49</v>
      </c>
      <c r="I4512" t="s">
        <v>1076</v>
      </c>
      <c r="J4512">
        <v>80</v>
      </c>
      <c r="K4512">
        <v>1419</v>
      </c>
      <c r="L4512">
        <v>113520</v>
      </c>
      <c r="M4512">
        <v>3.3786</v>
      </c>
      <c r="N4512">
        <v>270.28800000000001</v>
      </c>
      <c r="O4512">
        <v>0</v>
      </c>
      <c r="P4512">
        <v>0</v>
      </c>
      <c r="Q4512">
        <v>1422.3786</v>
      </c>
      <c r="R4512">
        <v>113790.288</v>
      </c>
      <c r="S4512" t="s">
        <v>1368</v>
      </c>
    </row>
    <row r="4513" spans="1:19">
      <c r="A4513" t="s">
        <v>4367</v>
      </c>
      <c r="B4513">
        <v>44406</v>
      </c>
      <c r="C4513" t="s">
        <v>4368</v>
      </c>
      <c r="D4513">
        <v>44406</v>
      </c>
      <c r="E4513" t="s">
        <v>1365</v>
      </c>
      <c r="F4513" t="s">
        <v>956</v>
      </c>
      <c r="G4513" t="s">
        <v>1370</v>
      </c>
      <c r="H4513" t="s">
        <v>49</v>
      </c>
      <c r="I4513" t="s">
        <v>1221</v>
      </c>
      <c r="J4513">
        <v>40</v>
      </c>
      <c r="K4513">
        <v>1361</v>
      </c>
      <c r="L4513">
        <v>54440</v>
      </c>
      <c r="M4513">
        <v>3.2404999999999999</v>
      </c>
      <c r="N4513">
        <v>129.62</v>
      </c>
      <c r="O4513">
        <v>0</v>
      </c>
      <c r="P4513">
        <v>0</v>
      </c>
      <c r="Q4513">
        <v>1364.2405000000001</v>
      </c>
      <c r="R4513">
        <v>54569.62</v>
      </c>
      <c r="S4513" t="s">
        <v>1368</v>
      </c>
    </row>
    <row r="4514" spans="1:19">
      <c r="A4514" t="s">
        <v>4367</v>
      </c>
      <c r="B4514">
        <v>44406</v>
      </c>
      <c r="C4514" t="s">
        <v>4368</v>
      </c>
      <c r="D4514">
        <v>44406</v>
      </c>
      <c r="E4514" t="s">
        <v>1365</v>
      </c>
      <c r="F4514" t="s">
        <v>956</v>
      </c>
      <c r="G4514" t="s">
        <v>1370</v>
      </c>
      <c r="H4514" t="s">
        <v>49</v>
      </c>
      <c r="I4514" t="s">
        <v>1218</v>
      </c>
      <c r="J4514">
        <v>40</v>
      </c>
      <c r="K4514">
        <v>1244</v>
      </c>
      <c r="L4514">
        <v>49760</v>
      </c>
      <c r="M4514">
        <v>2.9619</v>
      </c>
      <c r="N4514">
        <v>118.476</v>
      </c>
      <c r="O4514">
        <v>0</v>
      </c>
      <c r="P4514">
        <v>0</v>
      </c>
      <c r="Q4514">
        <v>1246.9619</v>
      </c>
      <c r="R4514">
        <v>49878.476000000002</v>
      </c>
      <c r="S4514" t="s">
        <v>1368</v>
      </c>
    </row>
    <row r="4515" spans="1:19">
      <c r="A4515" t="s">
        <v>4367</v>
      </c>
      <c r="B4515">
        <v>44406</v>
      </c>
      <c r="C4515" t="s">
        <v>4368</v>
      </c>
      <c r="D4515">
        <v>44406</v>
      </c>
      <c r="E4515" t="s">
        <v>1365</v>
      </c>
      <c r="F4515" t="s">
        <v>956</v>
      </c>
      <c r="G4515" t="s">
        <v>1370</v>
      </c>
      <c r="H4515" t="s">
        <v>49</v>
      </c>
      <c r="I4515" t="s">
        <v>1267</v>
      </c>
      <c r="J4515">
        <v>89</v>
      </c>
      <c r="K4515">
        <v>1400</v>
      </c>
      <c r="L4515">
        <v>124600</v>
      </c>
      <c r="M4515">
        <v>3.3332999999999999</v>
      </c>
      <c r="N4515">
        <v>296.66370000000001</v>
      </c>
      <c r="O4515">
        <v>0</v>
      </c>
      <c r="P4515">
        <v>0</v>
      </c>
      <c r="Q4515">
        <v>1403.3333</v>
      </c>
      <c r="R4515">
        <v>124896.6637</v>
      </c>
      <c r="S4515" t="s">
        <v>1368</v>
      </c>
    </row>
    <row r="4516" spans="1:19">
      <c r="A4516" t="s">
        <v>4369</v>
      </c>
      <c r="B4516">
        <v>44406</v>
      </c>
      <c r="C4516" t="s">
        <v>4370</v>
      </c>
      <c r="D4516">
        <v>44406</v>
      </c>
      <c r="E4516" t="s">
        <v>1365</v>
      </c>
      <c r="F4516" t="s">
        <v>98</v>
      </c>
      <c r="G4516" t="s">
        <v>1028</v>
      </c>
      <c r="H4516" t="s">
        <v>107</v>
      </c>
      <c r="I4516" t="s">
        <v>1242</v>
      </c>
      <c r="J4516">
        <v>10</v>
      </c>
      <c r="K4516">
        <v>9850</v>
      </c>
      <c r="L4516">
        <v>98500</v>
      </c>
      <c r="M4516">
        <v>23.452400000000001</v>
      </c>
      <c r="N4516">
        <v>234.524</v>
      </c>
      <c r="O4516">
        <v>0</v>
      </c>
      <c r="P4516">
        <v>0</v>
      </c>
      <c r="Q4516">
        <v>9873.4524000000001</v>
      </c>
      <c r="R4516">
        <v>98734.524000000005</v>
      </c>
      <c r="S4516" t="s">
        <v>1368</v>
      </c>
    </row>
    <row r="4517" spans="1:19">
      <c r="A4517" t="s">
        <v>4369</v>
      </c>
      <c r="B4517">
        <v>44406</v>
      </c>
      <c r="C4517" t="s">
        <v>4370</v>
      </c>
      <c r="D4517">
        <v>44406</v>
      </c>
      <c r="E4517" t="s">
        <v>1365</v>
      </c>
      <c r="F4517" t="s">
        <v>98</v>
      </c>
      <c r="G4517" t="s">
        <v>1028</v>
      </c>
      <c r="H4517" t="s">
        <v>107</v>
      </c>
      <c r="I4517" t="s">
        <v>1075</v>
      </c>
      <c r="J4517">
        <v>20</v>
      </c>
      <c r="K4517">
        <v>9045</v>
      </c>
      <c r="L4517">
        <v>180900</v>
      </c>
      <c r="M4517">
        <v>21.535699999999999</v>
      </c>
      <c r="N4517">
        <v>430.714</v>
      </c>
      <c r="O4517">
        <v>0</v>
      </c>
      <c r="P4517">
        <v>0</v>
      </c>
      <c r="Q4517">
        <v>9066.5357000000004</v>
      </c>
      <c r="R4517">
        <v>181330.71400000001</v>
      </c>
      <c r="S4517" t="s">
        <v>1368</v>
      </c>
    </row>
    <row r="4518" spans="1:19">
      <c r="A4518" t="s">
        <v>4371</v>
      </c>
      <c r="B4518">
        <v>44406</v>
      </c>
      <c r="C4518" t="s">
        <v>4372</v>
      </c>
      <c r="D4518">
        <v>44406</v>
      </c>
      <c r="E4518" t="s">
        <v>1365</v>
      </c>
      <c r="F4518" t="s">
        <v>57</v>
      </c>
      <c r="G4518" t="s">
        <v>954</v>
      </c>
      <c r="H4518" t="s">
        <v>49</v>
      </c>
      <c r="I4518" t="s">
        <v>3357</v>
      </c>
      <c r="J4518">
        <v>80</v>
      </c>
      <c r="K4518">
        <v>7040</v>
      </c>
      <c r="L4518">
        <v>563200</v>
      </c>
      <c r="M4518">
        <v>16.761900000000001</v>
      </c>
      <c r="N4518">
        <v>1340.952</v>
      </c>
      <c r="O4518">
        <v>0</v>
      </c>
      <c r="P4518">
        <v>0</v>
      </c>
      <c r="Q4518">
        <v>7056.7619000000004</v>
      </c>
      <c r="R4518">
        <v>564540.95200000005</v>
      </c>
      <c r="S4518" t="s">
        <v>1368</v>
      </c>
    </row>
    <row r="4519" spans="1:19">
      <c r="A4519" t="s">
        <v>4371</v>
      </c>
      <c r="B4519">
        <v>44406</v>
      </c>
      <c r="C4519" t="s">
        <v>4372</v>
      </c>
      <c r="D4519">
        <v>44406</v>
      </c>
      <c r="E4519" t="s">
        <v>1365</v>
      </c>
      <c r="F4519" t="s">
        <v>57</v>
      </c>
      <c r="G4519" t="s">
        <v>954</v>
      </c>
      <c r="H4519" t="s">
        <v>49</v>
      </c>
      <c r="I4519" t="s">
        <v>1311</v>
      </c>
      <c r="J4519">
        <v>60</v>
      </c>
      <c r="K4519">
        <v>9035</v>
      </c>
      <c r="L4519">
        <v>542100</v>
      </c>
      <c r="M4519">
        <v>21.511900000000001</v>
      </c>
      <c r="N4519">
        <v>1290.7139999999999</v>
      </c>
      <c r="O4519">
        <v>0</v>
      </c>
      <c r="P4519">
        <v>0</v>
      </c>
      <c r="Q4519">
        <v>9056.5118999999995</v>
      </c>
      <c r="R4519">
        <v>543390.71400000004</v>
      </c>
      <c r="S4519" t="s">
        <v>1368</v>
      </c>
    </row>
    <row r="4520" spans="1:19">
      <c r="A4520" t="s">
        <v>4371</v>
      </c>
      <c r="B4520">
        <v>44406</v>
      </c>
      <c r="C4520" t="s">
        <v>4372</v>
      </c>
      <c r="D4520">
        <v>44406</v>
      </c>
      <c r="E4520" t="s">
        <v>1365</v>
      </c>
      <c r="F4520" t="s">
        <v>57</v>
      </c>
      <c r="G4520" t="s">
        <v>954</v>
      </c>
      <c r="H4520" t="s">
        <v>49</v>
      </c>
      <c r="I4520" t="s">
        <v>1242</v>
      </c>
      <c r="J4520">
        <v>20</v>
      </c>
      <c r="K4520">
        <v>9850</v>
      </c>
      <c r="L4520">
        <v>197000</v>
      </c>
      <c r="M4520">
        <v>23.452400000000001</v>
      </c>
      <c r="N4520">
        <v>469.048</v>
      </c>
      <c r="O4520">
        <v>0</v>
      </c>
      <c r="P4520">
        <v>0</v>
      </c>
      <c r="Q4520">
        <v>9873.4524000000001</v>
      </c>
      <c r="R4520">
        <v>197469.04800000001</v>
      </c>
      <c r="S4520" t="s">
        <v>1368</v>
      </c>
    </row>
    <row r="4521" spans="1:19">
      <c r="A4521" t="s">
        <v>4371</v>
      </c>
      <c r="B4521">
        <v>44406</v>
      </c>
      <c r="C4521" t="s">
        <v>4372</v>
      </c>
      <c r="D4521">
        <v>44406</v>
      </c>
      <c r="E4521" t="s">
        <v>1365</v>
      </c>
      <c r="F4521" t="s">
        <v>57</v>
      </c>
      <c r="G4521" t="s">
        <v>954</v>
      </c>
      <c r="H4521" t="s">
        <v>49</v>
      </c>
      <c r="I4521" t="s">
        <v>1218</v>
      </c>
      <c r="J4521">
        <v>60</v>
      </c>
      <c r="K4521">
        <v>1244</v>
      </c>
      <c r="L4521">
        <v>74640</v>
      </c>
      <c r="M4521">
        <v>2.9619</v>
      </c>
      <c r="N4521">
        <v>177.714</v>
      </c>
      <c r="O4521">
        <v>0</v>
      </c>
      <c r="P4521">
        <v>0</v>
      </c>
      <c r="Q4521">
        <v>1246.9619</v>
      </c>
      <c r="R4521">
        <v>74817.714000000007</v>
      </c>
      <c r="S4521" t="s">
        <v>1368</v>
      </c>
    </row>
    <row r="4522" spans="1:19">
      <c r="A4522" t="s">
        <v>4371</v>
      </c>
      <c r="B4522">
        <v>44406</v>
      </c>
      <c r="C4522" t="s">
        <v>4372</v>
      </c>
      <c r="D4522">
        <v>44406</v>
      </c>
      <c r="E4522" t="s">
        <v>1365</v>
      </c>
      <c r="F4522" t="s">
        <v>57</v>
      </c>
      <c r="G4522" t="s">
        <v>954</v>
      </c>
      <c r="H4522" t="s">
        <v>49</v>
      </c>
      <c r="I4522" t="s">
        <v>1271</v>
      </c>
      <c r="J4522">
        <v>60</v>
      </c>
      <c r="K4522">
        <v>1186</v>
      </c>
      <c r="L4522">
        <v>71160</v>
      </c>
      <c r="M4522">
        <v>2.8237999999999999</v>
      </c>
      <c r="N4522">
        <v>169.428</v>
      </c>
      <c r="O4522">
        <v>0</v>
      </c>
      <c r="P4522">
        <v>0</v>
      </c>
      <c r="Q4522">
        <v>1188.8237999999999</v>
      </c>
      <c r="R4522">
        <v>71329.428</v>
      </c>
      <c r="S4522" t="s">
        <v>1368</v>
      </c>
    </row>
    <row r="4523" spans="1:19">
      <c r="A4523" t="s">
        <v>4371</v>
      </c>
      <c r="B4523">
        <v>44406</v>
      </c>
      <c r="C4523" t="s">
        <v>4372</v>
      </c>
      <c r="D4523">
        <v>44406</v>
      </c>
      <c r="E4523" t="s">
        <v>1365</v>
      </c>
      <c r="F4523" t="s">
        <v>57</v>
      </c>
      <c r="G4523" t="s">
        <v>954</v>
      </c>
      <c r="H4523" t="s">
        <v>49</v>
      </c>
      <c r="I4523" t="s">
        <v>1221</v>
      </c>
      <c r="J4523">
        <v>60</v>
      </c>
      <c r="K4523">
        <v>1361</v>
      </c>
      <c r="L4523">
        <v>81660</v>
      </c>
      <c r="M4523">
        <v>3.2404999999999999</v>
      </c>
      <c r="N4523">
        <v>194.43</v>
      </c>
      <c r="O4523">
        <v>0</v>
      </c>
      <c r="P4523">
        <v>0</v>
      </c>
      <c r="Q4523">
        <v>1364.2405000000001</v>
      </c>
      <c r="R4523">
        <v>81854.429999999993</v>
      </c>
      <c r="S4523" t="s">
        <v>1368</v>
      </c>
    </row>
    <row r="4524" spans="1:19">
      <c r="A4524" t="s">
        <v>4371</v>
      </c>
      <c r="B4524">
        <v>44406</v>
      </c>
      <c r="C4524" t="s">
        <v>4372</v>
      </c>
      <c r="D4524">
        <v>44406</v>
      </c>
      <c r="E4524" t="s">
        <v>1365</v>
      </c>
      <c r="F4524" t="s">
        <v>57</v>
      </c>
      <c r="G4524" t="s">
        <v>954</v>
      </c>
      <c r="H4524" t="s">
        <v>49</v>
      </c>
      <c r="I4524" t="s">
        <v>1301</v>
      </c>
      <c r="J4524">
        <v>10</v>
      </c>
      <c r="K4524">
        <v>9035</v>
      </c>
      <c r="L4524">
        <v>90350</v>
      </c>
      <c r="M4524">
        <v>21.511900000000001</v>
      </c>
      <c r="N4524">
        <v>215.119</v>
      </c>
      <c r="O4524">
        <v>0</v>
      </c>
      <c r="P4524">
        <v>0</v>
      </c>
      <c r="Q4524">
        <v>9056.5118999999995</v>
      </c>
      <c r="R4524">
        <v>90565.119000000006</v>
      </c>
      <c r="S4524" t="s">
        <v>1368</v>
      </c>
    </row>
    <row r="4525" spans="1:19">
      <c r="A4525" t="s">
        <v>4371</v>
      </c>
      <c r="B4525">
        <v>44406</v>
      </c>
      <c r="C4525" t="s">
        <v>4372</v>
      </c>
      <c r="D4525">
        <v>44406</v>
      </c>
      <c r="E4525" t="s">
        <v>1365</v>
      </c>
      <c r="F4525" t="s">
        <v>57</v>
      </c>
      <c r="G4525" t="s">
        <v>954</v>
      </c>
      <c r="H4525" t="s">
        <v>49</v>
      </c>
      <c r="I4525" t="s">
        <v>1273</v>
      </c>
      <c r="J4525">
        <v>120</v>
      </c>
      <c r="K4525">
        <v>7225</v>
      </c>
      <c r="L4525">
        <v>867000</v>
      </c>
      <c r="M4525">
        <v>17.202400000000001</v>
      </c>
      <c r="N4525">
        <v>2064.288</v>
      </c>
      <c r="O4525">
        <v>0</v>
      </c>
      <c r="P4525">
        <v>0</v>
      </c>
      <c r="Q4525">
        <v>7242.2024000000001</v>
      </c>
      <c r="R4525">
        <v>869064.28799999994</v>
      </c>
      <c r="S4525" t="s">
        <v>1368</v>
      </c>
    </row>
    <row r="4526" spans="1:19">
      <c r="A4526" t="s">
        <v>4371</v>
      </c>
      <c r="B4526">
        <v>44406</v>
      </c>
      <c r="C4526" t="s">
        <v>4372</v>
      </c>
      <c r="D4526">
        <v>44406</v>
      </c>
      <c r="E4526" t="s">
        <v>1365</v>
      </c>
      <c r="F4526" t="s">
        <v>57</v>
      </c>
      <c r="G4526" t="s">
        <v>954</v>
      </c>
      <c r="H4526" t="s">
        <v>49</v>
      </c>
      <c r="I4526" t="s">
        <v>1075</v>
      </c>
      <c r="J4526">
        <v>20</v>
      </c>
      <c r="K4526">
        <v>9045</v>
      </c>
      <c r="L4526">
        <v>180900</v>
      </c>
      <c r="M4526">
        <v>21.535699999999999</v>
      </c>
      <c r="N4526">
        <v>430.714</v>
      </c>
      <c r="O4526">
        <v>0</v>
      </c>
      <c r="P4526">
        <v>0</v>
      </c>
      <c r="Q4526">
        <v>9066.5357000000004</v>
      </c>
      <c r="R4526">
        <v>181330.71400000001</v>
      </c>
      <c r="S4526" t="s">
        <v>1368</v>
      </c>
    </row>
    <row r="4527" spans="1:19">
      <c r="A4527" t="s">
        <v>4371</v>
      </c>
      <c r="B4527">
        <v>44406</v>
      </c>
      <c r="C4527" t="s">
        <v>4372</v>
      </c>
      <c r="D4527">
        <v>44406</v>
      </c>
      <c r="E4527" t="s">
        <v>1365</v>
      </c>
      <c r="F4527" t="s">
        <v>57</v>
      </c>
      <c r="G4527" t="s">
        <v>954</v>
      </c>
      <c r="H4527" t="s">
        <v>49</v>
      </c>
      <c r="I4527" t="s">
        <v>1076</v>
      </c>
      <c r="J4527">
        <v>40</v>
      </c>
      <c r="K4527">
        <v>1419</v>
      </c>
      <c r="L4527">
        <v>56760</v>
      </c>
      <c r="M4527">
        <v>3.3786</v>
      </c>
      <c r="N4527">
        <v>135.14400000000001</v>
      </c>
      <c r="O4527">
        <v>0</v>
      </c>
      <c r="P4527">
        <v>0</v>
      </c>
      <c r="Q4527">
        <v>1422.3786</v>
      </c>
      <c r="R4527">
        <v>56895.144</v>
      </c>
      <c r="S4527" t="s">
        <v>1368</v>
      </c>
    </row>
    <row r="4528" spans="1:19">
      <c r="A4528" t="s">
        <v>4371</v>
      </c>
      <c r="B4528">
        <v>44406</v>
      </c>
      <c r="C4528" t="s">
        <v>4372</v>
      </c>
      <c r="D4528">
        <v>44406</v>
      </c>
      <c r="E4528" t="s">
        <v>1365</v>
      </c>
      <c r="F4528" t="s">
        <v>57</v>
      </c>
      <c r="G4528" t="s">
        <v>954</v>
      </c>
      <c r="H4528" t="s">
        <v>49</v>
      </c>
      <c r="I4528" t="s">
        <v>1335</v>
      </c>
      <c r="J4528">
        <v>20</v>
      </c>
      <c r="K4528">
        <v>9950</v>
      </c>
      <c r="L4528">
        <v>199000</v>
      </c>
      <c r="M4528">
        <v>23.6905</v>
      </c>
      <c r="N4528">
        <v>473.81</v>
      </c>
      <c r="O4528">
        <v>0</v>
      </c>
      <c r="P4528">
        <v>0</v>
      </c>
      <c r="Q4528">
        <v>9973.6905000000006</v>
      </c>
      <c r="R4528">
        <v>199473.81</v>
      </c>
      <c r="S4528" t="s">
        <v>1368</v>
      </c>
    </row>
    <row r="4529" spans="1:19">
      <c r="A4529" t="s">
        <v>4371</v>
      </c>
      <c r="B4529">
        <v>44406</v>
      </c>
      <c r="C4529" t="s">
        <v>4372</v>
      </c>
      <c r="D4529">
        <v>44406</v>
      </c>
      <c r="E4529" t="s">
        <v>1365</v>
      </c>
      <c r="F4529" t="s">
        <v>57</v>
      </c>
      <c r="G4529" t="s">
        <v>954</v>
      </c>
      <c r="H4529" t="s">
        <v>49</v>
      </c>
      <c r="I4529" t="s">
        <v>1267</v>
      </c>
      <c r="J4529">
        <v>300</v>
      </c>
      <c r="K4529">
        <v>1400</v>
      </c>
      <c r="L4529">
        <v>420000</v>
      </c>
      <c r="M4529">
        <v>3.3332999999999999</v>
      </c>
      <c r="N4529">
        <v>999.99</v>
      </c>
      <c r="O4529">
        <v>0</v>
      </c>
      <c r="P4529">
        <v>0</v>
      </c>
      <c r="Q4529">
        <v>1403.3333</v>
      </c>
      <c r="R4529">
        <v>420999.99</v>
      </c>
      <c r="S4529" t="s">
        <v>1368</v>
      </c>
    </row>
    <row r="4530" spans="1:19">
      <c r="A4530" t="s">
        <v>4373</v>
      </c>
      <c r="B4530">
        <v>44406</v>
      </c>
      <c r="C4530" t="s">
        <v>4374</v>
      </c>
      <c r="D4530">
        <v>44406</v>
      </c>
      <c r="E4530" t="s">
        <v>1365</v>
      </c>
      <c r="F4530" t="s">
        <v>58</v>
      </c>
      <c r="G4530" t="s">
        <v>59</v>
      </c>
      <c r="H4530" t="s">
        <v>49</v>
      </c>
      <c r="I4530" t="s">
        <v>1273</v>
      </c>
      <c r="J4530">
        <v>5</v>
      </c>
      <c r="K4530">
        <v>7225</v>
      </c>
      <c r="L4530">
        <v>36125</v>
      </c>
      <c r="M4530">
        <v>17.202400000000001</v>
      </c>
      <c r="N4530">
        <v>86.012</v>
      </c>
      <c r="O4530">
        <v>0</v>
      </c>
      <c r="P4530">
        <v>0</v>
      </c>
      <c r="Q4530">
        <v>7242.2024000000001</v>
      </c>
      <c r="R4530">
        <v>36211.012000000002</v>
      </c>
      <c r="S4530" t="s">
        <v>1368</v>
      </c>
    </row>
    <row r="4531" spans="1:19">
      <c r="A4531" t="s">
        <v>4373</v>
      </c>
      <c r="B4531">
        <v>44406</v>
      </c>
      <c r="C4531" t="s">
        <v>4374</v>
      </c>
      <c r="D4531">
        <v>44406</v>
      </c>
      <c r="E4531" t="s">
        <v>1365</v>
      </c>
      <c r="F4531" t="s">
        <v>58</v>
      </c>
      <c r="G4531" t="s">
        <v>59</v>
      </c>
      <c r="H4531" t="s">
        <v>49</v>
      </c>
      <c r="I4531" t="s">
        <v>1314</v>
      </c>
      <c r="J4531">
        <v>40</v>
      </c>
      <c r="K4531">
        <v>1176</v>
      </c>
      <c r="L4531">
        <v>47040</v>
      </c>
      <c r="M4531">
        <v>2.8</v>
      </c>
      <c r="N4531">
        <v>112</v>
      </c>
      <c r="O4531">
        <v>0</v>
      </c>
      <c r="P4531">
        <v>0</v>
      </c>
      <c r="Q4531">
        <v>1178.8</v>
      </c>
      <c r="R4531">
        <v>47152</v>
      </c>
      <c r="S4531" t="s">
        <v>1368</v>
      </c>
    </row>
    <row r="4532" spans="1:19">
      <c r="A4532" t="s">
        <v>4373</v>
      </c>
      <c r="B4532">
        <v>44406</v>
      </c>
      <c r="C4532" t="s">
        <v>4374</v>
      </c>
      <c r="D4532">
        <v>44406</v>
      </c>
      <c r="E4532" t="s">
        <v>1365</v>
      </c>
      <c r="F4532" t="s">
        <v>58</v>
      </c>
      <c r="G4532" t="s">
        <v>59</v>
      </c>
      <c r="H4532" t="s">
        <v>49</v>
      </c>
      <c r="I4532" t="s">
        <v>1242</v>
      </c>
      <c r="J4532">
        <v>5</v>
      </c>
      <c r="K4532">
        <v>9850</v>
      </c>
      <c r="L4532">
        <v>49250</v>
      </c>
      <c r="M4532">
        <v>23.452400000000001</v>
      </c>
      <c r="N4532">
        <v>117.262</v>
      </c>
      <c r="O4532">
        <v>0</v>
      </c>
      <c r="P4532">
        <v>0</v>
      </c>
      <c r="Q4532">
        <v>9873.4524000000001</v>
      </c>
      <c r="R4532">
        <v>49367.262000000002</v>
      </c>
      <c r="S4532" t="s">
        <v>1368</v>
      </c>
    </row>
    <row r="4533" spans="1:19">
      <c r="A4533" t="s">
        <v>4373</v>
      </c>
      <c r="B4533">
        <v>44406</v>
      </c>
      <c r="C4533" t="s">
        <v>4374</v>
      </c>
      <c r="D4533">
        <v>44406</v>
      </c>
      <c r="E4533" t="s">
        <v>1365</v>
      </c>
      <c r="F4533" t="s">
        <v>58</v>
      </c>
      <c r="G4533" t="s">
        <v>59</v>
      </c>
      <c r="H4533" t="s">
        <v>49</v>
      </c>
      <c r="I4533" t="s">
        <v>3357</v>
      </c>
      <c r="J4533">
        <v>20</v>
      </c>
      <c r="K4533">
        <v>7040</v>
      </c>
      <c r="L4533">
        <v>140800</v>
      </c>
      <c r="M4533">
        <v>16.761900000000001</v>
      </c>
      <c r="N4533">
        <v>335.238</v>
      </c>
      <c r="O4533">
        <v>0</v>
      </c>
      <c r="P4533">
        <v>0</v>
      </c>
      <c r="Q4533">
        <v>7056.7619000000004</v>
      </c>
      <c r="R4533">
        <v>141135.23800000001</v>
      </c>
      <c r="S4533" t="s">
        <v>1368</v>
      </c>
    </row>
    <row r="4534" spans="1:19">
      <c r="A4534" t="s">
        <v>4375</v>
      </c>
      <c r="B4534">
        <v>44406</v>
      </c>
      <c r="C4534" t="s">
        <v>4376</v>
      </c>
      <c r="D4534">
        <v>44406</v>
      </c>
      <c r="E4534" t="s">
        <v>1365</v>
      </c>
      <c r="F4534" t="s">
        <v>64</v>
      </c>
      <c r="G4534" t="s">
        <v>59</v>
      </c>
      <c r="H4534" t="s">
        <v>49</v>
      </c>
      <c r="I4534" t="s">
        <v>1273</v>
      </c>
      <c r="J4534">
        <v>5</v>
      </c>
      <c r="K4534">
        <v>7225</v>
      </c>
      <c r="L4534">
        <v>36125</v>
      </c>
      <c r="M4534">
        <v>17.202400000000001</v>
      </c>
      <c r="N4534">
        <v>86.012</v>
      </c>
      <c r="O4534">
        <v>0</v>
      </c>
      <c r="P4534">
        <v>0</v>
      </c>
      <c r="Q4534">
        <v>7242.2024000000001</v>
      </c>
      <c r="R4534">
        <v>36211.012000000002</v>
      </c>
      <c r="S4534" t="s">
        <v>1368</v>
      </c>
    </row>
    <row r="4535" spans="1:19">
      <c r="A4535" t="s">
        <v>4375</v>
      </c>
      <c r="B4535">
        <v>44406</v>
      </c>
      <c r="C4535" t="s">
        <v>4376</v>
      </c>
      <c r="D4535">
        <v>44406</v>
      </c>
      <c r="E4535" t="s">
        <v>1365</v>
      </c>
      <c r="F4535" t="s">
        <v>64</v>
      </c>
      <c r="G4535" t="s">
        <v>59</v>
      </c>
      <c r="H4535" t="s">
        <v>49</v>
      </c>
      <c r="I4535" t="s">
        <v>3357</v>
      </c>
      <c r="J4535">
        <v>10</v>
      </c>
      <c r="K4535">
        <v>7040</v>
      </c>
      <c r="L4535">
        <v>70400</v>
      </c>
      <c r="M4535">
        <v>16.761900000000001</v>
      </c>
      <c r="N4535">
        <v>167.619</v>
      </c>
      <c r="O4535">
        <v>0</v>
      </c>
      <c r="P4535">
        <v>0</v>
      </c>
      <c r="Q4535">
        <v>7056.7619000000004</v>
      </c>
      <c r="R4535">
        <v>70567.619000000006</v>
      </c>
      <c r="S4535" t="s">
        <v>1368</v>
      </c>
    </row>
    <row r="4536" spans="1:19">
      <c r="A4536" t="s">
        <v>4375</v>
      </c>
      <c r="B4536">
        <v>44406</v>
      </c>
      <c r="C4536" t="s">
        <v>4376</v>
      </c>
      <c r="D4536">
        <v>44406</v>
      </c>
      <c r="E4536" t="s">
        <v>1365</v>
      </c>
      <c r="F4536" t="s">
        <v>64</v>
      </c>
      <c r="G4536" t="s">
        <v>59</v>
      </c>
      <c r="H4536" t="s">
        <v>49</v>
      </c>
      <c r="I4536" t="s">
        <v>1314</v>
      </c>
      <c r="J4536">
        <v>40</v>
      </c>
      <c r="K4536">
        <v>1176</v>
      </c>
      <c r="L4536">
        <v>47040</v>
      </c>
      <c r="M4536">
        <v>2.8</v>
      </c>
      <c r="N4536">
        <v>112</v>
      </c>
      <c r="O4536">
        <v>0</v>
      </c>
      <c r="P4536">
        <v>0</v>
      </c>
      <c r="Q4536">
        <v>1178.8</v>
      </c>
      <c r="R4536">
        <v>47152</v>
      </c>
      <c r="S4536" t="s">
        <v>1368</v>
      </c>
    </row>
    <row r="4537" spans="1:19">
      <c r="A4537" t="s">
        <v>4375</v>
      </c>
      <c r="B4537">
        <v>44406</v>
      </c>
      <c r="C4537" t="s">
        <v>4376</v>
      </c>
      <c r="D4537">
        <v>44406</v>
      </c>
      <c r="E4537" t="s">
        <v>1365</v>
      </c>
      <c r="F4537" t="s">
        <v>64</v>
      </c>
      <c r="G4537" t="s">
        <v>59</v>
      </c>
      <c r="H4537" t="s">
        <v>49</v>
      </c>
      <c r="I4537" t="s">
        <v>1271</v>
      </c>
      <c r="J4537">
        <v>40</v>
      </c>
      <c r="K4537">
        <v>1186</v>
      </c>
      <c r="L4537">
        <v>47440</v>
      </c>
      <c r="M4537">
        <v>2.8237999999999999</v>
      </c>
      <c r="N4537">
        <v>112.952</v>
      </c>
      <c r="O4537">
        <v>0</v>
      </c>
      <c r="P4537">
        <v>0</v>
      </c>
      <c r="Q4537">
        <v>1188.8237999999999</v>
      </c>
      <c r="R4537">
        <v>47552.951999999997</v>
      </c>
      <c r="S4537" t="s">
        <v>1368</v>
      </c>
    </row>
    <row r="4538" spans="1:19">
      <c r="A4538" t="s">
        <v>4377</v>
      </c>
      <c r="B4538">
        <v>44406</v>
      </c>
      <c r="C4538" t="s">
        <v>4378</v>
      </c>
      <c r="D4538">
        <v>44406</v>
      </c>
      <c r="E4538" t="s">
        <v>1365</v>
      </c>
      <c r="F4538" t="s">
        <v>106</v>
      </c>
      <c r="G4538" t="s">
        <v>954</v>
      </c>
      <c r="H4538" t="s">
        <v>49</v>
      </c>
      <c r="I4538" t="s">
        <v>1271</v>
      </c>
      <c r="J4538">
        <v>60</v>
      </c>
      <c r="K4538">
        <v>1186</v>
      </c>
      <c r="L4538">
        <v>71160</v>
      </c>
      <c r="M4538">
        <v>2.8237999999999999</v>
      </c>
      <c r="N4538">
        <v>169.428</v>
      </c>
      <c r="O4538">
        <v>0</v>
      </c>
      <c r="P4538">
        <v>0</v>
      </c>
      <c r="Q4538">
        <v>1188.8237999999999</v>
      </c>
      <c r="R4538">
        <v>71329.428</v>
      </c>
      <c r="S4538" t="s">
        <v>1368</v>
      </c>
    </row>
    <row r="4539" spans="1:19">
      <c r="A4539" t="s">
        <v>4377</v>
      </c>
      <c r="B4539">
        <v>44406</v>
      </c>
      <c r="C4539" t="s">
        <v>4378</v>
      </c>
      <c r="D4539">
        <v>44406</v>
      </c>
      <c r="E4539" t="s">
        <v>1365</v>
      </c>
      <c r="F4539" t="s">
        <v>106</v>
      </c>
      <c r="G4539" t="s">
        <v>954</v>
      </c>
      <c r="H4539" t="s">
        <v>49</v>
      </c>
      <c r="I4539" t="s">
        <v>1075</v>
      </c>
      <c r="J4539">
        <v>5</v>
      </c>
      <c r="K4539">
        <v>9045</v>
      </c>
      <c r="L4539">
        <v>45225</v>
      </c>
      <c r="M4539">
        <v>21.535699999999999</v>
      </c>
      <c r="N4539">
        <v>107.6785</v>
      </c>
      <c r="O4539">
        <v>0</v>
      </c>
      <c r="P4539">
        <v>0</v>
      </c>
      <c r="Q4539">
        <v>9066.5357000000004</v>
      </c>
      <c r="R4539">
        <v>45332.678500000002</v>
      </c>
      <c r="S4539" t="s">
        <v>1368</v>
      </c>
    </row>
    <row r="4540" spans="1:19">
      <c r="A4540" t="s">
        <v>4377</v>
      </c>
      <c r="B4540">
        <v>44406</v>
      </c>
      <c r="C4540" t="s">
        <v>4378</v>
      </c>
      <c r="D4540">
        <v>44406</v>
      </c>
      <c r="E4540" t="s">
        <v>1365</v>
      </c>
      <c r="F4540" t="s">
        <v>106</v>
      </c>
      <c r="G4540" t="s">
        <v>954</v>
      </c>
      <c r="H4540" t="s">
        <v>49</v>
      </c>
      <c r="I4540" t="s">
        <v>1267</v>
      </c>
      <c r="J4540">
        <v>30</v>
      </c>
      <c r="K4540">
        <v>1400</v>
      </c>
      <c r="L4540">
        <v>42000</v>
      </c>
      <c r="M4540">
        <v>3.3332999999999999</v>
      </c>
      <c r="N4540">
        <v>99.998999999999995</v>
      </c>
      <c r="O4540">
        <v>0</v>
      </c>
      <c r="P4540">
        <v>0</v>
      </c>
      <c r="Q4540">
        <v>1403.3333</v>
      </c>
      <c r="R4540">
        <v>42099.999000000003</v>
      </c>
      <c r="S4540" t="s">
        <v>1368</v>
      </c>
    </row>
    <row r="4541" spans="1:19">
      <c r="A4541" t="s">
        <v>4379</v>
      </c>
      <c r="B4541">
        <v>44406</v>
      </c>
      <c r="C4541" t="s">
        <v>4380</v>
      </c>
      <c r="D4541">
        <v>44406</v>
      </c>
      <c r="E4541" t="s">
        <v>1365</v>
      </c>
      <c r="F4541" t="s">
        <v>48</v>
      </c>
      <c r="G4541" t="s">
        <v>988</v>
      </c>
      <c r="H4541" t="s">
        <v>49</v>
      </c>
      <c r="I4541" t="s">
        <v>1218</v>
      </c>
      <c r="J4541">
        <v>100</v>
      </c>
      <c r="K4541">
        <v>1244</v>
      </c>
      <c r="L4541">
        <v>124400</v>
      </c>
      <c r="M4541">
        <v>2.9619</v>
      </c>
      <c r="N4541">
        <v>296.19</v>
      </c>
      <c r="O4541">
        <v>0</v>
      </c>
      <c r="P4541">
        <v>0</v>
      </c>
      <c r="Q4541">
        <v>1246.9619</v>
      </c>
      <c r="R4541">
        <v>124696.19</v>
      </c>
      <c r="S4541" t="s">
        <v>1368</v>
      </c>
    </row>
    <row r="4542" spans="1:19">
      <c r="A4542" t="s">
        <v>4379</v>
      </c>
      <c r="B4542">
        <v>44406</v>
      </c>
      <c r="C4542" t="s">
        <v>4380</v>
      </c>
      <c r="D4542">
        <v>44406</v>
      </c>
      <c r="E4542" t="s">
        <v>1365</v>
      </c>
      <c r="F4542" t="s">
        <v>48</v>
      </c>
      <c r="G4542" t="s">
        <v>988</v>
      </c>
      <c r="H4542" t="s">
        <v>49</v>
      </c>
      <c r="I4542" t="s">
        <v>1242</v>
      </c>
      <c r="J4542">
        <v>5</v>
      </c>
      <c r="K4542">
        <v>9850</v>
      </c>
      <c r="L4542">
        <v>49250</v>
      </c>
      <c r="M4542">
        <v>23.452400000000001</v>
      </c>
      <c r="N4542">
        <v>117.262</v>
      </c>
      <c r="O4542">
        <v>0</v>
      </c>
      <c r="P4542">
        <v>0</v>
      </c>
      <c r="Q4542">
        <v>9873.4524000000001</v>
      </c>
      <c r="R4542">
        <v>49367.262000000002</v>
      </c>
      <c r="S4542" t="s">
        <v>1368</v>
      </c>
    </row>
    <row r="4543" spans="1:19">
      <c r="A4543" t="s">
        <v>4379</v>
      </c>
      <c r="B4543">
        <v>44406</v>
      </c>
      <c r="C4543" t="s">
        <v>4380</v>
      </c>
      <c r="D4543">
        <v>44406</v>
      </c>
      <c r="E4543" t="s">
        <v>1365</v>
      </c>
      <c r="F4543" t="s">
        <v>48</v>
      </c>
      <c r="G4543" t="s">
        <v>988</v>
      </c>
      <c r="H4543" t="s">
        <v>49</v>
      </c>
      <c r="I4543" t="s">
        <v>1273</v>
      </c>
      <c r="J4543">
        <v>30</v>
      </c>
      <c r="K4543">
        <v>7225</v>
      </c>
      <c r="L4543">
        <v>216750</v>
      </c>
      <c r="M4543">
        <v>17.202400000000001</v>
      </c>
      <c r="N4543">
        <v>516.072</v>
      </c>
      <c r="O4543">
        <v>0</v>
      </c>
      <c r="P4543">
        <v>0</v>
      </c>
      <c r="Q4543">
        <v>7242.2024000000001</v>
      </c>
      <c r="R4543">
        <v>217266.07199999999</v>
      </c>
      <c r="S4543" t="s">
        <v>1368</v>
      </c>
    </row>
    <row r="4544" spans="1:19">
      <c r="A4544" t="s">
        <v>4379</v>
      </c>
      <c r="B4544">
        <v>44406</v>
      </c>
      <c r="C4544" t="s">
        <v>4380</v>
      </c>
      <c r="D4544">
        <v>44406</v>
      </c>
      <c r="E4544" t="s">
        <v>1365</v>
      </c>
      <c r="F4544" t="s">
        <v>48</v>
      </c>
      <c r="G4544" t="s">
        <v>988</v>
      </c>
      <c r="H4544" t="s">
        <v>49</v>
      </c>
      <c r="I4544" t="s">
        <v>1335</v>
      </c>
      <c r="J4544">
        <v>5</v>
      </c>
      <c r="K4544">
        <v>9950</v>
      </c>
      <c r="L4544">
        <v>49750</v>
      </c>
      <c r="M4544">
        <v>23.6905</v>
      </c>
      <c r="N4544">
        <v>118.4525</v>
      </c>
      <c r="O4544">
        <v>0</v>
      </c>
      <c r="P4544">
        <v>0</v>
      </c>
      <c r="Q4544">
        <v>9973.6905000000006</v>
      </c>
      <c r="R4544">
        <v>49868.452499999999</v>
      </c>
      <c r="S4544" t="s">
        <v>1368</v>
      </c>
    </row>
    <row r="4545" spans="1:19">
      <c r="A4545" t="s">
        <v>4379</v>
      </c>
      <c r="B4545">
        <v>44406</v>
      </c>
      <c r="C4545" t="s">
        <v>4380</v>
      </c>
      <c r="D4545">
        <v>44406</v>
      </c>
      <c r="E4545" t="s">
        <v>1365</v>
      </c>
      <c r="F4545" t="s">
        <v>48</v>
      </c>
      <c r="G4545" t="s">
        <v>988</v>
      </c>
      <c r="H4545" t="s">
        <v>49</v>
      </c>
      <c r="I4545" t="s">
        <v>1301</v>
      </c>
      <c r="J4545">
        <v>5</v>
      </c>
      <c r="K4545">
        <v>9035</v>
      </c>
      <c r="L4545">
        <v>45175</v>
      </c>
      <c r="M4545">
        <v>21.511900000000001</v>
      </c>
      <c r="N4545">
        <v>107.5595</v>
      </c>
      <c r="O4545">
        <v>0</v>
      </c>
      <c r="P4545">
        <v>0</v>
      </c>
      <c r="Q4545">
        <v>9056.5118999999995</v>
      </c>
      <c r="R4545">
        <v>45282.559500000003</v>
      </c>
      <c r="S4545" t="s">
        <v>1368</v>
      </c>
    </row>
    <row r="4546" spans="1:19">
      <c r="A4546" t="s">
        <v>4379</v>
      </c>
      <c r="B4546">
        <v>44406</v>
      </c>
      <c r="C4546" t="s">
        <v>4380</v>
      </c>
      <c r="D4546">
        <v>44406</v>
      </c>
      <c r="E4546" t="s">
        <v>1365</v>
      </c>
      <c r="F4546" t="s">
        <v>48</v>
      </c>
      <c r="G4546" t="s">
        <v>988</v>
      </c>
      <c r="H4546" t="s">
        <v>49</v>
      </c>
      <c r="I4546" t="s">
        <v>1311</v>
      </c>
      <c r="J4546">
        <v>5</v>
      </c>
      <c r="K4546">
        <v>9035</v>
      </c>
      <c r="L4546">
        <v>45175</v>
      </c>
      <c r="M4546">
        <v>21.511900000000001</v>
      </c>
      <c r="N4546">
        <v>107.5595</v>
      </c>
      <c r="O4546">
        <v>0</v>
      </c>
      <c r="P4546">
        <v>0</v>
      </c>
      <c r="Q4546">
        <v>9056.5118999999995</v>
      </c>
      <c r="R4546">
        <v>45282.559500000003</v>
      </c>
      <c r="S4546" t="s">
        <v>1368</v>
      </c>
    </row>
    <row r="4547" spans="1:19">
      <c r="A4547" t="s">
        <v>4379</v>
      </c>
      <c r="B4547">
        <v>44406</v>
      </c>
      <c r="C4547" t="s">
        <v>4380</v>
      </c>
      <c r="D4547">
        <v>44406</v>
      </c>
      <c r="E4547" t="s">
        <v>1365</v>
      </c>
      <c r="F4547" t="s">
        <v>48</v>
      </c>
      <c r="G4547" t="s">
        <v>988</v>
      </c>
      <c r="H4547" t="s">
        <v>49</v>
      </c>
      <c r="I4547" t="s">
        <v>3357</v>
      </c>
      <c r="J4547">
        <v>20</v>
      </c>
      <c r="K4547">
        <v>7040</v>
      </c>
      <c r="L4547">
        <v>140800</v>
      </c>
      <c r="M4547">
        <v>16.761900000000001</v>
      </c>
      <c r="N4547">
        <v>335.238</v>
      </c>
      <c r="O4547">
        <v>0</v>
      </c>
      <c r="P4547">
        <v>0</v>
      </c>
      <c r="Q4547">
        <v>7056.7619000000004</v>
      </c>
      <c r="R4547">
        <v>141135.23800000001</v>
      </c>
      <c r="S4547" t="s">
        <v>1368</v>
      </c>
    </row>
    <row r="4548" spans="1:19">
      <c r="A4548" t="s">
        <v>4379</v>
      </c>
      <c r="B4548">
        <v>44406</v>
      </c>
      <c r="C4548" t="s">
        <v>4380</v>
      </c>
      <c r="D4548">
        <v>44406</v>
      </c>
      <c r="E4548" t="s">
        <v>1365</v>
      </c>
      <c r="F4548" t="s">
        <v>48</v>
      </c>
      <c r="G4548" t="s">
        <v>988</v>
      </c>
      <c r="H4548" t="s">
        <v>49</v>
      </c>
      <c r="I4548" t="s">
        <v>1314</v>
      </c>
      <c r="J4548">
        <v>100</v>
      </c>
      <c r="K4548">
        <v>1176</v>
      </c>
      <c r="L4548">
        <v>117600</v>
      </c>
      <c r="M4548">
        <v>2.8</v>
      </c>
      <c r="N4548">
        <v>280</v>
      </c>
      <c r="O4548">
        <v>0</v>
      </c>
      <c r="P4548">
        <v>0</v>
      </c>
      <c r="Q4548">
        <v>1178.8</v>
      </c>
      <c r="R4548">
        <v>117880</v>
      </c>
      <c r="S4548" t="s">
        <v>1368</v>
      </c>
    </row>
    <row r="4549" spans="1:19">
      <c r="A4549" t="s">
        <v>4379</v>
      </c>
      <c r="B4549">
        <v>44406</v>
      </c>
      <c r="C4549" t="s">
        <v>4380</v>
      </c>
      <c r="D4549">
        <v>44406</v>
      </c>
      <c r="E4549" t="s">
        <v>1365</v>
      </c>
      <c r="F4549" t="s">
        <v>48</v>
      </c>
      <c r="G4549" t="s">
        <v>988</v>
      </c>
      <c r="H4549" t="s">
        <v>49</v>
      </c>
      <c r="I4549" t="s">
        <v>1221</v>
      </c>
      <c r="J4549">
        <v>100</v>
      </c>
      <c r="K4549">
        <v>1361</v>
      </c>
      <c r="L4549">
        <v>136100</v>
      </c>
      <c r="M4549">
        <v>3.2404999999999999</v>
      </c>
      <c r="N4549">
        <v>324.05</v>
      </c>
      <c r="O4549">
        <v>0</v>
      </c>
      <c r="P4549">
        <v>0</v>
      </c>
      <c r="Q4549">
        <v>1364.2405000000001</v>
      </c>
      <c r="R4549">
        <v>136424.04999999999</v>
      </c>
      <c r="S4549" t="s">
        <v>1368</v>
      </c>
    </row>
    <row r="4550" spans="1:19">
      <c r="A4550" t="s">
        <v>4381</v>
      </c>
      <c r="B4550">
        <v>44406</v>
      </c>
      <c r="C4550" t="s">
        <v>4382</v>
      </c>
      <c r="D4550">
        <v>44406</v>
      </c>
      <c r="E4550" t="s">
        <v>1365</v>
      </c>
      <c r="F4550" t="s">
        <v>103</v>
      </c>
      <c r="G4550" t="s">
        <v>949</v>
      </c>
      <c r="H4550" t="s">
        <v>107</v>
      </c>
      <c r="I4550" t="s">
        <v>1409</v>
      </c>
      <c r="J4550">
        <v>100</v>
      </c>
      <c r="K4550">
        <v>1128</v>
      </c>
      <c r="L4550">
        <v>112800</v>
      </c>
      <c r="M4550">
        <v>2.6857000000000002</v>
      </c>
      <c r="N4550">
        <v>268.57</v>
      </c>
      <c r="O4550">
        <v>0</v>
      </c>
      <c r="P4550">
        <v>0</v>
      </c>
      <c r="Q4550">
        <v>1130.6857</v>
      </c>
      <c r="R4550">
        <v>113068.57</v>
      </c>
      <c r="S4550" t="s">
        <v>1368</v>
      </c>
    </row>
    <row r="4551" spans="1:19">
      <c r="A4551" t="s">
        <v>4381</v>
      </c>
      <c r="B4551">
        <v>44406</v>
      </c>
      <c r="C4551" t="s">
        <v>4382</v>
      </c>
      <c r="D4551">
        <v>44406</v>
      </c>
      <c r="E4551" t="s">
        <v>1365</v>
      </c>
      <c r="F4551" t="s">
        <v>103</v>
      </c>
      <c r="G4551" t="s">
        <v>949</v>
      </c>
      <c r="H4551" t="s">
        <v>107</v>
      </c>
      <c r="I4551" t="s">
        <v>1301</v>
      </c>
      <c r="J4551">
        <v>10</v>
      </c>
      <c r="K4551">
        <v>9035</v>
      </c>
      <c r="L4551">
        <v>90350</v>
      </c>
      <c r="M4551">
        <v>21.511900000000001</v>
      </c>
      <c r="N4551">
        <v>215.119</v>
      </c>
      <c r="O4551">
        <v>0</v>
      </c>
      <c r="P4551">
        <v>0</v>
      </c>
      <c r="Q4551">
        <v>9056.5118999999995</v>
      </c>
      <c r="R4551">
        <v>90565.119000000006</v>
      </c>
      <c r="S4551" t="s">
        <v>1368</v>
      </c>
    </row>
    <row r="4552" spans="1:19">
      <c r="A4552" t="s">
        <v>4381</v>
      </c>
      <c r="B4552">
        <v>44406</v>
      </c>
      <c r="C4552" t="s">
        <v>4382</v>
      </c>
      <c r="D4552">
        <v>44406</v>
      </c>
      <c r="E4552" t="s">
        <v>1365</v>
      </c>
      <c r="F4552" t="s">
        <v>103</v>
      </c>
      <c r="G4552" t="s">
        <v>949</v>
      </c>
      <c r="H4552" t="s">
        <v>107</v>
      </c>
      <c r="I4552" t="s">
        <v>1271</v>
      </c>
      <c r="J4552">
        <v>62</v>
      </c>
      <c r="K4552">
        <v>1186</v>
      </c>
      <c r="L4552">
        <v>73532</v>
      </c>
      <c r="M4552">
        <v>2.8237999999999999</v>
      </c>
      <c r="N4552">
        <v>175.07560000000001</v>
      </c>
      <c r="O4552">
        <v>0</v>
      </c>
      <c r="P4552">
        <v>0</v>
      </c>
      <c r="Q4552">
        <v>1188.8237999999999</v>
      </c>
      <c r="R4552">
        <v>73707.075599999996</v>
      </c>
      <c r="S4552" t="s">
        <v>1368</v>
      </c>
    </row>
    <row r="4553" spans="1:19">
      <c r="A4553" t="s">
        <v>4381</v>
      </c>
      <c r="B4553">
        <v>44406</v>
      </c>
      <c r="C4553" t="s">
        <v>4382</v>
      </c>
      <c r="D4553">
        <v>44406</v>
      </c>
      <c r="E4553" t="s">
        <v>1365</v>
      </c>
      <c r="F4553" t="s">
        <v>103</v>
      </c>
      <c r="G4553" t="s">
        <v>949</v>
      </c>
      <c r="H4553" t="s">
        <v>107</v>
      </c>
      <c r="I4553" t="s">
        <v>3357</v>
      </c>
      <c r="J4553">
        <v>10</v>
      </c>
      <c r="K4553">
        <v>7040</v>
      </c>
      <c r="L4553">
        <v>70400</v>
      </c>
      <c r="M4553">
        <v>16.761900000000001</v>
      </c>
      <c r="N4553">
        <v>167.619</v>
      </c>
      <c r="O4553">
        <v>0</v>
      </c>
      <c r="P4553">
        <v>0</v>
      </c>
      <c r="Q4553">
        <v>7056.7619000000004</v>
      </c>
      <c r="R4553">
        <v>70567.619000000006</v>
      </c>
      <c r="S4553" t="s">
        <v>1368</v>
      </c>
    </row>
    <row r="4554" spans="1:19">
      <c r="A4554" t="s">
        <v>4383</v>
      </c>
      <c r="B4554">
        <v>44406</v>
      </c>
      <c r="C4554" t="s">
        <v>4384</v>
      </c>
      <c r="D4554">
        <v>44406</v>
      </c>
      <c r="E4554" t="s">
        <v>1365</v>
      </c>
      <c r="F4554" t="s">
        <v>101</v>
      </c>
      <c r="G4554" t="s">
        <v>949</v>
      </c>
      <c r="H4554" t="s">
        <v>107</v>
      </c>
      <c r="I4554" t="s">
        <v>1301</v>
      </c>
      <c r="J4554">
        <v>4</v>
      </c>
      <c r="K4554">
        <v>9035</v>
      </c>
      <c r="L4554">
        <v>36140</v>
      </c>
      <c r="M4554">
        <v>21.511900000000001</v>
      </c>
      <c r="N4554">
        <v>86.047600000000003</v>
      </c>
      <c r="O4554">
        <v>0</v>
      </c>
      <c r="P4554">
        <v>0</v>
      </c>
      <c r="Q4554">
        <v>9056.5118999999995</v>
      </c>
      <c r="R4554">
        <v>36226.047599999998</v>
      </c>
      <c r="S4554" t="s">
        <v>1368</v>
      </c>
    </row>
    <row r="4555" spans="1:19">
      <c r="A4555" t="s">
        <v>4383</v>
      </c>
      <c r="B4555">
        <v>44406</v>
      </c>
      <c r="C4555" t="s">
        <v>4384</v>
      </c>
      <c r="D4555">
        <v>44406</v>
      </c>
      <c r="E4555" t="s">
        <v>1365</v>
      </c>
      <c r="F4555" t="s">
        <v>101</v>
      </c>
      <c r="G4555" t="s">
        <v>949</v>
      </c>
      <c r="H4555" t="s">
        <v>107</v>
      </c>
      <c r="I4555" t="s">
        <v>1075</v>
      </c>
      <c r="J4555">
        <v>10</v>
      </c>
      <c r="K4555">
        <v>9045</v>
      </c>
      <c r="L4555">
        <v>90450</v>
      </c>
      <c r="M4555">
        <v>21.535699999999999</v>
      </c>
      <c r="N4555">
        <v>215.357</v>
      </c>
      <c r="O4555">
        <v>0</v>
      </c>
      <c r="P4555">
        <v>0</v>
      </c>
      <c r="Q4555">
        <v>9066.5357000000004</v>
      </c>
      <c r="R4555">
        <v>90665.357000000004</v>
      </c>
      <c r="S4555" t="s">
        <v>1368</v>
      </c>
    </row>
    <row r="4556" spans="1:19">
      <c r="A4556" t="s">
        <v>4383</v>
      </c>
      <c r="B4556">
        <v>44406</v>
      </c>
      <c r="C4556" t="s">
        <v>4384</v>
      </c>
      <c r="D4556">
        <v>44406</v>
      </c>
      <c r="E4556" t="s">
        <v>1365</v>
      </c>
      <c r="F4556" t="s">
        <v>101</v>
      </c>
      <c r="G4556" t="s">
        <v>949</v>
      </c>
      <c r="H4556" t="s">
        <v>107</v>
      </c>
      <c r="I4556" t="s">
        <v>1314</v>
      </c>
      <c r="J4556">
        <v>20</v>
      </c>
      <c r="K4556">
        <v>1176</v>
      </c>
      <c r="L4556">
        <v>23520</v>
      </c>
      <c r="M4556">
        <v>2.8</v>
      </c>
      <c r="N4556">
        <v>56</v>
      </c>
      <c r="O4556">
        <v>0</v>
      </c>
      <c r="P4556">
        <v>0</v>
      </c>
      <c r="Q4556">
        <v>1178.8</v>
      </c>
      <c r="R4556">
        <v>23576</v>
      </c>
      <c r="S4556" t="s">
        <v>1368</v>
      </c>
    </row>
    <row r="4557" spans="1:19">
      <c r="A4557" t="s">
        <v>4383</v>
      </c>
      <c r="B4557">
        <v>44406</v>
      </c>
      <c r="C4557" t="s">
        <v>4384</v>
      </c>
      <c r="D4557">
        <v>44406</v>
      </c>
      <c r="E4557" t="s">
        <v>1365</v>
      </c>
      <c r="F4557" t="s">
        <v>101</v>
      </c>
      <c r="G4557" t="s">
        <v>949</v>
      </c>
      <c r="H4557" t="s">
        <v>107</v>
      </c>
      <c r="I4557" t="s">
        <v>1335</v>
      </c>
      <c r="J4557">
        <v>5</v>
      </c>
      <c r="K4557">
        <v>9950</v>
      </c>
      <c r="L4557">
        <v>49750</v>
      </c>
      <c r="M4557">
        <v>23.6905</v>
      </c>
      <c r="N4557">
        <v>118.4525</v>
      </c>
      <c r="O4557">
        <v>0</v>
      </c>
      <c r="P4557">
        <v>0</v>
      </c>
      <c r="Q4557">
        <v>9973.6905000000006</v>
      </c>
      <c r="R4557">
        <v>49868.452499999999</v>
      </c>
      <c r="S4557" t="s">
        <v>1368</v>
      </c>
    </row>
    <row r="4558" spans="1:19">
      <c r="A4558" t="s">
        <v>4383</v>
      </c>
      <c r="B4558">
        <v>44406</v>
      </c>
      <c r="C4558" t="s">
        <v>4384</v>
      </c>
      <c r="D4558">
        <v>44406</v>
      </c>
      <c r="E4558" t="s">
        <v>1365</v>
      </c>
      <c r="F4558" t="s">
        <v>101</v>
      </c>
      <c r="G4558" t="s">
        <v>949</v>
      </c>
      <c r="H4558" t="s">
        <v>107</v>
      </c>
      <c r="I4558" t="s">
        <v>1273</v>
      </c>
      <c r="J4558">
        <v>5</v>
      </c>
      <c r="K4558">
        <v>7225</v>
      </c>
      <c r="L4558">
        <v>36125</v>
      </c>
      <c r="M4558">
        <v>17.202400000000001</v>
      </c>
      <c r="N4558">
        <v>86.012</v>
      </c>
      <c r="O4558">
        <v>0</v>
      </c>
      <c r="P4558">
        <v>0</v>
      </c>
      <c r="Q4558">
        <v>7242.2024000000001</v>
      </c>
      <c r="R4558">
        <v>36211.012000000002</v>
      </c>
      <c r="S4558" t="s">
        <v>1368</v>
      </c>
    </row>
    <row r="4559" spans="1:19">
      <c r="A4559" t="s">
        <v>4383</v>
      </c>
      <c r="B4559">
        <v>44406</v>
      </c>
      <c r="C4559" t="s">
        <v>4384</v>
      </c>
      <c r="D4559">
        <v>44406</v>
      </c>
      <c r="E4559" t="s">
        <v>1365</v>
      </c>
      <c r="F4559" t="s">
        <v>101</v>
      </c>
      <c r="G4559" t="s">
        <v>949</v>
      </c>
      <c r="H4559" t="s">
        <v>107</v>
      </c>
      <c r="I4559" t="s">
        <v>1409</v>
      </c>
      <c r="J4559">
        <v>20</v>
      </c>
      <c r="K4559">
        <v>1128</v>
      </c>
      <c r="L4559">
        <v>22560</v>
      </c>
      <c r="M4559">
        <v>2.6857000000000002</v>
      </c>
      <c r="N4559">
        <v>53.713999999999999</v>
      </c>
      <c r="O4559">
        <v>0</v>
      </c>
      <c r="P4559">
        <v>0</v>
      </c>
      <c r="Q4559">
        <v>1130.6857</v>
      </c>
      <c r="R4559">
        <v>22613.714</v>
      </c>
      <c r="S4559" t="s">
        <v>1368</v>
      </c>
    </row>
    <row r="4560" spans="1:19">
      <c r="A4560" t="s">
        <v>4385</v>
      </c>
      <c r="B4560">
        <v>44406</v>
      </c>
      <c r="C4560" t="s">
        <v>4386</v>
      </c>
      <c r="D4560">
        <v>44406</v>
      </c>
      <c r="E4560" t="s">
        <v>1365</v>
      </c>
      <c r="F4560" t="s">
        <v>102</v>
      </c>
      <c r="G4560" t="s">
        <v>949</v>
      </c>
      <c r="H4560" t="s">
        <v>107</v>
      </c>
      <c r="I4560" t="s">
        <v>1221</v>
      </c>
      <c r="J4560">
        <v>40</v>
      </c>
      <c r="K4560">
        <v>1361</v>
      </c>
      <c r="L4560">
        <v>54440</v>
      </c>
      <c r="M4560">
        <v>3.2404999999999999</v>
      </c>
      <c r="N4560">
        <v>129.62</v>
      </c>
      <c r="O4560">
        <v>0</v>
      </c>
      <c r="P4560">
        <v>0</v>
      </c>
      <c r="Q4560">
        <v>1364.2405000000001</v>
      </c>
      <c r="R4560">
        <v>54569.62</v>
      </c>
      <c r="S4560" t="s">
        <v>1368</v>
      </c>
    </row>
    <row r="4561" spans="1:19">
      <c r="A4561" t="s">
        <v>4385</v>
      </c>
      <c r="B4561">
        <v>44406</v>
      </c>
      <c r="C4561" t="s">
        <v>4386</v>
      </c>
      <c r="D4561">
        <v>44406</v>
      </c>
      <c r="E4561" t="s">
        <v>1365</v>
      </c>
      <c r="F4561" t="s">
        <v>102</v>
      </c>
      <c r="G4561" t="s">
        <v>949</v>
      </c>
      <c r="H4561" t="s">
        <v>107</v>
      </c>
      <c r="I4561" t="s">
        <v>3357</v>
      </c>
      <c r="J4561">
        <v>7</v>
      </c>
      <c r="K4561">
        <v>7040</v>
      </c>
      <c r="L4561">
        <v>49280</v>
      </c>
      <c r="M4561">
        <v>16.761900000000001</v>
      </c>
      <c r="N4561">
        <v>117.33329999999999</v>
      </c>
      <c r="O4561">
        <v>0</v>
      </c>
      <c r="P4561">
        <v>0</v>
      </c>
      <c r="Q4561">
        <v>7056.7619000000004</v>
      </c>
      <c r="R4561">
        <v>49397.333299999998</v>
      </c>
      <c r="S4561" t="s">
        <v>1368</v>
      </c>
    </row>
    <row r="4562" spans="1:19">
      <c r="A4562" t="s">
        <v>4385</v>
      </c>
      <c r="B4562">
        <v>44406</v>
      </c>
      <c r="C4562" t="s">
        <v>4386</v>
      </c>
      <c r="D4562">
        <v>44406</v>
      </c>
      <c r="E4562" t="s">
        <v>1365</v>
      </c>
      <c r="F4562" t="s">
        <v>102</v>
      </c>
      <c r="G4562" t="s">
        <v>949</v>
      </c>
      <c r="H4562" t="s">
        <v>107</v>
      </c>
      <c r="I4562" t="s">
        <v>1335</v>
      </c>
      <c r="J4562">
        <v>5</v>
      </c>
      <c r="K4562">
        <v>9950</v>
      </c>
      <c r="L4562">
        <v>49750</v>
      </c>
      <c r="M4562">
        <v>23.6905</v>
      </c>
      <c r="N4562">
        <v>118.4525</v>
      </c>
      <c r="O4562">
        <v>0</v>
      </c>
      <c r="P4562">
        <v>0</v>
      </c>
      <c r="Q4562">
        <v>9973.6905000000006</v>
      </c>
      <c r="R4562">
        <v>49868.452499999999</v>
      </c>
      <c r="S4562" t="s">
        <v>1368</v>
      </c>
    </row>
    <row r="4563" spans="1:19">
      <c r="A4563" t="s">
        <v>4385</v>
      </c>
      <c r="B4563">
        <v>44406</v>
      </c>
      <c r="C4563" t="s">
        <v>4386</v>
      </c>
      <c r="D4563">
        <v>44406</v>
      </c>
      <c r="E4563" t="s">
        <v>1365</v>
      </c>
      <c r="F4563" t="s">
        <v>102</v>
      </c>
      <c r="G4563" t="s">
        <v>949</v>
      </c>
      <c r="H4563" t="s">
        <v>107</v>
      </c>
      <c r="I4563" t="s">
        <v>1409</v>
      </c>
      <c r="J4563">
        <v>80</v>
      </c>
      <c r="K4563">
        <v>1128</v>
      </c>
      <c r="L4563">
        <v>90240</v>
      </c>
      <c r="M4563">
        <v>2.6857000000000002</v>
      </c>
      <c r="N4563">
        <v>214.85599999999999</v>
      </c>
      <c r="O4563">
        <v>0</v>
      </c>
      <c r="P4563">
        <v>0</v>
      </c>
      <c r="Q4563">
        <v>1130.6857</v>
      </c>
      <c r="R4563">
        <v>90454.856</v>
      </c>
      <c r="S4563" t="s">
        <v>1368</v>
      </c>
    </row>
    <row r="4564" spans="1:19">
      <c r="A4564" t="s">
        <v>4385</v>
      </c>
      <c r="B4564">
        <v>44406</v>
      </c>
      <c r="C4564" t="s">
        <v>4386</v>
      </c>
      <c r="D4564">
        <v>44406</v>
      </c>
      <c r="E4564" t="s">
        <v>1365</v>
      </c>
      <c r="F4564" t="s">
        <v>102</v>
      </c>
      <c r="G4564" t="s">
        <v>949</v>
      </c>
      <c r="H4564" t="s">
        <v>107</v>
      </c>
      <c r="I4564" t="s">
        <v>1301</v>
      </c>
      <c r="J4564">
        <v>5</v>
      </c>
      <c r="K4564">
        <v>9035</v>
      </c>
      <c r="L4564">
        <v>45175</v>
      </c>
      <c r="M4564">
        <v>21.511900000000001</v>
      </c>
      <c r="N4564">
        <v>107.5595</v>
      </c>
      <c r="O4564">
        <v>0</v>
      </c>
      <c r="P4564">
        <v>0</v>
      </c>
      <c r="Q4564">
        <v>9056.5118999999995</v>
      </c>
      <c r="R4564">
        <v>45282.559500000003</v>
      </c>
      <c r="S4564" t="s">
        <v>1368</v>
      </c>
    </row>
    <row r="4565" spans="1:19">
      <c r="A4565" t="s">
        <v>4387</v>
      </c>
      <c r="B4565">
        <v>44406</v>
      </c>
      <c r="C4565" t="s">
        <v>4388</v>
      </c>
      <c r="D4565">
        <v>44406</v>
      </c>
      <c r="E4565" t="s">
        <v>1365</v>
      </c>
      <c r="F4565" t="s">
        <v>10</v>
      </c>
      <c r="G4565" t="s">
        <v>1377</v>
      </c>
      <c r="H4565" t="s">
        <v>107</v>
      </c>
      <c r="I4565" t="s">
        <v>1267</v>
      </c>
      <c r="J4565">
        <v>40</v>
      </c>
      <c r="K4565">
        <v>1400</v>
      </c>
      <c r="L4565">
        <v>56000</v>
      </c>
      <c r="M4565">
        <v>3.3332999999999999</v>
      </c>
      <c r="N4565">
        <v>133.33199999999999</v>
      </c>
      <c r="O4565">
        <v>0</v>
      </c>
      <c r="P4565">
        <v>0</v>
      </c>
      <c r="Q4565">
        <v>1403.3333</v>
      </c>
      <c r="R4565">
        <v>56133.332000000002</v>
      </c>
      <c r="S4565" t="s">
        <v>1368</v>
      </c>
    </row>
    <row r="4566" spans="1:19">
      <c r="A4566" t="s">
        <v>4387</v>
      </c>
      <c r="B4566">
        <v>44406</v>
      </c>
      <c r="C4566" t="s">
        <v>4388</v>
      </c>
      <c r="D4566">
        <v>44406</v>
      </c>
      <c r="E4566" t="s">
        <v>1365</v>
      </c>
      <c r="F4566" t="s">
        <v>10</v>
      </c>
      <c r="G4566" t="s">
        <v>1377</v>
      </c>
      <c r="H4566" t="s">
        <v>107</v>
      </c>
      <c r="I4566" t="s">
        <v>1076</v>
      </c>
      <c r="J4566">
        <v>40</v>
      </c>
      <c r="K4566">
        <v>1419</v>
      </c>
      <c r="L4566">
        <v>56760</v>
      </c>
      <c r="M4566">
        <v>3.3786</v>
      </c>
      <c r="N4566">
        <v>135.14400000000001</v>
      </c>
      <c r="O4566">
        <v>0</v>
      </c>
      <c r="P4566">
        <v>0</v>
      </c>
      <c r="Q4566">
        <v>1422.3786</v>
      </c>
      <c r="R4566">
        <v>56895.144</v>
      </c>
      <c r="S4566" t="s">
        <v>1368</v>
      </c>
    </row>
    <row r="4567" spans="1:19">
      <c r="A4567" t="s">
        <v>4387</v>
      </c>
      <c r="B4567">
        <v>44406</v>
      </c>
      <c r="C4567" t="s">
        <v>4388</v>
      </c>
      <c r="D4567">
        <v>44406</v>
      </c>
      <c r="E4567" t="s">
        <v>1365</v>
      </c>
      <c r="F4567" t="s">
        <v>10</v>
      </c>
      <c r="G4567" t="s">
        <v>1377</v>
      </c>
      <c r="H4567" t="s">
        <v>107</v>
      </c>
      <c r="I4567" t="s">
        <v>3357</v>
      </c>
      <c r="J4567">
        <v>10</v>
      </c>
      <c r="K4567">
        <v>7040</v>
      </c>
      <c r="L4567">
        <v>70400</v>
      </c>
      <c r="M4567">
        <v>16.761900000000001</v>
      </c>
      <c r="N4567">
        <v>167.619</v>
      </c>
      <c r="O4567">
        <v>0</v>
      </c>
      <c r="P4567">
        <v>0</v>
      </c>
      <c r="Q4567">
        <v>7056.7619000000004</v>
      </c>
      <c r="R4567">
        <v>70567.619000000006</v>
      </c>
      <c r="S4567" t="s">
        <v>1368</v>
      </c>
    </row>
    <row r="4568" spans="1:19">
      <c r="A4568" t="s">
        <v>4387</v>
      </c>
      <c r="B4568">
        <v>44406</v>
      </c>
      <c r="C4568" t="s">
        <v>4388</v>
      </c>
      <c r="D4568">
        <v>44406</v>
      </c>
      <c r="E4568" t="s">
        <v>1365</v>
      </c>
      <c r="F4568" t="s">
        <v>10</v>
      </c>
      <c r="G4568" t="s">
        <v>1377</v>
      </c>
      <c r="H4568" t="s">
        <v>107</v>
      </c>
      <c r="I4568" t="s">
        <v>1271</v>
      </c>
      <c r="J4568">
        <v>100</v>
      </c>
      <c r="K4568">
        <v>1186</v>
      </c>
      <c r="L4568">
        <v>118600</v>
      </c>
      <c r="M4568">
        <v>2.8237999999999999</v>
      </c>
      <c r="N4568">
        <v>282.38</v>
      </c>
      <c r="O4568">
        <v>0</v>
      </c>
      <c r="P4568">
        <v>0</v>
      </c>
      <c r="Q4568">
        <v>1188.8237999999999</v>
      </c>
      <c r="R4568">
        <v>118882.38</v>
      </c>
      <c r="S4568" t="s">
        <v>1368</v>
      </c>
    </row>
    <row r="4569" spans="1:19">
      <c r="A4569" t="s">
        <v>4387</v>
      </c>
      <c r="B4569">
        <v>44406</v>
      </c>
      <c r="C4569" t="s">
        <v>4388</v>
      </c>
      <c r="D4569">
        <v>44406</v>
      </c>
      <c r="E4569" t="s">
        <v>1365</v>
      </c>
      <c r="F4569" t="s">
        <v>10</v>
      </c>
      <c r="G4569" t="s">
        <v>1377</v>
      </c>
      <c r="H4569" t="s">
        <v>107</v>
      </c>
      <c r="I4569" t="s">
        <v>1273</v>
      </c>
      <c r="J4569">
        <v>20</v>
      </c>
      <c r="K4569">
        <v>7225</v>
      </c>
      <c r="L4569">
        <v>144500</v>
      </c>
      <c r="M4569">
        <v>17.202400000000001</v>
      </c>
      <c r="N4569">
        <v>344.048</v>
      </c>
      <c r="O4569">
        <v>0</v>
      </c>
      <c r="P4569">
        <v>0</v>
      </c>
      <c r="Q4569">
        <v>7242.2024000000001</v>
      </c>
      <c r="R4569">
        <v>144844.04800000001</v>
      </c>
      <c r="S4569" t="s">
        <v>1368</v>
      </c>
    </row>
    <row r="4570" spans="1:19">
      <c r="A4570" t="s">
        <v>4389</v>
      </c>
      <c r="B4570">
        <v>44406</v>
      </c>
      <c r="C4570" t="s">
        <v>4390</v>
      </c>
      <c r="D4570">
        <v>44406</v>
      </c>
      <c r="E4570" t="s">
        <v>1365</v>
      </c>
      <c r="F4570" t="s">
        <v>1300</v>
      </c>
      <c r="G4570" t="s">
        <v>107</v>
      </c>
      <c r="H4570" t="s">
        <v>107</v>
      </c>
      <c r="I4570" t="s">
        <v>1218</v>
      </c>
      <c r="J4570">
        <v>20</v>
      </c>
      <c r="K4570">
        <v>1244</v>
      </c>
      <c r="L4570">
        <v>24880</v>
      </c>
      <c r="M4570">
        <v>2.9619</v>
      </c>
      <c r="N4570">
        <v>59.238</v>
      </c>
      <c r="O4570">
        <v>0</v>
      </c>
      <c r="P4570">
        <v>0</v>
      </c>
      <c r="Q4570">
        <v>1246.9619</v>
      </c>
      <c r="R4570">
        <v>24939.238000000001</v>
      </c>
      <c r="S4570" t="s">
        <v>1368</v>
      </c>
    </row>
    <row r="4571" spans="1:19">
      <c r="A4571" t="s">
        <v>4391</v>
      </c>
      <c r="B4571">
        <v>44406</v>
      </c>
      <c r="C4571" t="s">
        <v>4392</v>
      </c>
      <c r="D4571">
        <v>44406</v>
      </c>
      <c r="E4571" t="s">
        <v>1365</v>
      </c>
      <c r="F4571" t="s">
        <v>97</v>
      </c>
      <c r="G4571" t="s">
        <v>1028</v>
      </c>
      <c r="H4571" t="s">
        <v>107</v>
      </c>
      <c r="I4571" t="s">
        <v>1221</v>
      </c>
      <c r="J4571">
        <v>40</v>
      </c>
      <c r="K4571">
        <v>1361</v>
      </c>
      <c r="L4571">
        <v>54440</v>
      </c>
      <c r="M4571">
        <v>3.2404999999999999</v>
      </c>
      <c r="N4571">
        <v>129.62</v>
      </c>
      <c r="O4571">
        <v>0</v>
      </c>
      <c r="P4571">
        <v>0</v>
      </c>
      <c r="Q4571">
        <v>1364.2405000000001</v>
      </c>
      <c r="R4571">
        <v>54569.62</v>
      </c>
      <c r="S4571" t="s">
        <v>1368</v>
      </c>
    </row>
    <row r="4572" spans="1:19">
      <c r="A4572" t="s">
        <v>4391</v>
      </c>
      <c r="B4572">
        <v>44406</v>
      </c>
      <c r="C4572" t="s">
        <v>4392</v>
      </c>
      <c r="D4572">
        <v>44406</v>
      </c>
      <c r="E4572" t="s">
        <v>1365</v>
      </c>
      <c r="F4572" t="s">
        <v>97</v>
      </c>
      <c r="G4572" t="s">
        <v>1028</v>
      </c>
      <c r="H4572" t="s">
        <v>107</v>
      </c>
      <c r="I4572" t="s">
        <v>1271</v>
      </c>
      <c r="J4572">
        <v>60</v>
      </c>
      <c r="K4572">
        <v>1186</v>
      </c>
      <c r="L4572">
        <v>71160</v>
      </c>
      <c r="M4572">
        <v>2.8237999999999999</v>
      </c>
      <c r="N4572">
        <v>169.428</v>
      </c>
      <c r="O4572">
        <v>0</v>
      </c>
      <c r="P4572">
        <v>0</v>
      </c>
      <c r="Q4572">
        <v>1188.8237999999999</v>
      </c>
      <c r="R4572">
        <v>71329.428</v>
      </c>
      <c r="S4572" t="s">
        <v>1368</v>
      </c>
    </row>
    <row r="4573" spans="1:19">
      <c r="A4573" t="s">
        <v>4391</v>
      </c>
      <c r="B4573">
        <v>44406</v>
      </c>
      <c r="C4573" t="s">
        <v>4392</v>
      </c>
      <c r="D4573">
        <v>44406</v>
      </c>
      <c r="E4573" t="s">
        <v>1365</v>
      </c>
      <c r="F4573" t="s">
        <v>97</v>
      </c>
      <c r="G4573" t="s">
        <v>1028</v>
      </c>
      <c r="H4573" t="s">
        <v>107</v>
      </c>
      <c r="I4573" t="s">
        <v>1242</v>
      </c>
      <c r="J4573">
        <v>10</v>
      </c>
      <c r="K4573">
        <v>9850</v>
      </c>
      <c r="L4573">
        <v>98500</v>
      </c>
      <c r="M4573">
        <v>23.452400000000001</v>
      </c>
      <c r="N4573">
        <v>234.524</v>
      </c>
      <c r="O4573">
        <v>0</v>
      </c>
      <c r="P4573">
        <v>0</v>
      </c>
      <c r="Q4573">
        <v>9873.4524000000001</v>
      </c>
      <c r="R4573">
        <v>98734.524000000005</v>
      </c>
      <c r="S4573" t="s">
        <v>1368</v>
      </c>
    </row>
    <row r="4574" spans="1:19">
      <c r="A4574" t="s">
        <v>4391</v>
      </c>
      <c r="B4574">
        <v>44406</v>
      </c>
      <c r="C4574" t="s">
        <v>4392</v>
      </c>
      <c r="D4574">
        <v>44406</v>
      </c>
      <c r="E4574" t="s">
        <v>1365</v>
      </c>
      <c r="F4574" t="s">
        <v>97</v>
      </c>
      <c r="G4574" t="s">
        <v>1028</v>
      </c>
      <c r="H4574" t="s">
        <v>107</v>
      </c>
      <c r="I4574" t="s">
        <v>1075</v>
      </c>
      <c r="J4574">
        <v>10</v>
      </c>
      <c r="K4574">
        <v>9045</v>
      </c>
      <c r="L4574">
        <v>90450</v>
      </c>
      <c r="M4574">
        <v>21.535699999999999</v>
      </c>
      <c r="N4574">
        <v>215.357</v>
      </c>
      <c r="O4574">
        <v>0</v>
      </c>
      <c r="P4574">
        <v>0</v>
      </c>
      <c r="Q4574">
        <v>9066.5357000000004</v>
      </c>
      <c r="R4574">
        <v>90665.357000000004</v>
      </c>
      <c r="S4574" t="s">
        <v>1368</v>
      </c>
    </row>
    <row r="4575" spans="1:19">
      <c r="A4575" t="s">
        <v>4393</v>
      </c>
      <c r="B4575">
        <v>44406</v>
      </c>
      <c r="C4575" t="s">
        <v>4394</v>
      </c>
      <c r="D4575">
        <v>44406</v>
      </c>
      <c r="E4575" t="s">
        <v>1365</v>
      </c>
      <c r="F4575" t="s">
        <v>55</v>
      </c>
      <c r="G4575" t="s">
        <v>49</v>
      </c>
      <c r="H4575" t="s">
        <v>49</v>
      </c>
      <c r="I4575" t="s">
        <v>1076</v>
      </c>
      <c r="J4575">
        <v>40</v>
      </c>
      <c r="K4575">
        <v>1419</v>
      </c>
      <c r="L4575">
        <v>56760</v>
      </c>
      <c r="M4575">
        <v>3.3786</v>
      </c>
      <c r="N4575">
        <v>135.14400000000001</v>
      </c>
      <c r="O4575">
        <v>0</v>
      </c>
      <c r="P4575">
        <v>0</v>
      </c>
      <c r="Q4575">
        <v>1422.3786</v>
      </c>
      <c r="R4575">
        <v>56895.144</v>
      </c>
      <c r="S4575" t="s">
        <v>1368</v>
      </c>
    </row>
    <row r="4576" spans="1:19">
      <c r="A4576" t="s">
        <v>4393</v>
      </c>
      <c r="B4576">
        <v>44406</v>
      </c>
      <c r="C4576" t="s">
        <v>4394</v>
      </c>
      <c r="D4576">
        <v>44406</v>
      </c>
      <c r="E4576" t="s">
        <v>1365</v>
      </c>
      <c r="F4576" t="s">
        <v>55</v>
      </c>
      <c r="G4576" t="s">
        <v>49</v>
      </c>
      <c r="H4576" t="s">
        <v>49</v>
      </c>
      <c r="I4576" t="s">
        <v>1218</v>
      </c>
      <c r="J4576">
        <v>20</v>
      </c>
      <c r="K4576">
        <v>1244</v>
      </c>
      <c r="L4576">
        <v>24880</v>
      </c>
      <c r="M4576">
        <v>2.9619</v>
      </c>
      <c r="N4576">
        <v>59.238</v>
      </c>
      <c r="O4576">
        <v>0</v>
      </c>
      <c r="P4576">
        <v>0</v>
      </c>
      <c r="Q4576">
        <v>1246.9619</v>
      </c>
      <c r="R4576">
        <v>24939.238000000001</v>
      </c>
      <c r="S4576" t="s">
        <v>1368</v>
      </c>
    </row>
    <row r="4577" spans="1:19">
      <c r="A4577" t="s">
        <v>4393</v>
      </c>
      <c r="B4577">
        <v>44406</v>
      </c>
      <c r="C4577" t="s">
        <v>4394</v>
      </c>
      <c r="D4577">
        <v>44406</v>
      </c>
      <c r="E4577" t="s">
        <v>1365</v>
      </c>
      <c r="F4577" t="s">
        <v>55</v>
      </c>
      <c r="G4577" t="s">
        <v>49</v>
      </c>
      <c r="H4577" t="s">
        <v>49</v>
      </c>
      <c r="I4577" t="s">
        <v>1311</v>
      </c>
      <c r="J4577">
        <v>1</v>
      </c>
      <c r="K4577">
        <v>9035</v>
      </c>
      <c r="L4577">
        <v>9035</v>
      </c>
      <c r="M4577">
        <v>21.511900000000001</v>
      </c>
      <c r="N4577">
        <v>21.511900000000001</v>
      </c>
      <c r="O4577">
        <v>0</v>
      </c>
      <c r="P4577">
        <v>0</v>
      </c>
      <c r="Q4577">
        <v>9056.5118999999995</v>
      </c>
      <c r="R4577">
        <v>9056.5118999999995</v>
      </c>
      <c r="S4577" t="s">
        <v>1368</v>
      </c>
    </row>
    <row r="4578" spans="1:19">
      <c r="A4578" t="s">
        <v>4393</v>
      </c>
      <c r="B4578">
        <v>44406</v>
      </c>
      <c r="C4578" t="s">
        <v>4394</v>
      </c>
      <c r="D4578">
        <v>44406</v>
      </c>
      <c r="E4578" t="s">
        <v>1365</v>
      </c>
      <c r="F4578" t="s">
        <v>55</v>
      </c>
      <c r="G4578" t="s">
        <v>49</v>
      </c>
      <c r="H4578" t="s">
        <v>49</v>
      </c>
      <c r="I4578" t="s">
        <v>1075</v>
      </c>
      <c r="J4578">
        <v>1</v>
      </c>
      <c r="K4578">
        <v>9045</v>
      </c>
      <c r="L4578">
        <v>9045</v>
      </c>
      <c r="M4578">
        <v>21.535699999999999</v>
      </c>
      <c r="N4578">
        <v>21.535699999999999</v>
      </c>
      <c r="O4578">
        <v>0</v>
      </c>
      <c r="P4578">
        <v>0</v>
      </c>
      <c r="Q4578">
        <v>9066.5357000000004</v>
      </c>
      <c r="R4578">
        <v>9066.5357000000004</v>
      </c>
      <c r="S4578" t="s">
        <v>1368</v>
      </c>
    </row>
    <row r="4579" spans="1:19">
      <c r="A4579" t="s">
        <v>4393</v>
      </c>
      <c r="B4579">
        <v>44406</v>
      </c>
      <c r="C4579" t="s">
        <v>4394</v>
      </c>
      <c r="D4579">
        <v>44406</v>
      </c>
      <c r="E4579" t="s">
        <v>1365</v>
      </c>
      <c r="F4579" t="s">
        <v>55</v>
      </c>
      <c r="G4579" t="s">
        <v>49</v>
      </c>
      <c r="H4579" t="s">
        <v>49</v>
      </c>
      <c r="I4579" t="s">
        <v>1409</v>
      </c>
      <c r="J4579">
        <v>20</v>
      </c>
      <c r="K4579">
        <v>1128</v>
      </c>
      <c r="L4579">
        <v>22560</v>
      </c>
      <c r="M4579">
        <v>2.6857000000000002</v>
      </c>
      <c r="N4579">
        <v>53.713999999999999</v>
      </c>
      <c r="O4579">
        <v>0</v>
      </c>
      <c r="P4579">
        <v>0</v>
      </c>
      <c r="Q4579">
        <v>1130.6857</v>
      </c>
      <c r="R4579">
        <v>22613.714</v>
      </c>
      <c r="S4579" t="s">
        <v>1368</v>
      </c>
    </row>
    <row r="4580" spans="1:19">
      <c r="A4580" t="s">
        <v>4393</v>
      </c>
      <c r="B4580">
        <v>44406</v>
      </c>
      <c r="C4580" t="s">
        <v>4394</v>
      </c>
      <c r="D4580">
        <v>44406</v>
      </c>
      <c r="E4580" t="s">
        <v>1365</v>
      </c>
      <c r="F4580" t="s">
        <v>55</v>
      </c>
      <c r="G4580" t="s">
        <v>49</v>
      </c>
      <c r="H4580" t="s">
        <v>49</v>
      </c>
      <c r="I4580" t="s">
        <v>1273</v>
      </c>
      <c r="J4580">
        <v>2</v>
      </c>
      <c r="K4580">
        <v>7225</v>
      </c>
      <c r="L4580">
        <v>14450</v>
      </c>
      <c r="M4580">
        <v>17.202400000000001</v>
      </c>
      <c r="N4580">
        <v>34.404800000000002</v>
      </c>
      <c r="O4580">
        <v>0</v>
      </c>
      <c r="P4580">
        <v>0</v>
      </c>
      <c r="Q4580">
        <v>7242.2024000000001</v>
      </c>
      <c r="R4580">
        <v>14484.4048</v>
      </c>
      <c r="S4580" t="s">
        <v>1368</v>
      </c>
    </row>
    <row r="4581" spans="1:19">
      <c r="A4581" t="s">
        <v>4393</v>
      </c>
      <c r="B4581">
        <v>44406</v>
      </c>
      <c r="C4581" t="s">
        <v>4394</v>
      </c>
      <c r="D4581">
        <v>44406</v>
      </c>
      <c r="E4581" t="s">
        <v>1365</v>
      </c>
      <c r="F4581" t="s">
        <v>55</v>
      </c>
      <c r="G4581" t="s">
        <v>49</v>
      </c>
      <c r="H4581" t="s">
        <v>49</v>
      </c>
      <c r="I4581" t="s">
        <v>3357</v>
      </c>
      <c r="J4581">
        <v>3</v>
      </c>
      <c r="K4581">
        <v>7040</v>
      </c>
      <c r="L4581">
        <v>21120</v>
      </c>
      <c r="M4581">
        <v>16.761900000000001</v>
      </c>
      <c r="N4581">
        <v>50.285699999999999</v>
      </c>
      <c r="O4581">
        <v>0</v>
      </c>
      <c r="P4581">
        <v>0</v>
      </c>
      <c r="Q4581">
        <v>7056.7619000000004</v>
      </c>
      <c r="R4581">
        <v>21170.2857</v>
      </c>
      <c r="S4581" t="s">
        <v>1368</v>
      </c>
    </row>
    <row r="4582" spans="1:19">
      <c r="A4582" t="s">
        <v>4393</v>
      </c>
      <c r="B4582">
        <v>44406</v>
      </c>
      <c r="C4582" t="s">
        <v>4394</v>
      </c>
      <c r="D4582">
        <v>44406</v>
      </c>
      <c r="E4582" t="s">
        <v>1365</v>
      </c>
      <c r="F4582" t="s">
        <v>55</v>
      </c>
      <c r="G4582" t="s">
        <v>49</v>
      </c>
      <c r="H4582" t="s">
        <v>49</v>
      </c>
      <c r="I4582" t="s">
        <v>1314</v>
      </c>
      <c r="J4582">
        <v>20</v>
      </c>
      <c r="K4582">
        <v>1176</v>
      </c>
      <c r="L4582">
        <v>23520</v>
      </c>
      <c r="M4582">
        <v>2.8</v>
      </c>
      <c r="N4582">
        <v>56</v>
      </c>
      <c r="O4582">
        <v>0</v>
      </c>
      <c r="P4582">
        <v>0</v>
      </c>
      <c r="Q4582">
        <v>1178.8</v>
      </c>
      <c r="R4582">
        <v>23576</v>
      </c>
      <c r="S4582" t="s">
        <v>1368</v>
      </c>
    </row>
    <row r="4583" spans="1:19">
      <c r="A4583" t="s">
        <v>4393</v>
      </c>
      <c r="B4583">
        <v>44406</v>
      </c>
      <c r="C4583" t="s">
        <v>4394</v>
      </c>
      <c r="D4583">
        <v>44406</v>
      </c>
      <c r="E4583" t="s">
        <v>1365</v>
      </c>
      <c r="F4583" t="s">
        <v>55</v>
      </c>
      <c r="G4583" t="s">
        <v>49</v>
      </c>
      <c r="H4583" t="s">
        <v>49</v>
      </c>
      <c r="I4583" t="s">
        <v>1221</v>
      </c>
      <c r="J4583">
        <v>40</v>
      </c>
      <c r="K4583">
        <v>1361</v>
      </c>
      <c r="L4583">
        <v>54440</v>
      </c>
      <c r="M4583">
        <v>3.2404999999999999</v>
      </c>
      <c r="N4583">
        <v>129.62</v>
      </c>
      <c r="O4583">
        <v>0</v>
      </c>
      <c r="P4583">
        <v>0</v>
      </c>
      <c r="Q4583">
        <v>1364.2405000000001</v>
      </c>
      <c r="R4583">
        <v>54569.62</v>
      </c>
      <c r="S4583" t="s">
        <v>1368</v>
      </c>
    </row>
    <row r="4584" spans="1:19">
      <c r="A4584" t="s">
        <v>4395</v>
      </c>
      <c r="B4584">
        <v>44406</v>
      </c>
      <c r="C4584" t="s">
        <v>4396</v>
      </c>
      <c r="D4584">
        <v>44406</v>
      </c>
      <c r="E4584" t="s">
        <v>1365</v>
      </c>
      <c r="F4584" t="s">
        <v>901</v>
      </c>
      <c r="G4584" t="s">
        <v>1375</v>
      </c>
      <c r="H4584" t="s">
        <v>49</v>
      </c>
      <c r="I4584" t="s">
        <v>1301</v>
      </c>
      <c r="J4584">
        <v>5</v>
      </c>
      <c r="K4584">
        <v>9035</v>
      </c>
      <c r="L4584">
        <v>45175</v>
      </c>
      <c r="M4584">
        <v>21.511900000000001</v>
      </c>
      <c r="N4584">
        <v>107.5595</v>
      </c>
      <c r="O4584">
        <v>0</v>
      </c>
      <c r="P4584">
        <v>0</v>
      </c>
      <c r="Q4584">
        <v>9056.5118999999995</v>
      </c>
      <c r="R4584">
        <v>45282.559500000003</v>
      </c>
      <c r="S4584" t="s">
        <v>1368</v>
      </c>
    </row>
    <row r="4585" spans="1:19">
      <c r="A4585" t="s">
        <v>4395</v>
      </c>
      <c r="B4585">
        <v>44406</v>
      </c>
      <c r="C4585" t="s">
        <v>4396</v>
      </c>
      <c r="D4585">
        <v>44406</v>
      </c>
      <c r="E4585" t="s">
        <v>1365</v>
      </c>
      <c r="F4585" t="s">
        <v>901</v>
      </c>
      <c r="G4585" t="s">
        <v>1375</v>
      </c>
      <c r="H4585" t="s">
        <v>49</v>
      </c>
      <c r="I4585" t="s">
        <v>1075</v>
      </c>
      <c r="J4585">
        <v>5</v>
      </c>
      <c r="K4585">
        <v>9045</v>
      </c>
      <c r="L4585">
        <v>45225</v>
      </c>
      <c r="M4585">
        <v>21.535699999999999</v>
      </c>
      <c r="N4585">
        <v>107.6785</v>
      </c>
      <c r="O4585">
        <v>0</v>
      </c>
      <c r="P4585">
        <v>0</v>
      </c>
      <c r="Q4585">
        <v>9066.5357000000004</v>
      </c>
      <c r="R4585">
        <v>45332.678500000002</v>
      </c>
      <c r="S4585" t="s">
        <v>1368</v>
      </c>
    </row>
    <row r="4586" spans="1:19">
      <c r="A4586" t="s">
        <v>4395</v>
      </c>
      <c r="B4586">
        <v>44406</v>
      </c>
      <c r="C4586" t="s">
        <v>4396</v>
      </c>
      <c r="D4586">
        <v>44406</v>
      </c>
      <c r="E4586" t="s">
        <v>1365</v>
      </c>
      <c r="F4586" t="s">
        <v>901</v>
      </c>
      <c r="G4586" t="s">
        <v>1375</v>
      </c>
      <c r="H4586" t="s">
        <v>49</v>
      </c>
      <c r="I4586" t="s">
        <v>3357</v>
      </c>
      <c r="J4586">
        <v>20</v>
      </c>
      <c r="K4586">
        <v>7040</v>
      </c>
      <c r="L4586">
        <v>140800</v>
      </c>
      <c r="M4586">
        <v>16.761900000000001</v>
      </c>
      <c r="N4586">
        <v>335.238</v>
      </c>
      <c r="O4586">
        <v>0</v>
      </c>
      <c r="P4586">
        <v>0</v>
      </c>
      <c r="Q4586">
        <v>7056.7619000000004</v>
      </c>
      <c r="R4586">
        <v>141135.23800000001</v>
      </c>
      <c r="S4586" t="s">
        <v>1368</v>
      </c>
    </row>
    <row r="4587" spans="1:19">
      <c r="A4587" t="s">
        <v>4395</v>
      </c>
      <c r="B4587">
        <v>44406</v>
      </c>
      <c r="C4587" t="s">
        <v>4396</v>
      </c>
      <c r="D4587">
        <v>44406</v>
      </c>
      <c r="E4587" t="s">
        <v>1365</v>
      </c>
      <c r="F4587" t="s">
        <v>901</v>
      </c>
      <c r="G4587" t="s">
        <v>1375</v>
      </c>
      <c r="H4587" t="s">
        <v>49</v>
      </c>
      <c r="I4587" t="s">
        <v>1271</v>
      </c>
      <c r="J4587">
        <v>80</v>
      </c>
      <c r="K4587">
        <v>1186</v>
      </c>
      <c r="L4587">
        <v>94880</v>
      </c>
      <c r="M4587">
        <v>2.8237999999999999</v>
      </c>
      <c r="N4587">
        <v>225.904</v>
      </c>
      <c r="O4587">
        <v>0</v>
      </c>
      <c r="P4587">
        <v>0</v>
      </c>
      <c r="Q4587">
        <v>1188.8237999999999</v>
      </c>
      <c r="R4587">
        <v>95105.903999999995</v>
      </c>
      <c r="S4587" t="s">
        <v>1368</v>
      </c>
    </row>
    <row r="4588" spans="1:19">
      <c r="A4588" t="s">
        <v>4395</v>
      </c>
      <c r="B4588">
        <v>44406</v>
      </c>
      <c r="C4588" t="s">
        <v>4396</v>
      </c>
      <c r="D4588">
        <v>44406</v>
      </c>
      <c r="E4588" t="s">
        <v>1365</v>
      </c>
      <c r="F4588" t="s">
        <v>901</v>
      </c>
      <c r="G4588" t="s">
        <v>1375</v>
      </c>
      <c r="H4588" t="s">
        <v>49</v>
      </c>
      <c r="I4588" t="s">
        <v>1218</v>
      </c>
      <c r="J4588">
        <v>40</v>
      </c>
      <c r="K4588">
        <v>1244</v>
      </c>
      <c r="L4588">
        <v>49760</v>
      </c>
      <c r="M4588">
        <v>2.9619</v>
      </c>
      <c r="N4588">
        <v>118.476</v>
      </c>
      <c r="O4588">
        <v>0</v>
      </c>
      <c r="P4588">
        <v>0</v>
      </c>
      <c r="Q4588">
        <v>1246.9619</v>
      </c>
      <c r="R4588">
        <v>49878.476000000002</v>
      </c>
      <c r="S4588" t="s">
        <v>1368</v>
      </c>
    </row>
    <row r="4589" spans="1:19">
      <c r="A4589" t="s">
        <v>4395</v>
      </c>
      <c r="B4589">
        <v>44406</v>
      </c>
      <c r="C4589" t="s">
        <v>4396</v>
      </c>
      <c r="D4589">
        <v>44406</v>
      </c>
      <c r="E4589" t="s">
        <v>1365</v>
      </c>
      <c r="F4589" t="s">
        <v>901</v>
      </c>
      <c r="G4589" t="s">
        <v>1375</v>
      </c>
      <c r="H4589" t="s">
        <v>49</v>
      </c>
      <c r="I4589" t="s">
        <v>1409</v>
      </c>
      <c r="J4589">
        <v>100</v>
      </c>
      <c r="K4589">
        <v>1128</v>
      </c>
      <c r="L4589">
        <v>112800</v>
      </c>
      <c r="M4589">
        <v>2.6857000000000002</v>
      </c>
      <c r="N4589">
        <v>268.57</v>
      </c>
      <c r="O4589">
        <v>0</v>
      </c>
      <c r="P4589">
        <v>0</v>
      </c>
      <c r="Q4589">
        <v>1130.6857</v>
      </c>
      <c r="R4589">
        <v>113068.57</v>
      </c>
      <c r="S4589" t="s">
        <v>1368</v>
      </c>
    </row>
    <row r="4590" spans="1:19">
      <c r="A4590" t="s">
        <v>4395</v>
      </c>
      <c r="B4590">
        <v>44406</v>
      </c>
      <c r="C4590" t="s">
        <v>4396</v>
      </c>
      <c r="D4590">
        <v>44406</v>
      </c>
      <c r="E4590" t="s">
        <v>1365</v>
      </c>
      <c r="F4590" t="s">
        <v>901</v>
      </c>
      <c r="G4590" t="s">
        <v>1375</v>
      </c>
      <c r="H4590" t="s">
        <v>49</v>
      </c>
      <c r="I4590" t="s">
        <v>1267</v>
      </c>
      <c r="J4590">
        <v>60</v>
      </c>
      <c r="K4590">
        <v>1400</v>
      </c>
      <c r="L4590">
        <v>84000</v>
      </c>
      <c r="M4590">
        <v>3.3332999999999999</v>
      </c>
      <c r="N4590">
        <v>199.99799999999999</v>
      </c>
      <c r="O4590">
        <v>0</v>
      </c>
      <c r="P4590">
        <v>0</v>
      </c>
      <c r="Q4590">
        <v>1403.3333</v>
      </c>
      <c r="R4590">
        <v>84199.998000000007</v>
      </c>
      <c r="S4590" t="s">
        <v>1368</v>
      </c>
    </row>
    <row r="4591" spans="1:19">
      <c r="A4591" t="s">
        <v>4395</v>
      </c>
      <c r="B4591">
        <v>44406</v>
      </c>
      <c r="C4591" t="s">
        <v>4396</v>
      </c>
      <c r="D4591">
        <v>44406</v>
      </c>
      <c r="E4591" t="s">
        <v>1365</v>
      </c>
      <c r="F4591" t="s">
        <v>901</v>
      </c>
      <c r="G4591" t="s">
        <v>1375</v>
      </c>
      <c r="H4591" t="s">
        <v>49</v>
      </c>
      <c r="I4591" t="s">
        <v>1221</v>
      </c>
      <c r="J4591">
        <v>40</v>
      </c>
      <c r="K4591">
        <v>1361</v>
      </c>
      <c r="L4591">
        <v>54440</v>
      </c>
      <c r="M4591">
        <v>3.2404999999999999</v>
      </c>
      <c r="N4591">
        <v>129.62</v>
      </c>
      <c r="O4591">
        <v>0</v>
      </c>
      <c r="P4591">
        <v>0</v>
      </c>
      <c r="Q4591">
        <v>1364.2405000000001</v>
      </c>
      <c r="R4591">
        <v>54569.62</v>
      </c>
      <c r="S4591" t="s">
        <v>1368</v>
      </c>
    </row>
    <row r="4592" spans="1:19">
      <c r="A4592" t="s">
        <v>4397</v>
      </c>
      <c r="B4592">
        <v>44406</v>
      </c>
      <c r="C4592" t="s">
        <v>4398</v>
      </c>
      <c r="D4592">
        <v>44406</v>
      </c>
      <c r="E4592" t="s">
        <v>1365</v>
      </c>
      <c r="F4592" t="s">
        <v>43</v>
      </c>
      <c r="G4592" t="s">
        <v>2621</v>
      </c>
      <c r="H4592" t="s">
        <v>22</v>
      </c>
      <c r="I4592" t="s">
        <v>1271</v>
      </c>
      <c r="J4592">
        <v>120</v>
      </c>
      <c r="K4592">
        <v>1186</v>
      </c>
      <c r="L4592">
        <v>142320</v>
      </c>
      <c r="M4592">
        <v>2.8237999999999999</v>
      </c>
      <c r="N4592">
        <v>338.85599999999999</v>
      </c>
      <c r="O4592">
        <v>0</v>
      </c>
      <c r="P4592">
        <v>0</v>
      </c>
      <c r="Q4592">
        <v>1188.8237999999999</v>
      </c>
      <c r="R4592">
        <v>142658.856</v>
      </c>
      <c r="S4592" t="s">
        <v>1368</v>
      </c>
    </row>
    <row r="4593" spans="1:19">
      <c r="A4593" t="s">
        <v>4397</v>
      </c>
      <c r="B4593">
        <v>44406</v>
      </c>
      <c r="C4593" t="s">
        <v>4398</v>
      </c>
      <c r="D4593">
        <v>44406</v>
      </c>
      <c r="E4593" t="s">
        <v>1365</v>
      </c>
      <c r="F4593" t="s">
        <v>43</v>
      </c>
      <c r="G4593" t="s">
        <v>2621</v>
      </c>
      <c r="H4593" t="s">
        <v>22</v>
      </c>
      <c r="I4593" t="s">
        <v>1273</v>
      </c>
      <c r="J4593">
        <v>20</v>
      </c>
      <c r="K4593">
        <v>7225</v>
      </c>
      <c r="L4593">
        <v>144500</v>
      </c>
      <c r="M4593">
        <v>17.202400000000001</v>
      </c>
      <c r="N4593">
        <v>344.048</v>
      </c>
      <c r="O4593">
        <v>0</v>
      </c>
      <c r="P4593">
        <v>0</v>
      </c>
      <c r="Q4593">
        <v>7242.2024000000001</v>
      </c>
      <c r="R4593">
        <v>144844.04800000001</v>
      </c>
      <c r="S4593" t="s">
        <v>1368</v>
      </c>
    </row>
    <row r="4594" spans="1:19">
      <c r="A4594" t="s">
        <v>4397</v>
      </c>
      <c r="B4594">
        <v>44406</v>
      </c>
      <c r="C4594" t="s">
        <v>4398</v>
      </c>
      <c r="D4594">
        <v>44406</v>
      </c>
      <c r="E4594" t="s">
        <v>1365</v>
      </c>
      <c r="F4594" t="s">
        <v>43</v>
      </c>
      <c r="G4594" t="s">
        <v>2621</v>
      </c>
      <c r="H4594" t="s">
        <v>22</v>
      </c>
      <c r="I4594" t="s">
        <v>1409</v>
      </c>
      <c r="J4594">
        <v>100</v>
      </c>
      <c r="K4594">
        <v>1128</v>
      </c>
      <c r="L4594">
        <v>112800</v>
      </c>
      <c r="M4594">
        <v>2.6857000000000002</v>
      </c>
      <c r="N4594">
        <v>268.57</v>
      </c>
      <c r="O4594">
        <v>0</v>
      </c>
      <c r="P4594">
        <v>0</v>
      </c>
      <c r="Q4594">
        <v>1130.6857</v>
      </c>
      <c r="R4594">
        <v>113068.57</v>
      </c>
      <c r="S4594" t="s">
        <v>1368</v>
      </c>
    </row>
    <row r="4595" spans="1:19">
      <c r="A4595" t="s">
        <v>4399</v>
      </c>
      <c r="B4595">
        <v>44406</v>
      </c>
      <c r="C4595" t="s">
        <v>4400</v>
      </c>
      <c r="D4595">
        <v>44406</v>
      </c>
      <c r="E4595" t="s">
        <v>1365</v>
      </c>
      <c r="F4595" t="s">
        <v>4</v>
      </c>
      <c r="G4595" t="s">
        <v>981</v>
      </c>
      <c r="H4595" t="s">
        <v>22</v>
      </c>
      <c r="I4595" t="s">
        <v>1314</v>
      </c>
      <c r="J4595">
        <v>80</v>
      </c>
      <c r="K4595">
        <v>1176</v>
      </c>
      <c r="L4595">
        <v>94080</v>
      </c>
      <c r="M4595">
        <v>2.8</v>
      </c>
      <c r="N4595">
        <v>224</v>
      </c>
      <c r="O4595">
        <v>0</v>
      </c>
      <c r="P4595">
        <v>0</v>
      </c>
      <c r="Q4595">
        <v>1178.8</v>
      </c>
      <c r="R4595">
        <v>94304</v>
      </c>
      <c r="S4595" t="s">
        <v>1368</v>
      </c>
    </row>
    <row r="4596" spans="1:19">
      <c r="A4596" t="s">
        <v>4399</v>
      </c>
      <c r="B4596">
        <v>44406</v>
      </c>
      <c r="C4596" t="s">
        <v>4400</v>
      </c>
      <c r="D4596">
        <v>44406</v>
      </c>
      <c r="E4596" t="s">
        <v>1365</v>
      </c>
      <c r="F4596" t="s">
        <v>4</v>
      </c>
      <c r="G4596" t="s">
        <v>981</v>
      </c>
      <c r="H4596" t="s">
        <v>22</v>
      </c>
      <c r="I4596" t="s">
        <v>2459</v>
      </c>
      <c r="J4596">
        <v>100</v>
      </c>
      <c r="K4596">
        <v>1215</v>
      </c>
      <c r="L4596">
        <v>121500</v>
      </c>
      <c r="M4596">
        <v>2.8929</v>
      </c>
      <c r="N4596">
        <v>289.29000000000002</v>
      </c>
      <c r="O4596">
        <v>0</v>
      </c>
      <c r="P4596">
        <v>0</v>
      </c>
      <c r="Q4596">
        <v>1217.8929000000001</v>
      </c>
      <c r="R4596">
        <v>121789.29</v>
      </c>
      <c r="S4596" t="s">
        <v>1368</v>
      </c>
    </row>
    <row r="4597" spans="1:19">
      <c r="A4597" t="s">
        <v>4399</v>
      </c>
      <c r="B4597">
        <v>44406</v>
      </c>
      <c r="C4597" t="s">
        <v>4400</v>
      </c>
      <c r="D4597">
        <v>44406</v>
      </c>
      <c r="E4597" t="s">
        <v>1365</v>
      </c>
      <c r="F4597" t="s">
        <v>4</v>
      </c>
      <c r="G4597" t="s">
        <v>981</v>
      </c>
      <c r="H4597" t="s">
        <v>22</v>
      </c>
      <c r="I4597" t="s">
        <v>1311</v>
      </c>
      <c r="J4597">
        <v>3</v>
      </c>
      <c r="K4597">
        <v>9035</v>
      </c>
      <c r="L4597">
        <v>27105</v>
      </c>
      <c r="M4597">
        <v>21.511900000000001</v>
      </c>
      <c r="N4597">
        <v>64.535700000000006</v>
      </c>
      <c r="O4597">
        <v>0</v>
      </c>
      <c r="P4597">
        <v>0</v>
      </c>
      <c r="Q4597">
        <v>9056.5118999999995</v>
      </c>
      <c r="R4597">
        <v>27169.5357</v>
      </c>
      <c r="S4597" t="s">
        <v>1368</v>
      </c>
    </row>
    <row r="4598" spans="1:19">
      <c r="A4598" t="s">
        <v>4399</v>
      </c>
      <c r="B4598">
        <v>44406</v>
      </c>
      <c r="C4598" t="s">
        <v>4400</v>
      </c>
      <c r="D4598">
        <v>44406</v>
      </c>
      <c r="E4598" t="s">
        <v>1365</v>
      </c>
      <c r="F4598" t="s">
        <v>4</v>
      </c>
      <c r="G4598" t="s">
        <v>981</v>
      </c>
      <c r="H4598" t="s">
        <v>22</v>
      </c>
      <c r="I4598" t="s">
        <v>3357</v>
      </c>
      <c r="J4598">
        <v>10</v>
      </c>
      <c r="K4598">
        <v>7040</v>
      </c>
      <c r="L4598">
        <v>70400</v>
      </c>
      <c r="M4598">
        <v>16.761900000000001</v>
      </c>
      <c r="N4598">
        <v>167.619</v>
      </c>
      <c r="O4598">
        <v>0</v>
      </c>
      <c r="P4598">
        <v>0</v>
      </c>
      <c r="Q4598">
        <v>7056.7619000000004</v>
      </c>
      <c r="R4598">
        <v>70567.619000000006</v>
      </c>
      <c r="S4598" t="s">
        <v>1368</v>
      </c>
    </row>
    <row r="4599" spans="1:19">
      <c r="A4599" t="s">
        <v>4399</v>
      </c>
      <c r="B4599">
        <v>44406</v>
      </c>
      <c r="C4599" t="s">
        <v>4400</v>
      </c>
      <c r="D4599">
        <v>44406</v>
      </c>
      <c r="E4599" t="s">
        <v>1365</v>
      </c>
      <c r="F4599" t="s">
        <v>4</v>
      </c>
      <c r="G4599" t="s">
        <v>981</v>
      </c>
      <c r="H4599" t="s">
        <v>22</v>
      </c>
      <c r="I4599" t="s">
        <v>1271</v>
      </c>
      <c r="J4599">
        <v>80</v>
      </c>
      <c r="K4599">
        <v>1186</v>
      </c>
      <c r="L4599">
        <v>94880</v>
      </c>
      <c r="M4599">
        <v>2.8237999999999999</v>
      </c>
      <c r="N4599">
        <v>225.904</v>
      </c>
      <c r="O4599">
        <v>0</v>
      </c>
      <c r="P4599">
        <v>0</v>
      </c>
      <c r="Q4599">
        <v>1188.8237999999999</v>
      </c>
      <c r="R4599">
        <v>95105.903999999995</v>
      </c>
      <c r="S4599" t="s">
        <v>1368</v>
      </c>
    </row>
    <row r="4600" spans="1:19">
      <c r="A4600" t="s">
        <v>4399</v>
      </c>
      <c r="B4600">
        <v>44406</v>
      </c>
      <c r="C4600" t="s">
        <v>4400</v>
      </c>
      <c r="D4600">
        <v>44406</v>
      </c>
      <c r="E4600" t="s">
        <v>1365</v>
      </c>
      <c r="F4600" t="s">
        <v>4</v>
      </c>
      <c r="G4600" t="s">
        <v>981</v>
      </c>
      <c r="H4600" t="s">
        <v>22</v>
      </c>
      <c r="I4600" t="s">
        <v>1218</v>
      </c>
      <c r="J4600">
        <v>80</v>
      </c>
      <c r="K4600">
        <v>1244</v>
      </c>
      <c r="L4600">
        <v>99520</v>
      </c>
      <c r="M4600">
        <v>2.9619</v>
      </c>
      <c r="N4600">
        <v>236.952</v>
      </c>
      <c r="O4600">
        <v>0</v>
      </c>
      <c r="P4600">
        <v>0</v>
      </c>
      <c r="Q4600">
        <v>1246.9619</v>
      </c>
      <c r="R4600">
        <v>99756.952000000005</v>
      </c>
      <c r="S4600" t="s">
        <v>1368</v>
      </c>
    </row>
    <row r="4601" spans="1:19">
      <c r="A4601" t="s">
        <v>4399</v>
      </c>
      <c r="B4601">
        <v>44406</v>
      </c>
      <c r="C4601" t="s">
        <v>4400</v>
      </c>
      <c r="D4601">
        <v>44406</v>
      </c>
      <c r="E4601" t="s">
        <v>1365</v>
      </c>
      <c r="F4601" t="s">
        <v>4</v>
      </c>
      <c r="G4601" t="s">
        <v>981</v>
      </c>
      <c r="H4601" t="s">
        <v>22</v>
      </c>
      <c r="I4601" t="s">
        <v>1076</v>
      </c>
      <c r="J4601">
        <v>40</v>
      </c>
      <c r="K4601">
        <v>1419</v>
      </c>
      <c r="L4601">
        <v>56760</v>
      </c>
      <c r="M4601">
        <v>3.3786</v>
      </c>
      <c r="N4601">
        <v>135.14400000000001</v>
      </c>
      <c r="O4601">
        <v>0</v>
      </c>
      <c r="P4601">
        <v>0</v>
      </c>
      <c r="Q4601">
        <v>1422.3786</v>
      </c>
      <c r="R4601">
        <v>56895.144</v>
      </c>
      <c r="S4601" t="s">
        <v>1368</v>
      </c>
    </row>
    <row r="4602" spans="1:19">
      <c r="A4602" t="s">
        <v>4401</v>
      </c>
      <c r="B4602">
        <v>44406</v>
      </c>
      <c r="C4602" t="s">
        <v>4402</v>
      </c>
      <c r="D4602">
        <v>44406</v>
      </c>
      <c r="E4602" t="s">
        <v>1365</v>
      </c>
      <c r="F4602" t="s">
        <v>50</v>
      </c>
      <c r="G4602" t="s">
        <v>988</v>
      </c>
      <c r="H4602" t="s">
        <v>49</v>
      </c>
      <c r="I4602" t="s">
        <v>1218</v>
      </c>
      <c r="J4602">
        <v>240</v>
      </c>
      <c r="K4602">
        <v>1244</v>
      </c>
      <c r="L4602">
        <v>298560</v>
      </c>
      <c r="M4602">
        <v>2.9619</v>
      </c>
      <c r="N4602">
        <v>710.85599999999999</v>
      </c>
      <c r="O4602">
        <v>0</v>
      </c>
      <c r="P4602">
        <v>0</v>
      </c>
      <c r="Q4602">
        <v>1246.9619</v>
      </c>
      <c r="R4602">
        <v>299270.85600000003</v>
      </c>
      <c r="S4602" t="s">
        <v>1368</v>
      </c>
    </row>
    <row r="4603" spans="1:19">
      <c r="A4603" t="s">
        <v>4401</v>
      </c>
      <c r="B4603">
        <v>44406</v>
      </c>
      <c r="C4603" t="s">
        <v>4402</v>
      </c>
      <c r="D4603">
        <v>44406</v>
      </c>
      <c r="E4603" t="s">
        <v>1365</v>
      </c>
      <c r="F4603" t="s">
        <v>50</v>
      </c>
      <c r="G4603" t="s">
        <v>988</v>
      </c>
      <c r="H4603" t="s">
        <v>49</v>
      </c>
      <c r="I4603" t="s">
        <v>1314</v>
      </c>
      <c r="J4603">
        <v>240</v>
      </c>
      <c r="K4603">
        <v>1176</v>
      </c>
      <c r="L4603">
        <v>282240</v>
      </c>
      <c r="M4603">
        <v>2.8</v>
      </c>
      <c r="N4603">
        <v>672</v>
      </c>
      <c r="O4603">
        <v>0</v>
      </c>
      <c r="P4603">
        <v>0</v>
      </c>
      <c r="Q4603">
        <v>1178.8</v>
      </c>
      <c r="R4603">
        <v>282912</v>
      </c>
      <c r="S4603" t="s">
        <v>1368</v>
      </c>
    </row>
    <row r="4604" spans="1:19">
      <c r="A4604" t="s">
        <v>4401</v>
      </c>
      <c r="B4604">
        <v>44406</v>
      </c>
      <c r="C4604" t="s">
        <v>4402</v>
      </c>
      <c r="D4604">
        <v>44406</v>
      </c>
      <c r="E4604" t="s">
        <v>1365</v>
      </c>
      <c r="F4604" t="s">
        <v>50</v>
      </c>
      <c r="G4604" t="s">
        <v>988</v>
      </c>
      <c r="H4604" t="s">
        <v>49</v>
      </c>
      <c r="I4604" t="s">
        <v>1273</v>
      </c>
      <c r="J4604">
        <v>15</v>
      </c>
      <c r="K4604">
        <v>7225</v>
      </c>
      <c r="L4604">
        <v>108375</v>
      </c>
      <c r="M4604">
        <v>17.202400000000001</v>
      </c>
      <c r="N4604">
        <v>258.036</v>
      </c>
      <c r="O4604">
        <v>0</v>
      </c>
      <c r="P4604">
        <v>0</v>
      </c>
      <c r="Q4604">
        <v>7242.2024000000001</v>
      </c>
      <c r="R4604">
        <v>108633.03599999999</v>
      </c>
      <c r="S4604" t="s">
        <v>1368</v>
      </c>
    </row>
    <row r="4605" spans="1:19">
      <c r="A4605" t="s">
        <v>4401</v>
      </c>
      <c r="B4605">
        <v>44406</v>
      </c>
      <c r="C4605" t="s">
        <v>4402</v>
      </c>
      <c r="D4605">
        <v>44406</v>
      </c>
      <c r="E4605" t="s">
        <v>1365</v>
      </c>
      <c r="F4605" t="s">
        <v>50</v>
      </c>
      <c r="G4605" t="s">
        <v>988</v>
      </c>
      <c r="H4605" t="s">
        <v>49</v>
      </c>
      <c r="I4605" t="s">
        <v>3357</v>
      </c>
      <c r="J4605">
        <v>20</v>
      </c>
      <c r="K4605">
        <v>7040</v>
      </c>
      <c r="L4605">
        <v>140800</v>
      </c>
      <c r="M4605">
        <v>16.761900000000001</v>
      </c>
      <c r="N4605">
        <v>335.238</v>
      </c>
      <c r="O4605">
        <v>0</v>
      </c>
      <c r="P4605">
        <v>0</v>
      </c>
      <c r="Q4605">
        <v>7056.7619000000004</v>
      </c>
      <c r="R4605">
        <v>141135.23800000001</v>
      </c>
      <c r="S4605" t="s">
        <v>1368</v>
      </c>
    </row>
    <row r="4606" spans="1:19">
      <c r="A4606" t="s">
        <v>4401</v>
      </c>
      <c r="B4606">
        <v>44406</v>
      </c>
      <c r="C4606" t="s">
        <v>4402</v>
      </c>
      <c r="D4606">
        <v>44406</v>
      </c>
      <c r="E4606" t="s">
        <v>1365</v>
      </c>
      <c r="F4606" t="s">
        <v>50</v>
      </c>
      <c r="G4606" t="s">
        <v>988</v>
      </c>
      <c r="H4606" t="s">
        <v>49</v>
      </c>
      <c r="I4606" t="s">
        <v>1267</v>
      </c>
      <c r="J4606">
        <v>120</v>
      </c>
      <c r="K4606">
        <v>1400</v>
      </c>
      <c r="L4606">
        <v>168000</v>
      </c>
      <c r="M4606">
        <v>3.3332999999999999</v>
      </c>
      <c r="N4606">
        <v>399.99599999999998</v>
      </c>
      <c r="O4606">
        <v>0</v>
      </c>
      <c r="P4606">
        <v>0</v>
      </c>
      <c r="Q4606">
        <v>1403.3333</v>
      </c>
      <c r="R4606">
        <v>168399.99600000001</v>
      </c>
      <c r="S4606" t="s">
        <v>1368</v>
      </c>
    </row>
    <row r="4607" spans="1:19">
      <c r="A4607" t="s">
        <v>4401</v>
      </c>
      <c r="B4607">
        <v>44406</v>
      </c>
      <c r="C4607" t="s">
        <v>4402</v>
      </c>
      <c r="D4607">
        <v>44406</v>
      </c>
      <c r="E4607" t="s">
        <v>1365</v>
      </c>
      <c r="F4607" t="s">
        <v>50</v>
      </c>
      <c r="G4607" t="s">
        <v>988</v>
      </c>
      <c r="H4607" t="s">
        <v>49</v>
      </c>
      <c r="I4607" t="s">
        <v>1075</v>
      </c>
      <c r="J4607">
        <v>5</v>
      </c>
      <c r="K4607">
        <v>9045</v>
      </c>
      <c r="L4607">
        <v>45225</v>
      </c>
      <c r="M4607">
        <v>21.535699999999999</v>
      </c>
      <c r="N4607">
        <v>107.6785</v>
      </c>
      <c r="O4607">
        <v>0</v>
      </c>
      <c r="P4607">
        <v>0</v>
      </c>
      <c r="Q4607">
        <v>9066.5357000000004</v>
      </c>
      <c r="R4607">
        <v>45332.678500000002</v>
      </c>
      <c r="S4607" t="s">
        <v>1368</v>
      </c>
    </row>
    <row r="4608" spans="1:19">
      <c r="A4608" t="s">
        <v>4401</v>
      </c>
      <c r="B4608">
        <v>44406</v>
      </c>
      <c r="C4608" t="s">
        <v>4402</v>
      </c>
      <c r="D4608">
        <v>44406</v>
      </c>
      <c r="E4608" t="s">
        <v>1365</v>
      </c>
      <c r="F4608" t="s">
        <v>50</v>
      </c>
      <c r="G4608" t="s">
        <v>988</v>
      </c>
      <c r="H4608" t="s">
        <v>49</v>
      </c>
      <c r="I4608" t="s">
        <v>1242</v>
      </c>
      <c r="J4608">
        <v>5</v>
      </c>
      <c r="K4608">
        <v>9850</v>
      </c>
      <c r="L4608">
        <v>49250</v>
      </c>
      <c r="M4608">
        <v>23.452400000000001</v>
      </c>
      <c r="N4608">
        <v>117.262</v>
      </c>
      <c r="O4608">
        <v>0</v>
      </c>
      <c r="P4608">
        <v>0</v>
      </c>
      <c r="Q4608">
        <v>9873.4524000000001</v>
      </c>
      <c r="R4608">
        <v>49367.262000000002</v>
      </c>
      <c r="S4608" t="s">
        <v>1368</v>
      </c>
    </row>
    <row r="4609" spans="1:19">
      <c r="A4609" t="s">
        <v>4401</v>
      </c>
      <c r="B4609">
        <v>44406</v>
      </c>
      <c r="C4609" t="s">
        <v>4402</v>
      </c>
      <c r="D4609">
        <v>44406</v>
      </c>
      <c r="E4609" t="s">
        <v>1365</v>
      </c>
      <c r="F4609" t="s">
        <v>50</v>
      </c>
      <c r="G4609" t="s">
        <v>988</v>
      </c>
      <c r="H4609" t="s">
        <v>49</v>
      </c>
      <c r="I4609" t="s">
        <v>1271</v>
      </c>
      <c r="J4609">
        <v>240</v>
      </c>
      <c r="K4609">
        <v>1186</v>
      </c>
      <c r="L4609">
        <v>284640</v>
      </c>
      <c r="M4609">
        <v>2.8237999999999999</v>
      </c>
      <c r="N4609">
        <v>677.71199999999999</v>
      </c>
      <c r="O4609">
        <v>0</v>
      </c>
      <c r="P4609">
        <v>0</v>
      </c>
      <c r="Q4609">
        <v>1188.8237999999999</v>
      </c>
      <c r="R4609">
        <v>285317.712</v>
      </c>
      <c r="S4609" t="s">
        <v>1368</v>
      </c>
    </row>
    <row r="4610" spans="1:19">
      <c r="A4610" t="s">
        <v>4401</v>
      </c>
      <c r="B4610">
        <v>44406</v>
      </c>
      <c r="C4610" t="s">
        <v>4402</v>
      </c>
      <c r="D4610">
        <v>44406</v>
      </c>
      <c r="E4610" t="s">
        <v>1365</v>
      </c>
      <c r="F4610" t="s">
        <v>50</v>
      </c>
      <c r="G4610" t="s">
        <v>988</v>
      </c>
      <c r="H4610" t="s">
        <v>49</v>
      </c>
      <c r="I4610" t="s">
        <v>1311</v>
      </c>
      <c r="J4610">
        <v>15</v>
      </c>
      <c r="K4610">
        <v>9035</v>
      </c>
      <c r="L4610">
        <v>135525</v>
      </c>
      <c r="M4610">
        <v>21.511900000000001</v>
      </c>
      <c r="N4610">
        <v>322.67849999999999</v>
      </c>
      <c r="O4610">
        <v>0</v>
      </c>
      <c r="P4610">
        <v>0</v>
      </c>
      <c r="Q4610">
        <v>9056.5118999999995</v>
      </c>
      <c r="R4610">
        <v>135847.67850000001</v>
      </c>
      <c r="S4610" t="s">
        <v>1368</v>
      </c>
    </row>
    <row r="4611" spans="1:19">
      <c r="A4611" t="s">
        <v>4401</v>
      </c>
      <c r="B4611">
        <v>44406</v>
      </c>
      <c r="C4611" t="s">
        <v>4402</v>
      </c>
      <c r="D4611">
        <v>44406</v>
      </c>
      <c r="E4611" t="s">
        <v>1365</v>
      </c>
      <c r="F4611" t="s">
        <v>50</v>
      </c>
      <c r="G4611" t="s">
        <v>988</v>
      </c>
      <c r="H4611" t="s">
        <v>49</v>
      </c>
      <c r="I4611" t="s">
        <v>1221</v>
      </c>
      <c r="J4611">
        <v>40</v>
      </c>
      <c r="K4611">
        <v>1361</v>
      </c>
      <c r="L4611">
        <v>54440</v>
      </c>
      <c r="M4611">
        <v>3.2404999999999999</v>
      </c>
      <c r="N4611">
        <v>129.62</v>
      </c>
      <c r="O4611">
        <v>0</v>
      </c>
      <c r="P4611">
        <v>0</v>
      </c>
      <c r="Q4611">
        <v>1364.2405000000001</v>
      </c>
      <c r="R4611">
        <v>54569.62</v>
      </c>
      <c r="S4611" t="s">
        <v>1368</v>
      </c>
    </row>
    <row r="4612" spans="1:19">
      <c r="A4612" t="s">
        <v>4401</v>
      </c>
      <c r="B4612">
        <v>44406</v>
      </c>
      <c r="C4612" t="s">
        <v>4402</v>
      </c>
      <c r="D4612">
        <v>44406</v>
      </c>
      <c r="E4612" t="s">
        <v>1365</v>
      </c>
      <c r="F4612" t="s">
        <v>50</v>
      </c>
      <c r="G4612" t="s">
        <v>988</v>
      </c>
      <c r="H4612" t="s">
        <v>49</v>
      </c>
      <c r="I4612" t="s">
        <v>1076</v>
      </c>
      <c r="J4612">
        <v>120</v>
      </c>
      <c r="K4612">
        <v>1419</v>
      </c>
      <c r="L4612">
        <v>170280</v>
      </c>
      <c r="M4612">
        <v>3.3786</v>
      </c>
      <c r="N4612">
        <v>405.43200000000002</v>
      </c>
      <c r="O4612">
        <v>0</v>
      </c>
      <c r="P4612">
        <v>0</v>
      </c>
      <c r="Q4612">
        <v>1422.3786</v>
      </c>
      <c r="R4612">
        <v>170685.432</v>
      </c>
      <c r="S4612" t="s">
        <v>1368</v>
      </c>
    </row>
    <row r="4613" spans="1:19">
      <c r="A4613" t="s">
        <v>4403</v>
      </c>
      <c r="B4613">
        <v>44406</v>
      </c>
      <c r="C4613" t="s">
        <v>4404</v>
      </c>
      <c r="D4613">
        <v>44406</v>
      </c>
      <c r="E4613" t="s">
        <v>1365</v>
      </c>
      <c r="F4613" t="s">
        <v>73</v>
      </c>
      <c r="G4613" t="s">
        <v>955</v>
      </c>
      <c r="H4613" t="s">
        <v>1367</v>
      </c>
      <c r="I4613" t="s">
        <v>3357</v>
      </c>
      <c r="J4613">
        <v>9</v>
      </c>
      <c r="K4613">
        <v>7040</v>
      </c>
      <c r="L4613">
        <v>63360</v>
      </c>
      <c r="M4613">
        <v>16.761900000000001</v>
      </c>
      <c r="N4613">
        <v>150.8571</v>
      </c>
      <c r="O4613">
        <v>0</v>
      </c>
      <c r="P4613">
        <v>0</v>
      </c>
      <c r="Q4613">
        <v>7056.7619000000004</v>
      </c>
      <c r="R4613">
        <v>63510.857100000001</v>
      </c>
      <c r="S4613" t="s">
        <v>1368</v>
      </c>
    </row>
    <row r="4614" spans="1:19">
      <c r="A4614" t="s">
        <v>4403</v>
      </c>
      <c r="B4614">
        <v>44406</v>
      </c>
      <c r="C4614" t="s">
        <v>4404</v>
      </c>
      <c r="D4614">
        <v>44406</v>
      </c>
      <c r="E4614" t="s">
        <v>1365</v>
      </c>
      <c r="F4614" t="s">
        <v>73</v>
      </c>
      <c r="G4614" t="s">
        <v>955</v>
      </c>
      <c r="H4614" t="s">
        <v>1367</v>
      </c>
      <c r="I4614" t="s">
        <v>1076</v>
      </c>
      <c r="J4614">
        <v>20</v>
      </c>
      <c r="K4614">
        <v>1419</v>
      </c>
      <c r="L4614">
        <v>28380</v>
      </c>
      <c r="M4614">
        <v>3.3786</v>
      </c>
      <c r="N4614">
        <v>67.572000000000003</v>
      </c>
      <c r="O4614">
        <v>0</v>
      </c>
      <c r="P4614">
        <v>0</v>
      </c>
      <c r="Q4614">
        <v>1422.3786</v>
      </c>
      <c r="R4614">
        <v>28447.572</v>
      </c>
      <c r="S4614" t="s">
        <v>1368</v>
      </c>
    </row>
    <row r="4615" spans="1:19">
      <c r="A4615" t="s">
        <v>4403</v>
      </c>
      <c r="B4615">
        <v>44406</v>
      </c>
      <c r="C4615" t="s">
        <v>4404</v>
      </c>
      <c r="D4615">
        <v>44406</v>
      </c>
      <c r="E4615" t="s">
        <v>1365</v>
      </c>
      <c r="F4615" t="s">
        <v>73</v>
      </c>
      <c r="G4615" t="s">
        <v>955</v>
      </c>
      <c r="H4615" t="s">
        <v>1367</v>
      </c>
      <c r="I4615" t="s">
        <v>1409</v>
      </c>
      <c r="J4615">
        <v>20</v>
      </c>
      <c r="K4615">
        <v>1128</v>
      </c>
      <c r="L4615">
        <v>22560</v>
      </c>
      <c r="M4615">
        <v>2.6857000000000002</v>
      </c>
      <c r="N4615">
        <v>53.713999999999999</v>
      </c>
      <c r="O4615">
        <v>0</v>
      </c>
      <c r="P4615">
        <v>0</v>
      </c>
      <c r="Q4615">
        <v>1130.6857</v>
      </c>
      <c r="R4615">
        <v>22613.714</v>
      </c>
      <c r="S4615" t="s">
        <v>1368</v>
      </c>
    </row>
    <row r="4616" spans="1:19">
      <c r="A4616" t="s">
        <v>4403</v>
      </c>
      <c r="B4616">
        <v>44406</v>
      </c>
      <c r="C4616" t="s">
        <v>4404</v>
      </c>
      <c r="D4616">
        <v>44406</v>
      </c>
      <c r="E4616" t="s">
        <v>1365</v>
      </c>
      <c r="F4616" t="s">
        <v>73</v>
      </c>
      <c r="G4616" t="s">
        <v>955</v>
      </c>
      <c r="H4616" t="s">
        <v>1367</v>
      </c>
      <c r="I4616" t="s">
        <v>1267</v>
      </c>
      <c r="J4616">
        <v>40</v>
      </c>
      <c r="K4616">
        <v>1400</v>
      </c>
      <c r="L4616">
        <v>56000</v>
      </c>
      <c r="M4616">
        <v>3.3332999999999999</v>
      </c>
      <c r="N4616">
        <v>133.33199999999999</v>
      </c>
      <c r="O4616">
        <v>0</v>
      </c>
      <c r="P4616">
        <v>0</v>
      </c>
      <c r="Q4616">
        <v>1403.3333</v>
      </c>
      <c r="R4616">
        <v>56133.332000000002</v>
      </c>
      <c r="S4616" t="s">
        <v>1368</v>
      </c>
    </row>
    <row r="4617" spans="1:19">
      <c r="A4617" t="s">
        <v>4403</v>
      </c>
      <c r="B4617">
        <v>44406</v>
      </c>
      <c r="C4617" t="s">
        <v>4404</v>
      </c>
      <c r="D4617">
        <v>44406</v>
      </c>
      <c r="E4617" t="s">
        <v>1365</v>
      </c>
      <c r="F4617" t="s">
        <v>73</v>
      </c>
      <c r="G4617" t="s">
        <v>955</v>
      </c>
      <c r="H4617" t="s">
        <v>1367</v>
      </c>
      <c r="I4617" t="s">
        <v>1271</v>
      </c>
      <c r="J4617">
        <v>140</v>
      </c>
      <c r="K4617">
        <v>1186</v>
      </c>
      <c r="L4617">
        <v>166040</v>
      </c>
      <c r="M4617">
        <v>2.8237999999999999</v>
      </c>
      <c r="N4617">
        <v>395.33199999999999</v>
      </c>
      <c r="O4617">
        <v>0</v>
      </c>
      <c r="P4617">
        <v>0</v>
      </c>
      <c r="Q4617">
        <v>1188.8237999999999</v>
      </c>
      <c r="R4617">
        <v>166435.33199999999</v>
      </c>
      <c r="S4617" t="s">
        <v>1368</v>
      </c>
    </row>
    <row r="4618" spans="1:19">
      <c r="A4618" t="s">
        <v>4405</v>
      </c>
      <c r="B4618">
        <v>44406</v>
      </c>
      <c r="C4618" t="s">
        <v>4406</v>
      </c>
      <c r="D4618">
        <v>44406</v>
      </c>
      <c r="E4618" t="s">
        <v>1365</v>
      </c>
      <c r="F4618" t="s">
        <v>946</v>
      </c>
      <c r="G4618" t="s">
        <v>951</v>
      </c>
      <c r="H4618" t="s">
        <v>1367</v>
      </c>
      <c r="I4618" t="s">
        <v>1335</v>
      </c>
      <c r="J4618">
        <v>5</v>
      </c>
      <c r="K4618">
        <v>9950</v>
      </c>
      <c r="L4618">
        <v>49750</v>
      </c>
      <c r="M4618">
        <v>23.6905</v>
      </c>
      <c r="N4618">
        <v>118.4525</v>
      </c>
      <c r="O4618">
        <v>0</v>
      </c>
      <c r="P4618">
        <v>0</v>
      </c>
      <c r="Q4618">
        <v>9973.6905000000006</v>
      </c>
      <c r="R4618">
        <v>49868.452499999999</v>
      </c>
      <c r="S4618" t="s">
        <v>1368</v>
      </c>
    </row>
    <row r="4619" spans="1:19">
      <c r="A4619" t="s">
        <v>4405</v>
      </c>
      <c r="B4619">
        <v>44406</v>
      </c>
      <c r="C4619" t="s">
        <v>4406</v>
      </c>
      <c r="D4619">
        <v>44406</v>
      </c>
      <c r="E4619" t="s">
        <v>1365</v>
      </c>
      <c r="F4619" t="s">
        <v>946</v>
      </c>
      <c r="G4619" t="s">
        <v>951</v>
      </c>
      <c r="H4619" t="s">
        <v>1367</v>
      </c>
      <c r="I4619" t="s">
        <v>1242</v>
      </c>
      <c r="J4619">
        <v>5</v>
      </c>
      <c r="K4619">
        <v>9850</v>
      </c>
      <c r="L4619">
        <v>49250</v>
      </c>
      <c r="M4619">
        <v>23.452400000000001</v>
      </c>
      <c r="N4619">
        <v>117.262</v>
      </c>
      <c r="O4619">
        <v>0</v>
      </c>
      <c r="P4619">
        <v>0</v>
      </c>
      <c r="Q4619">
        <v>9873.4524000000001</v>
      </c>
      <c r="R4619">
        <v>49367.262000000002</v>
      </c>
      <c r="S4619" t="s">
        <v>1368</v>
      </c>
    </row>
    <row r="4620" spans="1:19">
      <c r="A4620" t="s">
        <v>4405</v>
      </c>
      <c r="B4620">
        <v>44406</v>
      </c>
      <c r="C4620" t="s">
        <v>4406</v>
      </c>
      <c r="D4620">
        <v>44406</v>
      </c>
      <c r="E4620" t="s">
        <v>1365</v>
      </c>
      <c r="F4620" t="s">
        <v>946</v>
      </c>
      <c r="G4620" t="s">
        <v>951</v>
      </c>
      <c r="H4620" t="s">
        <v>1367</v>
      </c>
      <c r="I4620" t="s">
        <v>1267</v>
      </c>
      <c r="J4620">
        <v>22</v>
      </c>
      <c r="K4620">
        <v>1400</v>
      </c>
      <c r="L4620">
        <v>30800</v>
      </c>
      <c r="M4620">
        <v>3.3332999999999999</v>
      </c>
      <c r="N4620">
        <v>73.332599999999999</v>
      </c>
      <c r="O4620">
        <v>0</v>
      </c>
      <c r="P4620">
        <v>0</v>
      </c>
      <c r="Q4620">
        <v>1403.3333</v>
      </c>
      <c r="R4620">
        <v>30873.332600000002</v>
      </c>
      <c r="S4620" t="s">
        <v>1368</v>
      </c>
    </row>
    <row r="4621" spans="1:19">
      <c r="A4621" t="s">
        <v>4405</v>
      </c>
      <c r="B4621">
        <v>44406</v>
      </c>
      <c r="C4621" t="s">
        <v>4406</v>
      </c>
      <c r="D4621">
        <v>44406</v>
      </c>
      <c r="E4621" t="s">
        <v>1365</v>
      </c>
      <c r="F4621" t="s">
        <v>946</v>
      </c>
      <c r="G4621" t="s">
        <v>951</v>
      </c>
      <c r="H4621" t="s">
        <v>1367</v>
      </c>
      <c r="I4621" t="s">
        <v>1075</v>
      </c>
      <c r="J4621">
        <v>5</v>
      </c>
      <c r="K4621">
        <v>9045</v>
      </c>
      <c r="L4621">
        <v>45225</v>
      </c>
      <c r="M4621">
        <v>21.535699999999999</v>
      </c>
      <c r="N4621">
        <v>107.6785</v>
      </c>
      <c r="O4621">
        <v>0</v>
      </c>
      <c r="P4621">
        <v>0</v>
      </c>
      <c r="Q4621">
        <v>9066.5357000000004</v>
      </c>
      <c r="R4621">
        <v>45332.678500000002</v>
      </c>
      <c r="S4621" t="s">
        <v>1368</v>
      </c>
    </row>
    <row r="4622" spans="1:19">
      <c r="A4622" t="s">
        <v>4407</v>
      </c>
      <c r="B4622">
        <v>44406</v>
      </c>
      <c r="C4622" t="s">
        <v>4408</v>
      </c>
      <c r="D4622">
        <v>44406</v>
      </c>
      <c r="E4622" t="s">
        <v>1365</v>
      </c>
      <c r="F4622" t="s">
        <v>83</v>
      </c>
      <c r="G4622" t="s">
        <v>3540</v>
      </c>
      <c r="H4622" t="s">
        <v>1367</v>
      </c>
      <c r="I4622" t="s">
        <v>3357</v>
      </c>
      <c r="J4622">
        <v>28</v>
      </c>
      <c r="K4622">
        <v>7040</v>
      </c>
      <c r="L4622">
        <v>197120</v>
      </c>
      <c r="M4622">
        <v>16.761900000000001</v>
      </c>
      <c r="N4622">
        <v>469.33319999999998</v>
      </c>
      <c r="O4622">
        <v>0</v>
      </c>
      <c r="P4622">
        <v>0</v>
      </c>
      <c r="Q4622">
        <v>7056.7619000000004</v>
      </c>
      <c r="R4622">
        <v>197589.33319999999</v>
      </c>
      <c r="S4622" t="s">
        <v>1368</v>
      </c>
    </row>
    <row r="4623" spans="1:19">
      <c r="A4623" t="s">
        <v>4409</v>
      </c>
      <c r="B4623">
        <v>44406</v>
      </c>
      <c r="C4623" t="s">
        <v>4410</v>
      </c>
      <c r="D4623">
        <v>44406</v>
      </c>
      <c r="E4623" t="s">
        <v>1365</v>
      </c>
      <c r="F4623" t="s">
        <v>1310</v>
      </c>
      <c r="G4623" t="s">
        <v>69</v>
      </c>
      <c r="H4623" t="s">
        <v>1367</v>
      </c>
      <c r="I4623" t="s">
        <v>1314</v>
      </c>
      <c r="J4623">
        <v>20</v>
      </c>
      <c r="K4623">
        <v>1176</v>
      </c>
      <c r="L4623">
        <v>23520</v>
      </c>
      <c r="M4623">
        <v>2.8</v>
      </c>
      <c r="N4623">
        <v>56</v>
      </c>
      <c r="O4623">
        <v>0</v>
      </c>
      <c r="P4623">
        <v>0</v>
      </c>
      <c r="Q4623">
        <v>1178.8</v>
      </c>
      <c r="R4623">
        <v>23576</v>
      </c>
      <c r="S4623" t="s">
        <v>1368</v>
      </c>
    </row>
    <row r="4624" spans="1:19">
      <c r="A4624" t="s">
        <v>4409</v>
      </c>
      <c r="B4624">
        <v>44406</v>
      </c>
      <c r="C4624" t="s">
        <v>4410</v>
      </c>
      <c r="D4624">
        <v>44406</v>
      </c>
      <c r="E4624" t="s">
        <v>1365</v>
      </c>
      <c r="F4624" t="s">
        <v>1310</v>
      </c>
      <c r="G4624" t="s">
        <v>69</v>
      </c>
      <c r="H4624" t="s">
        <v>1367</v>
      </c>
      <c r="I4624" t="s">
        <v>2459</v>
      </c>
      <c r="J4624">
        <v>20</v>
      </c>
      <c r="K4624">
        <v>1215</v>
      </c>
      <c r="L4624">
        <v>24300</v>
      </c>
      <c r="M4624">
        <v>2.8929</v>
      </c>
      <c r="N4624">
        <v>57.857999999999997</v>
      </c>
      <c r="O4624">
        <v>0</v>
      </c>
      <c r="P4624">
        <v>0</v>
      </c>
      <c r="Q4624">
        <v>1217.8929000000001</v>
      </c>
      <c r="R4624">
        <v>24357.858</v>
      </c>
      <c r="S4624" t="s">
        <v>1368</v>
      </c>
    </row>
    <row r="4625" spans="1:19">
      <c r="A4625" t="s">
        <v>4411</v>
      </c>
      <c r="B4625">
        <v>44406</v>
      </c>
      <c r="C4625" t="s">
        <v>4412</v>
      </c>
      <c r="D4625">
        <v>44406</v>
      </c>
      <c r="E4625" t="s">
        <v>1384</v>
      </c>
      <c r="F4625" t="s">
        <v>1402</v>
      </c>
      <c r="G4625" t="s">
        <v>1398</v>
      </c>
      <c r="H4625" t="s">
        <v>1384</v>
      </c>
      <c r="I4625" t="s">
        <v>1242</v>
      </c>
      <c r="J4625">
        <v>1</v>
      </c>
      <c r="K4625">
        <v>9990</v>
      </c>
      <c r="L4625">
        <v>9990</v>
      </c>
      <c r="M4625">
        <v>0</v>
      </c>
      <c r="N4625">
        <v>0</v>
      </c>
      <c r="O4625">
        <v>0</v>
      </c>
      <c r="P4625">
        <v>0</v>
      </c>
      <c r="Q4625">
        <v>9990</v>
      </c>
      <c r="R4625">
        <v>9990</v>
      </c>
      <c r="S4625" t="s">
        <v>1368</v>
      </c>
    </row>
    <row r="4626" spans="1:19">
      <c r="A4626" t="s">
        <v>4411</v>
      </c>
      <c r="B4626">
        <v>44406</v>
      </c>
      <c r="C4626" t="s">
        <v>4412</v>
      </c>
      <c r="D4626">
        <v>44406</v>
      </c>
      <c r="E4626" t="s">
        <v>1384</v>
      </c>
      <c r="F4626" t="s">
        <v>1402</v>
      </c>
      <c r="G4626" t="s">
        <v>1398</v>
      </c>
      <c r="H4626" t="s">
        <v>1384</v>
      </c>
      <c r="I4626" t="s">
        <v>1267</v>
      </c>
      <c r="J4626">
        <v>19</v>
      </c>
      <c r="K4626">
        <v>1420</v>
      </c>
      <c r="L4626">
        <v>26980</v>
      </c>
      <c r="M4626">
        <v>0</v>
      </c>
      <c r="N4626">
        <v>0</v>
      </c>
      <c r="O4626">
        <v>0</v>
      </c>
      <c r="P4626">
        <v>0</v>
      </c>
      <c r="Q4626">
        <v>1420</v>
      </c>
      <c r="R4626">
        <v>26980</v>
      </c>
      <c r="S4626" t="s">
        <v>1368</v>
      </c>
    </row>
    <row r="4627" spans="1:19">
      <c r="A4627" t="s">
        <v>4411</v>
      </c>
      <c r="B4627">
        <v>44406</v>
      </c>
      <c r="C4627" t="s">
        <v>4412</v>
      </c>
      <c r="D4627">
        <v>44406</v>
      </c>
      <c r="E4627" t="s">
        <v>1384</v>
      </c>
      <c r="F4627" t="s">
        <v>1402</v>
      </c>
      <c r="G4627" t="s">
        <v>1398</v>
      </c>
      <c r="H4627" t="s">
        <v>1384</v>
      </c>
      <c r="I4627" t="s">
        <v>1292</v>
      </c>
      <c r="J4627">
        <v>17</v>
      </c>
      <c r="K4627">
        <v>7870</v>
      </c>
      <c r="L4627">
        <v>133790</v>
      </c>
      <c r="M4627">
        <v>0</v>
      </c>
      <c r="N4627">
        <v>0</v>
      </c>
      <c r="O4627">
        <v>0</v>
      </c>
      <c r="P4627">
        <v>0</v>
      </c>
      <c r="Q4627">
        <v>7870</v>
      </c>
      <c r="R4627">
        <v>133790</v>
      </c>
      <c r="S4627" t="s">
        <v>1368</v>
      </c>
    </row>
    <row r="4628" spans="1:19">
      <c r="A4628" t="s">
        <v>4411</v>
      </c>
      <c r="B4628">
        <v>44406</v>
      </c>
      <c r="C4628" t="s">
        <v>4412</v>
      </c>
      <c r="D4628">
        <v>44406</v>
      </c>
      <c r="E4628" t="s">
        <v>1384</v>
      </c>
      <c r="F4628" t="s">
        <v>1402</v>
      </c>
      <c r="G4628" t="s">
        <v>1398</v>
      </c>
      <c r="H4628" t="s">
        <v>1384</v>
      </c>
      <c r="I4628" t="s">
        <v>4413</v>
      </c>
      <c r="J4628">
        <v>1</v>
      </c>
      <c r="K4628">
        <v>7692</v>
      </c>
      <c r="L4628">
        <v>7692</v>
      </c>
      <c r="M4628">
        <v>0</v>
      </c>
      <c r="N4628">
        <v>0</v>
      </c>
      <c r="O4628">
        <v>0</v>
      </c>
      <c r="P4628">
        <v>0</v>
      </c>
      <c r="Q4628">
        <v>7692</v>
      </c>
      <c r="R4628">
        <v>7692</v>
      </c>
      <c r="S4628" t="s">
        <v>1368</v>
      </c>
    </row>
    <row r="4629" spans="1:19">
      <c r="A4629" t="s">
        <v>4411</v>
      </c>
      <c r="B4629">
        <v>44406</v>
      </c>
      <c r="C4629" t="s">
        <v>4412</v>
      </c>
      <c r="D4629">
        <v>44406</v>
      </c>
      <c r="E4629" t="s">
        <v>1384</v>
      </c>
      <c r="F4629" t="s">
        <v>1402</v>
      </c>
      <c r="G4629" t="s">
        <v>1398</v>
      </c>
      <c r="H4629" t="s">
        <v>1384</v>
      </c>
      <c r="I4629" t="s">
        <v>1273</v>
      </c>
      <c r="J4629">
        <v>7</v>
      </c>
      <c r="K4629">
        <v>7328</v>
      </c>
      <c r="L4629">
        <v>51296</v>
      </c>
      <c r="M4629">
        <v>0</v>
      </c>
      <c r="N4629">
        <v>0</v>
      </c>
      <c r="O4629">
        <v>0</v>
      </c>
      <c r="P4629">
        <v>0</v>
      </c>
      <c r="Q4629">
        <v>7328</v>
      </c>
      <c r="R4629">
        <v>51296</v>
      </c>
      <c r="S4629" t="s">
        <v>1368</v>
      </c>
    </row>
    <row r="4630" spans="1:19">
      <c r="A4630" t="s">
        <v>4414</v>
      </c>
      <c r="B4630">
        <v>44406</v>
      </c>
      <c r="C4630" t="s">
        <v>4415</v>
      </c>
      <c r="D4630">
        <v>44406</v>
      </c>
      <c r="E4630" t="s">
        <v>1365</v>
      </c>
      <c r="F4630" t="s">
        <v>761</v>
      </c>
      <c r="G4630" t="s">
        <v>951</v>
      </c>
      <c r="H4630" t="s">
        <v>1367</v>
      </c>
      <c r="I4630" t="s">
        <v>1076</v>
      </c>
      <c r="J4630">
        <v>20</v>
      </c>
      <c r="K4630">
        <v>1419</v>
      </c>
      <c r="L4630">
        <v>28380</v>
      </c>
      <c r="M4630">
        <v>3.379</v>
      </c>
      <c r="N4630">
        <v>67.58</v>
      </c>
      <c r="O4630">
        <v>0</v>
      </c>
      <c r="P4630">
        <v>0</v>
      </c>
      <c r="Q4630">
        <v>1422.3786</v>
      </c>
      <c r="R4630">
        <v>28447.572</v>
      </c>
      <c r="S4630" t="s">
        <v>1368</v>
      </c>
    </row>
    <row r="4631" spans="1:19">
      <c r="A4631" t="s">
        <v>4414</v>
      </c>
      <c r="B4631">
        <v>44406</v>
      </c>
      <c r="C4631" t="s">
        <v>4415</v>
      </c>
      <c r="D4631">
        <v>44406</v>
      </c>
      <c r="E4631" t="s">
        <v>1365</v>
      </c>
      <c r="F4631" t="s">
        <v>761</v>
      </c>
      <c r="G4631" t="s">
        <v>951</v>
      </c>
      <c r="H4631" t="s">
        <v>1367</v>
      </c>
      <c r="I4631" t="s">
        <v>1314</v>
      </c>
      <c r="J4631">
        <v>20</v>
      </c>
      <c r="K4631">
        <v>1176</v>
      </c>
      <c r="L4631">
        <v>23520</v>
      </c>
      <c r="M4631">
        <v>2.8</v>
      </c>
      <c r="N4631">
        <v>56</v>
      </c>
      <c r="O4631">
        <v>0</v>
      </c>
      <c r="P4631">
        <v>0</v>
      </c>
      <c r="Q4631">
        <v>1178.8</v>
      </c>
      <c r="R4631">
        <v>23576</v>
      </c>
      <c r="S4631" t="s">
        <v>1368</v>
      </c>
    </row>
    <row r="4632" spans="1:19">
      <c r="A4632" t="s">
        <v>4416</v>
      </c>
      <c r="B4632">
        <v>44406</v>
      </c>
      <c r="C4632" t="s">
        <v>4417</v>
      </c>
      <c r="D4632">
        <v>44406</v>
      </c>
      <c r="E4632" t="s">
        <v>1365</v>
      </c>
      <c r="F4632" t="s">
        <v>92</v>
      </c>
      <c r="G4632" t="s">
        <v>950</v>
      </c>
      <c r="H4632" t="s">
        <v>1367</v>
      </c>
      <c r="I4632" t="s">
        <v>1249</v>
      </c>
      <c r="J4632">
        <v>5</v>
      </c>
      <c r="K4632">
        <v>7227</v>
      </c>
      <c r="L4632">
        <v>36135</v>
      </c>
      <c r="M4632">
        <v>17.207000000000001</v>
      </c>
      <c r="N4632">
        <v>86.034999999999997</v>
      </c>
      <c r="O4632">
        <v>0</v>
      </c>
      <c r="P4632">
        <v>0</v>
      </c>
      <c r="Q4632">
        <v>7244.2070999999996</v>
      </c>
      <c r="R4632">
        <v>36221.035499999998</v>
      </c>
      <c r="S4632" t="s">
        <v>1368</v>
      </c>
    </row>
    <row r="4633" spans="1:19">
      <c r="A4633" t="s">
        <v>4416</v>
      </c>
      <c r="B4633">
        <v>44406</v>
      </c>
      <c r="C4633" t="s">
        <v>4417</v>
      </c>
      <c r="D4633">
        <v>44406</v>
      </c>
      <c r="E4633" t="s">
        <v>1365</v>
      </c>
      <c r="F4633" t="s">
        <v>92</v>
      </c>
      <c r="G4633" t="s">
        <v>950</v>
      </c>
      <c r="H4633" t="s">
        <v>1367</v>
      </c>
      <c r="I4633" t="s">
        <v>1273</v>
      </c>
      <c r="J4633">
        <v>10</v>
      </c>
      <c r="K4633">
        <v>7225</v>
      </c>
      <c r="L4633">
        <v>72250</v>
      </c>
      <c r="M4633">
        <v>17.202000000000002</v>
      </c>
      <c r="N4633">
        <v>172.02</v>
      </c>
      <c r="O4633">
        <v>0</v>
      </c>
      <c r="P4633">
        <v>0</v>
      </c>
      <c r="Q4633">
        <v>7242.2024000000001</v>
      </c>
      <c r="R4633">
        <v>72422.024000000005</v>
      </c>
      <c r="S4633" t="s">
        <v>1368</v>
      </c>
    </row>
    <row r="4634" spans="1:19">
      <c r="A4634" t="s">
        <v>4416</v>
      </c>
      <c r="B4634">
        <v>44406</v>
      </c>
      <c r="C4634" t="s">
        <v>4417</v>
      </c>
      <c r="D4634">
        <v>44406</v>
      </c>
      <c r="E4634" t="s">
        <v>1365</v>
      </c>
      <c r="F4634" t="s">
        <v>92</v>
      </c>
      <c r="G4634" t="s">
        <v>950</v>
      </c>
      <c r="H4634" t="s">
        <v>1367</v>
      </c>
      <c r="I4634" t="s">
        <v>3357</v>
      </c>
      <c r="J4634">
        <v>12</v>
      </c>
      <c r="K4634">
        <v>7040</v>
      </c>
      <c r="L4634">
        <v>84480</v>
      </c>
      <c r="M4634">
        <v>16.762</v>
      </c>
      <c r="N4634">
        <v>201.14400000000001</v>
      </c>
      <c r="O4634">
        <v>0</v>
      </c>
      <c r="P4634">
        <v>0</v>
      </c>
      <c r="Q4634">
        <v>7056.7619000000004</v>
      </c>
      <c r="R4634">
        <v>84681.142800000001</v>
      </c>
      <c r="S4634" t="s">
        <v>1368</v>
      </c>
    </row>
    <row r="4635" spans="1:19">
      <c r="A4635" t="s">
        <v>4418</v>
      </c>
      <c r="B4635">
        <v>44406</v>
      </c>
      <c r="C4635" t="s">
        <v>4419</v>
      </c>
      <c r="D4635">
        <v>44406</v>
      </c>
      <c r="E4635" t="s">
        <v>1365</v>
      </c>
      <c r="F4635" t="s">
        <v>68</v>
      </c>
      <c r="G4635" t="s">
        <v>955</v>
      </c>
      <c r="H4635" t="s">
        <v>1367</v>
      </c>
      <c r="I4635" t="s">
        <v>1242</v>
      </c>
      <c r="J4635">
        <v>10</v>
      </c>
      <c r="K4635">
        <v>9850</v>
      </c>
      <c r="L4635">
        <v>98500</v>
      </c>
      <c r="M4635">
        <v>23.452000000000002</v>
      </c>
      <c r="N4635">
        <v>234.52</v>
      </c>
      <c r="O4635">
        <v>0</v>
      </c>
      <c r="P4635">
        <v>0</v>
      </c>
      <c r="Q4635">
        <v>9873.4524000000001</v>
      </c>
      <c r="R4635">
        <v>98734.524000000005</v>
      </c>
      <c r="S4635" t="s">
        <v>1368</v>
      </c>
    </row>
    <row r="4636" spans="1:19">
      <c r="A4636" t="s">
        <v>4418</v>
      </c>
      <c r="B4636">
        <v>44406</v>
      </c>
      <c r="C4636" t="s">
        <v>4419</v>
      </c>
      <c r="D4636">
        <v>44406</v>
      </c>
      <c r="E4636" t="s">
        <v>1365</v>
      </c>
      <c r="F4636" t="s">
        <v>68</v>
      </c>
      <c r="G4636" t="s">
        <v>955</v>
      </c>
      <c r="H4636" t="s">
        <v>1367</v>
      </c>
      <c r="I4636" t="s">
        <v>1314</v>
      </c>
      <c r="J4636">
        <v>20</v>
      </c>
      <c r="K4636">
        <v>1176</v>
      </c>
      <c r="L4636">
        <v>23520</v>
      </c>
      <c r="M4636">
        <v>2.8</v>
      </c>
      <c r="N4636">
        <v>56</v>
      </c>
      <c r="O4636">
        <v>0</v>
      </c>
      <c r="P4636">
        <v>0</v>
      </c>
      <c r="Q4636">
        <v>1178.8</v>
      </c>
      <c r="R4636">
        <v>23576</v>
      </c>
      <c r="S4636" t="s">
        <v>1368</v>
      </c>
    </row>
    <row r="4637" spans="1:19">
      <c r="A4637" t="s">
        <v>4418</v>
      </c>
      <c r="B4637">
        <v>44406</v>
      </c>
      <c r="C4637" t="s">
        <v>4419</v>
      </c>
      <c r="D4637">
        <v>44406</v>
      </c>
      <c r="E4637" t="s">
        <v>1365</v>
      </c>
      <c r="F4637" t="s">
        <v>68</v>
      </c>
      <c r="G4637" t="s">
        <v>955</v>
      </c>
      <c r="H4637" t="s">
        <v>1367</v>
      </c>
      <c r="I4637" t="s">
        <v>1271</v>
      </c>
      <c r="J4637">
        <v>20</v>
      </c>
      <c r="K4637">
        <v>1186</v>
      </c>
      <c r="L4637">
        <v>23720</v>
      </c>
      <c r="M4637">
        <v>2.8239999999999998</v>
      </c>
      <c r="N4637">
        <v>56.48</v>
      </c>
      <c r="O4637">
        <v>0</v>
      </c>
      <c r="P4637">
        <v>0</v>
      </c>
      <c r="Q4637">
        <v>1188.8237999999999</v>
      </c>
      <c r="R4637">
        <v>23776.475999999999</v>
      </c>
      <c r="S4637" t="s">
        <v>1368</v>
      </c>
    </row>
    <row r="4638" spans="1:19">
      <c r="A4638" t="s">
        <v>4418</v>
      </c>
      <c r="B4638">
        <v>44406</v>
      </c>
      <c r="C4638" t="s">
        <v>4419</v>
      </c>
      <c r="D4638">
        <v>44406</v>
      </c>
      <c r="E4638" t="s">
        <v>1365</v>
      </c>
      <c r="F4638" t="s">
        <v>68</v>
      </c>
      <c r="G4638" t="s">
        <v>955</v>
      </c>
      <c r="H4638" t="s">
        <v>1367</v>
      </c>
      <c r="I4638" t="s">
        <v>1218</v>
      </c>
      <c r="J4638">
        <v>20</v>
      </c>
      <c r="K4638">
        <v>1244</v>
      </c>
      <c r="L4638">
        <v>24880</v>
      </c>
      <c r="M4638">
        <v>2.9620000000000002</v>
      </c>
      <c r="N4638">
        <v>59.24</v>
      </c>
      <c r="O4638">
        <v>0</v>
      </c>
      <c r="P4638">
        <v>0</v>
      </c>
      <c r="Q4638">
        <v>1246.9619</v>
      </c>
      <c r="R4638">
        <v>24939.238000000001</v>
      </c>
      <c r="S4638" t="s">
        <v>1368</v>
      </c>
    </row>
    <row r="4639" spans="1:19">
      <c r="A4639" t="s">
        <v>4418</v>
      </c>
      <c r="B4639">
        <v>44406</v>
      </c>
      <c r="C4639" t="s">
        <v>4419</v>
      </c>
      <c r="D4639">
        <v>44406</v>
      </c>
      <c r="E4639" t="s">
        <v>1365</v>
      </c>
      <c r="F4639" t="s">
        <v>68</v>
      </c>
      <c r="G4639" t="s">
        <v>955</v>
      </c>
      <c r="H4639" t="s">
        <v>1367</v>
      </c>
      <c r="I4639" t="s">
        <v>1075</v>
      </c>
      <c r="J4639">
        <v>5</v>
      </c>
      <c r="K4639">
        <v>9045</v>
      </c>
      <c r="L4639">
        <v>45225</v>
      </c>
      <c r="M4639">
        <v>21.536000000000001</v>
      </c>
      <c r="N4639">
        <v>107.68</v>
      </c>
      <c r="O4639">
        <v>0</v>
      </c>
      <c r="P4639">
        <v>0</v>
      </c>
      <c r="Q4639">
        <v>9066.5357000000004</v>
      </c>
      <c r="R4639">
        <v>45332.678500000002</v>
      </c>
      <c r="S4639" t="s">
        <v>1368</v>
      </c>
    </row>
    <row r="4640" spans="1:19">
      <c r="A4640" t="s">
        <v>4418</v>
      </c>
      <c r="B4640">
        <v>44406</v>
      </c>
      <c r="C4640" t="s">
        <v>4419</v>
      </c>
      <c r="D4640">
        <v>44406</v>
      </c>
      <c r="E4640" t="s">
        <v>1365</v>
      </c>
      <c r="F4640" t="s">
        <v>68</v>
      </c>
      <c r="G4640" t="s">
        <v>955</v>
      </c>
      <c r="H4640" t="s">
        <v>1367</v>
      </c>
      <c r="I4640" t="s">
        <v>1311</v>
      </c>
      <c r="J4640">
        <v>5</v>
      </c>
      <c r="K4640">
        <v>9035</v>
      </c>
      <c r="L4640">
        <v>45175</v>
      </c>
      <c r="M4640">
        <v>21.512</v>
      </c>
      <c r="N4640">
        <v>107.56</v>
      </c>
      <c r="O4640">
        <v>0</v>
      </c>
      <c r="P4640">
        <v>0</v>
      </c>
      <c r="Q4640">
        <v>9056.5118999999995</v>
      </c>
      <c r="R4640">
        <v>45282.559500000003</v>
      </c>
      <c r="S4640" t="s">
        <v>1368</v>
      </c>
    </row>
    <row r="4641" spans="1:19">
      <c r="A4641" t="s">
        <v>4418</v>
      </c>
      <c r="B4641">
        <v>44406</v>
      </c>
      <c r="C4641" t="s">
        <v>4419</v>
      </c>
      <c r="D4641">
        <v>44406</v>
      </c>
      <c r="E4641" t="s">
        <v>1365</v>
      </c>
      <c r="F4641" t="s">
        <v>68</v>
      </c>
      <c r="G4641" t="s">
        <v>955</v>
      </c>
      <c r="H4641" t="s">
        <v>1367</v>
      </c>
      <c r="I4641" t="s">
        <v>1273</v>
      </c>
      <c r="J4641">
        <v>10</v>
      </c>
      <c r="K4641">
        <v>7225</v>
      </c>
      <c r="L4641">
        <v>72250</v>
      </c>
      <c r="M4641">
        <v>17.202000000000002</v>
      </c>
      <c r="N4641">
        <v>172.02</v>
      </c>
      <c r="O4641">
        <v>0</v>
      </c>
      <c r="P4641">
        <v>0</v>
      </c>
      <c r="Q4641">
        <v>7242.2024000000001</v>
      </c>
      <c r="R4641">
        <v>72422.024000000005</v>
      </c>
      <c r="S4641" t="s">
        <v>1368</v>
      </c>
    </row>
    <row r="4642" spans="1:19">
      <c r="A4642" t="s">
        <v>4420</v>
      </c>
      <c r="B4642">
        <v>44406</v>
      </c>
      <c r="C4642" t="s">
        <v>4421</v>
      </c>
      <c r="D4642">
        <v>44406</v>
      </c>
      <c r="E4642" t="s">
        <v>1365</v>
      </c>
      <c r="F4642" t="s">
        <v>82</v>
      </c>
      <c r="G4642" t="s">
        <v>1366</v>
      </c>
      <c r="H4642" t="s">
        <v>1367</v>
      </c>
      <c r="I4642" t="s">
        <v>1267</v>
      </c>
      <c r="J4642">
        <v>24</v>
      </c>
      <c r="K4642">
        <v>1400</v>
      </c>
      <c r="L4642">
        <v>33600</v>
      </c>
      <c r="M4642">
        <v>3.3330000000000002</v>
      </c>
      <c r="N4642">
        <v>79.992000000000004</v>
      </c>
      <c r="O4642">
        <v>0</v>
      </c>
      <c r="P4642">
        <v>0</v>
      </c>
      <c r="Q4642">
        <v>1403.3333</v>
      </c>
      <c r="R4642">
        <v>33679.999199999998</v>
      </c>
      <c r="S4642" t="s">
        <v>1368</v>
      </c>
    </row>
    <row r="4643" spans="1:19">
      <c r="A4643" t="s">
        <v>4422</v>
      </c>
      <c r="B4643">
        <v>44406</v>
      </c>
      <c r="C4643" t="s">
        <v>4423</v>
      </c>
      <c r="D4643">
        <v>44406</v>
      </c>
      <c r="E4643" t="s">
        <v>1365</v>
      </c>
      <c r="F4643" t="s">
        <v>86</v>
      </c>
      <c r="G4643" t="s">
        <v>951</v>
      </c>
      <c r="H4643" t="s">
        <v>1367</v>
      </c>
      <c r="I4643" t="s">
        <v>1242</v>
      </c>
      <c r="J4643">
        <v>12</v>
      </c>
      <c r="K4643">
        <v>9850</v>
      </c>
      <c r="L4643">
        <v>118200</v>
      </c>
      <c r="M4643">
        <v>23.452000000000002</v>
      </c>
      <c r="N4643">
        <v>281.42399999999998</v>
      </c>
      <c r="O4643">
        <v>0</v>
      </c>
      <c r="P4643">
        <v>0</v>
      </c>
      <c r="Q4643">
        <v>9873.4524000000001</v>
      </c>
      <c r="R4643">
        <v>118481.42879999999</v>
      </c>
      <c r="S4643" t="s">
        <v>1368</v>
      </c>
    </row>
    <row r="4644" spans="1:19">
      <c r="A4644" t="s">
        <v>4422</v>
      </c>
      <c r="B4644">
        <v>44406</v>
      </c>
      <c r="C4644" t="s">
        <v>4423</v>
      </c>
      <c r="D4644">
        <v>44406</v>
      </c>
      <c r="E4644" t="s">
        <v>1365</v>
      </c>
      <c r="F4644" t="s">
        <v>86</v>
      </c>
      <c r="G4644" t="s">
        <v>951</v>
      </c>
      <c r="H4644" t="s">
        <v>1367</v>
      </c>
      <c r="I4644" t="s">
        <v>1314</v>
      </c>
      <c r="J4644">
        <v>40</v>
      </c>
      <c r="K4644">
        <v>1176</v>
      </c>
      <c r="L4644">
        <v>47040</v>
      </c>
      <c r="M4644">
        <v>2.8</v>
      </c>
      <c r="N4644">
        <v>112</v>
      </c>
      <c r="O4644">
        <v>0</v>
      </c>
      <c r="P4644">
        <v>0</v>
      </c>
      <c r="Q4644">
        <v>1178.8</v>
      </c>
      <c r="R4644">
        <v>47152</v>
      </c>
      <c r="S4644" t="s">
        <v>1368</v>
      </c>
    </row>
    <row r="4645" spans="1:19">
      <c r="A4645" t="s">
        <v>4424</v>
      </c>
      <c r="B4645">
        <v>44406</v>
      </c>
      <c r="C4645" t="s">
        <v>4425</v>
      </c>
      <c r="D4645">
        <v>44406</v>
      </c>
      <c r="E4645" t="s">
        <v>1070</v>
      </c>
      <c r="F4645" t="s">
        <v>3590</v>
      </c>
      <c r="G4645" t="s">
        <v>1070</v>
      </c>
      <c r="H4645" t="s">
        <v>1070</v>
      </c>
      <c r="I4645" t="s">
        <v>1273</v>
      </c>
      <c r="J4645">
        <v>2</v>
      </c>
      <c r="K4645">
        <v>7327.5</v>
      </c>
      <c r="L4645">
        <v>14655</v>
      </c>
      <c r="M4645">
        <v>17.446400000000001</v>
      </c>
      <c r="N4645">
        <v>34.892800000000001</v>
      </c>
      <c r="O4645">
        <v>0</v>
      </c>
      <c r="P4645">
        <v>0</v>
      </c>
      <c r="Q4645">
        <v>7344.9463999999998</v>
      </c>
      <c r="R4645">
        <v>14689.8928</v>
      </c>
      <c r="S4645" t="s">
        <v>1368</v>
      </c>
    </row>
    <row r="4646" spans="1:19">
      <c r="A4646" t="s">
        <v>4424</v>
      </c>
      <c r="B4646">
        <v>44406</v>
      </c>
      <c r="C4646" t="s">
        <v>4425</v>
      </c>
      <c r="D4646">
        <v>44406</v>
      </c>
      <c r="E4646" t="s">
        <v>1070</v>
      </c>
      <c r="F4646" t="s">
        <v>3590</v>
      </c>
      <c r="G4646" t="s">
        <v>1070</v>
      </c>
      <c r="H4646" t="s">
        <v>1070</v>
      </c>
      <c r="I4646" t="s">
        <v>3357</v>
      </c>
      <c r="J4646">
        <v>3</v>
      </c>
      <c r="K4646">
        <v>7140</v>
      </c>
      <c r="L4646">
        <v>21420</v>
      </c>
      <c r="M4646">
        <v>17</v>
      </c>
      <c r="N4646">
        <v>51</v>
      </c>
      <c r="O4646">
        <v>0</v>
      </c>
      <c r="P4646">
        <v>0</v>
      </c>
      <c r="Q4646">
        <v>7157</v>
      </c>
      <c r="R4646">
        <v>21471</v>
      </c>
      <c r="S4646" t="s">
        <v>1368</v>
      </c>
    </row>
    <row r="4647" spans="1:19">
      <c r="A4647" t="s">
        <v>4424</v>
      </c>
      <c r="B4647">
        <v>44406</v>
      </c>
      <c r="C4647" t="s">
        <v>4425</v>
      </c>
      <c r="D4647">
        <v>44406</v>
      </c>
      <c r="E4647" t="s">
        <v>1070</v>
      </c>
      <c r="F4647" t="s">
        <v>3590</v>
      </c>
      <c r="G4647" t="s">
        <v>1070</v>
      </c>
      <c r="H4647" t="s">
        <v>1070</v>
      </c>
      <c r="I4647" t="s">
        <v>1249</v>
      </c>
      <c r="J4647">
        <v>2</v>
      </c>
      <c r="K4647">
        <v>7328.5</v>
      </c>
      <c r="L4647">
        <v>14657</v>
      </c>
      <c r="M4647">
        <v>17.448799999999999</v>
      </c>
      <c r="N4647">
        <v>34.897599999999997</v>
      </c>
      <c r="O4647">
        <v>0</v>
      </c>
      <c r="P4647">
        <v>0</v>
      </c>
      <c r="Q4647">
        <v>7345.9488000000001</v>
      </c>
      <c r="R4647">
        <v>14691.8976</v>
      </c>
      <c r="S4647" t="s">
        <v>1368</v>
      </c>
    </row>
    <row r="4648" spans="1:19">
      <c r="A4648" t="s">
        <v>4426</v>
      </c>
      <c r="B4648">
        <v>44406</v>
      </c>
      <c r="C4648" t="s">
        <v>4427</v>
      </c>
      <c r="D4648">
        <v>44406</v>
      </c>
      <c r="E4648" t="s">
        <v>1070</v>
      </c>
      <c r="F4648" t="s">
        <v>1073</v>
      </c>
      <c r="G4648" t="s">
        <v>1070</v>
      </c>
      <c r="H4648" t="s">
        <v>1070</v>
      </c>
      <c r="I4648" t="s">
        <v>2459</v>
      </c>
      <c r="J4648">
        <v>3</v>
      </c>
      <c r="K4648">
        <v>1232.5</v>
      </c>
      <c r="L4648">
        <v>3697.5</v>
      </c>
      <c r="M4648">
        <v>2.9344999999999999</v>
      </c>
      <c r="N4648">
        <v>8.8034999999999997</v>
      </c>
      <c r="O4648">
        <v>0</v>
      </c>
      <c r="P4648">
        <v>0</v>
      </c>
      <c r="Q4648">
        <v>1235.4345000000001</v>
      </c>
      <c r="R4648">
        <v>3706.3035</v>
      </c>
      <c r="S4648" t="s">
        <v>1368</v>
      </c>
    </row>
    <row r="4649" spans="1:19">
      <c r="A4649" t="s">
        <v>4428</v>
      </c>
      <c r="B4649">
        <v>44406</v>
      </c>
      <c r="C4649" t="s">
        <v>4429</v>
      </c>
      <c r="D4649">
        <v>44406</v>
      </c>
      <c r="E4649" t="s">
        <v>1070</v>
      </c>
      <c r="F4649" t="s">
        <v>2484</v>
      </c>
      <c r="G4649" t="s">
        <v>1070</v>
      </c>
      <c r="H4649" t="s">
        <v>1070</v>
      </c>
      <c r="I4649" t="s">
        <v>1311</v>
      </c>
      <c r="J4649">
        <v>3</v>
      </c>
      <c r="K4649">
        <v>9162.5</v>
      </c>
      <c r="L4649">
        <v>27487.5</v>
      </c>
      <c r="M4649">
        <v>21.8155</v>
      </c>
      <c r="N4649">
        <v>65.4465</v>
      </c>
      <c r="O4649">
        <v>0</v>
      </c>
      <c r="P4649">
        <v>0</v>
      </c>
      <c r="Q4649">
        <v>9184.3155000000006</v>
      </c>
      <c r="R4649">
        <v>27552.946499999998</v>
      </c>
      <c r="S4649" t="s">
        <v>1368</v>
      </c>
    </row>
    <row r="4650" spans="1:19">
      <c r="A4650" t="s">
        <v>4428</v>
      </c>
      <c r="B4650">
        <v>44406</v>
      </c>
      <c r="C4650" t="s">
        <v>4429</v>
      </c>
      <c r="D4650">
        <v>44406</v>
      </c>
      <c r="E4650" t="s">
        <v>1070</v>
      </c>
      <c r="F4650" t="s">
        <v>2484</v>
      </c>
      <c r="G4650" t="s">
        <v>1070</v>
      </c>
      <c r="H4650" t="s">
        <v>1070</v>
      </c>
      <c r="I4650" t="s">
        <v>1075</v>
      </c>
      <c r="J4650">
        <v>2</v>
      </c>
      <c r="K4650">
        <v>9162.18</v>
      </c>
      <c r="L4650">
        <v>18324.36</v>
      </c>
      <c r="M4650">
        <v>21.814699999999998</v>
      </c>
      <c r="N4650">
        <v>43.629399999999997</v>
      </c>
      <c r="O4650">
        <v>0</v>
      </c>
      <c r="P4650">
        <v>0</v>
      </c>
      <c r="Q4650">
        <v>9183.9946999999993</v>
      </c>
      <c r="R4650">
        <v>18367.989399999999</v>
      </c>
      <c r="S4650" t="s">
        <v>1368</v>
      </c>
    </row>
    <row r="4651" spans="1:19">
      <c r="A4651" t="s">
        <v>4428</v>
      </c>
      <c r="B4651">
        <v>44406</v>
      </c>
      <c r="C4651" t="s">
        <v>4429</v>
      </c>
      <c r="D4651">
        <v>44406</v>
      </c>
      <c r="E4651" t="s">
        <v>1070</v>
      </c>
      <c r="F4651" t="s">
        <v>2484</v>
      </c>
      <c r="G4651" t="s">
        <v>1070</v>
      </c>
      <c r="H4651" t="s">
        <v>1070</v>
      </c>
      <c r="I4651" t="s">
        <v>1301</v>
      </c>
      <c r="J4651">
        <v>3</v>
      </c>
      <c r="K4651">
        <v>9162.5</v>
      </c>
      <c r="L4651">
        <v>27487.5</v>
      </c>
      <c r="M4651">
        <v>21.8155</v>
      </c>
      <c r="N4651">
        <v>65.4465</v>
      </c>
      <c r="O4651">
        <v>0</v>
      </c>
      <c r="P4651">
        <v>0</v>
      </c>
      <c r="Q4651">
        <v>9184.3155000000006</v>
      </c>
      <c r="R4651">
        <v>27552.946499999998</v>
      </c>
      <c r="S4651" t="s">
        <v>1368</v>
      </c>
    </row>
    <row r="4652" spans="1:19">
      <c r="A4652" t="s">
        <v>4430</v>
      </c>
      <c r="B4652">
        <v>44406</v>
      </c>
      <c r="C4652" t="s">
        <v>4431</v>
      </c>
      <c r="D4652">
        <v>44406</v>
      </c>
      <c r="E4652" t="s">
        <v>1070</v>
      </c>
      <c r="F4652" t="s">
        <v>1216</v>
      </c>
      <c r="G4652" t="s">
        <v>1070</v>
      </c>
      <c r="H4652" t="s">
        <v>1070</v>
      </c>
      <c r="I4652" t="s">
        <v>1075</v>
      </c>
      <c r="J4652">
        <v>3</v>
      </c>
      <c r="K4652">
        <v>9162.18</v>
      </c>
      <c r="L4652">
        <v>27486.54</v>
      </c>
      <c r="M4652">
        <v>21.814699999999998</v>
      </c>
      <c r="N4652">
        <v>65.444100000000006</v>
      </c>
      <c r="O4652">
        <v>0</v>
      </c>
      <c r="P4652">
        <v>0</v>
      </c>
      <c r="Q4652">
        <v>9183.9946999999993</v>
      </c>
      <c r="R4652">
        <v>27551.984100000001</v>
      </c>
      <c r="S4652" t="s">
        <v>1368</v>
      </c>
    </row>
    <row r="4653" spans="1:19">
      <c r="A4653" t="s">
        <v>4430</v>
      </c>
      <c r="B4653">
        <v>44406</v>
      </c>
      <c r="C4653" t="s">
        <v>4431</v>
      </c>
      <c r="D4653">
        <v>44406</v>
      </c>
      <c r="E4653" t="s">
        <v>1070</v>
      </c>
      <c r="F4653" t="s">
        <v>1216</v>
      </c>
      <c r="G4653" t="s">
        <v>1070</v>
      </c>
      <c r="H4653" t="s">
        <v>1070</v>
      </c>
      <c r="I4653" t="s">
        <v>1335</v>
      </c>
      <c r="J4653">
        <v>1</v>
      </c>
      <c r="K4653">
        <v>10090</v>
      </c>
      <c r="L4653">
        <v>10090</v>
      </c>
      <c r="M4653">
        <v>24.023800000000001</v>
      </c>
      <c r="N4653">
        <v>24.023800000000001</v>
      </c>
      <c r="O4653">
        <v>0</v>
      </c>
      <c r="P4653">
        <v>0</v>
      </c>
      <c r="Q4653">
        <v>10114.023800000001</v>
      </c>
      <c r="R4653">
        <v>10114.023800000001</v>
      </c>
      <c r="S4653" t="s">
        <v>1368</v>
      </c>
    </row>
    <row r="4654" spans="1:19">
      <c r="A4654" t="s">
        <v>4430</v>
      </c>
      <c r="B4654">
        <v>44406</v>
      </c>
      <c r="C4654" t="s">
        <v>4431</v>
      </c>
      <c r="D4654">
        <v>44406</v>
      </c>
      <c r="E4654" t="s">
        <v>1070</v>
      </c>
      <c r="F4654" t="s">
        <v>1216</v>
      </c>
      <c r="G4654" t="s">
        <v>1070</v>
      </c>
      <c r="H4654" t="s">
        <v>1070</v>
      </c>
      <c r="I4654" t="s">
        <v>1242</v>
      </c>
      <c r="J4654">
        <v>2</v>
      </c>
      <c r="K4654">
        <v>9990</v>
      </c>
      <c r="L4654">
        <v>19980</v>
      </c>
      <c r="M4654">
        <v>23.785699999999999</v>
      </c>
      <c r="N4654">
        <v>47.571399999999997</v>
      </c>
      <c r="O4654">
        <v>0</v>
      </c>
      <c r="P4654">
        <v>0</v>
      </c>
      <c r="Q4654">
        <v>10013.7857</v>
      </c>
      <c r="R4654">
        <v>20027.571400000001</v>
      </c>
      <c r="S4654" t="s">
        <v>1368</v>
      </c>
    </row>
    <row r="4655" spans="1:19">
      <c r="A4655" t="s">
        <v>4432</v>
      </c>
      <c r="B4655">
        <v>44406</v>
      </c>
      <c r="C4655" t="s">
        <v>4433</v>
      </c>
      <c r="D4655">
        <v>44406</v>
      </c>
      <c r="E4655" t="s">
        <v>1365</v>
      </c>
      <c r="F4655" t="s">
        <v>82</v>
      </c>
      <c r="G4655" t="s">
        <v>1366</v>
      </c>
      <c r="H4655" t="s">
        <v>1367</v>
      </c>
      <c r="I4655" t="s">
        <v>1267</v>
      </c>
      <c r="J4655">
        <v>14</v>
      </c>
      <c r="K4655">
        <v>1400</v>
      </c>
      <c r="L4655">
        <v>19600</v>
      </c>
      <c r="M4655">
        <v>3.3330000000000002</v>
      </c>
      <c r="N4655">
        <v>46.661999999999999</v>
      </c>
      <c r="O4655">
        <v>0</v>
      </c>
      <c r="P4655">
        <v>0</v>
      </c>
      <c r="Q4655">
        <v>1403.3333</v>
      </c>
      <c r="R4655">
        <v>19646.6662</v>
      </c>
      <c r="S4655" t="s">
        <v>1368</v>
      </c>
    </row>
    <row r="4656" spans="1:19">
      <c r="A4656" t="s">
        <v>4434</v>
      </c>
      <c r="B4656">
        <v>44406</v>
      </c>
      <c r="C4656" t="s">
        <v>4435</v>
      </c>
      <c r="D4656">
        <v>44406</v>
      </c>
      <c r="E4656" t="s">
        <v>1384</v>
      </c>
      <c r="F4656" t="s">
        <v>4436</v>
      </c>
      <c r="G4656" t="s">
        <v>1386</v>
      </c>
      <c r="H4656" t="s">
        <v>1384</v>
      </c>
      <c r="I4656" t="s">
        <v>1335</v>
      </c>
      <c r="J4656">
        <v>1</v>
      </c>
      <c r="K4656">
        <v>10150</v>
      </c>
      <c r="L4656">
        <v>10150</v>
      </c>
      <c r="M4656">
        <v>0</v>
      </c>
      <c r="N4656">
        <v>0</v>
      </c>
      <c r="O4656">
        <v>0</v>
      </c>
      <c r="P4656">
        <v>0</v>
      </c>
      <c r="Q4656">
        <v>10150</v>
      </c>
      <c r="R4656">
        <v>10150</v>
      </c>
      <c r="S4656" t="s">
        <v>1368</v>
      </c>
    </row>
    <row r="4657" spans="1:19">
      <c r="A4657" t="s">
        <v>4437</v>
      </c>
      <c r="B4657">
        <v>44406</v>
      </c>
      <c r="C4657" t="s">
        <v>4438</v>
      </c>
      <c r="D4657">
        <v>44406</v>
      </c>
      <c r="E4657" t="s">
        <v>1070</v>
      </c>
      <c r="F4657" t="s">
        <v>1293</v>
      </c>
      <c r="G4657" t="s">
        <v>1070</v>
      </c>
      <c r="H4657" t="s">
        <v>1070</v>
      </c>
      <c r="I4657" t="s">
        <v>1221</v>
      </c>
      <c r="J4657">
        <v>3</v>
      </c>
      <c r="K4657">
        <v>1380</v>
      </c>
      <c r="L4657">
        <v>4140</v>
      </c>
      <c r="M4657">
        <v>3.286</v>
      </c>
      <c r="N4657">
        <v>9.8580000000000005</v>
      </c>
      <c r="O4657">
        <v>0</v>
      </c>
      <c r="P4657">
        <v>0</v>
      </c>
      <c r="Q4657">
        <v>1383.2856999999999</v>
      </c>
      <c r="R4657">
        <v>4149.8571000000002</v>
      </c>
      <c r="S4657" t="s">
        <v>1368</v>
      </c>
    </row>
    <row r="4658" spans="1:19">
      <c r="A4658" t="s">
        <v>4437</v>
      </c>
      <c r="B4658">
        <v>44406</v>
      </c>
      <c r="C4658" t="s">
        <v>4438</v>
      </c>
      <c r="D4658">
        <v>44406</v>
      </c>
      <c r="E4658" t="s">
        <v>1070</v>
      </c>
      <c r="F4658" t="s">
        <v>1293</v>
      </c>
      <c r="G4658" t="s">
        <v>1070</v>
      </c>
      <c r="H4658" t="s">
        <v>1070</v>
      </c>
      <c r="I4658" t="s">
        <v>2459</v>
      </c>
      <c r="J4658">
        <v>4</v>
      </c>
      <c r="K4658">
        <v>1232.5</v>
      </c>
      <c r="L4658">
        <v>4930</v>
      </c>
      <c r="M4658">
        <v>2.9340000000000002</v>
      </c>
      <c r="N4658">
        <v>11.736000000000001</v>
      </c>
      <c r="O4658">
        <v>0</v>
      </c>
      <c r="P4658">
        <v>0</v>
      </c>
      <c r="Q4658">
        <v>1235.4345000000001</v>
      </c>
      <c r="R4658">
        <v>4941.7380000000003</v>
      </c>
      <c r="S4658" t="s">
        <v>1368</v>
      </c>
    </row>
    <row r="4659" spans="1:19">
      <c r="A4659" t="s">
        <v>4437</v>
      </c>
      <c r="B4659">
        <v>44406</v>
      </c>
      <c r="C4659" t="s">
        <v>4438</v>
      </c>
      <c r="D4659">
        <v>44406</v>
      </c>
      <c r="E4659" t="s">
        <v>1070</v>
      </c>
      <c r="F4659" t="s">
        <v>1293</v>
      </c>
      <c r="G4659" t="s">
        <v>1070</v>
      </c>
      <c r="H4659" t="s">
        <v>1070</v>
      </c>
      <c r="I4659" t="s">
        <v>1267</v>
      </c>
      <c r="J4659">
        <v>2</v>
      </c>
      <c r="K4659">
        <v>1420</v>
      </c>
      <c r="L4659">
        <v>2840</v>
      </c>
      <c r="M4659">
        <v>3.3809999999999998</v>
      </c>
      <c r="N4659">
        <v>6.7619999999999996</v>
      </c>
      <c r="O4659">
        <v>0</v>
      </c>
      <c r="P4659">
        <v>0</v>
      </c>
      <c r="Q4659">
        <v>1423.3810000000001</v>
      </c>
      <c r="R4659">
        <v>2846.7620000000002</v>
      </c>
      <c r="S4659" t="s">
        <v>1368</v>
      </c>
    </row>
    <row r="4660" spans="1:19">
      <c r="A4660" t="s">
        <v>4439</v>
      </c>
      <c r="B4660">
        <v>44406</v>
      </c>
      <c r="C4660" t="s">
        <v>4440</v>
      </c>
      <c r="D4660">
        <v>44406</v>
      </c>
      <c r="E4660" t="s">
        <v>1365</v>
      </c>
      <c r="F4660" t="s">
        <v>42</v>
      </c>
      <c r="G4660" t="s">
        <v>2621</v>
      </c>
      <c r="H4660" t="s">
        <v>22</v>
      </c>
      <c r="I4660" t="s">
        <v>1409</v>
      </c>
      <c r="J4660">
        <v>20</v>
      </c>
      <c r="K4660">
        <v>1128</v>
      </c>
      <c r="L4660">
        <v>22560</v>
      </c>
      <c r="M4660">
        <v>2.6857000000000002</v>
      </c>
      <c r="N4660">
        <v>53.713999999999999</v>
      </c>
      <c r="O4660">
        <v>0</v>
      </c>
      <c r="P4660">
        <v>0</v>
      </c>
      <c r="Q4660">
        <v>1130.6857</v>
      </c>
      <c r="R4660">
        <v>22613.714</v>
      </c>
      <c r="S4660" t="s">
        <v>1368</v>
      </c>
    </row>
    <row r="4661" spans="1:19">
      <c r="A4661" t="s">
        <v>4439</v>
      </c>
      <c r="B4661">
        <v>44406</v>
      </c>
      <c r="C4661" t="s">
        <v>4440</v>
      </c>
      <c r="D4661">
        <v>44406</v>
      </c>
      <c r="E4661" t="s">
        <v>1365</v>
      </c>
      <c r="F4661" t="s">
        <v>42</v>
      </c>
      <c r="G4661" t="s">
        <v>2621</v>
      </c>
      <c r="H4661" t="s">
        <v>22</v>
      </c>
      <c r="I4661" t="s">
        <v>3357</v>
      </c>
      <c r="J4661">
        <v>50</v>
      </c>
      <c r="K4661">
        <v>7040</v>
      </c>
      <c r="L4661">
        <v>352000</v>
      </c>
      <c r="M4661">
        <v>16.761900000000001</v>
      </c>
      <c r="N4661">
        <v>838.09500000000003</v>
      </c>
      <c r="O4661">
        <v>0</v>
      </c>
      <c r="P4661">
        <v>0</v>
      </c>
      <c r="Q4661">
        <v>7056.7619000000004</v>
      </c>
      <c r="R4661">
        <v>352838.09499999997</v>
      </c>
      <c r="S4661" t="s">
        <v>1368</v>
      </c>
    </row>
    <row r="4662" spans="1:19">
      <c r="A4662" t="s">
        <v>4439</v>
      </c>
      <c r="B4662">
        <v>44406</v>
      </c>
      <c r="C4662" t="s">
        <v>4440</v>
      </c>
      <c r="D4662">
        <v>44406</v>
      </c>
      <c r="E4662" t="s">
        <v>1365</v>
      </c>
      <c r="F4662" t="s">
        <v>42</v>
      </c>
      <c r="G4662" t="s">
        <v>2621</v>
      </c>
      <c r="H4662" t="s">
        <v>22</v>
      </c>
      <c r="I4662" t="s">
        <v>1314</v>
      </c>
      <c r="J4662">
        <v>80</v>
      </c>
      <c r="K4662">
        <v>1176</v>
      </c>
      <c r="L4662">
        <v>94080</v>
      </c>
      <c r="M4662">
        <v>2.8</v>
      </c>
      <c r="N4662">
        <v>224</v>
      </c>
      <c r="O4662">
        <v>0</v>
      </c>
      <c r="P4662">
        <v>0</v>
      </c>
      <c r="Q4662">
        <v>1178.8</v>
      </c>
      <c r="R4662">
        <v>94304</v>
      </c>
      <c r="S4662" t="s">
        <v>1368</v>
      </c>
    </row>
    <row r="4663" spans="1:19">
      <c r="A4663" t="s">
        <v>4439</v>
      </c>
      <c r="B4663">
        <v>44406</v>
      </c>
      <c r="C4663" t="s">
        <v>4440</v>
      </c>
      <c r="D4663">
        <v>44406</v>
      </c>
      <c r="E4663" t="s">
        <v>1365</v>
      </c>
      <c r="F4663" t="s">
        <v>42</v>
      </c>
      <c r="G4663" t="s">
        <v>2621</v>
      </c>
      <c r="H4663" t="s">
        <v>22</v>
      </c>
      <c r="I4663" t="s">
        <v>1242</v>
      </c>
      <c r="J4663">
        <v>10</v>
      </c>
      <c r="K4663">
        <v>9850</v>
      </c>
      <c r="L4663">
        <v>98500</v>
      </c>
      <c r="M4663">
        <v>23.452400000000001</v>
      </c>
      <c r="N4663">
        <v>234.524</v>
      </c>
      <c r="O4663">
        <v>0</v>
      </c>
      <c r="P4663">
        <v>0</v>
      </c>
      <c r="Q4663">
        <v>9873.4524000000001</v>
      </c>
      <c r="R4663">
        <v>98734.524000000005</v>
      </c>
      <c r="S4663" t="s">
        <v>1368</v>
      </c>
    </row>
    <row r="4664" spans="1:19">
      <c r="A4664" t="s">
        <v>4439</v>
      </c>
      <c r="B4664">
        <v>44406</v>
      </c>
      <c r="C4664" t="s">
        <v>4440</v>
      </c>
      <c r="D4664">
        <v>44406</v>
      </c>
      <c r="E4664" t="s">
        <v>1365</v>
      </c>
      <c r="F4664" t="s">
        <v>42</v>
      </c>
      <c r="G4664" t="s">
        <v>2621</v>
      </c>
      <c r="H4664" t="s">
        <v>22</v>
      </c>
      <c r="I4664" t="s">
        <v>1271</v>
      </c>
      <c r="J4664">
        <v>60</v>
      </c>
      <c r="K4664">
        <v>1186</v>
      </c>
      <c r="L4664">
        <v>71160</v>
      </c>
      <c r="M4664">
        <v>2.8237999999999999</v>
      </c>
      <c r="N4664">
        <v>169.428</v>
      </c>
      <c r="O4664">
        <v>0</v>
      </c>
      <c r="P4664">
        <v>0</v>
      </c>
      <c r="Q4664">
        <v>1188.8237999999999</v>
      </c>
      <c r="R4664">
        <v>71329.428</v>
      </c>
      <c r="S4664" t="s">
        <v>1368</v>
      </c>
    </row>
    <row r="4665" spans="1:19">
      <c r="A4665" t="s">
        <v>4439</v>
      </c>
      <c r="B4665">
        <v>44406</v>
      </c>
      <c r="C4665" t="s">
        <v>4440</v>
      </c>
      <c r="D4665">
        <v>44406</v>
      </c>
      <c r="E4665" t="s">
        <v>1365</v>
      </c>
      <c r="F4665" t="s">
        <v>42</v>
      </c>
      <c r="G4665" t="s">
        <v>2621</v>
      </c>
      <c r="H4665" t="s">
        <v>22</v>
      </c>
      <c r="I4665" t="s">
        <v>1273</v>
      </c>
      <c r="J4665">
        <v>20</v>
      </c>
      <c r="K4665">
        <v>7225</v>
      </c>
      <c r="L4665">
        <v>144500</v>
      </c>
      <c r="M4665">
        <v>17.202400000000001</v>
      </c>
      <c r="N4665">
        <v>344.048</v>
      </c>
      <c r="O4665">
        <v>0</v>
      </c>
      <c r="P4665">
        <v>0</v>
      </c>
      <c r="Q4665">
        <v>7242.2024000000001</v>
      </c>
      <c r="R4665">
        <v>144844.04800000001</v>
      </c>
      <c r="S4665" t="s">
        <v>1368</v>
      </c>
    </row>
    <row r="4666" spans="1:19">
      <c r="A4666" t="s">
        <v>4439</v>
      </c>
      <c r="B4666">
        <v>44406</v>
      </c>
      <c r="C4666" t="s">
        <v>4440</v>
      </c>
      <c r="D4666">
        <v>44406</v>
      </c>
      <c r="E4666" t="s">
        <v>1365</v>
      </c>
      <c r="F4666" t="s">
        <v>42</v>
      </c>
      <c r="G4666" t="s">
        <v>2621</v>
      </c>
      <c r="H4666" t="s">
        <v>22</v>
      </c>
      <c r="I4666" t="s">
        <v>1301</v>
      </c>
      <c r="J4666">
        <v>10</v>
      </c>
      <c r="K4666">
        <v>9035</v>
      </c>
      <c r="L4666">
        <v>90350</v>
      </c>
      <c r="M4666">
        <v>21.511900000000001</v>
      </c>
      <c r="N4666">
        <v>215.119</v>
      </c>
      <c r="O4666">
        <v>0</v>
      </c>
      <c r="P4666">
        <v>0</v>
      </c>
      <c r="Q4666">
        <v>9056.5118999999995</v>
      </c>
      <c r="R4666">
        <v>90565.119000000006</v>
      </c>
      <c r="S4666" t="s">
        <v>1368</v>
      </c>
    </row>
    <row r="4667" spans="1:19">
      <c r="A4667" t="s">
        <v>4439</v>
      </c>
      <c r="B4667">
        <v>44406</v>
      </c>
      <c r="C4667" t="s">
        <v>4440</v>
      </c>
      <c r="D4667">
        <v>44406</v>
      </c>
      <c r="E4667" t="s">
        <v>1365</v>
      </c>
      <c r="F4667" t="s">
        <v>42</v>
      </c>
      <c r="G4667" t="s">
        <v>2621</v>
      </c>
      <c r="H4667" t="s">
        <v>22</v>
      </c>
      <c r="I4667" t="s">
        <v>1076</v>
      </c>
      <c r="J4667">
        <v>40</v>
      </c>
      <c r="K4667">
        <v>1419</v>
      </c>
      <c r="L4667">
        <v>56760</v>
      </c>
      <c r="M4667">
        <v>3.3786</v>
      </c>
      <c r="N4667">
        <v>135.14400000000001</v>
      </c>
      <c r="O4667">
        <v>0</v>
      </c>
      <c r="P4667">
        <v>0</v>
      </c>
      <c r="Q4667">
        <v>1422.3786</v>
      </c>
      <c r="R4667">
        <v>56895.144</v>
      </c>
      <c r="S4667" t="s">
        <v>1368</v>
      </c>
    </row>
    <row r="4668" spans="1:19">
      <c r="A4668" t="s">
        <v>4439</v>
      </c>
      <c r="B4668">
        <v>44406</v>
      </c>
      <c r="C4668" t="s">
        <v>4440</v>
      </c>
      <c r="D4668">
        <v>44406</v>
      </c>
      <c r="E4668" t="s">
        <v>1365</v>
      </c>
      <c r="F4668" t="s">
        <v>42</v>
      </c>
      <c r="G4668" t="s">
        <v>2621</v>
      </c>
      <c r="H4668" t="s">
        <v>22</v>
      </c>
      <c r="I4668" t="s">
        <v>1075</v>
      </c>
      <c r="J4668">
        <v>10</v>
      </c>
      <c r="K4668">
        <v>9045</v>
      </c>
      <c r="L4668">
        <v>90450</v>
      </c>
      <c r="M4668">
        <v>21.535699999999999</v>
      </c>
      <c r="N4668">
        <v>215.357</v>
      </c>
      <c r="O4668">
        <v>0</v>
      </c>
      <c r="P4668">
        <v>0</v>
      </c>
      <c r="Q4668">
        <v>9066.5357000000004</v>
      </c>
      <c r="R4668">
        <v>90665.357000000004</v>
      </c>
      <c r="S4668" t="s">
        <v>1368</v>
      </c>
    </row>
    <row r="4669" spans="1:19">
      <c r="A4669" t="s">
        <v>4439</v>
      </c>
      <c r="B4669">
        <v>44406</v>
      </c>
      <c r="C4669" t="s">
        <v>4440</v>
      </c>
      <c r="D4669">
        <v>44406</v>
      </c>
      <c r="E4669" t="s">
        <v>1365</v>
      </c>
      <c r="F4669" t="s">
        <v>42</v>
      </c>
      <c r="G4669" t="s">
        <v>2621</v>
      </c>
      <c r="H4669" t="s">
        <v>22</v>
      </c>
      <c r="I4669" t="s">
        <v>1267</v>
      </c>
      <c r="J4669">
        <v>40</v>
      </c>
      <c r="K4669">
        <v>1400</v>
      </c>
      <c r="L4669">
        <v>56000</v>
      </c>
      <c r="M4669">
        <v>3.3332999999999999</v>
      </c>
      <c r="N4669">
        <v>133.33199999999999</v>
      </c>
      <c r="O4669">
        <v>0</v>
      </c>
      <c r="P4669">
        <v>0</v>
      </c>
      <c r="Q4669">
        <v>1403.3333</v>
      </c>
      <c r="R4669">
        <v>56133.332000000002</v>
      </c>
      <c r="S4669" t="s">
        <v>1368</v>
      </c>
    </row>
    <row r="4670" spans="1:19">
      <c r="A4670" t="s">
        <v>4439</v>
      </c>
      <c r="B4670">
        <v>44406</v>
      </c>
      <c r="C4670" t="s">
        <v>4440</v>
      </c>
      <c r="D4670">
        <v>44406</v>
      </c>
      <c r="E4670" t="s">
        <v>1365</v>
      </c>
      <c r="F4670" t="s">
        <v>42</v>
      </c>
      <c r="G4670" t="s">
        <v>2621</v>
      </c>
      <c r="H4670" t="s">
        <v>22</v>
      </c>
      <c r="I4670" t="s">
        <v>1218</v>
      </c>
      <c r="J4670">
        <v>40</v>
      </c>
      <c r="K4670">
        <v>1244</v>
      </c>
      <c r="L4670">
        <v>49760</v>
      </c>
      <c r="M4670">
        <v>2.9619</v>
      </c>
      <c r="N4670">
        <v>118.476</v>
      </c>
      <c r="O4670">
        <v>0</v>
      </c>
      <c r="P4670">
        <v>0</v>
      </c>
      <c r="Q4670">
        <v>1246.9619</v>
      </c>
      <c r="R4670">
        <v>49878.476000000002</v>
      </c>
      <c r="S4670" t="s">
        <v>1368</v>
      </c>
    </row>
    <row r="4671" spans="1:19">
      <c r="A4671" t="s">
        <v>4439</v>
      </c>
      <c r="B4671">
        <v>44406</v>
      </c>
      <c r="C4671" t="s">
        <v>4440</v>
      </c>
      <c r="D4671">
        <v>44406</v>
      </c>
      <c r="E4671" t="s">
        <v>1365</v>
      </c>
      <c r="F4671" t="s">
        <v>42</v>
      </c>
      <c r="G4671" t="s">
        <v>2621</v>
      </c>
      <c r="H4671" t="s">
        <v>22</v>
      </c>
      <c r="I4671" t="s">
        <v>1335</v>
      </c>
      <c r="J4671">
        <v>20</v>
      </c>
      <c r="K4671">
        <v>9950</v>
      </c>
      <c r="L4671">
        <v>199000</v>
      </c>
      <c r="M4671">
        <v>23.6905</v>
      </c>
      <c r="N4671">
        <v>473.81</v>
      </c>
      <c r="O4671">
        <v>0</v>
      </c>
      <c r="P4671">
        <v>0</v>
      </c>
      <c r="Q4671">
        <v>9973.6905000000006</v>
      </c>
      <c r="R4671">
        <v>199473.81</v>
      </c>
      <c r="S4671" t="s">
        <v>1368</v>
      </c>
    </row>
    <row r="4672" spans="1:19">
      <c r="A4672" s="101"/>
      <c r="B4672" s="102"/>
      <c r="C4672" s="101"/>
      <c r="D4672" s="102"/>
      <c r="E4672" s="101"/>
      <c r="F4672" s="101"/>
      <c r="G4672" s="101"/>
      <c r="H4672" s="101"/>
      <c r="I4672" s="101"/>
      <c r="J4672" s="103"/>
      <c r="K4672" s="103"/>
      <c r="L4672" s="103"/>
      <c r="M4672" s="103"/>
      <c r="N4672" s="103"/>
      <c r="O4672" s="103"/>
      <c r="P4672" s="103"/>
      <c r="Q4672" s="103"/>
      <c r="R4672" s="103"/>
      <c r="S4672" s="101"/>
    </row>
    <row r="4673" spans="1:19">
      <c r="A4673" s="101"/>
      <c r="B4673" s="102"/>
      <c r="C4673" s="101"/>
      <c r="D4673" s="102"/>
      <c r="E4673" s="101"/>
      <c r="F4673" s="101"/>
      <c r="G4673" s="101"/>
      <c r="H4673" s="101"/>
      <c r="I4673" s="101"/>
      <c r="J4673" s="103"/>
      <c r="K4673" s="103"/>
      <c r="L4673" s="103"/>
      <c r="M4673" s="103"/>
      <c r="N4673" s="103"/>
      <c r="O4673" s="103"/>
      <c r="P4673" s="103"/>
      <c r="Q4673" s="103"/>
      <c r="R4673" s="103"/>
      <c r="S4673" s="101"/>
    </row>
    <row r="4674" spans="1:19">
      <c r="A4674" s="101"/>
      <c r="B4674" s="102"/>
      <c r="C4674" s="101"/>
      <c r="D4674" s="102"/>
      <c r="E4674" s="101"/>
      <c r="F4674" s="101"/>
      <c r="G4674" s="101"/>
      <c r="H4674" s="101"/>
      <c r="I4674" s="101"/>
      <c r="J4674" s="103"/>
      <c r="K4674" s="103"/>
      <c r="L4674" s="103"/>
      <c r="M4674" s="103"/>
      <c r="N4674" s="103"/>
      <c r="O4674" s="103"/>
      <c r="P4674" s="103"/>
      <c r="Q4674" s="103"/>
      <c r="R4674" s="103"/>
      <c r="S4674" s="101"/>
    </row>
    <row r="4675" spans="1:19">
      <c r="A4675" s="101"/>
      <c r="B4675" s="102"/>
      <c r="C4675" s="101"/>
      <c r="D4675" s="102"/>
      <c r="E4675" s="101"/>
      <c r="F4675" s="101"/>
      <c r="G4675" s="101"/>
      <c r="H4675" s="101"/>
      <c r="I4675" s="101"/>
      <c r="J4675" s="103"/>
      <c r="K4675" s="103"/>
      <c r="L4675" s="103"/>
      <c r="M4675" s="103"/>
      <c r="N4675" s="103"/>
      <c r="O4675" s="103"/>
      <c r="P4675" s="103"/>
      <c r="Q4675" s="103"/>
      <c r="R4675" s="103"/>
      <c r="S4675" s="101"/>
    </row>
    <row r="4676" spans="1:19">
      <c r="A4676" s="101"/>
      <c r="B4676" s="102"/>
      <c r="C4676" s="101"/>
      <c r="D4676" s="102"/>
      <c r="E4676" s="101"/>
      <c r="F4676" s="101"/>
      <c r="G4676" s="101"/>
      <c r="H4676" s="101"/>
      <c r="I4676" s="101"/>
      <c r="J4676" s="103"/>
      <c r="K4676" s="103"/>
      <c r="L4676" s="103"/>
      <c r="M4676" s="103"/>
      <c r="N4676" s="103"/>
      <c r="O4676" s="103"/>
      <c r="P4676" s="103"/>
      <c r="Q4676" s="103"/>
      <c r="R4676" s="103"/>
      <c r="S4676" s="101"/>
    </row>
    <row r="4677" spans="1:19">
      <c r="A4677" s="101"/>
      <c r="B4677" s="102"/>
      <c r="C4677" s="101"/>
      <c r="D4677" s="102"/>
      <c r="E4677" s="101"/>
      <c r="F4677" s="101"/>
      <c r="G4677" s="101"/>
      <c r="H4677" s="101"/>
      <c r="I4677" s="101"/>
      <c r="J4677" s="103"/>
      <c r="K4677" s="103"/>
      <c r="L4677" s="103"/>
      <c r="M4677" s="103"/>
      <c r="N4677" s="103"/>
      <c r="O4677" s="103"/>
      <c r="P4677" s="103"/>
      <c r="Q4677" s="103"/>
      <c r="R4677" s="103"/>
      <c r="S4677" s="101"/>
    </row>
    <row r="4678" spans="1:19">
      <c r="A4678" s="101"/>
      <c r="B4678" s="102"/>
      <c r="C4678" s="101"/>
      <c r="D4678" s="102"/>
      <c r="E4678" s="101"/>
      <c r="F4678" s="101"/>
      <c r="G4678" s="101"/>
      <c r="H4678" s="101"/>
      <c r="I4678" s="101"/>
      <c r="J4678" s="103"/>
      <c r="K4678" s="103"/>
      <c r="L4678" s="103"/>
      <c r="M4678" s="103"/>
      <c r="N4678" s="103"/>
      <c r="O4678" s="103"/>
      <c r="P4678" s="103"/>
      <c r="Q4678" s="103"/>
      <c r="R4678" s="103"/>
      <c r="S4678" s="101"/>
    </row>
    <row r="4679" spans="1:19">
      <c r="A4679" s="101"/>
      <c r="B4679" s="102"/>
      <c r="C4679" s="101"/>
      <c r="D4679" s="102"/>
      <c r="E4679" s="101"/>
      <c r="F4679" s="101"/>
      <c r="G4679" s="101"/>
      <c r="H4679" s="101"/>
      <c r="I4679" s="101"/>
      <c r="J4679" s="103"/>
      <c r="K4679" s="103"/>
      <c r="L4679" s="103"/>
      <c r="M4679" s="103"/>
      <c r="N4679" s="103"/>
      <c r="O4679" s="103"/>
      <c r="P4679" s="103"/>
      <c r="Q4679" s="103"/>
      <c r="R4679" s="103"/>
      <c r="S4679" s="101"/>
    </row>
    <row r="4680" spans="1:19">
      <c r="A4680" s="101"/>
      <c r="B4680" s="102"/>
      <c r="C4680" s="101"/>
      <c r="D4680" s="102"/>
      <c r="E4680" s="101"/>
      <c r="F4680" s="101"/>
      <c r="G4680" s="101"/>
      <c r="H4680" s="101"/>
      <c r="I4680" s="101"/>
      <c r="J4680" s="103"/>
      <c r="K4680" s="103"/>
      <c r="L4680" s="103"/>
      <c r="M4680" s="103"/>
      <c r="N4680" s="103"/>
      <c r="O4680" s="103"/>
      <c r="P4680" s="103"/>
      <c r="Q4680" s="103"/>
      <c r="R4680" s="103"/>
      <c r="S4680" s="101"/>
    </row>
    <row r="4681" spans="1:19">
      <c r="A4681" s="101"/>
      <c r="B4681" s="102"/>
      <c r="C4681" s="101"/>
      <c r="D4681" s="102"/>
      <c r="E4681" s="101"/>
      <c r="F4681" s="101"/>
      <c r="G4681" s="101"/>
      <c r="H4681" s="101"/>
      <c r="I4681" s="101"/>
      <c r="J4681" s="103"/>
      <c r="K4681" s="103"/>
      <c r="L4681" s="103"/>
      <c r="M4681" s="103"/>
      <c r="N4681" s="103"/>
      <c r="O4681" s="103"/>
      <c r="P4681" s="103"/>
      <c r="Q4681" s="103"/>
      <c r="R4681" s="103"/>
      <c r="S4681" s="101"/>
    </row>
    <row r="4682" spans="1:19">
      <c r="A4682" s="101"/>
      <c r="B4682" s="102"/>
      <c r="C4682" s="101"/>
      <c r="D4682" s="102"/>
      <c r="E4682" s="101"/>
      <c r="F4682" s="101"/>
      <c r="G4682" s="101"/>
      <c r="H4682" s="101"/>
      <c r="I4682" s="101"/>
      <c r="J4682" s="103"/>
      <c r="K4682" s="103"/>
      <c r="L4682" s="103"/>
      <c r="M4682" s="103"/>
      <c r="N4682" s="103"/>
      <c r="O4682" s="103"/>
      <c r="P4682" s="103"/>
      <c r="Q4682" s="103"/>
      <c r="R4682" s="103"/>
      <c r="S4682" s="101"/>
    </row>
    <row r="4683" spans="1:19">
      <c r="A4683" s="101"/>
      <c r="B4683" s="102"/>
      <c r="C4683" s="101"/>
      <c r="D4683" s="102"/>
      <c r="E4683" s="101"/>
      <c r="F4683" s="101"/>
      <c r="G4683" s="101"/>
      <c r="H4683" s="101"/>
      <c r="I4683" s="101"/>
      <c r="J4683" s="103"/>
      <c r="K4683" s="103"/>
      <c r="L4683" s="103"/>
      <c r="M4683" s="103"/>
      <c r="N4683" s="103"/>
      <c r="O4683" s="103"/>
      <c r="P4683" s="103"/>
      <c r="Q4683" s="103"/>
      <c r="R4683" s="103"/>
      <c r="S4683" s="101"/>
    </row>
    <row r="4684" spans="1:19">
      <c r="A4684" s="101"/>
      <c r="B4684" s="102"/>
      <c r="C4684" s="101"/>
      <c r="D4684" s="102"/>
      <c r="E4684" s="101"/>
      <c r="F4684" s="101"/>
      <c r="G4684" s="101"/>
      <c r="H4684" s="101"/>
      <c r="I4684" s="101"/>
      <c r="J4684" s="103"/>
      <c r="K4684" s="103"/>
      <c r="L4684" s="103"/>
      <c r="M4684" s="103"/>
      <c r="N4684" s="103"/>
      <c r="O4684" s="103"/>
      <c r="P4684" s="103"/>
      <c r="Q4684" s="103"/>
      <c r="R4684" s="103"/>
      <c r="S4684" s="101"/>
    </row>
    <row r="4685" spans="1:19">
      <c r="A4685" s="101"/>
      <c r="B4685" s="102"/>
      <c r="C4685" s="101"/>
      <c r="D4685" s="102"/>
      <c r="E4685" s="101"/>
      <c r="F4685" s="101"/>
      <c r="G4685" s="101"/>
      <c r="H4685" s="101"/>
      <c r="I4685" s="101"/>
      <c r="J4685" s="103"/>
      <c r="K4685" s="103"/>
      <c r="L4685" s="103"/>
      <c r="M4685" s="103"/>
      <c r="N4685" s="103"/>
      <c r="O4685" s="103"/>
      <c r="P4685" s="103"/>
      <c r="Q4685" s="103"/>
      <c r="R4685" s="103"/>
      <c r="S4685" s="101"/>
    </row>
    <row r="4686" spans="1:19">
      <c r="A4686" s="101"/>
      <c r="B4686" s="102"/>
      <c r="C4686" s="101"/>
      <c r="D4686" s="102"/>
      <c r="E4686" s="101"/>
      <c r="F4686" s="101"/>
      <c r="G4686" s="101"/>
      <c r="H4686" s="101"/>
      <c r="I4686" s="101"/>
      <c r="J4686" s="103"/>
      <c r="K4686" s="103"/>
      <c r="L4686" s="103"/>
      <c r="M4686" s="103"/>
      <c r="N4686" s="103"/>
      <c r="O4686" s="103"/>
      <c r="P4686" s="103"/>
      <c r="Q4686" s="103"/>
      <c r="R4686" s="103"/>
      <c r="S4686" s="101"/>
    </row>
    <row r="4687" spans="1:19">
      <c r="A4687" s="101"/>
      <c r="B4687" s="102"/>
      <c r="C4687" s="101"/>
      <c r="D4687" s="102"/>
      <c r="E4687" s="101"/>
      <c r="F4687" s="101"/>
      <c r="G4687" s="101"/>
      <c r="H4687" s="101"/>
      <c r="I4687" s="101"/>
      <c r="J4687" s="103"/>
      <c r="K4687" s="103"/>
      <c r="L4687" s="103"/>
      <c r="M4687" s="103"/>
      <c r="N4687" s="103"/>
      <c r="O4687" s="103"/>
      <c r="P4687" s="103"/>
      <c r="Q4687" s="103"/>
      <c r="R4687" s="103"/>
      <c r="S4687" s="101"/>
    </row>
    <row r="4688" spans="1:19">
      <c r="A4688" s="101"/>
      <c r="B4688" s="102"/>
      <c r="C4688" s="101"/>
      <c r="D4688" s="102"/>
      <c r="E4688" s="101"/>
      <c r="F4688" s="101"/>
      <c r="G4688" s="101"/>
      <c r="H4688" s="101"/>
      <c r="I4688" s="101"/>
      <c r="J4688" s="103"/>
      <c r="K4688" s="103"/>
      <c r="L4688" s="103"/>
      <c r="M4688" s="103"/>
      <c r="N4688" s="103"/>
      <c r="O4688" s="103"/>
      <c r="P4688" s="103"/>
      <c r="Q4688" s="103"/>
      <c r="R4688" s="103"/>
      <c r="S4688" s="101"/>
    </row>
    <row r="4689" spans="1:19">
      <c r="A4689" s="101"/>
      <c r="B4689" s="102"/>
      <c r="C4689" s="101"/>
      <c r="D4689" s="102"/>
      <c r="E4689" s="101"/>
      <c r="F4689" s="101"/>
      <c r="G4689" s="101"/>
      <c r="H4689" s="101"/>
      <c r="I4689" s="101"/>
      <c r="J4689" s="103"/>
      <c r="K4689" s="103"/>
      <c r="L4689" s="103"/>
      <c r="M4689" s="103"/>
      <c r="N4689" s="103"/>
      <c r="O4689" s="103"/>
      <c r="P4689" s="103"/>
      <c r="Q4689" s="103"/>
      <c r="R4689" s="103"/>
      <c r="S4689" s="101"/>
    </row>
    <row r="4690" spans="1:19">
      <c r="A4690" s="101"/>
      <c r="B4690" s="102"/>
      <c r="C4690" s="101"/>
      <c r="D4690" s="102"/>
      <c r="E4690" s="101"/>
      <c r="F4690" s="101"/>
      <c r="G4690" s="101"/>
      <c r="H4690" s="101"/>
      <c r="I4690" s="101"/>
      <c r="J4690" s="103"/>
      <c r="K4690" s="103"/>
      <c r="L4690" s="103"/>
      <c r="M4690" s="103"/>
      <c r="N4690" s="103"/>
      <c r="O4690" s="103"/>
      <c r="P4690" s="103"/>
      <c r="Q4690" s="103"/>
      <c r="R4690" s="103"/>
      <c r="S4690" s="101"/>
    </row>
    <row r="4691" spans="1:19">
      <c r="A4691" s="101"/>
      <c r="B4691" s="102"/>
      <c r="C4691" s="101"/>
      <c r="D4691" s="102"/>
      <c r="E4691" s="101"/>
      <c r="F4691" s="101"/>
      <c r="G4691" s="101"/>
      <c r="H4691" s="101"/>
      <c r="I4691" s="101"/>
      <c r="J4691" s="103"/>
      <c r="K4691" s="103"/>
      <c r="L4691" s="103"/>
      <c r="M4691" s="103"/>
      <c r="N4691" s="103"/>
      <c r="O4691" s="103"/>
      <c r="P4691" s="103"/>
      <c r="Q4691" s="103"/>
      <c r="R4691" s="103"/>
      <c r="S4691" s="101"/>
    </row>
    <row r="4692" spans="1:19">
      <c r="A4692" s="101"/>
      <c r="B4692" s="102"/>
      <c r="C4692" s="101"/>
      <c r="D4692" s="102"/>
      <c r="E4692" s="101"/>
      <c r="F4692" s="101"/>
      <c r="G4692" s="101"/>
      <c r="H4692" s="101"/>
      <c r="I4692" s="101"/>
      <c r="J4692" s="103"/>
      <c r="K4692" s="103"/>
      <c r="L4692" s="103"/>
      <c r="M4692" s="103"/>
      <c r="N4692" s="103"/>
      <c r="O4692" s="103"/>
      <c r="P4692" s="103"/>
      <c r="Q4692" s="103"/>
      <c r="R4692" s="103"/>
      <c r="S4692" s="101"/>
    </row>
    <row r="4693" spans="1:19">
      <c r="A4693" s="101"/>
      <c r="B4693" s="102"/>
      <c r="C4693" s="101"/>
      <c r="D4693" s="102"/>
      <c r="E4693" s="101"/>
      <c r="F4693" s="101"/>
      <c r="G4693" s="101"/>
      <c r="H4693" s="101"/>
      <c r="I4693" s="101"/>
      <c r="J4693" s="103"/>
      <c r="K4693" s="103"/>
      <c r="L4693" s="103"/>
      <c r="M4693" s="103"/>
      <c r="N4693" s="103"/>
      <c r="O4693" s="103"/>
      <c r="P4693" s="103"/>
      <c r="Q4693" s="103"/>
      <c r="R4693" s="103"/>
      <c r="S4693" s="101"/>
    </row>
    <row r="4694" spans="1:19">
      <c r="A4694" s="101"/>
      <c r="B4694" s="102"/>
      <c r="C4694" s="101"/>
      <c r="D4694" s="102"/>
      <c r="E4694" s="101"/>
      <c r="F4694" s="101"/>
      <c r="G4694" s="101"/>
      <c r="H4694" s="101"/>
      <c r="I4694" s="101"/>
      <c r="J4694" s="103"/>
      <c r="K4694" s="103"/>
      <c r="L4694" s="103"/>
      <c r="M4694" s="103"/>
      <c r="N4694" s="103"/>
      <c r="O4694" s="103"/>
      <c r="P4694" s="103"/>
      <c r="Q4694" s="103"/>
      <c r="R4694" s="103"/>
      <c r="S4694" s="101"/>
    </row>
    <row r="4695" spans="1:19">
      <c r="A4695" s="101"/>
      <c r="B4695" s="102"/>
      <c r="C4695" s="101"/>
      <c r="D4695" s="102"/>
      <c r="E4695" s="101"/>
      <c r="F4695" s="101"/>
      <c r="G4695" s="101"/>
      <c r="H4695" s="101"/>
      <c r="I4695" s="101"/>
      <c r="J4695" s="103"/>
      <c r="K4695" s="103"/>
      <c r="L4695" s="103"/>
      <c r="M4695" s="103"/>
      <c r="N4695" s="103"/>
      <c r="O4695" s="103"/>
      <c r="P4695" s="103"/>
      <c r="Q4695" s="103"/>
      <c r="R4695" s="103"/>
      <c r="S4695" s="101"/>
    </row>
    <row r="4696" spans="1:19">
      <c r="A4696" s="101"/>
      <c r="B4696" s="102"/>
      <c r="C4696" s="101"/>
      <c r="D4696" s="102"/>
      <c r="E4696" s="101"/>
      <c r="F4696" s="101"/>
      <c r="G4696" s="101"/>
      <c r="H4696" s="101"/>
      <c r="I4696" s="101"/>
      <c r="J4696" s="103"/>
      <c r="K4696" s="103"/>
      <c r="L4696" s="103"/>
      <c r="M4696" s="103"/>
      <c r="N4696" s="103"/>
      <c r="O4696" s="103"/>
      <c r="P4696" s="103"/>
      <c r="Q4696" s="103"/>
      <c r="R4696" s="103"/>
      <c r="S4696" s="101"/>
    </row>
    <row r="4697" spans="1:19">
      <c r="A4697" s="101"/>
      <c r="B4697" s="102"/>
      <c r="C4697" s="101"/>
      <c r="D4697" s="102"/>
      <c r="E4697" s="101"/>
      <c r="F4697" s="101"/>
      <c r="G4697" s="101"/>
      <c r="H4697" s="101"/>
      <c r="I4697" s="101"/>
      <c r="J4697" s="103"/>
      <c r="K4697" s="103"/>
      <c r="L4697" s="103"/>
      <c r="M4697" s="103"/>
      <c r="N4697" s="103"/>
      <c r="O4697" s="103"/>
      <c r="P4697" s="103"/>
      <c r="Q4697" s="103"/>
      <c r="R4697" s="103"/>
      <c r="S4697" s="101"/>
    </row>
    <row r="4698" spans="1:19">
      <c r="A4698" s="101"/>
      <c r="B4698" s="102"/>
      <c r="C4698" s="101"/>
      <c r="D4698" s="102"/>
      <c r="E4698" s="101"/>
      <c r="F4698" s="101"/>
      <c r="G4698" s="101"/>
      <c r="H4698" s="101"/>
      <c r="I4698" s="101"/>
      <c r="J4698" s="103"/>
      <c r="K4698" s="103"/>
      <c r="L4698" s="103"/>
      <c r="M4698" s="103"/>
      <c r="N4698" s="103"/>
      <c r="O4698" s="103"/>
      <c r="P4698" s="103"/>
      <c r="Q4698" s="103"/>
      <c r="R4698" s="103"/>
      <c r="S4698" s="101"/>
    </row>
    <row r="4699" spans="1:19">
      <c r="A4699" s="101"/>
      <c r="B4699" s="102"/>
      <c r="C4699" s="101"/>
      <c r="D4699" s="102"/>
      <c r="E4699" s="101"/>
      <c r="F4699" s="101"/>
      <c r="G4699" s="101"/>
      <c r="H4699" s="101"/>
      <c r="I4699" s="101"/>
      <c r="J4699" s="103"/>
      <c r="K4699" s="103"/>
      <c r="L4699" s="103"/>
      <c r="M4699" s="103"/>
      <c r="N4699" s="103"/>
      <c r="O4699" s="103"/>
      <c r="P4699" s="103"/>
      <c r="Q4699" s="103"/>
      <c r="R4699" s="103"/>
      <c r="S4699" s="101"/>
    </row>
    <row r="4700" spans="1:19">
      <c r="A4700" s="101"/>
      <c r="B4700" s="102"/>
      <c r="C4700" s="101"/>
      <c r="D4700" s="102"/>
      <c r="E4700" s="101"/>
      <c r="F4700" s="101"/>
      <c r="G4700" s="101"/>
      <c r="H4700" s="101"/>
      <c r="I4700" s="101"/>
      <c r="J4700" s="103"/>
      <c r="K4700" s="103"/>
      <c r="L4700" s="103"/>
      <c r="M4700" s="103"/>
      <c r="N4700" s="103"/>
      <c r="O4700" s="103"/>
      <c r="P4700" s="103"/>
      <c r="Q4700" s="103"/>
      <c r="R4700" s="103"/>
      <c r="S4700" s="101"/>
    </row>
    <row r="4701" spans="1:19">
      <c r="A4701" s="101"/>
      <c r="B4701" s="102"/>
      <c r="C4701" s="101"/>
      <c r="D4701" s="102"/>
      <c r="E4701" s="101"/>
      <c r="F4701" s="101"/>
      <c r="G4701" s="101"/>
      <c r="H4701" s="101"/>
      <c r="I4701" s="101"/>
      <c r="J4701" s="103"/>
      <c r="K4701" s="103"/>
      <c r="L4701" s="103"/>
      <c r="M4701" s="103"/>
      <c r="N4701" s="103"/>
      <c r="O4701" s="103"/>
      <c r="P4701" s="103"/>
      <c r="Q4701" s="103"/>
      <c r="R4701" s="103"/>
      <c r="S4701" s="101"/>
    </row>
    <row r="4702" spans="1:19">
      <c r="A4702" s="101"/>
      <c r="B4702" s="102"/>
      <c r="C4702" s="101"/>
      <c r="D4702" s="102"/>
      <c r="E4702" s="101"/>
      <c r="F4702" s="101"/>
      <c r="G4702" s="101"/>
      <c r="H4702" s="101"/>
      <c r="I4702" s="101"/>
      <c r="J4702" s="103"/>
      <c r="K4702" s="103"/>
      <c r="L4702" s="103"/>
      <c r="M4702" s="103"/>
      <c r="N4702" s="103"/>
      <c r="O4702" s="103"/>
      <c r="P4702" s="103"/>
      <c r="Q4702" s="103"/>
      <c r="R4702" s="103"/>
      <c r="S4702" s="101"/>
    </row>
    <row r="4703" spans="1:19">
      <c r="A4703" s="101"/>
      <c r="B4703" s="102"/>
      <c r="C4703" s="101"/>
      <c r="D4703" s="102"/>
      <c r="E4703" s="101"/>
      <c r="F4703" s="101"/>
      <c r="G4703" s="101"/>
      <c r="H4703" s="101"/>
      <c r="I4703" s="101"/>
      <c r="J4703" s="103"/>
      <c r="K4703" s="103"/>
      <c r="L4703" s="103"/>
      <c r="M4703" s="103"/>
      <c r="N4703" s="103"/>
      <c r="O4703" s="103"/>
      <c r="P4703" s="103"/>
      <c r="Q4703" s="103"/>
      <c r="R4703" s="103"/>
      <c r="S4703" s="101"/>
    </row>
    <row r="4704" spans="1:19">
      <c r="A4704" s="101"/>
      <c r="B4704" s="102"/>
      <c r="C4704" s="101"/>
      <c r="D4704" s="102"/>
      <c r="E4704" s="101"/>
      <c r="F4704" s="101"/>
      <c r="G4704" s="101"/>
      <c r="H4704" s="101"/>
      <c r="I4704" s="101"/>
      <c r="J4704" s="103"/>
      <c r="K4704" s="103"/>
      <c r="L4704" s="103"/>
      <c r="M4704" s="103"/>
      <c r="N4704" s="103"/>
      <c r="O4704" s="103"/>
      <c r="P4704" s="103"/>
      <c r="Q4704" s="103"/>
      <c r="R4704" s="103"/>
      <c r="S4704" s="101"/>
    </row>
    <row r="4705" spans="1:19">
      <c r="A4705" s="101"/>
      <c r="B4705" s="102"/>
      <c r="C4705" s="101"/>
      <c r="D4705" s="102"/>
      <c r="E4705" s="101"/>
      <c r="F4705" s="101"/>
      <c r="G4705" s="101"/>
      <c r="H4705" s="101"/>
      <c r="I4705" s="101"/>
      <c r="J4705" s="103"/>
      <c r="K4705" s="103"/>
      <c r="L4705" s="103"/>
      <c r="M4705" s="103"/>
      <c r="N4705" s="103"/>
      <c r="O4705" s="103"/>
      <c r="P4705" s="103"/>
      <c r="Q4705" s="103"/>
      <c r="R4705" s="103"/>
      <c r="S4705" s="101"/>
    </row>
    <row r="4706" spans="1:19">
      <c r="A4706" s="101"/>
      <c r="B4706" s="102"/>
      <c r="C4706" s="101"/>
      <c r="D4706" s="102"/>
      <c r="E4706" s="101"/>
      <c r="F4706" s="101"/>
      <c r="G4706" s="101"/>
      <c r="H4706" s="101"/>
      <c r="I4706" s="101"/>
      <c r="J4706" s="103"/>
      <c r="K4706" s="103"/>
      <c r="L4706" s="103"/>
      <c r="M4706" s="103"/>
      <c r="N4706" s="103"/>
      <c r="O4706" s="103"/>
      <c r="P4706" s="103"/>
      <c r="Q4706" s="103"/>
      <c r="R4706" s="103"/>
      <c r="S4706" s="101"/>
    </row>
    <row r="4707" spans="1:19">
      <c r="A4707" s="101"/>
      <c r="B4707" s="102"/>
      <c r="C4707" s="101"/>
      <c r="D4707" s="102"/>
      <c r="E4707" s="101"/>
      <c r="F4707" s="101"/>
      <c r="G4707" s="101"/>
      <c r="H4707" s="101"/>
      <c r="I4707" s="101"/>
      <c r="J4707" s="103"/>
      <c r="K4707" s="103"/>
      <c r="L4707" s="103"/>
      <c r="M4707" s="103"/>
      <c r="N4707" s="103"/>
      <c r="O4707" s="103"/>
      <c r="P4707" s="103"/>
      <c r="Q4707" s="103"/>
      <c r="R4707" s="103"/>
      <c r="S4707" s="101"/>
    </row>
    <row r="4708" spans="1:19">
      <c r="A4708" s="101"/>
      <c r="B4708" s="102"/>
      <c r="C4708" s="101"/>
      <c r="D4708" s="102"/>
      <c r="E4708" s="101"/>
      <c r="F4708" s="101"/>
      <c r="G4708" s="101"/>
      <c r="H4708" s="101"/>
      <c r="I4708" s="101"/>
      <c r="J4708" s="103"/>
      <c r="K4708" s="103"/>
      <c r="L4708" s="103"/>
      <c r="M4708" s="103"/>
      <c r="N4708" s="103"/>
      <c r="O4708" s="103"/>
      <c r="P4708" s="103"/>
      <c r="Q4708" s="103"/>
      <c r="R4708" s="103"/>
      <c r="S4708" s="101"/>
    </row>
    <row r="4709" spans="1:19">
      <c r="A4709" s="101"/>
      <c r="B4709" s="102"/>
      <c r="C4709" s="101"/>
      <c r="D4709" s="102"/>
      <c r="E4709" s="101"/>
      <c r="F4709" s="101"/>
      <c r="G4709" s="101"/>
      <c r="H4709" s="101"/>
      <c r="I4709" s="101"/>
      <c r="J4709" s="103"/>
      <c r="K4709" s="103"/>
      <c r="L4709" s="103"/>
      <c r="M4709" s="103"/>
      <c r="N4709" s="103"/>
      <c r="O4709" s="103"/>
      <c r="P4709" s="103"/>
      <c r="Q4709" s="103"/>
      <c r="R4709" s="103"/>
      <c r="S4709" s="101"/>
    </row>
    <row r="4710" spans="1:19">
      <c r="A4710" s="101"/>
      <c r="B4710" s="102"/>
      <c r="C4710" s="101"/>
      <c r="D4710" s="102"/>
      <c r="E4710" s="101"/>
      <c r="F4710" s="101"/>
      <c r="G4710" s="101"/>
      <c r="H4710" s="101"/>
      <c r="I4710" s="101"/>
      <c r="J4710" s="103"/>
      <c r="K4710" s="103"/>
      <c r="L4710" s="103"/>
      <c r="M4710" s="103"/>
      <c r="N4710" s="103"/>
      <c r="O4710" s="103"/>
      <c r="P4710" s="103"/>
      <c r="Q4710" s="103"/>
      <c r="R4710" s="103"/>
      <c r="S4710" s="101"/>
    </row>
    <row r="4711" spans="1:19">
      <c r="A4711" s="101"/>
      <c r="B4711" s="102"/>
      <c r="C4711" s="101"/>
      <c r="D4711" s="102"/>
      <c r="E4711" s="101"/>
      <c r="F4711" s="101"/>
      <c r="G4711" s="101"/>
      <c r="H4711" s="101"/>
      <c r="I4711" s="101"/>
      <c r="J4711" s="103"/>
      <c r="K4711" s="103"/>
      <c r="L4711" s="103"/>
      <c r="M4711" s="103"/>
      <c r="N4711" s="103"/>
      <c r="O4711" s="103"/>
      <c r="P4711" s="103"/>
      <c r="Q4711" s="103"/>
      <c r="R4711" s="103"/>
      <c r="S4711" s="101"/>
    </row>
    <row r="4712" spans="1:19">
      <c r="A4712" s="101"/>
      <c r="B4712" s="102"/>
      <c r="C4712" s="101"/>
      <c r="D4712" s="102"/>
      <c r="E4712" s="101"/>
      <c r="F4712" s="101"/>
      <c r="G4712" s="101"/>
      <c r="H4712" s="101"/>
      <c r="I4712" s="101"/>
      <c r="J4712" s="103"/>
      <c r="K4712" s="103"/>
      <c r="L4712" s="103"/>
      <c r="M4712" s="103"/>
      <c r="N4712" s="103"/>
      <c r="O4712" s="103"/>
      <c r="P4712" s="103"/>
      <c r="Q4712" s="103"/>
      <c r="R4712" s="103"/>
      <c r="S4712" s="101"/>
    </row>
    <row r="4713" spans="1:19">
      <c r="A4713" s="101"/>
      <c r="B4713" s="102"/>
      <c r="C4713" s="101"/>
      <c r="D4713" s="102"/>
      <c r="E4713" s="101"/>
      <c r="F4713" s="101"/>
      <c r="G4713" s="101"/>
      <c r="H4713" s="101"/>
      <c r="I4713" s="101"/>
      <c r="J4713" s="103"/>
      <c r="K4713" s="103"/>
      <c r="L4713" s="103"/>
      <c r="M4713" s="103"/>
      <c r="N4713" s="103"/>
      <c r="O4713" s="103"/>
      <c r="P4713" s="103"/>
      <c r="Q4713" s="103"/>
      <c r="R4713" s="103"/>
      <c r="S4713" s="101"/>
    </row>
    <row r="4714" spans="1:19">
      <c r="A4714" s="101"/>
      <c r="B4714" s="102"/>
      <c r="C4714" s="101"/>
      <c r="D4714" s="102"/>
      <c r="E4714" s="101"/>
      <c r="F4714" s="101"/>
      <c r="G4714" s="101"/>
      <c r="H4714" s="101"/>
      <c r="I4714" s="101"/>
      <c r="J4714" s="103"/>
      <c r="K4714" s="103"/>
      <c r="L4714" s="103"/>
      <c r="M4714" s="103"/>
      <c r="N4714" s="103"/>
      <c r="O4714" s="103"/>
      <c r="P4714" s="103"/>
      <c r="Q4714" s="103"/>
      <c r="R4714" s="103"/>
      <c r="S4714" s="101"/>
    </row>
    <row r="4715" spans="1:19">
      <c r="A4715" s="101"/>
      <c r="B4715" s="102"/>
      <c r="C4715" s="101"/>
      <c r="D4715" s="102"/>
      <c r="E4715" s="101"/>
      <c r="F4715" s="101"/>
      <c r="G4715" s="101"/>
      <c r="H4715" s="101"/>
      <c r="I4715" s="101"/>
      <c r="J4715" s="103"/>
      <c r="K4715" s="103"/>
      <c r="L4715" s="103"/>
      <c r="M4715" s="103"/>
      <c r="N4715" s="103"/>
      <c r="O4715" s="103"/>
      <c r="P4715" s="103"/>
      <c r="Q4715" s="103"/>
      <c r="R4715" s="103"/>
      <c r="S4715" s="101"/>
    </row>
    <row r="4716" spans="1:19">
      <c r="A4716" s="101"/>
      <c r="B4716" s="102"/>
      <c r="C4716" s="101"/>
      <c r="D4716" s="102"/>
      <c r="E4716" s="101"/>
      <c r="F4716" s="101"/>
      <c r="G4716" s="101"/>
      <c r="H4716" s="101"/>
      <c r="I4716" s="101"/>
      <c r="J4716" s="103"/>
      <c r="K4716" s="103"/>
      <c r="L4716" s="103"/>
      <c r="M4716" s="103"/>
      <c r="N4716" s="103"/>
      <c r="O4716" s="103"/>
      <c r="P4716" s="103"/>
      <c r="Q4716" s="103"/>
      <c r="R4716" s="103"/>
      <c r="S4716" s="101"/>
    </row>
    <row r="4717" spans="1:19">
      <c r="A4717" s="101"/>
      <c r="B4717" s="102"/>
      <c r="C4717" s="101"/>
      <c r="D4717" s="102"/>
      <c r="E4717" s="101"/>
      <c r="F4717" s="101"/>
      <c r="G4717" s="101"/>
      <c r="H4717" s="101"/>
      <c r="I4717" s="101"/>
      <c r="J4717" s="103"/>
      <c r="K4717" s="103"/>
      <c r="L4717" s="103"/>
      <c r="M4717" s="103"/>
      <c r="N4717" s="103"/>
      <c r="O4717" s="103"/>
      <c r="P4717" s="103"/>
      <c r="Q4717" s="103"/>
      <c r="R4717" s="103"/>
      <c r="S4717" s="101"/>
    </row>
    <row r="4718" spans="1:19">
      <c r="A4718" s="101"/>
      <c r="B4718" s="102"/>
      <c r="C4718" s="101"/>
      <c r="D4718" s="102"/>
      <c r="E4718" s="101"/>
      <c r="F4718" s="101"/>
      <c r="G4718" s="101"/>
      <c r="H4718" s="101"/>
      <c r="I4718" s="101"/>
      <c r="J4718" s="103"/>
      <c r="K4718" s="103"/>
      <c r="L4718" s="103"/>
      <c r="M4718" s="103"/>
      <c r="N4718" s="103"/>
      <c r="O4718" s="103"/>
      <c r="P4718" s="103"/>
      <c r="Q4718" s="103"/>
      <c r="R4718" s="103"/>
      <c r="S4718" s="101"/>
    </row>
    <row r="4719" spans="1:19">
      <c r="A4719" s="101"/>
      <c r="B4719" s="102"/>
      <c r="C4719" s="101"/>
      <c r="D4719" s="102"/>
      <c r="E4719" s="101"/>
      <c r="F4719" s="101"/>
      <c r="G4719" s="101"/>
      <c r="H4719" s="101"/>
      <c r="I4719" s="101"/>
      <c r="J4719" s="103"/>
      <c r="K4719" s="103"/>
      <c r="L4719" s="103"/>
      <c r="M4719" s="103"/>
      <c r="N4719" s="103"/>
      <c r="O4719" s="103"/>
      <c r="P4719" s="103"/>
      <c r="Q4719" s="103"/>
      <c r="R4719" s="103"/>
      <c r="S4719" s="101"/>
    </row>
    <row r="4720" spans="1:19">
      <c r="A4720" s="101"/>
      <c r="B4720" s="102"/>
      <c r="C4720" s="101"/>
      <c r="D4720" s="102"/>
      <c r="E4720" s="101"/>
      <c r="F4720" s="101"/>
      <c r="G4720" s="101"/>
      <c r="H4720" s="101"/>
      <c r="I4720" s="101"/>
      <c r="J4720" s="103"/>
      <c r="K4720" s="103"/>
      <c r="L4720" s="103"/>
      <c r="M4720" s="103"/>
      <c r="N4720" s="103"/>
      <c r="O4720" s="103"/>
      <c r="P4720" s="103"/>
      <c r="Q4720" s="103"/>
      <c r="R4720" s="103"/>
      <c r="S4720" s="101"/>
    </row>
    <row r="4721" spans="1:19">
      <c r="A4721" s="101"/>
      <c r="B4721" s="102"/>
      <c r="C4721" s="101"/>
      <c r="D4721" s="102"/>
      <c r="E4721" s="101"/>
      <c r="F4721" s="101"/>
      <c r="G4721" s="101"/>
      <c r="H4721" s="101"/>
      <c r="I4721" s="101"/>
      <c r="J4721" s="103"/>
      <c r="K4721" s="103"/>
      <c r="L4721" s="103"/>
      <c r="M4721" s="103"/>
      <c r="N4721" s="103"/>
      <c r="O4721" s="103"/>
      <c r="P4721" s="103"/>
      <c r="Q4721" s="103"/>
      <c r="R4721" s="103"/>
      <c r="S4721" s="101"/>
    </row>
    <row r="4722" spans="1:19">
      <c r="A4722" s="101"/>
      <c r="B4722" s="102"/>
      <c r="C4722" s="101"/>
      <c r="D4722" s="102"/>
      <c r="E4722" s="101"/>
      <c r="F4722" s="101"/>
      <c r="G4722" s="101"/>
      <c r="H4722" s="101"/>
      <c r="I4722" s="101"/>
      <c r="J4722" s="103"/>
      <c r="K4722" s="103"/>
      <c r="L4722" s="103"/>
      <c r="M4722" s="103"/>
      <c r="N4722" s="103"/>
      <c r="O4722" s="103"/>
      <c r="P4722" s="103"/>
      <c r="Q4722" s="103"/>
      <c r="R4722" s="103"/>
      <c r="S4722" s="101"/>
    </row>
    <row r="4723" spans="1:19">
      <c r="A4723" s="101"/>
      <c r="B4723" s="102"/>
      <c r="C4723" s="101"/>
      <c r="D4723" s="102"/>
      <c r="E4723" s="101"/>
      <c r="F4723" s="101"/>
      <c r="G4723" s="101"/>
      <c r="H4723" s="101"/>
      <c r="I4723" s="101"/>
      <c r="J4723" s="103"/>
      <c r="K4723" s="103"/>
      <c r="L4723" s="103"/>
      <c r="M4723" s="103"/>
      <c r="N4723" s="103"/>
      <c r="O4723" s="103"/>
      <c r="P4723" s="103"/>
      <c r="Q4723" s="103"/>
      <c r="R4723" s="103"/>
      <c r="S4723" s="101"/>
    </row>
    <row r="4724" spans="1:19">
      <c r="A4724" s="101"/>
      <c r="B4724" s="102"/>
      <c r="C4724" s="101"/>
      <c r="D4724" s="102"/>
      <c r="E4724" s="101"/>
      <c r="F4724" s="101"/>
      <c r="G4724" s="101"/>
      <c r="H4724" s="101"/>
      <c r="I4724" s="101"/>
      <c r="J4724" s="103"/>
      <c r="K4724" s="103"/>
      <c r="L4724" s="103"/>
      <c r="M4724" s="103"/>
      <c r="N4724" s="103"/>
      <c r="O4724" s="103"/>
      <c r="P4724" s="103"/>
      <c r="Q4724" s="103"/>
      <c r="R4724" s="103"/>
      <c r="S4724" s="101"/>
    </row>
    <row r="4725" spans="1:19">
      <c r="A4725" s="101"/>
      <c r="B4725" s="102"/>
      <c r="C4725" s="101"/>
      <c r="D4725" s="102"/>
      <c r="E4725" s="101"/>
      <c r="F4725" s="101"/>
      <c r="G4725" s="101"/>
      <c r="H4725" s="101"/>
      <c r="I4725" s="101"/>
      <c r="J4725" s="103"/>
      <c r="K4725" s="103"/>
      <c r="L4725" s="103"/>
      <c r="M4725" s="103"/>
      <c r="N4725" s="103"/>
      <c r="O4725" s="103"/>
      <c r="P4725" s="103"/>
      <c r="Q4725" s="103"/>
      <c r="R4725" s="103"/>
      <c r="S4725" s="101"/>
    </row>
    <row r="4726" spans="1:19">
      <c r="A4726" s="101"/>
      <c r="B4726" s="102"/>
      <c r="C4726" s="101"/>
      <c r="D4726" s="102"/>
      <c r="E4726" s="101"/>
      <c r="F4726" s="101"/>
      <c r="G4726" s="101"/>
      <c r="H4726" s="101"/>
      <c r="I4726" s="101"/>
      <c r="J4726" s="103"/>
      <c r="K4726" s="103"/>
      <c r="L4726" s="103"/>
      <c r="M4726" s="103"/>
      <c r="N4726" s="103"/>
      <c r="O4726" s="103"/>
      <c r="P4726" s="103"/>
      <c r="Q4726" s="103"/>
      <c r="R4726" s="103"/>
      <c r="S4726" s="101"/>
    </row>
    <row r="4727" spans="1:19">
      <c r="A4727" s="101"/>
      <c r="B4727" s="102"/>
      <c r="C4727" s="101"/>
      <c r="D4727" s="102"/>
      <c r="E4727" s="101"/>
      <c r="F4727" s="101"/>
      <c r="G4727" s="101"/>
      <c r="H4727" s="101"/>
      <c r="I4727" s="101"/>
      <c r="J4727" s="103"/>
      <c r="K4727" s="103"/>
      <c r="L4727" s="103"/>
      <c r="M4727" s="103"/>
      <c r="N4727" s="103"/>
      <c r="O4727" s="103"/>
      <c r="P4727" s="103"/>
      <c r="Q4727" s="103"/>
      <c r="R4727" s="103"/>
      <c r="S4727" s="101"/>
    </row>
    <row r="4728" spans="1:19">
      <c r="A4728" s="101"/>
      <c r="B4728" s="102"/>
      <c r="C4728" s="101"/>
      <c r="D4728" s="102"/>
      <c r="E4728" s="101"/>
      <c r="F4728" s="101"/>
      <c r="G4728" s="101"/>
      <c r="H4728" s="101"/>
      <c r="I4728" s="101"/>
      <c r="J4728" s="103"/>
      <c r="K4728" s="103"/>
      <c r="L4728" s="103"/>
      <c r="M4728" s="103"/>
      <c r="N4728" s="103"/>
      <c r="O4728" s="103"/>
      <c r="P4728" s="103"/>
      <c r="Q4728" s="103"/>
      <c r="R4728" s="103"/>
      <c r="S4728" s="101"/>
    </row>
    <row r="4729" spans="1:19">
      <c r="A4729" s="101"/>
      <c r="B4729" s="102"/>
      <c r="C4729" s="101"/>
      <c r="D4729" s="102"/>
      <c r="E4729" s="101"/>
      <c r="F4729" s="101"/>
      <c r="G4729" s="101"/>
      <c r="H4729" s="101"/>
      <c r="I4729" s="101"/>
      <c r="J4729" s="103"/>
      <c r="K4729" s="103"/>
      <c r="L4729" s="103"/>
      <c r="M4729" s="103"/>
      <c r="N4729" s="103"/>
      <c r="O4729" s="103"/>
      <c r="P4729" s="103"/>
      <c r="Q4729" s="103"/>
      <c r="R4729" s="103"/>
      <c r="S4729" s="101"/>
    </row>
    <row r="4730" spans="1:19">
      <c r="A4730" s="101"/>
      <c r="B4730" s="102"/>
      <c r="C4730" s="101"/>
      <c r="D4730" s="102"/>
      <c r="E4730" s="101"/>
      <c r="F4730" s="101"/>
      <c r="G4730" s="101"/>
      <c r="H4730" s="101"/>
      <c r="I4730" s="101"/>
      <c r="J4730" s="103"/>
      <c r="K4730" s="103"/>
      <c r="L4730" s="103"/>
      <c r="M4730" s="103"/>
      <c r="N4730" s="103"/>
      <c r="O4730" s="103"/>
      <c r="P4730" s="103"/>
      <c r="Q4730" s="103"/>
      <c r="R4730" s="103"/>
      <c r="S4730" s="101"/>
    </row>
    <row r="4731" spans="1:19">
      <c r="A4731" s="101"/>
      <c r="B4731" s="102"/>
      <c r="C4731" s="101"/>
      <c r="D4731" s="102"/>
      <c r="E4731" s="101"/>
      <c r="F4731" s="101"/>
      <c r="G4731" s="101"/>
      <c r="H4731" s="101"/>
      <c r="I4731" s="101"/>
      <c r="J4731" s="103"/>
      <c r="K4731" s="103"/>
      <c r="L4731" s="103"/>
      <c r="M4731" s="103"/>
      <c r="N4731" s="103"/>
      <c r="O4731" s="103"/>
      <c r="P4731" s="103"/>
      <c r="Q4731" s="103"/>
      <c r="R4731" s="103"/>
      <c r="S4731" s="101"/>
    </row>
    <row r="4732" spans="1:19">
      <c r="A4732" s="101"/>
      <c r="B4732" s="102"/>
      <c r="C4732" s="101"/>
      <c r="D4732" s="102"/>
      <c r="E4732" s="101"/>
      <c r="F4732" s="101"/>
      <c r="G4732" s="101"/>
      <c r="H4732" s="101"/>
      <c r="I4732" s="101"/>
      <c r="J4732" s="103"/>
      <c r="K4732" s="103"/>
      <c r="L4732" s="103"/>
      <c r="M4732" s="103"/>
      <c r="N4732" s="103"/>
      <c r="O4732" s="103"/>
      <c r="P4732" s="103"/>
      <c r="Q4732" s="103"/>
      <c r="R4732" s="103"/>
      <c r="S4732" s="101"/>
    </row>
    <row r="4733" spans="1:19">
      <c r="A4733" s="101"/>
      <c r="B4733" s="102"/>
      <c r="C4733" s="101"/>
      <c r="D4733" s="102"/>
      <c r="E4733" s="101"/>
      <c r="F4733" s="101"/>
      <c r="G4733" s="101"/>
      <c r="H4733" s="101"/>
      <c r="I4733" s="101"/>
      <c r="J4733" s="103"/>
      <c r="K4733" s="103"/>
      <c r="L4733" s="103"/>
      <c r="M4733" s="103"/>
      <c r="N4733" s="103"/>
      <c r="O4733" s="103"/>
      <c r="P4733" s="103"/>
      <c r="Q4733" s="103"/>
      <c r="R4733" s="103"/>
      <c r="S4733" s="101"/>
    </row>
    <row r="4734" spans="1:19">
      <c r="A4734" s="101"/>
      <c r="B4734" s="102"/>
      <c r="C4734" s="101"/>
      <c r="D4734" s="102"/>
      <c r="E4734" s="101"/>
      <c r="F4734" s="101"/>
      <c r="G4734" s="101"/>
      <c r="H4734" s="101"/>
      <c r="I4734" s="101"/>
      <c r="J4734" s="103"/>
      <c r="K4734" s="103"/>
      <c r="L4734" s="103"/>
      <c r="M4734" s="103"/>
      <c r="N4734" s="103"/>
      <c r="O4734" s="103"/>
      <c r="P4734" s="103"/>
      <c r="Q4734" s="103"/>
      <c r="R4734" s="103"/>
      <c r="S4734" s="101"/>
    </row>
    <row r="4735" spans="1:19">
      <c r="A4735" s="101"/>
      <c r="B4735" s="102"/>
      <c r="C4735" s="101"/>
      <c r="D4735" s="102"/>
      <c r="E4735" s="101"/>
      <c r="F4735" s="101"/>
      <c r="G4735" s="101"/>
      <c r="H4735" s="101"/>
      <c r="I4735" s="101"/>
      <c r="J4735" s="103"/>
      <c r="K4735" s="103"/>
      <c r="L4735" s="103"/>
      <c r="M4735" s="103"/>
      <c r="N4735" s="103"/>
      <c r="O4735" s="103"/>
      <c r="P4735" s="103"/>
      <c r="Q4735" s="103"/>
      <c r="R4735" s="103"/>
      <c r="S4735" s="101"/>
    </row>
    <row r="4736" spans="1:19">
      <c r="A4736" s="101"/>
      <c r="B4736" s="102"/>
      <c r="C4736" s="101"/>
      <c r="D4736" s="102"/>
      <c r="E4736" s="101"/>
      <c r="F4736" s="101"/>
      <c r="G4736" s="101"/>
      <c r="H4736" s="101"/>
      <c r="I4736" s="101"/>
      <c r="J4736" s="103"/>
      <c r="K4736" s="103"/>
      <c r="L4736" s="103"/>
      <c r="M4736" s="103"/>
      <c r="N4736" s="103"/>
      <c r="O4736" s="103"/>
      <c r="P4736" s="103"/>
      <c r="Q4736" s="103"/>
      <c r="R4736" s="103"/>
      <c r="S4736" s="101"/>
    </row>
    <row r="4737" spans="1:19">
      <c r="A4737" s="101"/>
      <c r="B4737" s="102"/>
      <c r="C4737" s="101"/>
      <c r="D4737" s="102"/>
      <c r="E4737" s="101"/>
      <c r="F4737" s="101"/>
      <c r="G4737" s="101"/>
      <c r="H4737" s="101"/>
      <c r="I4737" s="101"/>
      <c r="J4737" s="103"/>
      <c r="K4737" s="103"/>
      <c r="L4737" s="103"/>
      <c r="M4737" s="103"/>
      <c r="N4737" s="103"/>
      <c r="O4737" s="103"/>
      <c r="P4737" s="103"/>
      <c r="Q4737" s="103"/>
      <c r="R4737" s="103"/>
      <c r="S4737" s="101"/>
    </row>
    <row r="4738" spans="1:19">
      <c r="A4738" s="101"/>
      <c r="B4738" s="102"/>
      <c r="C4738" s="101"/>
      <c r="D4738" s="102"/>
      <c r="E4738" s="101"/>
      <c r="F4738" s="101"/>
      <c r="G4738" s="101"/>
      <c r="H4738" s="101"/>
      <c r="I4738" s="101"/>
      <c r="J4738" s="103"/>
      <c r="K4738" s="103"/>
      <c r="L4738" s="103"/>
      <c r="M4738" s="103"/>
      <c r="N4738" s="103"/>
      <c r="O4738" s="103"/>
      <c r="P4738" s="103"/>
      <c r="Q4738" s="103"/>
      <c r="R4738" s="103"/>
      <c r="S4738" s="101"/>
    </row>
    <row r="4739" spans="1:19">
      <c r="A4739" s="101"/>
      <c r="B4739" s="102"/>
      <c r="C4739" s="101"/>
      <c r="D4739" s="102"/>
      <c r="E4739" s="101"/>
      <c r="F4739" s="101"/>
      <c r="G4739" s="101"/>
      <c r="H4739" s="101"/>
      <c r="I4739" s="101"/>
      <c r="J4739" s="103"/>
      <c r="K4739" s="103"/>
      <c r="L4739" s="103"/>
      <c r="M4739" s="103"/>
      <c r="N4739" s="103"/>
      <c r="O4739" s="103"/>
      <c r="P4739" s="103"/>
      <c r="Q4739" s="103"/>
      <c r="R4739" s="103"/>
      <c r="S4739" s="101"/>
    </row>
    <row r="4740" spans="1:19">
      <c r="A4740" s="101"/>
      <c r="B4740" s="102"/>
      <c r="C4740" s="101"/>
      <c r="D4740" s="102"/>
      <c r="E4740" s="101"/>
      <c r="F4740" s="101"/>
      <c r="G4740" s="101"/>
      <c r="H4740" s="101"/>
      <c r="I4740" s="101"/>
      <c r="J4740" s="103"/>
      <c r="K4740" s="103"/>
      <c r="L4740" s="103"/>
      <c r="M4740" s="103"/>
      <c r="N4740" s="103"/>
      <c r="O4740" s="103"/>
      <c r="P4740" s="103"/>
      <c r="Q4740" s="103"/>
      <c r="R4740" s="103"/>
      <c r="S4740" s="101"/>
    </row>
    <row r="4741" spans="1:19">
      <c r="A4741" s="101"/>
      <c r="B4741" s="102"/>
      <c r="C4741" s="101"/>
      <c r="D4741" s="102"/>
      <c r="E4741" s="101"/>
      <c r="F4741" s="101"/>
      <c r="G4741" s="101"/>
      <c r="H4741" s="101"/>
      <c r="I4741" s="101"/>
      <c r="J4741" s="103"/>
      <c r="K4741" s="103"/>
      <c r="L4741" s="103"/>
      <c r="M4741" s="103"/>
      <c r="N4741" s="103"/>
      <c r="O4741" s="103"/>
      <c r="P4741" s="103"/>
      <c r="Q4741" s="103"/>
      <c r="R4741" s="103"/>
      <c r="S4741" s="101"/>
    </row>
    <row r="4742" spans="1:19">
      <c r="A4742" s="101"/>
      <c r="B4742" s="102"/>
      <c r="C4742" s="101"/>
      <c r="D4742" s="102"/>
      <c r="E4742" s="101"/>
      <c r="F4742" s="101"/>
      <c r="G4742" s="101"/>
      <c r="H4742" s="101"/>
      <c r="I4742" s="101"/>
      <c r="J4742" s="103"/>
      <c r="K4742" s="103"/>
      <c r="L4742" s="103"/>
      <c r="M4742" s="103"/>
      <c r="N4742" s="103"/>
      <c r="O4742" s="103"/>
      <c r="P4742" s="103"/>
      <c r="Q4742" s="103"/>
      <c r="R4742" s="103"/>
      <c r="S4742" s="101"/>
    </row>
    <row r="4743" spans="1:19">
      <c r="A4743" s="101"/>
      <c r="B4743" s="102"/>
      <c r="C4743" s="101"/>
      <c r="D4743" s="102"/>
      <c r="E4743" s="101"/>
      <c r="F4743" s="101"/>
      <c r="G4743" s="101"/>
      <c r="H4743" s="101"/>
      <c r="I4743" s="101"/>
      <c r="J4743" s="103"/>
      <c r="K4743" s="103"/>
      <c r="L4743" s="103"/>
      <c r="M4743" s="103"/>
      <c r="N4743" s="103"/>
      <c r="O4743" s="103"/>
      <c r="P4743" s="103"/>
      <c r="Q4743" s="103"/>
      <c r="R4743" s="103"/>
      <c r="S4743" s="101"/>
    </row>
    <row r="4744" spans="1:19">
      <c r="A4744" s="101"/>
      <c r="B4744" s="102"/>
      <c r="C4744" s="101"/>
      <c r="D4744" s="102"/>
      <c r="E4744" s="101"/>
      <c r="F4744" s="101"/>
      <c r="G4744" s="101"/>
      <c r="H4744" s="101"/>
      <c r="I4744" s="101"/>
      <c r="J4744" s="103"/>
      <c r="K4744" s="103"/>
      <c r="L4744" s="103"/>
      <c r="M4744" s="103"/>
      <c r="N4744" s="103"/>
      <c r="O4744" s="103"/>
      <c r="P4744" s="103"/>
      <c r="Q4744" s="103"/>
      <c r="R4744" s="103"/>
      <c r="S4744" s="101"/>
    </row>
    <row r="4745" spans="1:19">
      <c r="A4745" s="101"/>
      <c r="B4745" s="102"/>
      <c r="C4745" s="101"/>
      <c r="D4745" s="102"/>
      <c r="E4745" s="101"/>
      <c r="F4745" s="101"/>
      <c r="G4745" s="101"/>
      <c r="H4745" s="101"/>
      <c r="I4745" s="101"/>
      <c r="J4745" s="103"/>
      <c r="K4745" s="103"/>
      <c r="L4745" s="103"/>
      <c r="M4745" s="103"/>
      <c r="N4745" s="103"/>
      <c r="O4745" s="103"/>
      <c r="P4745" s="103"/>
      <c r="Q4745" s="103"/>
      <c r="R4745" s="103"/>
      <c r="S4745" s="101"/>
    </row>
    <row r="4746" spans="1:19">
      <c r="A4746" s="101"/>
      <c r="B4746" s="102"/>
      <c r="C4746" s="101"/>
      <c r="D4746" s="102"/>
      <c r="E4746" s="101"/>
      <c r="F4746" s="101"/>
      <c r="G4746" s="101"/>
      <c r="H4746" s="101"/>
      <c r="I4746" s="101"/>
      <c r="J4746" s="103"/>
      <c r="K4746" s="103"/>
      <c r="L4746" s="103"/>
      <c r="M4746" s="103"/>
      <c r="N4746" s="103"/>
      <c r="O4746" s="103"/>
      <c r="P4746" s="103"/>
      <c r="Q4746" s="103"/>
      <c r="R4746" s="103"/>
      <c r="S4746" s="101"/>
    </row>
    <row r="4747" spans="1:19">
      <c r="A4747" s="101"/>
      <c r="B4747" s="102"/>
      <c r="C4747" s="101"/>
      <c r="D4747" s="102"/>
      <c r="E4747" s="101"/>
      <c r="F4747" s="101"/>
      <c r="G4747" s="101"/>
      <c r="H4747" s="101"/>
      <c r="I4747" s="101"/>
      <c r="J4747" s="103"/>
      <c r="K4747" s="103"/>
      <c r="L4747" s="103"/>
      <c r="M4747" s="103"/>
      <c r="N4747" s="103"/>
      <c r="O4747" s="103"/>
      <c r="P4747" s="103"/>
      <c r="Q4747" s="103"/>
      <c r="R4747" s="103"/>
      <c r="S4747" s="101"/>
    </row>
    <row r="4748" spans="1:19">
      <c r="A4748" s="101"/>
      <c r="B4748" s="102"/>
      <c r="C4748" s="101"/>
      <c r="D4748" s="102"/>
      <c r="E4748" s="101"/>
      <c r="F4748" s="101"/>
      <c r="G4748" s="101"/>
      <c r="H4748" s="101"/>
      <c r="I4748" s="101"/>
      <c r="J4748" s="103"/>
      <c r="K4748" s="103"/>
      <c r="L4748" s="103"/>
      <c r="M4748" s="103"/>
      <c r="N4748" s="103"/>
      <c r="O4748" s="103"/>
      <c r="P4748" s="103"/>
      <c r="Q4748" s="103"/>
      <c r="R4748" s="103"/>
      <c r="S4748" s="101"/>
    </row>
    <row r="4749" spans="1:19">
      <c r="A4749" s="101"/>
      <c r="B4749" s="102"/>
      <c r="C4749" s="101"/>
      <c r="D4749" s="102"/>
      <c r="E4749" s="101"/>
      <c r="F4749" s="101"/>
      <c r="G4749" s="101"/>
      <c r="H4749" s="101"/>
      <c r="I4749" s="101"/>
      <c r="J4749" s="103"/>
      <c r="K4749" s="103"/>
      <c r="L4749" s="103"/>
      <c r="M4749" s="103"/>
      <c r="N4749" s="103"/>
      <c r="O4749" s="103"/>
      <c r="P4749" s="103"/>
      <c r="Q4749" s="103"/>
      <c r="R4749" s="103"/>
      <c r="S4749" s="101"/>
    </row>
    <row r="4750" spans="1:19">
      <c r="A4750" s="101"/>
      <c r="B4750" s="102"/>
      <c r="C4750" s="101"/>
      <c r="D4750" s="102"/>
      <c r="E4750" s="101"/>
      <c r="F4750" s="101"/>
      <c r="G4750" s="101"/>
      <c r="H4750" s="101"/>
      <c r="I4750" s="101"/>
      <c r="J4750" s="103"/>
      <c r="K4750" s="103"/>
      <c r="L4750" s="103"/>
      <c r="M4750" s="103"/>
      <c r="N4750" s="103"/>
      <c r="O4750" s="103"/>
      <c r="P4750" s="103"/>
      <c r="Q4750" s="103"/>
      <c r="R4750" s="103"/>
      <c r="S4750" s="101"/>
    </row>
    <row r="4751" spans="1:19">
      <c r="A4751" s="101"/>
      <c r="B4751" s="102"/>
      <c r="C4751" s="101"/>
      <c r="D4751" s="102"/>
      <c r="E4751" s="101"/>
      <c r="F4751" s="101"/>
      <c r="G4751" s="101"/>
      <c r="H4751" s="101"/>
      <c r="I4751" s="101"/>
      <c r="J4751" s="103"/>
      <c r="K4751" s="103"/>
      <c r="L4751" s="103"/>
      <c r="M4751" s="103"/>
      <c r="N4751" s="103"/>
      <c r="O4751" s="103"/>
      <c r="P4751" s="103"/>
      <c r="Q4751" s="103"/>
      <c r="R4751" s="103"/>
      <c r="S4751" s="101"/>
    </row>
    <row r="4752" spans="1:19">
      <c r="A4752" s="101"/>
      <c r="B4752" s="102"/>
      <c r="C4752" s="101"/>
      <c r="D4752" s="102"/>
      <c r="E4752" s="101"/>
      <c r="F4752" s="101"/>
      <c r="G4752" s="101"/>
      <c r="H4752" s="101"/>
      <c r="I4752" s="101"/>
      <c r="J4752" s="103"/>
      <c r="K4752" s="103"/>
      <c r="L4752" s="103"/>
      <c r="M4752" s="103"/>
      <c r="N4752" s="103"/>
      <c r="O4752" s="103"/>
      <c r="P4752" s="103"/>
      <c r="Q4752" s="103"/>
      <c r="R4752" s="103"/>
      <c r="S4752" s="101"/>
    </row>
    <row r="4753" spans="1:19">
      <c r="A4753" s="101"/>
      <c r="B4753" s="102"/>
      <c r="C4753" s="101"/>
      <c r="D4753" s="102"/>
      <c r="E4753" s="101"/>
      <c r="F4753" s="101"/>
      <c r="G4753" s="101"/>
      <c r="H4753" s="101"/>
      <c r="I4753" s="101"/>
      <c r="J4753" s="103"/>
      <c r="K4753" s="103"/>
      <c r="L4753" s="103"/>
      <c r="M4753" s="103"/>
      <c r="N4753" s="103"/>
      <c r="O4753" s="103"/>
      <c r="P4753" s="103"/>
      <c r="Q4753" s="103"/>
      <c r="R4753" s="103"/>
      <c r="S4753" s="101"/>
    </row>
    <row r="4754" spans="1:19">
      <c r="A4754" s="101"/>
      <c r="B4754" s="102"/>
      <c r="C4754" s="101"/>
      <c r="D4754" s="102"/>
      <c r="E4754" s="101"/>
      <c r="F4754" s="101"/>
      <c r="G4754" s="101"/>
      <c r="H4754" s="101"/>
      <c r="I4754" s="101"/>
      <c r="J4754" s="103"/>
      <c r="K4754" s="103"/>
      <c r="L4754" s="103"/>
      <c r="M4754" s="103"/>
      <c r="N4754" s="103"/>
      <c r="O4754" s="103"/>
      <c r="P4754" s="103"/>
      <c r="Q4754" s="103"/>
      <c r="R4754" s="103"/>
      <c r="S4754" s="101"/>
    </row>
    <row r="4755" spans="1:19">
      <c r="A4755" s="101"/>
      <c r="B4755" s="102"/>
      <c r="C4755" s="101"/>
      <c r="D4755" s="102"/>
      <c r="E4755" s="101"/>
      <c r="F4755" s="101"/>
      <c r="G4755" s="101"/>
      <c r="H4755" s="101"/>
      <c r="I4755" s="101"/>
      <c r="J4755" s="103"/>
      <c r="K4755" s="103"/>
      <c r="L4755" s="103"/>
      <c r="M4755" s="103"/>
      <c r="N4755" s="103"/>
      <c r="O4755" s="103"/>
      <c r="P4755" s="103"/>
      <c r="Q4755" s="103"/>
      <c r="R4755" s="103"/>
      <c r="S4755" s="101"/>
    </row>
    <row r="4756" spans="1:19">
      <c r="A4756" s="101"/>
      <c r="B4756" s="102"/>
      <c r="C4756" s="101"/>
      <c r="D4756" s="102"/>
      <c r="E4756" s="101"/>
      <c r="F4756" s="101"/>
      <c r="G4756" s="101"/>
      <c r="H4756" s="101"/>
      <c r="I4756" s="101"/>
      <c r="J4756" s="103"/>
      <c r="K4756" s="103"/>
      <c r="L4756" s="103"/>
      <c r="M4756" s="103"/>
      <c r="N4756" s="103"/>
      <c r="O4756" s="103"/>
      <c r="P4756" s="103"/>
      <c r="Q4756" s="103"/>
      <c r="R4756" s="103"/>
      <c r="S4756" s="101"/>
    </row>
    <row r="4757" spans="1:19">
      <c r="A4757" s="101"/>
      <c r="B4757" s="102"/>
      <c r="C4757" s="101"/>
      <c r="D4757" s="102"/>
      <c r="E4757" s="101"/>
      <c r="F4757" s="101"/>
      <c r="G4757" s="101"/>
      <c r="H4757" s="101"/>
      <c r="I4757" s="101"/>
      <c r="J4757" s="103"/>
      <c r="K4757" s="103"/>
      <c r="L4757" s="103"/>
      <c r="M4757" s="103"/>
      <c r="N4757" s="103"/>
      <c r="O4757" s="103"/>
      <c r="P4757" s="103"/>
      <c r="Q4757" s="103"/>
      <c r="R4757" s="103"/>
      <c r="S4757" s="101"/>
    </row>
    <row r="4758" spans="1:19">
      <c r="A4758" s="101"/>
      <c r="B4758" s="102"/>
      <c r="C4758" s="101"/>
      <c r="D4758" s="102"/>
      <c r="E4758" s="101"/>
      <c r="F4758" s="101"/>
      <c r="G4758" s="101"/>
      <c r="H4758" s="101"/>
      <c r="I4758" s="101"/>
      <c r="J4758" s="103"/>
      <c r="K4758" s="103"/>
      <c r="L4758" s="103"/>
      <c r="M4758" s="103"/>
      <c r="N4758" s="103"/>
      <c r="O4758" s="103"/>
      <c r="P4758" s="103"/>
      <c r="Q4758" s="103"/>
      <c r="R4758" s="103"/>
      <c r="S4758" s="101"/>
    </row>
    <row r="4759" spans="1:19">
      <c r="A4759" s="101"/>
      <c r="B4759" s="102"/>
      <c r="C4759" s="101"/>
      <c r="D4759" s="102"/>
      <c r="E4759" s="101"/>
      <c r="F4759" s="101"/>
      <c r="G4759" s="101"/>
      <c r="H4759" s="101"/>
      <c r="I4759" s="101"/>
      <c r="J4759" s="103"/>
      <c r="K4759" s="103"/>
      <c r="L4759" s="103"/>
      <c r="M4759" s="103"/>
      <c r="N4759" s="103"/>
      <c r="O4759" s="103"/>
      <c r="P4759" s="103"/>
      <c r="Q4759" s="103"/>
      <c r="R4759" s="103"/>
      <c r="S4759" s="101"/>
    </row>
    <row r="4760" spans="1:19">
      <c r="A4760" s="101"/>
      <c r="B4760" s="102"/>
      <c r="C4760" s="101"/>
      <c r="D4760" s="102"/>
      <c r="E4760" s="101"/>
      <c r="F4760" s="101"/>
      <c r="G4760" s="101"/>
      <c r="H4760" s="101"/>
      <c r="I4760" s="101"/>
      <c r="J4760" s="103"/>
      <c r="K4760" s="103"/>
      <c r="L4760" s="103"/>
      <c r="M4760" s="103"/>
      <c r="N4760" s="103"/>
      <c r="O4760" s="103"/>
      <c r="P4760" s="103"/>
      <c r="Q4760" s="103"/>
      <c r="R4760" s="103"/>
      <c r="S4760" s="101"/>
    </row>
    <row r="4761" spans="1:19">
      <c r="A4761" s="101"/>
      <c r="B4761" s="102"/>
      <c r="C4761" s="101"/>
      <c r="D4761" s="102"/>
      <c r="E4761" s="101"/>
      <c r="F4761" s="101"/>
      <c r="G4761" s="101"/>
      <c r="H4761" s="101"/>
      <c r="I4761" s="101"/>
      <c r="J4761" s="103"/>
      <c r="K4761" s="103"/>
      <c r="L4761" s="103"/>
      <c r="M4761" s="103"/>
      <c r="N4761" s="103"/>
      <c r="O4761" s="103"/>
      <c r="P4761" s="103"/>
      <c r="Q4761" s="103"/>
      <c r="R4761" s="103"/>
      <c r="S4761" s="101"/>
    </row>
    <row r="4762" spans="1:19">
      <c r="A4762" s="101"/>
      <c r="B4762" s="102"/>
      <c r="C4762" s="101"/>
      <c r="D4762" s="102"/>
      <c r="E4762" s="101"/>
      <c r="F4762" s="101"/>
      <c r="G4762" s="101"/>
      <c r="H4762" s="101"/>
      <c r="I4762" s="101"/>
      <c r="J4762" s="103"/>
      <c r="K4762" s="103"/>
      <c r="L4762" s="103"/>
      <c r="M4762" s="103"/>
      <c r="N4762" s="103"/>
      <c r="O4762" s="103"/>
      <c r="P4762" s="103"/>
      <c r="Q4762" s="103"/>
      <c r="R4762" s="103"/>
      <c r="S4762" s="101"/>
    </row>
    <row r="4763" spans="1:19">
      <c r="A4763" s="101"/>
      <c r="B4763" s="102"/>
      <c r="C4763" s="101"/>
      <c r="D4763" s="102"/>
      <c r="E4763" s="101"/>
      <c r="F4763" s="101"/>
      <c r="G4763" s="101"/>
      <c r="H4763" s="101"/>
      <c r="I4763" s="101"/>
      <c r="J4763" s="103"/>
      <c r="K4763" s="103"/>
      <c r="L4763" s="103"/>
      <c r="M4763" s="103"/>
      <c r="N4763" s="103"/>
      <c r="O4763" s="103"/>
      <c r="P4763" s="103"/>
      <c r="Q4763" s="103"/>
      <c r="R4763" s="103"/>
      <c r="S4763" s="101"/>
    </row>
    <row r="4764" spans="1:19">
      <c r="A4764" s="101"/>
      <c r="B4764" s="102"/>
      <c r="C4764" s="101"/>
      <c r="D4764" s="102"/>
      <c r="E4764" s="101"/>
      <c r="F4764" s="101"/>
      <c r="G4764" s="101"/>
      <c r="H4764" s="101"/>
      <c r="I4764" s="101"/>
      <c r="J4764" s="103"/>
      <c r="K4764" s="103"/>
      <c r="L4764" s="103"/>
      <c r="M4764" s="103"/>
      <c r="N4764" s="103"/>
      <c r="O4764" s="103"/>
      <c r="P4764" s="103"/>
      <c r="Q4764" s="103"/>
      <c r="R4764" s="103"/>
      <c r="S4764" s="101"/>
    </row>
    <row r="4765" spans="1:19">
      <c r="A4765" s="101"/>
      <c r="B4765" s="102"/>
      <c r="C4765" s="101"/>
      <c r="D4765" s="102"/>
      <c r="E4765" s="101"/>
      <c r="F4765" s="101"/>
      <c r="G4765" s="101"/>
      <c r="H4765" s="101"/>
      <c r="I4765" s="101"/>
      <c r="J4765" s="103"/>
      <c r="K4765" s="103"/>
      <c r="L4765" s="103"/>
      <c r="M4765" s="103"/>
      <c r="N4765" s="103"/>
      <c r="O4765" s="103"/>
      <c r="P4765" s="103"/>
      <c r="Q4765" s="103"/>
      <c r="R4765" s="103"/>
      <c r="S4765" s="101"/>
    </row>
    <row r="4766" spans="1:19">
      <c r="A4766" s="101"/>
      <c r="B4766" s="102"/>
      <c r="C4766" s="101"/>
      <c r="D4766" s="102"/>
      <c r="E4766" s="101"/>
      <c r="F4766" s="101"/>
      <c r="G4766" s="101"/>
      <c r="H4766" s="101"/>
      <c r="I4766" s="101"/>
      <c r="J4766" s="103"/>
      <c r="K4766" s="103"/>
      <c r="L4766" s="103"/>
      <c r="M4766" s="103"/>
      <c r="N4766" s="103"/>
      <c r="O4766" s="103"/>
      <c r="P4766" s="103"/>
      <c r="Q4766" s="103"/>
      <c r="R4766" s="103"/>
      <c r="S4766" s="101"/>
    </row>
    <row r="4767" spans="1:19">
      <c r="A4767" s="101"/>
      <c r="B4767" s="102"/>
      <c r="C4767" s="101"/>
      <c r="D4767" s="102"/>
      <c r="E4767" s="101"/>
      <c r="F4767" s="101"/>
      <c r="G4767" s="101"/>
      <c r="H4767" s="101"/>
      <c r="I4767" s="101"/>
      <c r="J4767" s="103"/>
      <c r="K4767" s="103"/>
      <c r="L4767" s="103"/>
      <c r="M4767" s="103"/>
      <c r="N4767" s="103"/>
      <c r="O4767" s="103"/>
      <c r="P4767" s="103"/>
      <c r="Q4767" s="103"/>
      <c r="R4767" s="103"/>
      <c r="S4767" s="101"/>
    </row>
    <row r="4768" spans="1:19">
      <c r="A4768" s="101"/>
      <c r="B4768" s="102"/>
      <c r="C4768" s="101"/>
      <c r="D4768" s="102"/>
      <c r="E4768" s="101"/>
      <c r="F4768" s="101"/>
      <c r="G4768" s="101"/>
      <c r="H4768" s="101"/>
      <c r="I4768" s="101"/>
      <c r="J4768" s="103"/>
      <c r="K4768" s="103"/>
      <c r="L4768" s="103"/>
      <c r="M4768" s="103"/>
      <c r="N4768" s="103"/>
      <c r="O4768" s="103"/>
      <c r="P4768" s="103"/>
      <c r="Q4768" s="103"/>
      <c r="R4768" s="103"/>
      <c r="S4768" s="101"/>
    </row>
    <row r="4769" spans="1:19">
      <c r="A4769" s="101"/>
      <c r="B4769" s="102"/>
      <c r="C4769" s="101"/>
      <c r="D4769" s="102"/>
      <c r="E4769" s="101"/>
      <c r="F4769" s="101"/>
      <c r="G4769" s="101"/>
      <c r="H4769" s="101"/>
      <c r="I4769" s="101"/>
      <c r="J4769" s="103"/>
      <c r="K4769" s="103"/>
      <c r="L4769" s="103"/>
      <c r="M4769" s="103"/>
      <c r="N4769" s="103"/>
      <c r="O4769" s="103"/>
      <c r="P4769" s="103"/>
      <c r="Q4769" s="103"/>
      <c r="R4769" s="103"/>
      <c r="S4769" s="101"/>
    </row>
    <row r="4770" spans="1:19">
      <c r="A4770" s="101"/>
      <c r="B4770" s="102"/>
      <c r="C4770" s="101"/>
      <c r="D4770" s="102"/>
      <c r="E4770" s="101"/>
      <c r="F4770" s="101"/>
      <c r="G4770" s="101"/>
      <c r="H4770" s="101"/>
      <c r="I4770" s="101"/>
      <c r="J4770" s="103"/>
      <c r="K4770" s="103"/>
      <c r="L4770" s="103"/>
      <c r="M4770" s="103"/>
      <c r="N4770" s="103"/>
      <c r="O4770" s="103"/>
      <c r="P4770" s="103"/>
      <c r="Q4770" s="103"/>
      <c r="R4770" s="103"/>
      <c r="S4770" s="101"/>
    </row>
    <row r="4771" spans="1:19">
      <c r="A4771" s="101"/>
      <c r="B4771" s="102"/>
      <c r="C4771" s="101"/>
      <c r="D4771" s="102"/>
      <c r="E4771" s="101"/>
      <c r="F4771" s="101"/>
      <c r="G4771" s="101"/>
      <c r="H4771" s="101"/>
      <c r="I4771" s="101"/>
      <c r="J4771" s="103"/>
      <c r="K4771" s="103"/>
      <c r="L4771" s="103"/>
      <c r="M4771" s="103"/>
      <c r="N4771" s="103"/>
      <c r="O4771" s="103"/>
      <c r="P4771" s="103"/>
      <c r="Q4771" s="103"/>
      <c r="R4771" s="103"/>
      <c r="S4771" s="101"/>
    </row>
    <row r="4772" spans="1:19">
      <c r="A4772" s="101"/>
      <c r="B4772" s="102"/>
      <c r="C4772" s="101"/>
      <c r="D4772" s="102"/>
      <c r="E4772" s="101"/>
      <c r="F4772" s="101"/>
      <c r="G4772" s="101"/>
      <c r="H4772" s="101"/>
      <c r="I4772" s="101"/>
      <c r="J4772" s="103"/>
      <c r="K4772" s="103"/>
      <c r="L4772" s="103"/>
      <c r="M4772" s="103"/>
      <c r="N4772" s="103"/>
      <c r="O4772" s="103"/>
      <c r="P4772" s="103"/>
      <c r="Q4772" s="103"/>
      <c r="R4772" s="103"/>
      <c r="S4772" s="101"/>
    </row>
    <row r="4773" spans="1:19">
      <c r="A4773" s="101"/>
      <c r="B4773" s="102"/>
      <c r="C4773" s="101"/>
      <c r="D4773" s="102"/>
      <c r="E4773" s="101"/>
      <c r="F4773" s="101"/>
      <c r="G4773" s="101"/>
      <c r="H4773" s="101"/>
      <c r="I4773" s="101"/>
      <c r="J4773" s="103"/>
      <c r="K4773" s="103"/>
      <c r="L4773" s="103"/>
      <c r="M4773" s="103"/>
      <c r="N4773" s="103"/>
      <c r="O4773" s="103"/>
      <c r="P4773" s="103"/>
      <c r="Q4773" s="103"/>
      <c r="R4773" s="103"/>
      <c r="S4773" s="101"/>
    </row>
    <row r="4774" spans="1:19">
      <c r="A4774" s="101"/>
      <c r="B4774" s="102"/>
      <c r="C4774" s="101"/>
      <c r="D4774" s="102"/>
      <c r="E4774" s="101"/>
      <c r="F4774" s="101"/>
      <c r="G4774" s="101"/>
      <c r="H4774" s="101"/>
      <c r="I4774" s="101"/>
      <c r="J4774" s="103"/>
      <c r="K4774" s="103"/>
      <c r="L4774" s="103"/>
      <c r="M4774" s="103"/>
      <c r="N4774" s="103"/>
      <c r="O4774" s="103"/>
      <c r="P4774" s="103"/>
      <c r="Q4774" s="103"/>
      <c r="R4774" s="103"/>
      <c r="S4774" s="101"/>
    </row>
    <row r="4775" spans="1:19">
      <c r="A4775" s="101"/>
      <c r="B4775" s="102"/>
      <c r="C4775" s="101"/>
      <c r="D4775" s="102"/>
      <c r="E4775" s="101"/>
      <c r="F4775" s="101"/>
      <c r="G4775" s="101"/>
      <c r="H4775" s="101"/>
      <c r="I4775" s="101"/>
      <c r="J4775" s="103"/>
      <c r="K4775" s="103"/>
      <c r="L4775" s="103"/>
      <c r="M4775" s="103"/>
      <c r="N4775" s="103"/>
      <c r="O4775" s="103"/>
      <c r="P4775" s="103"/>
      <c r="Q4775" s="103"/>
      <c r="R4775" s="103"/>
      <c r="S4775" s="101"/>
    </row>
    <row r="4776" spans="1:19">
      <c r="A4776" s="101"/>
      <c r="B4776" s="102"/>
      <c r="C4776" s="101"/>
      <c r="D4776" s="102"/>
      <c r="E4776" s="101"/>
      <c r="F4776" s="101"/>
      <c r="G4776" s="101"/>
      <c r="H4776" s="101"/>
      <c r="I4776" s="101"/>
      <c r="J4776" s="103"/>
      <c r="K4776" s="103"/>
      <c r="L4776" s="103"/>
      <c r="M4776" s="103"/>
      <c r="N4776" s="103"/>
      <c r="O4776" s="103"/>
      <c r="P4776" s="103"/>
      <c r="Q4776" s="103"/>
      <c r="R4776" s="103"/>
      <c r="S4776" s="101"/>
    </row>
    <row r="4777" spans="1:19">
      <c r="A4777" s="101"/>
      <c r="B4777" s="102"/>
      <c r="C4777" s="101"/>
      <c r="D4777" s="102"/>
      <c r="E4777" s="101"/>
      <c r="F4777" s="101"/>
      <c r="G4777" s="101"/>
      <c r="H4777" s="101"/>
      <c r="I4777" s="101"/>
      <c r="J4777" s="103"/>
      <c r="K4777" s="103"/>
      <c r="L4777" s="103"/>
      <c r="M4777" s="103"/>
      <c r="N4777" s="103"/>
      <c r="O4777" s="103"/>
      <c r="P4777" s="103"/>
      <c r="Q4777" s="103"/>
      <c r="R4777" s="103"/>
      <c r="S4777" s="101"/>
    </row>
    <row r="4778" spans="1:19">
      <c r="A4778" s="101"/>
      <c r="B4778" s="102"/>
      <c r="C4778" s="101"/>
      <c r="D4778" s="102"/>
      <c r="E4778" s="101"/>
      <c r="F4778" s="101"/>
      <c r="G4778" s="101"/>
      <c r="H4778" s="101"/>
      <c r="I4778" s="101"/>
      <c r="J4778" s="103"/>
      <c r="K4778" s="103"/>
      <c r="L4778" s="103"/>
      <c r="M4778" s="103"/>
      <c r="N4778" s="103"/>
      <c r="O4778" s="103"/>
      <c r="P4778" s="103"/>
      <c r="Q4778" s="103"/>
      <c r="R4778" s="103"/>
      <c r="S4778" s="101"/>
    </row>
    <row r="4779" spans="1:19">
      <c r="A4779" s="101"/>
      <c r="B4779" s="102"/>
      <c r="C4779" s="101"/>
      <c r="D4779" s="102"/>
      <c r="E4779" s="101"/>
      <c r="F4779" s="101"/>
      <c r="G4779" s="101"/>
      <c r="H4779" s="101"/>
      <c r="I4779" s="101"/>
      <c r="J4779" s="103"/>
      <c r="K4779" s="103"/>
      <c r="L4779" s="103"/>
      <c r="M4779" s="103"/>
      <c r="N4779" s="103"/>
      <c r="O4779" s="103"/>
      <c r="P4779" s="103"/>
      <c r="Q4779" s="103"/>
      <c r="R4779" s="103"/>
      <c r="S4779" s="101"/>
    </row>
    <row r="4780" spans="1:19">
      <c r="A4780" s="101"/>
      <c r="B4780" s="102"/>
      <c r="C4780" s="101"/>
      <c r="D4780" s="102"/>
      <c r="E4780" s="101"/>
      <c r="F4780" s="101"/>
      <c r="G4780" s="101"/>
      <c r="H4780" s="101"/>
      <c r="I4780" s="101"/>
      <c r="J4780" s="103"/>
      <c r="K4780" s="103"/>
      <c r="L4780" s="103"/>
      <c r="M4780" s="103"/>
      <c r="N4780" s="103"/>
      <c r="O4780" s="103"/>
      <c r="P4780" s="103"/>
      <c r="Q4780" s="103"/>
      <c r="R4780" s="103"/>
      <c r="S4780" s="101"/>
    </row>
    <row r="4781" spans="1:19">
      <c r="A4781" s="101"/>
      <c r="B4781" s="102"/>
      <c r="C4781" s="101"/>
      <c r="D4781" s="102"/>
      <c r="E4781" s="101"/>
      <c r="F4781" s="101"/>
      <c r="G4781" s="101"/>
      <c r="H4781" s="101"/>
      <c r="I4781" s="101"/>
      <c r="J4781" s="103"/>
      <c r="K4781" s="103"/>
      <c r="L4781" s="103"/>
      <c r="M4781" s="103"/>
      <c r="N4781" s="103"/>
      <c r="O4781" s="103"/>
      <c r="P4781" s="103"/>
      <c r="Q4781" s="103"/>
      <c r="R4781" s="103"/>
      <c r="S4781" s="101"/>
    </row>
    <row r="4782" spans="1:19">
      <c r="A4782" s="101"/>
      <c r="B4782" s="102"/>
      <c r="C4782" s="101"/>
      <c r="D4782" s="102"/>
      <c r="E4782" s="101"/>
      <c r="F4782" s="101"/>
      <c r="G4782" s="101"/>
      <c r="H4782" s="101"/>
      <c r="I4782" s="101"/>
      <c r="J4782" s="103"/>
      <c r="K4782" s="103"/>
      <c r="L4782" s="103"/>
      <c r="M4782" s="103"/>
      <c r="N4782" s="103"/>
      <c r="O4782" s="103"/>
      <c r="P4782" s="103"/>
      <c r="Q4782" s="103"/>
      <c r="R4782" s="103"/>
      <c r="S4782" s="101"/>
    </row>
    <row r="4783" spans="1:19">
      <c r="A4783" s="101"/>
      <c r="B4783" s="102"/>
      <c r="C4783" s="101"/>
      <c r="D4783" s="102"/>
      <c r="E4783" s="101"/>
      <c r="F4783" s="101"/>
      <c r="G4783" s="101"/>
      <c r="H4783" s="101"/>
      <c r="I4783" s="101"/>
      <c r="J4783" s="103"/>
      <c r="K4783" s="103"/>
      <c r="L4783" s="103"/>
      <c r="M4783" s="103"/>
      <c r="N4783" s="103"/>
      <c r="O4783" s="103"/>
      <c r="P4783" s="103"/>
      <c r="Q4783" s="103"/>
      <c r="R4783" s="103"/>
      <c r="S4783" s="101"/>
    </row>
    <row r="4784" spans="1:19">
      <c r="A4784" s="101"/>
      <c r="B4784" s="102"/>
      <c r="C4784" s="101"/>
      <c r="D4784" s="102"/>
      <c r="E4784" s="101"/>
      <c r="F4784" s="101"/>
      <c r="G4784" s="101"/>
      <c r="H4784" s="101"/>
      <c r="I4784" s="101"/>
      <c r="J4784" s="103"/>
      <c r="K4784" s="103"/>
      <c r="L4784" s="103"/>
      <c r="M4784" s="103"/>
      <c r="N4784" s="103"/>
      <c r="O4784" s="103"/>
      <c r="P4784" s="103"/>
      <c r="Q4784" s="103"/>
      <c r="R4784" s="103"/>
      <c r="S4784" s="101"/>
    </row>
    <row r="4785" spans="1:19">
      <c r="A4785" s="101"/>
      <c r="B4785" s="102"/>
      <c r="C4785" s="101"/>
      <c r="D4785" s="102"/>
      <c r="E4785" s="101"/>
      <c r="F4785" s="101"/>
      <c r="G4785" s="101"/>
      <c r="H4785" s="101"/>
      <c r="I4785" s="101"/>
      <c r="J4785" s="103"/>
      <c r="K4785" s="103"/>
      <c r="L4785" s="103"/>
      <c r="M4785" s="103"/>
      <c r="N4785" s="103"/>
      <c r="O4785" s="103"/>
      <c r="P4785" s="103"/>
      <c r="Q4785" s="103"/>
      <c r="R4785" s="103"/>
      <c r="S4785" s="101"/>
    </row>
    <row r="4786" spans="1:19">
      <c r="A4786" s="101"/>
      <c r="B4786" s="102"/>
      <c r="C4786" s="101"/>
      <c r="D4786" s="102"/>
      <c r="E4786" s="101"/>
      <c r="F4786" s="101"/>
      <c r="G4786" s="101"/>
      <c r="H4786" s="101"/>
      <c r="I4786" s="101"/>
      <c r="J4786" s="103"/>
      <c r="K4786" s="103"/>
      <c r="L4786" s="103"/>
      <c r="M4786" s="103"/>
      <c r="N4786" s="103"/>
      <c r="O4786" s="103"/>
      <c r="P4786" s="103"/>
      <c r="Q4786" s="103"/>
      <c r="R4786" s="103"/>
      <c r="S4786" s="101"/>
    </row>
    <row r="4787" spans="1:19">
      <c r="A4787" s="101"/>
      <c r="B4787" s="102"/>
      <c r="C4787" s="101"/>
      <c r="D4787" s="102"/>
      <c r="E4787" s="101"/>
      <c r="F4787" s="101"/>
      <c r="G4787" s="101"/>
      <c r="H4787" s="101"/>
      <c r="I4787" s="101"/>
      <c r="J4787" s="103"/>
      <c r="K4787" s="103"/>
      <c r="L4787" s="103"/>
      <c r="M4787" s="103"/>
      <c r="N4787" s="103"/>
      <c r="O4787" s="103"/>
      <c r="P4787" s="103"/>
      <c r="Q4787" s="103"/>
      <c r="R4787" s="103"/>
      <c r="S4787" s="101"/>
    </row>
    <row r="4788" spans="1:19">
      <c r="A4788" s="101"/>
      <c r="B4788" s="102"/>
      <c r="C4788" s="101"/>
      <c r="D4788" s="102"/>
      <c r="E4788" s="101"/>
      <c r="F4788" s="101"/>
      <c r="G4788" s="101"/>
      <c r="H4788" s="101"/>
      <c r="I4788" s="101"/>
      <c r="J4788" s="103"/>
      <c r="K4788" s="103"/>
      <c r="L4788" s="103"/>
      <c r="M4788" s="103"/>
      <c r="N4788" s="103"/>
      <c r="O4788" s="103"/>
      <c r="P4788" s="103"/>
      <c r="Q4788" s="103"/>
      <c r="R4788" s="103"/>
      <c r="S4788" s="101"/>
    </row>
    <row r="4789" spans="1:19">
      <c r="A4789" s="101"/>
      <c r="B4789" s="102"/>
      <c r="C4789" s="101"/>
      <c r="D4789" s="102"/>
      <c r="E4789" s="101"/>
      <c r="F4789" s="101"/>
      <c r="G4789" s="101"/>
      <c r="H4789" s="101"/>
      <c r="I4789" s="101"/>
      <c r="J4789" s="103"/>
      <c r="K4789" s="103"/>
      <c r="L4789" s="103"/>
      <c r="M4789" s="103"/>
      <c r="N4789" s="103"/>
      <c r="O4789" s="103"/>
      <c r="P4789" s="103"/>
      <c r="Q4789" s="103"/>
      <c r="R4789" s="103"/>
      <c r="S4789" s="101"/>
    </row>
    <row r="4790" spans="1:19">
      <c r="A4790" s="101"/>
      <c r="B4790" s="102"/>
      <c r="C4790" s="101"/>
      <c r="D4790" s="102"/>
      <c r="E4790" s="101"/>
      <c r="F4790" s="101"/>
      <c r="G4790" s="101"/>
      <c r="H4790" s="101"/>
      <c r="I4790" s="101"/>
      <c r="J4790" s="103"/>
      <c r="K4790" s="103"/>
      <c r="L4790" s="103"/>
      <c r="M4790" s="103"/>
      <c r="N4790" s="103"/>
      <c r="O4790" s="103"/>
      <c r="P4790" s="103"/>
      <c r="Q4790" s="103"/>
      <c r="R4790" s="103"/>
      <c r="S4790" s="101"/>
    </row>
    <row r="4791" spans="1:19">
      <c r="A4791" s="101"/>
      <c r="B4791" s="102"/>
      <c r="C4791" s="101"/>
      <c r="D4791" s="102"/>
      <c r="E4791" s="101"/>
      <c r="F4791" s="101"/>
      <c r="G4791" s="101"/>
      <c r="H4791" s="101"/>
      <c r="I4791" s="101"/>
      <c r="J4791" s="103"/>
      <c r="K4791" s="103"/>
      <c r="L4791" s="103"/>
      <c r="M4791" s="103"/>
      <c r="N4791" s="103"/>
      <c r="O4791" s="103"/>
      <c r="P4791" s="103"/>
      <c r="Q4791" s="103"/>
      <c r="R4791" s="103"/>
      <c r="S4791" s="101"/>
    </row>
    <row r="4792" spans="1:19">
      <c r="A4792" s="101"/>
      <c r="B4792" s="102"/>
      <c r="C4792" s="101"/>
      <c r="D4792" s="102"/>
      <c r="E4792" s="101"/>
      <c r="F4792" s="101"/>
      <c r="G4792" s="101"/>
      <c r="H4792" s="101"/>
      <c r="I4792" s="101"/>
      <c r="J4792" s="103"/>
      <c r="K4792" s="103"/>
      <c r="L4792" s="103"/>
      <c r="M4792" s="103"/>
      <c r="N4792" s="103"/>
      <c r="O4792" s="103"/>
      <c r="P4792" s="103"/>
      <c r="Q4792" s="103"/>
      <c r="R4792" s="103"/>
      <c r="S4792" s="101"/>
    </row>
    <row r="4793" spans="1:19">
      <c r="A4793" s="101"/>
      <c r="B4793" s="102"/>
      <c r="C4793" s="101"/>
      <c r="D4793" s="102"/>
      <c r="E4793" s="101"/>
      <c r="F4793" s="101"/>
      <c r="G4793" s="101"/>
      <c r="H4793" s="101"/>
      <c r="I4793" s="101"/>
      <c r="J4793" s="103"/>
      <c r="K4793" s="103"/>
      <c r="L4793" s="103"/>
      <c r="M4793" s="103"/>
      <c r="N4793" s="103"/>
      <c r="O4793" s="103"/>
      <c r="P4793" s="103"/>
      <c r="Q4793" s="103"/>
      <c r="R4793" s="103"/>
      <c r="S4793" s="101"/>
    </row>
    <row r="4794" spans="1:19">
      <c r="A4794" s="101"/>
      <c r="B4794" s="102"/>
      <c r="C4794" s="101"/>
      <c r="D4794" s="102"/>
      <c r="E4794" s="101"/>
      <c r="F4794" s="101"/>
      <c r="G4794" s="101"/>
      <c r="H4794" s="101"/>
      <c r="I4794" s="101"/>
      <c r="J4794" s="103"/>
      <c r="K4794" s="103"/>
      <c r="L4794" s="103"/>
      <c r="M4794" s="103"/>
      <c r="N4794" s="103"/>
      <c r="O4794" s="103"/>
      <c r="P4794" s="103"/>
      <c r="Q4794" s="103"/>
      <c r="R4794" s="103"/>
      <c r="S4794" s="101"/>
    </row>
    <row r="4795" spans="1:19">
      <c r="A4795" s="101"/>
      <c r="B4795" s="102"/>
      <c r="C4795" s="101"/>
      <c r="D4795" s="102"/>
      <c r="E4795" s="101"/>
      <c r="F4795" s="101"/>
      <c r="G4795" s="101"/>
      <c r="H4795" s="101"/>
      <c r="I4795" s="101"/>
      <c r="J4795" s="103"/>
      <c r="K4795" s="103"/>
      <c r="L4795" s="103"/>
      <c r="M4795" s="103"/>
      <c r="N4795" s="103"/>
      <c r="O4795" s="103"/>
      <c r="P4795" s="103"/>
      <c r="Q4795" s="103"/>
      <c r="R4795" s="103"/>
      <c r="S4795" s="101"/>
    </row>
    <row r="4796" spans="1:19">
      <c r="A4796" s="101"/>
      <c r="B4796" s="102"/>
      <c r="C4796" s="101"/>
      <c r="D4796" s="102"/>
      <c r="E4796" s="101"/>
      <c r="F4796" s="101"/>
      <c r="G4796" s="101"/>
      <c r="H4796" s="101"/>
      <c r="I4796" s="101"/>
      <c r="J4796" s="103"/>
      <c r="K4796" s="103"/>
      <c r="L4796" s="103"/>
      <c r="M4796" s="103"/>
      <c r="N4796" s="103"/>
      <c r="O4796" s="103"/>
      <c r="P4796" s="103"/>
      <c r="Q4796" s="103"/>
      <c r="R4796" s="103"/>
      <c r="S4796" s="101"/>
    </row>
    <row r="4797" spans="1:19">
      <c r="A4797" s="101"/>
      <c r="B4797" s="102"/>
      <c r="C4797" s="101"/>
      <c r="D4797" s="102"/>
      <c r="E4797" s="101"/>
      <c r="F4797" s="101"/>
      <c r="G4797" s="101"/>
      <c r="H4797" s="101"/>
      <c r="I4797" s="101"/>
      <c r="J4797" s="103"/>
      <c r="K4797" s="103"/>
      <c r="L4797" s="103"/>
      <c r="M4797" s="103"/>
      <c r="N4797" s="103"/>
      <c r="O4797" s="103"/>
      <c r="P4797" s="103"/>
      <c r="Q4797" s="103"/>
      <c r="R4797" s="103"/>
      <c r="S4797" s="101"/>
    </row>
    <row r="4798" spans="1:19">
      <c r="A4798" s="101"/>
      <c r="B4798" s="102"/>
      <c r="C4798" s="101"/>
      <c r="D4798" s="102"/>
      <c r="E4798" s="101"/>
      <c r="F4798" s="101"/>
      <c r="G4798" s="101"/>
      <c r="H4798" s="101"/>
      <c r="I4798" s="101"/>
      <c r="J4798" s="103"/>
      <c r="K4798" s="103"/>
      <c r="L4798" s="103"/>
      <c r="M4798" s="103"/>
      <c r="N4798" s="103"/>
      <c r="O4798" s="103"/>
      <c r="P4798" s="103"/>
      <c r="Q4798" s="103"/>
      <c r="R4798" s="103"/>
      <c r="S4798" s="101"/>
    </row>
    <row r="4799" spans="1:19">
      <c r="A4799" s="101"/>
      <c r="B4799" s="102"/>
      <c r="C4799" s="101"/>
      <c r="D4799" s="102"/>
      <c r="E4799" s="101"/>
      <c r="F4799" s="101"/>
      <c r="G4799" s="101"/>
      <c r="H4799" s="101"/>
      <c r="I4799" s="101"/>
      <c r="J4799" s="103"/>
      <c r="K4799" s="103"/>
      <c r="L4799" s="103"/>
      <c r="M4799" s="103"/>
      <c r="N4799" s="103"/>
      <c r="O4799" s="103"/>
      <c r="P4799" s="103"/>
      <c r="Q4799" s="103"/>
      <c r="R4799" s="103"/>
      <c r="S4799" s="101"/>
    </row>
    <row r="4800" spans="1:19">
      <c r="A4800" s="101"/>
      <c r="B4800" s="102"/>
      <c r="C4800" s="101"/>
      <c r="D4800" s="102"/>
      <c r="E4800" s="101"/>
      <c r="F4800" s="101"/>
      <c r="G4800" s="101"/>
      <c r="H4800" s="101"/>
      <c r="I4800" s="101"/>
      <c r="J4800" s="103"/>
      <c r="K4800" s="103"/>
      <c r="L4800" s="103"/>
      <c r="M4800" s="103"/>
      <c r="N4800" s="103"/>
      <c r="O4800" s="103"/>
      <c r="P4800" s="103"/>
      <c r="Q4800" s="103"/>
      <c r="R4800" s="103"/>
      <c r="S4800" s="101"/>
    </row>
    <row r="4801" spans="1:19">
      <c r="A4801" s="101"/>
      <c r="B4801" s="102"/>
      <c r="C4801" s="101"/>
      <c r="D4801" s="102"/>
      <c r="E4801" s="101"/>
      <c r="F4801" s="101"/>
      <c r="G4801" s="101"/>
      <c r="H4801" s="101"/>
      <c r="I4801" s="101"/>
      <c r="J4801" s="103"/>
      <c r="K4801" s="103"/>
      <c r="L4801" s="103"/>
      <c r="M4801" s="103"/>
      <c r="N4801" s="103"/>
      <c r="O4801" s="103"/>
      <c r="P4801" s="103"/>
      <c r="Q4801" s="103"/>
      <c r="R4801" s="103"/>
      <c r="S4801" s="101"/>
    </row>
    <row r="4802" spans="1:19">
      <c r="A4802" s="101"/>
      <c r="B4802" s="102"/>
      <c r="C4802" s="101"/>
      <c r="D4802" s="102"/>
      <c r="E4802" s="101"/>
      <c r="F4802" s="101"/>
      <c r="G4802" s="101"/>
      <c r="H4802" s="101"/>
      <c r="I4802" s="101"/>
      <c r="J4802" s="103"/>
      <c r="K4802" s="103"/>
      <c r="L4802" s="103"/>
      <c r="M4802" s="103"/>
      <c r="N4802" s="103"/>
      <c r="O4802" s="103"/>
      <c r="P4802" s="103"/>
      <c r="Q4802" s="103"/>
      <c r="R4802" s="103"/>
      <c r="S4802" s="101"/>
    </row>
    <row r="4803" spans="1:19">
      <c r="A4803" s="101"/>
      <c r="B4803" s="102"/>
      <c r="C4803" s="101"/>
      <c r="D4803" s="102"/>
      <c r="E4803" s="101"/>
      <c r="F4803" s="101"/>
      <c r="G4803" s="101"/>
      <c r="H4803" s="101"/>
      <c r="I4803" s="101"/>
      <c r="J4803" s="103"/>
      <c r="K4803" s="103"/>
      <c r="L4803" s="103"/>
      <c r="M4803" s="103"/>
      <c r="N4803" s="103"/>
      <c r="O4803" s="103"/>
      <c r="P4803" s="103"/>
      <c r="Q4803" s="103"/>
      <c r="R4803" s="103"/>
      <c r="S4803" s="101"/>
    </row>
    <row r="4804" spans="1:19">
      <c r="A4804" s="101"/>
      <c r="B4804" s="102"/>
      <c r="C4804" s="101"/>
      <c r="D4804" s="102"/>
      <c r="E4804" s="101"/>
      <c r="F4804" s="101"/>
      <c r="G4804" s="101"/>
      <c r="H4804" s="101"/>
      <c r="I4804" s="101"/>
      <c r="J4804" s="103"/>
      <c r="K4804" s="103"/>
      <c r="L4804" s="103"/>
      <c r="M4804" s="103"/>
      <c r="N4804" s="103"/>
      <c r="O4804" s="103"/>
      <c r="P4804" s="103"/>
      <c r="Q4804" s="103"/>
      <c r="R4804" s="103"/>
      <c r="S4804" s="101"/>
    </row>
    <row r="4805" spans="1:19">
      <c r="A4805" s="101"/>
      <c r="B4805" s="102"/>
      <c r="C4805" s="101"/>
      <c r="D4805" s="102"/>
      <c r="E4805" s="101"/>
      <c r="F4805" s="101"/>
      <c r="G4805" s="101"/>
      <c r="H4805" s="101"/>
      <c r="I4805" s="101"/>
      <c r="J4805" s="103"/>
      <c r="K4805" s="103"/>
      <c r="L4805" s="103"/>
      <c r="M4805" s="103"/>
      <c r="N4805" s="103"/>
      <c r="O4805" s="103"/>
      <c r="P4805" s="103"/>
      <c r="Q4805" s="103"/>
      <c r="R4805" s="103"/>
      <c r="S4805" s="101"/>
    </row>
    <row r="4806" spans="1:19">
      <c r="A4806" s="101"/>
      <c r="B4806" s="102"/>
      <c r="C4806" s="101"/>
      <c r="D4806" s="102"/>
      <c r="E4806" s="101"/>
      <c r="F4806" s="101"/>
      <c r="G4806" s="101"/>
      <c r="H4806" s="101"/>
      <c r="I4806" s="101"/>
      <c r="J4806" s="103"/>
      <c r="K4806" s="103"/>
      <c r="L4806" s="103"/>
      <c r="M4806" s="103"/>
      <c r="N4806" s="103"/>
      <c r="O4806" s="103"/>
      <c r="P4806" s="103"/>
      <c r="Q4806" s="103"/>
      <c r="R4806" s="103"/>
      <c r="S4806" s="101"/>
    </row>
    <row r="4807" spans="1:19">
      <c r="A4807" s="101"/>
      <c r="B4807" s="102"/>
      <c r="C4807" s="101"/>
      <c r="D4807" s="102"/>
      <c r="E4807" s="101"/>
      <c r="F4807" s="101"/>
      <c r="G4807" s="101"/>
      <c r="H4807" s="101"/>
      <c r="I4807" s="101"/>
      <c r="J4807" s="103"/>
      <c r="K4807" s="103"/>
      <c r="L4807" s="103"/>
      <c r="M4807" s="103"/>
      <c r="N4807" s="103"/>
      <c r="O4807" s="103"/>
      <c r="P4807" s="103"/>
      <c r="Q4807" s="103"/>
      <c r="R4807" s="103"/>
      <c r="S4807" s="101"/>
    </row>
    <row r="4808" spans="1:19">
      <c r="A4808" s="101"/>
      <c r="B4808" s="102"/>
      <c r="C4808" s="101"/>
      <c r="D4808" s="102"/>
      <c r="E4808" s="101"/>
      <c r="F4808" s="101"/>
      <c r="G4808" s="101"/>
      <c r="H4808" s="101"/>
      <c r="I4808" s="101"/>
      <c r="J4808" s="103"/>
      <c r="K4808" s="103"/>
      <c r="L4808" s="103"/>
      <c r="M4808" s="103"/>
      <c r="N4808" s="103"/>
      <c r="O4808" s="103"/>
      <c r="P4808" s="103"/>
      <c r="Q4808" s="103"/>
      <c r="R4808" s="103"/>
      <c r="S4808" s="101"/>
    </row>
    <row r="4809" spans="1:19">
      <c r="A4809" s="101"/>
      <c r="B4809" s="102"/>
      <c r="C4809" s="101"/>
      <c r="D4809" s="102"/>
      <c r="E4809" s="101"/>
      <c r="F4809" s="101"/>
      <c r="G4809" s="101"/>
      <c r="H4809" s="101"/>
      <c r="I4809" s="101"/>
      <c r="J4809" s="103"/>
      <c r="K4809" s="103"/>
      <c r="L4809" s="103"/>
      <c r="M4809" s="103"/>
      <c r="N4809" s="103"/>
      <c r="O4809" s="103"/>
      <c r="P4809" s="103"/>
      <c r="Q4809" s="103"/>
      <c r="R4809" s="103"/>
      <c r="S4809" s="101"/>
    </row>
    <row r="4810" spans="1:19">
      <c r="A4810" s="101"/>
      <c r="B4810" s="102"/>
      <c r="C4810" s="101"/>
      <c r="D4810" s="102"/>
      <c r="E4810" s="101"/>
      <c r="F4810" s="101"/>
      <c r="G4810" s="101"/>
      <c r="H4810" s="101"/>
      <c r="I4810" s="101"/>
      <c r="J4810" s="103"/>
      <c r="K4810" s="103"/>
      <c r="L4810" s="103"/>
      <c r="M4810" s="103"/>
      <c r="N4810" s="103"/>
      <c r="O4810" s="103"/>
      <c r="P4810" s="103"/>
      <c r="Q4810" s="103"/>
      <c r="R4810" s="103"/>
      <c r="S4810" s="101"/>
    </row>
    <row r="4811" spans="1:19">
      <c r="A4811" s="101"/>
      <c r="B4811" s="102"/>
      <c r="C4811" s="101"/>
      <c r="D4811" s="102"/>
      <c r="E4811" s="101"/>
      <c r="F4811" s="101"/>
      <c r="G4811" s="101"/>
      <c r="H4811" s="101"/>
      <c r="I4811" s="101"/>
      <c r="J4811" s="103"/>
      <c r="K4811" s="103"/>
      <c r="L4811" s="103"/>
      <c r="M4811" s="103"/>
      <c r="N4811" s="103"/>
      <c r="O4811" s="103"/>
      <c r="P4811" s="103"/>
      <c r="Q4811" s="103"/>
      <c r="R4811" s="103"/>
      <c r="S4811" s="101"/>
    </row>
    <row r="4812" spans="1:19">
      <c r="A4812" s="101"/>
      <c r="B4812" s="102"/>
      <c r="C4812" s="101"/>
      <c r="D4812" s="102"/>
      <c r="E4812" s="101"/>
      <c r="F4812" s="101"/>
      <c r="G4812" s="101"/>
      <c r="H4812" s="101"/>
      <c r="I4812" s="101"/>
      <c r="J4812" s="103"/>
      <c r="K4812" s="103"/>
      <c r="L4812" s="103"/>
      <c r="M4812" s="103"/>
      <c r="N4812" s="103"/>
      <c r="O4812" s="103"/>
      <c r="P4812" s="103"/>
      <c r="Q4812" s="103"/>
      <c r="R4812" s="103"/>
      <c r="S4812" s="101"/>
    </row>
    <row r="4813" spans="1:19">
      <c r="A4813" s="101"/>
      <c r="B4813" s="102"/>
      <c r="C4813" s="101"/>
      <c r="D4813" s="102"/>
      <c r="E4813" s="101"/>
      <c r="F4813" s="101"/>
      <c r="G4813" s="101"/>
      <c r="H4813" s="101"/>
      <c r="I4813" s="101"/>
      <c r="J4813" s="103"/>
      <c r="K4813" s="103"/>
      <c r="L4813" s="103"/>
      <c r="M4813" s="103"/>
      <c r="N4813" s="103"/>
      <c r="O4813" s="103"/>
      <c r="P4813" s="103"/>
      <c r="Q4813" s="103"/>
      <c r="R4813" s="103"/>
      <c r="S4813" s="101"/>
    </row>
    <row r="4814" spans="1:19">
      <c r="A4814" s="101"/>
      <c r="B4814" s="102"/>
      <c r="C4814" s="101"/>
      <c r="D4814" s="102"/>
      <c r="E4814" s="101"/>
      <c r="F4814" s="101"/>
      <c r="G4814" s="101"/>
      <c r="H4814" s="101"/>
      <c r="I4814" s="101"/>
      <c r="J4814" s="103"/>
      <c r="K4814" s="103"/>
      <c r="L4814" s="103"/>
      <c r="M4814" s="103"/>
      <c r="N4814" s="103"/>
      <c r="O4814" s="103"/>
      <c r="P4814" s="103"/>
      <c r="Q4814" s="103"/>
      <c r="R4814" s="103"/>
      <c r="S4814" s="101"/>
    </row>
    <row r="4815" spans="1:19">
      <c r="A4815" s="101"/>
      <c r="B4815" s="102"/>
      <c r="C4815" s="101"/>
      <c r="D4815" s="102"/>
      <c r="E4815" s="101"/>
      <c r="F4815" s="101"/>
      <c r="G4815" s="101"/>
      <c r="H4815" s="101"/>
      <c r="I4815" s="101"/>
      <c r="J4815" s="103"/>
      <c r="K4815" s="103"/>
      <c r="L4815" s="103"/>
      <c r="M4815" s="103"/>
      <c r="N4815" s="103"/>
      <c r="O4815" s="103"/>
      <c r="P4815" s="103"/>
      <c r="Q4815" s="103"/>
      <c r="R4815" s="103"/>
      <c r="S4815" s="101"/>
    </row>
    <row r="4816" spans="1:19">
      <c r="A4816" s="101"/>
      <c r="B4816" s="102"/>
      <c r="C4816" s="101"/>
      <c r="D4816" s="102"/>
      <c r="E4816" s="101"/>
      <c r="F4816" s="101"/>
      <c r="G4816" s="101"/>
      <c r="H4816" s="101"/>
      <c r="I4816" s="101"/>
      <c r="J4816" s="103"/>
      <c r="K4816" s="103"/>
      <c r="L4816" s="103"/>
      <c r="M4816" s="103"/>
      <c r="N4816" s="103"/>
      <c r="O4816" s="103"/>
      <c r="P4816" s="103"/>
      <c r="Q4816" s="103"/>
      <c r="R4816" s="103"/>
      <c r="S4816" s="101"/>
    </row>
    <row r="4817" spans="1:19">
      <c r="A4817" s="101"/>
      <c r="B4817" s="102"/>
      <c r="C4817" s="101"/>
      <c r="D4817" s="102"/>
      <c r="E4817" s="101"/>
      <c r="F4817" s="101"/>
      <c r="G4817" s="101"/>
      <c r="H4817" s="101"/>
      <c r="I4817" s="101"/>
      <c r="J4817" s="103"/>
      <c r="K4817" s="103"/>
      <c r="L4817" s="103"/>
      <c r="M4817" s="103"/>
      <c r="N4817" s="103"/>
      <c r="O4817" s="103"/>
      <c r="P4817" s="103"/>
      <c r="Q4817" s="103"/>
      <c r="R4817" s="103"/>
      <c r="S4817" s="101"/>
    </row>
    <row r="4818" spans="1:19">
      <c r="A4818" s="101"/>
      <c r="B4818" s="102"/>
      <c r="C4818" s="101"/>
      <c r="D4818" s="102"/>
      <c r="E4818" s="101"/>
      <c r="F4818" s="101"/>
      <c r="G4818" s="101"/>
      <c r="H4818" s="101"/>
      <c r="I4818" s="101"/>
      <c r="J4818" s="103"/>
      <c r="K4818" s="103"/>
      <c r="L4818" s="103"/>
      <c r="M4818" s="103"/>
      <c r="N4818" s="103"/>
      <c r="O4818" s="103"/>
      <c r="P4818" s="103"/>
      <c r="Q4818" s="103"/>
      <c r="R4818" s="103"/>
      <c r="S4818" s="101"/>
    </row>
    <row r="4819" spans="1:19">
      <c r="A4819" s="101"/>
      <c r="B4819" s="102"/>
      <c r="C4819" s="101"/>
      <c r="D4819" s="102"/>
      <c r="E4819" s="101"/>
      <c r="F4819" s="101"/>
      <c r="G4819" s="101"/>
      <c r="H4819" s="101"/>
      <c r="I4819" s="101"/>
      <c r="J4819" s="103"/>
      <c r="K4819" s="103"/>
      <c r="L4819" s="103"/>
      <c r="M4819" s="103"/>
      <c r="N4819" s="103"/>
      <c r="O4819" s="103"/>
      <c r="P4819" s="103"/>
      <c r="Q4819" s="103"/>
      <c r="R4819" s="103"/>
      <c r="S4819" s="101"/>
    </row>
    <row r="4820" spans="1:19">
      <c r="A4820" s="101"/>
      <c r="B4820" s="102"/>
      <c r="C4820" s="101"/>
      <c r="D4820" s="102"/>
      <c r="E4820" s="101"/>
      <c r="F4820" s="101"/>
      <c r="G4820" s="101"/>
      <c r="H4820" s="101"/>
      <c r="I4820" s="101"/>
      <c r="J4820" s="103"/>
      <c r="K4820" s="103"/>
      <c r="L4820" s="103"/>
      <c r="M4820" s="103"/>
      <c r="N4820" s="103"/>
      <c r="O4820" s="103"/>
      <c r="P4820" s="103"/>
      <c r="Q4820" s="103"/>
      <c r="R4820" s="103"/>
      <c r="S4820" s="101"/>
    </row>
    <row r="4821" spans="1:19">
      <c r="A4821" s="101"/>
      <c r="B4821" s="102"/>
      <c r="C4821" s="101"/>
      <c r="D4821" s="102"/>
      <c r="E4821" s="101"/>
      <c r="F4821" s="101"/>
      <c r="G4821" s="101"/>
      <c r="H4821" s="101"/>
      <c r="I4821" s="101"/>
      <c r="J4821" s="103"/>
      <c r="K4821" s="103"/>
      <c r="L4821" s="103"/>
      <c r="M4821" s="103"/>
      <c r="N4821" s="103"/>
      <c r="O4821" s="103"/>
      <c r="P4821" s="103"/>
      <c r="Q4821" s="103"/>
      <c r="R4821" s="103"/>
      <c r="S4821" s="101"/>
    </row>
    <row r="4822" spans="1:19">
      <c r="A4822" s="101"/>
      <c r="B4822" s="102"/>
      <c r="C4822" s="101"/>
      <c r="D4822" s="102"/>
      <c r="E4822" s="101"/>
      <c r="F4822" s="101"/>
      <c r="G4822" s="101"/>
      <c r="H4822" s="101"/>
      <c r="I4822" s="101"/>
      <c r="J4822" s="103"/>
      <c r="K4822" s="103"/>
      <c r="L4822" s="103"/>
      <c r="M4822" s="103"/>
      <c r="N4822" s="103"/>
      <c r="O4822" s="103"/>
      <c r="P4822" s="103"/>
      <c r="Q4822" s="103"/>
      <c r="R4822" s="103"/>
      <c r="S4822" s="101"/>
    </row>
    <row r="4823" spans="1:19">
      <c r="A4823" s="101"/>
      <c r="B4823" s="102"/>
      <c r="C4823" s="101"/>
      <c r="D4823" s="102"/>
      <c r="E4823" s="101"/>
      <c r="F4823" s="101"/>
      <c r="G4823" s="101"/>
      <c r="H4823" s="101"/>
      <c r="I4823" s="101"/>
      <c r="J4823" s="103"/>
      <c r="K4823" s="103"/>
      <c r="L4823" s="103"/>
      <c r="M4823" s="103"/>
      <c r="N4823" s="103"/>
      <c r="O4823" s="103"/>
      <c r="P4823" s="103"/>
      <c r="Q4823" s="103"/>
      <c r="R4823" s="103"/>
      <c r="S4823" s="101"/>
    </row>
    <row r="4824" spans="1:19">
      <c r="A4824" s="101"/>
      <c r="B4824" s="102"/>
      <c r="C4824" s="101"/>
      <c r="D4824" s="102"/>
      <c r="E4824" s="101"/>
      <c r="F4824" s="101"/>
      <c r="G4824" s="101"/>
      <c r="H4824" s="101"/>
      <c r="I4824" s="101"/>
      <c r="J4824" s="103"/>
      <c r="K4824" s="103"/>
      <c r="L4824" s="103"/>
      <c r="M4824" s="103"/>
      <c r="N4824" s="103"/>
      <c r="O4824" s="103"/>
      <c r="P4824" s="103"/>
      <c r="Q4824" s="103"/>
      <c r="R4824" s="103"/>
      <c r="S4824" s="101"/>
    </row>
    <row r="4825" spans="1:19">
      <c r="A4825" s="101"/>
      <c r="B4825" s="102"/>
      <c r="C4825" s="101"/>
      <c r="D4825" s="102"/>
      <c r="E4825" s="101"/>
      <c r="F4825" s="101"/>
      <c r="G4825" s="101"/>
      <c r="H4825" s="101"/>
      <c r="I4825" s="101"/>
      <c r="J4825" s="103"/>
      <c r="K4825" s="103"/>
      <c r="L4825" s="103"/>
      <c r="M4825" s="103"/>
      <c r="N4825" s="103"/>
      <c r="O4825" s="103"/>
      <c r="P4825" s="103"/>
      <c r="Q4825" s="103"/>
      <c r="R4825" s="103"/>
      <c r="S4825" s="101"/>
    </row>
    <row r="4826" spans="1:19">
      <c r="A4826" s="101"/>
      <c r="B4826" s="102"/>
      <c r="C4826" s="101"/>
      <c r="D4826" s="102"/>
      <c r="E4826" s="101"/>
      <c r="F4826" s="101"/>
      <c r="G4826" s="101"/>
      <c r="H4826" s="101"/>
      <c r="I4826" s="101"/>
      <c r="J4826" s="103"/>
      <c r="K4826" s="103"/>
      <c r="L4826" s="103"/>
      <c r="M4826" s="103"/>
      <c r="N4826" s="103"/>
      <c r="O4826" s="103"/>
      <c r="P4826" s="103"/>
      <c r="Q4826" s="103"/>
      <c r="R4826" s="103"/>
      <c r="S4826" s="101"/>
    </row>
    <row r="4827" spans="1:19">
      <c r="A4827" s="101"/>
      <c r="B4827" s="102"/>
      <c r="C4827" s="101"/>
      <c r="D4827" s="102"/>
      <c r="E4827" s="101"/>
      <c r="F4827" s="101"/>
      <c r="G4827" s="101"/>
      <c r="H4827" s="101"/>
      <c r="I4827" s="101"/>
      <c r="J4827" s="103"/>
      <c r="K4827" s="103"/>
      <c r="L4827" s="103"/>
      <c r="M4827" s="103"/>
      <c r="N4827" s="103"/>
      <c r="O4827" s="103"/>
      <c r="P4827" s="103"/>
      <c r="Q4827" s="103"/>
      <c r="R4827" s="103"/>
      <c r="S4827" s="101"/>
    </row>
    <row r="4828" spans="1:19">
      <c r="A4828" s="101"/>
      <c r="B4828" s="102"/>
      <c r="C4828" s="101"/>
      <c r="D4828" s="102"/>
      <c r="E4828" s="101"/>
      <c r="F4828" s="101"/>
      <c r="G4828" s="101"/>
      <c r="H4828" s="101"/>
      <c r="I4828" s="101"/>
      <c r="J4828" s="103"/>
      <c r="K4828" s="103"/>
      <c r="L4828" s="103"/>
      <c r="M4828" s="103"/>
      <c r="N4828" s="103"/>
      <c r="O4828" s="103"/>
      <c r="P4828" s="103"/>
      <c r="Q4828" s="103"/>
      <c r="R4828" s="103"/>
      <c r="S4828" s="101"/>
    </row>
    <row r="4829" spans="1:19">
      <c r="A4829" s="101"/>
      <c r="B4829" s="102"/>
      <c r="C4829" s="101"/>
      <c r="D4829" s="102"/>
      <c r="E4829" s="101"/>
      <c r="F4829" s="101"/>
      <c r="G4829" s="101"/>
      <c r="H4829" s="101"/>
      <c r="I4829" s="101"/>
      <c r="J4829" s="103"/>
      <c r="K4829" s="103"/>
      <c r="L4829" s="103"/>
      <c r="M4829" s="103"/>
      <c r="N4829" s="103"/>
      <c r="O4829" s="103"/>
      <c r="P4829" s="103"/>
      <c r="Q4829" s="103"/>
      <c r="R4829" s="103"/>
      <c r="S4829" s="101"/>
    </row>
    <row r="4830" spans="1:19">
      <c r="A4830" s="101"/>
      <c r="B4830" s="102"/>
      <c r="C4830" s="101"/>
      <c r="D4830" s="102"/>
      <c r="E4830" s="101"/>
      <c r="F4830" s="101"/>
      <c r="G4830" s="101"/>
      <c r="H4830" s="101"/>
      <c r="I4830" s="101"/>
      <c r="J4830" s="103"/>
      <c r="K4830" s="103"/>
      <c r="L4830" s="103"/>
      <c r="M4830" s="103"/>
      <c r="N4830" s="103"/>
      <c r="O4830" s="103"/>
      <c r="P4830" s="103"/>
      <c r="Q4830" s="103"/>
      <c r="R4830" s="103"/>
      <c r="S4830" s="101"/>
    </row>
    <row r="4831" spans="1:19">
      <c r="A4831" s="101"/>
      <c r="B4831" s="102"/>
      <c r="C4831" s="101"/>
      <c r="D4831" s="102"/>
      <c r="E4831" s="101"/>
      <c r="F4831" s="101"/>
      <c r="G4831" s="101"/>
      <c r="H4831" s="101"/>
      <c r="I4831" s="101"/>
      <c r="J4831" s="103"/>
      <c r="K4831" s="103"/>
      <c r="L4831" s="103"/>
      <c r="M4831" s="103"/>
      <c r="N4831" s="103"/>
      <c r="O4831" s="103"/>
      <c r="P4831" s="103"/>
      <c r="Q4831" s="103"/>
      <c r="R4831" s="103"/>
      <c r="S4831" s="101"/>
    </row>
    <row r="4832" spans="1:19">
      <c r="A4832" s="101"/>
      <c r="B4832" s="102"/>
      <c r="C4832" s="101"/>
      <c r="D4832" s="102"/>
      <c r="E4832" s="101"/>
      <c r="F4832" s="101"/>
      <c r="G4832" s="101"/>
      <c r="H4832" s="101"/>
      <c r="I4832" s="101"/>
      <c r="J4832" s="103"/>
      <c r="K4832" s="103"/>
      <c r="L4832" s="103"/>
      <c r="M4832" s="103"/>
      <c r="N4832" s="103"/>
      <c r="O4832" s="103"/>
      <c r="P4832" s="103"/>
      <c r="Q4832" s="103"/>
      <c r="R4832" s="103"/>
      <c r="S4832" s="101"/>
    </row>
    <row r="4833" spans="1:19">
      <c r="A4833" s="101"/>
      <c r="B4833" s="102"/>
      <c r="C4833" s="101"/>
      <c r="D4833" s="102"/>
      <c r="E4833" s="101"/>
      <c r="F4833" s="101"/>
      <c r="G4833" s="101"/>
      <c r="H4833" s="101"/>
      <c r="I4833" s="101"/>
      <c r="J4833" s="103"/>
      <c r="K4833" s="103"/>
      <c r="L4833" s="103"/>
      <c r="M4833" s="103"/>
      <c r="N4833" s="103"/>
      <c r="O4833" s="103"/>
      <c r="P4833" s="103"/>
      <c r="Q4833" s="103"/>
      <c r="R4833" s="103"/>
      <c r="S4833" s="101"/>
    </row>
    <row r="4834" spans="1:19">
      <c r="A4834" s="101"/>
      <c r="B4834" s="102"/>
      <c r="C4834" s="101"/>
      <c r="D4834" s="102"/>
      <c r="E4834" s="101"/>
      <c r="F4834" s="101"/>
      <c r="G4834" s="101"/>
      <c r="H4834" s="101"/>
      <c r="I4834" s="101"/>
      <c r="J4834" s="103"/>
      <c r="K4834" s="103"/>
      <c r="L4834" s="103"/>
      <c r="M4834" s="103"/>
      <c r="N4834" s="103"/>
      <c r="O4834" s="103"/>
      <c r="P4834" s="103"/>
      <c r="Q4834" s="103"/>
      <c r="R4834" s="103"/>
      <c r="S4834" s="101"/>
    </row>
    <row r="4835" spans="1:19">
      <c r="A4835" s="101"/>
      <c r="B4835" s="102"/>
      <c r="C4835" s="101"/>
      <c r="D4835" s="102"/>
      <c r="E4835" s="101"/>
      <c r="F4835" s="101"/>
      <c r="G4835" s="101"/>
      <c r="H4835" s="101"/>
      <c r="I4835" s="101"/>
      <c r="J4835" s="103"/>
      <c r="K4835" s="103"/>
      <c r="L4835" s="103"/>
      <c r="M4835" s="103"/>
      <c r="N4835" s="103"/>
      <c r="O4835" s="103"/>
      <c r="P4835" s="103"/>
      <c r="Q4835" s="103"/>
      <c r="R4835" s="103"/>
      <c r="S4835" s="101"/>
    </row>
    <row r="4836" spans="1:19">
      <c r="A4836" s="101"/>
      <c r="B4836" s="102"/>
      <c r="C4836" s="101"/>
      <c r="D4836" s="102"/>
      <c r="E4836" s="101"/>
      <c r="F4836" s="101"/>
      <c r="G4836" s="101"/>
      <c r="H4836" s="101"/>
      <c r="I4836" s="101"/>
      <c r="J4836" s="103"/>
      <c r="K4836" s="103"/>
      <c r="L4836" s="103"/>
      <c r="M4836" s="103"/>
      <c r="N4836" s="103"/>
      <c r="O4836" s="103"/>
      <c r="P4836" s="103"/>
      <c r="Q4836" s="103"/>
      <c r="R4836" s="103"/>
      <c r="S4836" s="101"/>
    </row>
    <row r="4837" spans="1:19">
      <c r="A4837" s="101"/>
      <c r="B4837" s="102"/>
      <c r="C4837" s="101"/>
      <c r="D4837" s="102"/>
      <c r="E4837" s="101"/>
      <c r="F4837" s="101"/>
      <c r="G4837" s="101"/>
      <c r="H4837" s="101"/>
      <c r="I4837" s="101"/>
      <c r="J4837" s="103"/>
      <c r="K4837" s="103"/>
      <c r="L4837" s="103"/>
      <c r="M4837" s="103"/>
      <c r="N4837" s="103"/>
      <c r="O4837" s="103"/>
      <c r="P4837" s="103"/>
      <c r="Q4837" s="103"/>
      <c r="R4837" s="103"/>
      <c r="S4837" s="101"/>
    </row>
    <row r="4838" spans="1:19">
      <c r="A4838" s="101"/>
      <c r="B4838" s="102"/>
      <c r="C4838" s="101"/>
      <c r="D4838" s="102"/>
      <c r="E4838" s="101"/>
      <c r="F4838" s="101"/>
      <c r="G4838" s="101"/>
      <c r="H4838" s="101"/>
      <c r="I4838" s="101"/>
      <c r="J4838" s="103"/>
      <c r="K4838" s="103"/>
      <c r="L4838" s="103"/>
      <c r="M4838" s="103"/>
      <c r="N4838" s="103"/>
      <c r="O4838" s="103"/>
      <c r="P4838" s="103"/>
      <c r="Q4838" s="103"/>
      <c r="R4838" s="103"/>
      <c r="S4838" s="101"/>
    </row>
    <row r="4839" spans="1:19">
      <c r="A4839" s="101"/>
      <c r="B4839" s="102"/>
      <c r="C4839" s="101"/>
      <c r="D4839" s="102"/>
      <c r="E4839" s="101"/>
      <c r="F4839" s="101"/>
      <c r="G4839" s="101"/>
      <c r="H4839" s="101"/>
      <c r="I4839" s="101"/>
      <c r="J4839" s="103"/>
      <c r="K4839" s="103"/>
      <c r="L4839" s="103"/>
      <c r="M4839" s="103"/>
      <c r="N4839" s="103"/>
      <c r="O4839" s="103"/>
      <c r="P4839" s="103"/>
      <c r="Q4839" s="103"/>
      <c r="R4839" s="103"/>
      <c r="S4839" s="101"/>
    </row>
    <row r="4840" spans="1:19">
      <c r="A4840" s="101"/>
      <c r="B4840" s="102"/>
      <c r="C4840" s="101"/>
      <c r="D4840" s="102"/>
      <c r="E4840" s="101"/>
      <c r="F4840" s="101"/>
      <c r="G4840" s="101"/>
      <c r="H4840" s="101"/>
      <c r="I4840" s="101"/>
      <c r="J4840" s="103"/>
      <c r="K4840" s="103"/>
      <c r="L4840" s="103"/>
      <c r="M4840" s="103"/>
      <c r="N4840" s="103"/>
      <c r="O4840" s="103"/>
      <c r="P4840" s="103"/>
      <c r="Q4840" s="103"/>
      <c r="R4840" s="103"/>
      <c r="S4840" s="101"/>
    </row>
    <row r="4841" spans="1:19">
      <c r="A4841" s="101"/>
      <c r="B4841" s="102"/>
      <c r="C4841" s="101"/>
      <c r="D4841" s="102"/>
      <c r="E4841" s="101"/>
      <c r="F4841" s="101"/>
      <c r="G4841" s="101"/>
      <c r="H4841" s="101"/>
      <c r="I4841" s="101"/>
      <c r="J4841" s="103"/>
      <c r="K4841" s="103"/>
      <c r="L4841" s="103"/>
      <c r="M4841" s="103"/>
      <c r="N4841" s="103"/>
      <c r="O4841" s="103"/>
      <c r="P4841" s="103"/>
      <c r="Q4841" s="103"/>
      <c r="R4841" s="103"/>
      <c r="S4841" s="101"/>
    </row>
    <row r="4842" spans="1:19">
      <c r="A4842" s="101"/>
      <c r="B4842" s="102"/>
      <c r="C4842" s="101"/>
      <c r="D4842" s="102"/>
      <c r="E4842" s="101"/>
      <c r="F4842" s="101"/>
      <c r="G4842" s="101"/>
      <c r="H4842" s="101"/>
      <c r="I4842" s="101"/>
      <c r="J4842" s="103"/>
      <c r="K4842" s="103"/>
      <c r="L4842" s="103"/>
      <c r="M4842" s="103"/>
      <c r="N4842" s="103"/>
      <c r="O4842" s="103"/>
      <c r="P4842" s="103"/>
      <c r="Q4842" s="103"/>
      <c r="R4842" s="103"/>
      <c r="S4842" s="101"/>
    </row>
    <row r="4843" spans="1:19">
      <c r="A4843" s="101"/>
      <c r="B4843" s="102"/>
      <c r="C4843" s="101"/>
      <c r="D4843" s="102"/>
      <c r="E4843" s="101"/>
      <c r="F4843" s="101"/>
      <c r="G4843" s="101"/>
      <c r="H4843" s="101"/>
      <c r="I4843" s="101"/>
      <c r="J4843" s="103"/>
      <c r="K4843" s="103"/>
      <c r="L4843" s="103"/>
      <c r="M4843" s="103"/>
      <c r="N4843" s="103"/>
      <c r="O4843" s="103"/>
      <c r="P4843" s="103"/>
      <c r="Q4843" s="103"/>
      <c r="R4843" s="103"/>
      <c r="S4843" s="101"/>
    </row>
    <row r="4844" spans="1:19">
      <c r="A4844" s="101"/>
      <c r="B4844" s="102"/>
      <c r="C4844" s="101"/>
      <c r="D4844" s="102"/>
      <c r="E4844" s="101"/>
      <c r="F4844" s="101"/>
      <c r="G4844" s="101"/>
      <c r="H4844" s="101"/>
      <c r="I4844" s="101"/>
      <c r="J4844" s="103"/>
      <c r="K4844" s="103"/>
      <c r="L4844" s="103"/>
      <c r="M4844" s="103"/>
      <c r="N4844" s="103"/>
      <c r="O4844" s="103"/>
      <c r="P4844" s="103"/>
      <c r="Q4844" s="103"/>
      <c r="R4844" s="103"/>
      <c r="S4844" s="101"/>
    </row>
    <row r="4845" spans="1:19">
      <c r="A4845" s="101"/>
      <c r="B4845" s="102"/>
      <c r="C4845" s="101"/>
      <c r="D4845" s="102"/>
      <c r="E4845" s="101"/>
      <c r="F4845" s="101"/>
      <c r="G4845" s="101"/>
      <c r="H4845" s="101"/>
      <c r="I4845" s="101"/>
      <c r="J4845" s="103"/>
      <c r="K4845" s="103"/>
      <c r="L4845" s="103"/>
      <c r="M4845" s="103"/>
      <c r="N4845" s="103"/>
      <c r="O4845" s="103"/>
      <c r="P4845" s="103"/>
      <c r="Q4845" s="103"/>
      <c r="R4845" s="103"/>
      <c r="S4845" s="101"/>
    </row>
    <row r="4846" spans="1:19">
      <c r="A4846" s="101"/>
      <c r="B4846" s="102"/>
      <c r="C4846" s="101"/>
      <c r="D4846" s="102"/>
      <c r="E4846" s="101"/>
      <c r="F4846" s="101"/>
      <c r="G4846" s="101"/>
      <c r="H4846" s="101"/>
      <c r="I4846" s="101"/>
      <c r="J4846" s="103"/>
      <c r="K4846" s="103"/>
      <c r="L4846" s="103"/>
      <c r="M4846" s="103"/>
      <c r="N4846" s="103"/>
      <c r="O4846" s="103"/>
      <c r="P4846" s="103"/>
      <c r="Q4846" s="103"/>
      <c r="R4846" s="103"/>
      <c r="S4846" s="101"/>
    </row>
    <row r="4847" spans="1:19">
      <c r="A4847" s="101"/>
      <c r="B4847" s="102"/>
      <c r="C4847" s="101"/>
      <c r="D4847" s="102"/>
      <c r="E4847" s="101"/>
      <c r="F4847" s="101"/>
      <c r="G4847" s="101"/>
      <c r="H4847" s="101"/>
      <c r="I4847" s="101"/>
      <c r="J4847" s="103"/>
      <c r="K4847" s="103"/>
      <c r="L4847" s="103"/>
      <c r="M4847" s="103"/>
      <c r="N4847" s="103"/>
      <c r="O4847" s="103"/>
      <c r="P4847" s="103"/>
      <c r="Q4847" s="103"/>
      <c r="R4847" s="103"/>
      <c r="S4847" s="101"/>
    </row>
    <row r="4848" spans="1:19">
      <c r="A4848" s="101"/>
      <c r="B4848" s="102"/>
      <c r="C4848" s="101"/>
      <c r="D4848" s="102"/>
      <c r="E4848" s="101"/>
      <c r="F4848" s="101"/>
      <c r="G4848" s="101"/>
      <c r="H4848" s="101"/>
      <c r="I4848" s="101"/>
      <c r="J4848" s="103"/>
      <c r="K4848" s="103"/>
      <c r="L4848" s="103"/>
      <c r="M4848" s="103"/>
      <c r="N4848" s="103"/>
      <c r="O4848" s="103"/>
      <c r="P4848" s="103"/>
      <c r="Q4848" s="103"/>
      <c r="R4848" s="103"/>
      <c r="S4848" s="101"/>
    </row>
    <row r="4849" spans="1:19">
      <c r="A4849" s="101"/>
      <c r="B4849" s="102"/>
      <c r="C4849" s="101"/>
      <c r="D4849" s="102"/>
      <c r="E4849" s="101"/>
      <c r="F4849" s="101"/>
      <c r="G4849" s="101"/>
      <c r="H4849" s="101"/>
      <c r="I4849" s="101"/>
      <c r="J4849" s="103"/>
      <c r="K4849" s="103"/>
      <c r="L4849" s="103"/>
      <c r="M4849" s="103"/>
      <c r="N4849" s="103"/>
      <c r="O4849" s="103"/>
      <c r="P4849" s="103"/>
      <c r="Q4849" s="103"/>
      <c r="R4849" s="103"/>
      <c r="S4849" s="101"/>
    </row>
    <row r="4850" spans="1:19">
      <c r="A4850" s="101"/>
      <c r="B4850" s="102"/>
      <c r="C4850" s="101"/>
      <c r="D4850" s="102"/>
      <c r="E4850" s="101"/>
      <c r="F4850" s="101"/>
      <c r="G4850" s="101"/>
      <c r="H4850" s="101"/>
      <c r="I4850" s="101"/>
      <c r="J4850" s="103"/>
      <c r="K4850" s="103"/>
      <c r="L4850" s="103"/>
      <c r="M4850" s="103"/>
      <c r="N4850" s="103"/>
      <c r="O4850" s="103"/>
      <c r="P4850" s="103"/>
      <c r="Q4850" s="103"/>
      <c r="R4850" s="103"/>
      <c r="S4850" s="101"/>
    </row>
    <row r="4851" spans="1:19">
      <c r="A4851" s="101"/>
      <c r="B4851" s="102"/>
      <c r="C4851" s="101"/>
      <c r="D4851" s="102"/>
      <c r="E4851" s="101"/>
      <c r="F4851" s="101"/>
      <c r="G4851" s="101"/>
      <c r="H4851" s="101"/>
      <c r="I4851" s="101"/>
      <c r="J4851" s="103"/>
      <c r="K4851" s="103"/>
      <c r="L4851" s="103"/>
      <c r="M4851" s="103"/>
      <c r="N4851" s="103"/>
      <c r="O4851" s="103"/>
      <c r="P4851" s="103"/>
      <c r="Q4851" s="103"/>
      <c r="R4851" s="103"/>
      <c r="S4851" s="101"/>
    </row>
    <row r="4852" spans="1:19">
      <c r="A4852" s="101"/>
      <c r="B4852" s="102"/>
      <c r="C4852" s="101"/>
      <c r="D4852" s="102"/>
      <c r="E4852" s="101"/>
      <c r="F4852" s="101"/>
      <c r="G4852" s="101"/>
      <c r="H4852" s="101"/>
      <c r="I4852" s="101"/>
      <c r="J4852" s="103"/>
      <c r="K4852" s="103"/>
      <c r="L4852" s="103"/>
      <c r="M4852" s="103"/>
      <c r="N4852" s="103"/>
      <c r="O4852" s="103"/>
      <c r="P4852" s="103"/>
      <c r="Q4852" s="103"/>
      <c r="R4852" s="103"/>
      <c r="S4852" s="101"/>
    </row>
    <row r="4853" spans="1:19">
      <c r="A4853" s="101"/>
      <c r="B4853" s="102"/>
      <c r="C4853" s="101"/>
      <c r="D4853" s="102"/>
      <c r="E4853" s="101"/>
      <c r="F4853" s="101"/>
      <c r="G4853" s="101"/>
      <c r="H4853" s="101"/>
      <c r="I4853" s="101"/>
      <c r="J4853" s="103"/>
      <c r="K4853" s="103"/>
      <c r="L4853" s="103"/>
      <c r="M4853" s="103"/>
      <c r="N4853" s="103"/>
      <c r="O4853" s="103"/>
      <c r="P4853" s="103"/>
      <c r="Q4853" s="103"/>
      <c r="R4853" s="103"/>
      <c r="S4853" s="101"/>
    </row>
    <row r="4854" spans="1:19">
      <c r="A4854" s="101"/>
      <c r="B4854" s="102"/>
      <c r="C4854" s="101"/>
      <c r="D4854" s="102"/>
      <c r="E4854" s="101"/>
      <c r="F4854" s="101"/>
      <c r="G4854" s="101"/>
      <c r="H4854" s="101"/>
      <c r="I4854" s="101"/>
      <c r="J4854" s="103"/>
      <c r="K4854" s="103"/>
      <c r="L4854" s="103"/>
      <c r="M4854" s="103"/>
      <c r="N4854" s="103"/>
      <c r="O4854" s="103"/>
      <c r="P4854" s="103"/>
      <c r="Q4854" s="103"/>
      <c r="R4854" s="103"/>
      <c r="S4854" s="101"/>
    </row>
    <row r="4855" spans="1:19">
      <c r="A4855" s="101"/>
      <c r="B4855" s="102"/>
      <c r="C4855" s="101"/>
      <c r="D4855" s="102"/>
      <c r="E4855" s="101"/>
      <c r="F4855" s="101"/>
      <c r="G4855" s="101"/>
      <c r="H4855" s="101"/>
      <c r="I4855" s="101"/>
      <c r="J4855" s="103"/>
      <c r="K4855" s="103"/>
      <c r="L4855" s="103"/>
      <c r="M4855" s="103"/>
      <c r="N4855" s="103"/>
      <c r="O4855" s="103"/>
      <c r="P4855" s="103"/>
      <c r="Q4855" s="103"/>
      <c r="R4855" s="103"/>
      <c r="S4855" s="101"/>
    </row>
    <row r="4856" spans="1:19">
      <c r="A4856" s="101"/>
      <c r="B4856" s="102"/>
      <c r="C4856" s="101"/>
      <c r="D4856" s="102"/>
      <c r="E4856" s="101"/>
      <c r="F4856" s="101"/>
      <c r="G4856" s="101"/>
      <c r="H4856" s="101"/>
      <c r="I4856" s="101"/>
      <c r="J4856" s="103"/>
      <c r="K4856" s="103"/>
      <c r="L4856" s="103"/>
      <c r="M4856" s="103"/>
      <c r="N4856" s="103"/>
      <c r="O4856" s="103"/>
      <c r="P4856" s="103"/>
      <c r="Q4856" s="103"/>
      <c r="R4856" s="103"/>
      <c r="S4856" s="101"/>
    </row>
    <row r="4857" spans="1:19">
      <c r="A4857" s="101"/>
      <c r="B4857" s="102"/>
      <c r="C4857" s="101"/>
      <c r="D4857" s="102"/>
      <c r="E4857" s="101"/>
      <c r="F4857" s="101"/>
      <c r="G4857" s="101"/>
      <c r="H4857" s="101"/>
      <c r="I4857" s="101"/>
      <c r="J4857" s="103"/>
      <c r="K4857" s="103"/>
      <c r="L4857" s="103"/>
      <c r="M4857" s="103"/>
      <c r="N4857" s="103"/>
      <c r="O4857" s="103"/>
      <c r="P4857" s="103"/>
      <c r="Q4857" s="103"/>
      <c r="R4857" s="103"/>
      <c r="S4857" s="101"/>
    </row>
    <row r="4858" spans="1:19">
      <c r="A4858" s="101"/>
      <c r="B4858" s="102"/>
      <c r="C4858" s="101"/>
      <c r="D4858" s="102"/>
      <c r="E4858" s="101"/>
      <c r="F4858" s="101"/>
      <c r="G4858" s="101"/>
      <c r="H4858" s="101"/>
      <c r="I4858" s="101"/>
      <c r="J4858" s="103"/>
      <c r="K4858" s="103"/>
      <c r="L4858" s="103"/>
      <c r="M4858" s="103"/>
      <c r="N4858" s="103"/>
      <c r="O4858" s="103"/>
      <c r="P4858" s="103"/>
      <c r="Q4858" s="103"/>
      <c r="R4858" s="103"/>
      <c r="S4858" s="101"/>
    </row>
    <row r="4859" spans="1:19">
      <c r="A4859" s="101"/>
      <c r="B4859" s="102"/>
      <c r="C4859" s="101"/>
      <c r="D4859" s="102"/>
      <c r="E4859" s="101"/>
      <c r="F4859" s="101"/>
      <c r="G4859" s="101"/>
      <c r="H4859" s="101"/>
      <c r="I4859" s="101"/>
      <c r="J4859" s="103"/>
      <c r="K4859" s="103"/>
      <c r="L4859" s="103"/>
      <c r="M4859" s="103"/>
      <c r="N4859" s="103"/>
      <c r="O4859" s="103"/>
      <c r="P4859" s="103"/>
      <c r="Q4859" s="103"/>
      <c r="R4859" s="103"/>
      <c r="S4859" s="101"/>
    </row>
    <row r="4860" spans="1:19">
      <c r="A4860" s="101"/>
      <c r="B4860" s="102"/>
      <c r="C4860" s="101"/>
      <c r="D4860" s="102"/>
      <c r="E4860" s="101"/>
      <c r="F4860" s="101"/>
      <c r="G4860" s="101"/>
      <c r="H4860" s="101"/>
      <c r="I4860" s="101"/>
      <c r="J4860" s="103"/>
      <c r="K4860" s="103"/>
      <c r="L4860" s="103"/>
      <c r="M4860" s="103"/>
      <c r="N4860" s="103"/>
      <c r="O4860" s="103"/>
      <c r="P4860" s="103"/>
      <c r="Q4860" s="103"/>
      <c r="R4860" s="103"/>
      <c r="S4860" s="101"/>
    </row>
    <row r="4861" spans="1:19">
      <c r="A4861" s="101"/>
      <c r="B4861" s="102"/>
      <c r="C4861" s="101"/>
      <c r="D4861" s="102"/>
      <c r="E4861" s="101"/>
      <c r="F4861" s="101"/>
      <c r="G4861" s="101"/>
      <c r="H4861" s="101"/>
      <c r="I4861" s="101"/>
      <c r="J4861" s="103"/>
      <c r="K4861" s="103"/>
      <c r="L4861" s="103"/>
      <c r="M4861" s="103"/>
      <c r="N4861" s="103"/>
      <c r="O4861" s="103"/>
      <c r="P4861" s="103"/>
      <c r="Q4861" s="103"/>
      <c r="R4861" s="103"/>
      <c r="S4861" s="101"/>
    </row>
    <row r="4862" spans="1:19">
      <c r="A4862" s="101"/>
      <c r="B4862" s="102"/>
      <c r="C4862" s="101"/>
      <c r="D4862" s="102"/>
      <c r="E4862" s="101"/>
      <c r="F4862" s="101"/>
      <c r="G4862" s="101"/>
      <c r="H4862" s="101"/>
      <c r="I4862" s="101"/>
      <c r="J4862" s="103"/>
      <c r="K4862" s="103"/>
      <c r="L4862" s="103"/>
      <c r="M4862" s="103"/>
      <c r="N4862" s="103"/>
      <c r="O4862" s="103"/>
      <c r="P4862" s="103"/>
      <c r="Q4862" s="103"/>
      <c r="R4862" s="103"/>
      <c r="S4862" s="101"/>
    </row>
    <row r="4863" spans="1:19">
      <c r="A4863" s="101"/>
      <c r="B4863" s="102"/>
      <c r="C4863" s="101"/>
      <c r="D4863" s="102"/>
      <c r="E4863" s="101"/>
      <c r="F4863" s="101"/>
      <c r="G4863" s="101"/>
      <c r="H4863" s="101"/>
      <c r="I4863" s="101"/>
      <c r="J4863" s="103"/>
      <c r="K4863" s="103"/>
      <c r="L4863" s="103"/>
      <c r="M4863" s="103"/>
      <c r="N4863" s="103"/>
      <c r="O4863" s="103"/>
      <c r="P4863" s="103"/>
      <c r="Q4863" s="103"/>
      <c r="R4863" s="103"/>
      <c r="S4863" s="101"/>
    </row>
    <row r="4864" spans="1:19">
      <c r="A4864" s="101"/>
      <c r="B4864" s="102"/>
      <c r="C4864" s="101"/>
      <c r="D4864" s="102"/>
      <c r="E4864" s="101"/>
      <c r="F4864" s="101"/>
      <c r="G4864" s="101"/>
      <c r="H4864" s="101"/>
      <c r="I4864" s="101"/>
      <c r="J4864" s="103"/>
      <c r="K4864" s="103"/>
      <c r="L4864" s="103"/>
      <c r="M4864" s="103"/>
      <c r="N4864" s="103"/>
      <c r="O4864" s="103"/>
      <c r="P4864" s="103"/>
      <c r="Q4864" s="103"/>
      <c r="R4864" s="103"/>
      <c r="S4864" s="101"/>
    </row>
    <row r="4865" spans="1:19">
      <c r="A4865" s="101"/>
      <c r="B4865" s="102"/>
      <c r="C4865" s="101"/>
      <c r="D4865" s="102"/>
      <c r="E4865" s="101"/>
      <c r="F4865" s="101"/>
      <c r="G4865" s="101"/>
      <c r="H4865" s="101"/>
      <c r="I4865" s="101"/>
      <c r="J4865" s="103"/>
      <c r="K4865" s="103"/>
      <c r="L4865" s="103"/>
      <c r="M4865" s="103"/>
      <c r="N4865" s="103"/>
      <c r="O4865" s="103"/>
      <c r="P4865" s="103"/>
      <c r="Q4865" s="103"/>
      <c r="R4865" s="103"/>
      <c r="S4865" s="101"/>
    </row>
    <row r="4866" spans="1:19">
      <c r="A4866" s="101"/>
      <c r="B4866" s="102"/>
      <c r="C4866" s="101"/>
      <c r="D4866" s="102"/>
      <c r="E4866" s="101"/>
      <c r="F4866" s="101"/>
      <c r="G4866" s="101"/>
      <c r="H4866" s="101"/>
      <c r="I4866" s="101"/>
      <c r="J4866" s="103"/>
      <c r="K4866" s="103"/>
      <c r="L4866" s="103"/>
      <c r="M4866" s="103"/>
      <c r="N4866" s="103"/>
      <c r="O4866" s="103"/>
      <c r="P4866" s="103"/>
      <c r="Q4866" s="103"/>
      <c r="R4866" s="103"/>
      <c r="S4866" s="101"/>
    </row>
    <row r="4867" spans="1:19">
      <c r="A4867" s="101"/>
      <c r="B4867" s="102"/>
      <c r="C4867" s="101"/>
      <c r="D4867" s="102"/>
      <c r="E4867" s="101"/>
      <c r="F4867" s="101"/>
      <c r="G4867" s="101"/>
      <c r="H4867" s="101"/>
      <c r="I4867" s="101"/>
      <c r="J4867" s="103"/>
      <c r="K4867" s="103"/>
      <c r="L4867" s="103"/>
      <c r="M4867" s="103"/>
      <c r="N4867" s="103"/>
      <c r="O4867" s="103"/>
      <c r="P4867" s="103"/>
      <c r="Q4867" s="103"/>
      <c r="R4867" s="103"/>
      <c r="S4867" s="101"/>
    </row>
    <row r="4868" spans="1:19">
      <c r="A4868" s="101"/>
      <c r="B4868" s="102"/>
      <c r="C4868" s="101"/>
      <c r="D4868" s="102"/>
      <c r="E4868" s="101"/>
      <c r="F4868" s="101"/>
      <c r="G4868" s="101"/>
      <c r="H4868" s="101"/>
      <c r="I4868" s="101"/>
      <c r="J4868" s="103"/>
      <c r="K4868" s="103"/>
      <c r="L4868" s="103"/>
      <c r="M4868" s="103"/>
      <c r="N4868" s="103"/>
      <c r="O4868" s="103"/>
      <c r="P4868" s="103"/>
      <c r="Q4868" s="103"/>
      <c r="R4868" s="103"/>
      <c r="S4868" s="101"/>
    </row>
    <row r="4869" spans="1:19">
      <c r="A4869" s="101"/>
      <c r="B4869" s="102"/>
      <c r="C4869" s="101"/>
      <c r="D4869" s="102"/>
      <c r="E4869" s="101"/>
      <c r="F4869" s="101"/>
      <c r="G4869" s="101"/>
      <c r="H4869" s="101"/>
      <c r="I4869" s="101"/>
      <c r="J4869" s="103"/>
      <c r="K4869" s="103"/>
      <c r="L4869" s="103"/>
      <c r="M4869" s="103"/>
      <c r="N4869" s="103"/>
      <c r="O4869" s="103"/>
      <c r="P4869" s="103"/>
      <c r="Q4869" s="103"/>
      <c r="R4869" s="103"/>
      <c r="S4869" s="101"/>
    </row>
    <row r="4870" spans="1:19">
      <c r="A4870" s="101"/>
      <c r="B4870" s="102"/>
      <c r="C4870" s="101"/>
      <c r="D4870" s="102"/>
      <c r="E4870" s="101"/>
      <c r="F4870" s="101"/>
      <c r="G4870" s="101"/>
      <c r="H4870" s="101"/>
      <c r="I4870" s="101"/>
      <c r="J4870" s="103"/>
      <c r="K4870" s="103"/>
      <c r="L4870" s="103"/>
      <c r="M4870" s="103"/>
      <c r="N4870" s="103"/>
      <c r="O4870" s="103"/>
      <c r="P4870" s="103"/>
      <c r="Q4870" s="103"/>
      <c r="R4870" s="103"/>
      <c r="S4870" s="101"/>
    </row>
    <row r="4871" spans="1:19">
      <c r="A4871" s="101"/>
      <c r="B4871" s="102"/>
      <c r="C4871" s="101"/>
      <c r="D4871" s="102"/>
      <c r="E4871" s="101"/>
      <c r="F4871" s="101"/>
      <c r="G4871" s="101"/>
      <c r="H4871" s="101"/>
      <c r="I4871" s="101"/>
      <c r="J4871" s="103"/>
      <c r="K4871" s="103"/>
      <c r="L4871" s="103"/>
      <c r="M4871" s="103"/>
      <c r="N4871" s="103"/>
      <c r="O4871" s="103"/>
      <c r="P4871" s="103"/>
      <c r="Q4871" s="103"/>
      <c r="R4871" s="103"/>
      <c r="S4871" s="101"/>
    </row>
    <row r="4872" spans="1:19">
      <c r="A4872" s="101"/>
      <c r="B4872" s="102"/>
      <c r="C4872" s="101"/>
      <c r="D4872" s="102"/>
      <c r="E4872" s="101"/>
      <c r="F4872" s="101"/>
      <c r="G4872" s="101"/>
      <c r="H4872" s="101"/>
      <c r="I4872" s="101"/>
      <c r="J4872" s="103"/>
      <c r="K4872" s="103"/>
      <c r="L4872" s="103"/>
      <c r="M4872" s="103"/>
      <c r="N4872" s="103"/>
      <c r="O4872" s="103"/>
      <c r="P4872" s="103"/>
      <c r="Q4872" s="103"/>
      <c r="R4872" s="103"/>
      <c r="S4872" s="101"/>
    </row>
    <row r="4873" spans="1:19">
      <c r="A4873" s="101"/>
      <c r="B4873" s="102"/>
      <c r="C4873" s="101"/>
      <c r="D4873" s="102"/>
      <c r="E4873" s="101"/>
      <c r="F4873" s="101"/>
      <c r="G4873" s="101"/>
      <c r="H4873" s="101"/>
      <c r="I4873" s="101"/>
      <c r="J4873" s="103"/>
      <c r="K4873" s="103"/>
      <c r="L4873" s="103"/>
      <c r="M4873" s="103"/>
      <c r="N4873" s="103"/>
      <c r="O4873" s="103"/>
      <c r="P4873" s="103"/>
      <c r="Q4873" s="103"/>
      <c r="R4873" s="103"/>
      <c r="S4873" s="101"/>
    </row>
    <row r="4874" spans="1:19">
      <c r="A4874" s="101"/>
      <c r="B4874" s="102"/>
      <c r="C4874" s="101"/>
      <c r="D4874" s="102"/>
      <c r="E4874" s="101"/>
      <c r="F4874" s="101"/>
      <c r="G4874" s="101"/>
      <c r="H4874" s="101"/>
      <c r="I4874" s="101"/>
      <c r="J4874" s="103"/>
      <c r="K4874" s="103"/>
      <c r="L4874" s="103"/>
      <c r="M4874" s="103"/>
      <c r="N4874" s="103"/>
      <c r="O4874" s="103"/>
      <c r="P4874" s="103"/>
      <c r="Q4874" s="103"/>
      <c r="R4874" s="103"/>
      <c r="S4874" s="101"/>
    </row>
    <row r="4875" spans="1:19">
      <c r="A4875" s="101"/>
      <c r="B4875" s="102"/>
      <c r="C4875" s="101"/>
      <c r="D4875" s="102"/>
      <c r="E4875" s="101"/>
      <c r="F4875" s="101"/>
      <c r="G4875" s="101"/>
      <c r="H4875" s="101"/>
      <c r="I4875" s="101"/>
      <c r="J4875" s="103"/>
      <c r="K4875" s="103"/>
      <c r="L4875" s="103"/>
      <c r="M4875" s="103"/>
      <c r="N4875" s="103"/>
      <c r="O4875" s="103"/>
      <c r="P4875" s="103"/>
      <c r="Q4875" s="103"/>
      <c r="R4875" s="103"/>
      <c r="S4875" s="101"/>
    </row>
    <row r="4876" spans="1:19">
      <c r="A4876" s="101"/>
      <c r="B4876" s="102"/>
      <c r="C4876" s="101"/>
      <c r="D4876" s="102"/>
      <c r="E4876" s="101"/>
      <c r="F4876" s="101"/>
      <c r="G4876" s="101"/>
      <c r="H4876" s="101"/>
      <c r="I4876" s="101"/>
      <c r="J4876" s="103"/>
      <c r="K4876" s="103"/>
      <c r="L4876" s="103"/>
      <c r="M4876" s="103"/>
      <c r="N4876" s="103"/>
      <c r="O4876" s="103"/>
      <c r="P4876" s="103"/>
      <c r="Q4876" s="103"/>
      <c r="R4876" s="103"/>
      <c r="S4876" s="101"/>
    </row>
    <row r="4877" spans="1:19">
      <c r="A4877" s="101"/>
      <c r="B4877" s="102"/>
      <c r="C4877" s="101"/>
      <c r="D4877" s="102"/>
      <c r="E4877" s="101"/>
      <c r="F4877" s="101"/>
      <c r="G4877" s="101"/>
      <c r="H4877" s="101"/>
      <c r="I4877" s="101"/>
      <c r="J4877" s="103"/>
      <c r="K4877" s="103"/>
      <c r="L4877" s="103"/>
      <c r="M4877" s="103"/>
      <c r="N4877" s="103"/>
      <c r="O4877" s="103"/>
      <c r="P4877" s="103"/>
      <c r="Q4877" s="103"/>
      <c r="R4877" s="103"/>
      <c r="S4877" s="101"/>
    </row>
    <row r="4878" spans="1:19">
      <c r="A4878" s="101"/>
      <c r="B4878" s="102"/>
      <c r="C4878" s="101"/>
      <c r="D4878" s="102"/>
      <c r="E4878" s="101"/>
      <c r="F4878" s="101"/>
      <c r="G4878" s="101"/>
      <c r="H4878" s="101"/>
      <c r="I4878" s="101"/>
      <c r="J4878" s="103"/>
      <c r="K4878" s="103"/>
      <c r="L4878" s="103"/>
      <c r="M4878" s="103"/>
      <c r="N4878" s="103"/>
      <c r="O4878" s="103"/>
      <c r="P4878" s="103"/>
      <c r="Q4878" s="103"/>
      <c r="R4878" s="103"/>
      <c r="S4878" s="101"/>
    </row>
    <row r="4879" spans="1:19">
      <c r="A4879" s="101"/>
      <c r="B4879" s="102"/>
      <c r="C4879" s="101"/>
      <c r="D4879" s="102"/>
      <c r="E4879" s="101"/>
      <c r="F4879" s="101"/>
      <c r="G4879" s="101"/>
      <c r="H4879" s="101"/>
      <c r="I4879" s="101"/>
      <c r="J4879" s="103"/>
      <c r="K4879" s="103"/>
      <c r="L4879" s="103"/>
      <c r="M4879" s="103"/>
      <c r="N4879" s="103"/>
      <c r="O4879" s="103"/>
      <c r="P4879" s="103"/>
      <c r="Q4879" s="103"/>
      <c r="R4879" s="103"/>
      <c r="S4879" s="101"/>
    </row>
    <row r="4880" spans="1:19">
      <c r="A4880" s="101"/>
      <c r="B4880" s="102"/>
      <c r="C4880" s="101"/>
      <c r="D4880" s="102"/>
      <c r="E4880" s="101"/>
      <c r="F4880" s="101"/>
      <c r="G4880" s="101"/>
      <c r="H4880" s="101"/>
      <c r="I4880" s="101"/>
      <c r="J4880" s="103"/>
      <c r="K4880" s="103"/>
      <c r="L4880" s="103"/>
      <c r="M4880" s="103"/>
      <c r="N4880" s="103"/>
      <c r="O4880" s="103"/>
      <c r="P4880" s="103"/>
      <c r="Q4880" s="103"/>
      <c r="R4880" s="103"/>
      <c r="S4880" s="101"/>
    </row>
    <row r="4881" spans="1:19">
      <c r="A4881" s="101"/>
      <c r="B4881" s="102"/>
      <c r="C4881" s="101"/>
      <c r="D4881" s="102"/>
      <c r="E4881" s="101"/>
      <c r="F4881" s="101"/>
      <c r="G4881" s="101"/>
      <c r="H4881" s="101"/>
      <c r="I4881" s="101"/>
      <c r="J4881" s="103"/>
      <c r="K4881" s="103"/>
      <c r="L4881" s="103"/>
      <c r="M4881" s="103"/>
      <c r="N4881" s="103"/>
      <c r="O4881" s="103"/>
      <c r="P4881" s="103"/>
      <c r="Q4881" s="103"/>
      <c r="R4881" s="103"/>
      <c r="S4881" s="101"/>
    </row>
    <row r="4882" spans="1:19">
      <c r="A4882" s="101"/>
      <c r="B4882" s="102"/>
      <c r="C4882" s="101"/>
      <c r="D4882" s="102"/>
      <c r="E4882" s="101"/>
      <c r="F4882" s="101"/>
      <c r="G4882" s="101"/>
      <c r="H4882" s="101"/>
      <c r="I4882" s="101"/>
      <c r="J4882" s="103"/>
      <c r="K4882" s="103"/>
      <c r="L4882" s="103"/>
      <c r="M4882" s="103"/>
      <c r="N4882" s="103"/>
      <c r="O4882" s="103"/>
      <c r="P4882" s="103"/>
      <c r="Q4882" s="103"/>
      <c r="R4882" s="103"/>
      <c r="S4882" s="101"/>
    </row>
    <row r="4883" spans="1:19">
      <c r="A4883" s="101"/>
      <c r="B4883" s="102"/>
      <c r="C4883" s="101"/>
      <c r="D4883" s="102"/>
      <c r="E4883" s="101"/>
      <c r="F4883" s="101"/>
      <c r="G4883" s="101"/>
      <c r="H4883" s="101"/>
      <c r="I4883" s="101"/>
      <c r="J4883" s="103"/>
      <c r="K4883" s="103"/>
      <c r="L4883" s="103"/>
      <c r="M4883" s="103"/>
      <c r="N4883" s="103"/>
      <c r="O4883" s="103"/>
      <c r="P4883" s="103"/>
      <c r="Q4883" s="103"/>
      <c r="R4883" s="103"/>
      <c r="S4883" s="101"/>
    </row>
    <row r="4884" spans="1:19">
      <c r="A4884" s="101"/>
      <c r="B4884" s="102"/>
      <c r="C4884" s="101"/>
      <c r="D4884" s="102"/>
      <c r="E4884" s="101"/>
      <c r="F4884" s="101"/>
      <c r="G4884" s="101"/>
      <c r="H4884" s="101"/>
      <c r="I4884" s="101"/>
      <c r="J4884" s="103"/>
      <c r="K4884" s="103"/>
      <c r="L4884" s="103"/>
      <c r="M4884" s="103"/>
      <c r="N4884" s="103"/>
      <c r="O4884" s="103"/>
      <c r="P4884" s="103"/>
      <c r="Q4884" s="103"/>
      <c r="R4884" s="103"/>
      <c r="S4884" s="101"/>
    </row>
    <row r="4885" spans="1:19">
      <c r="A4885" s="101"/>
      <c r="B4885" s="102"/>
      <c r="C4885" s="101"/>
      <c r="D4885" s="102"/>
      <c r="E4885" s="101"/>
      <c r="F4885" s="101"/>
      <c r="G4885" s="101"/>
      <c r="H4885" s="101"/>
      <c r="I4885" s="101"/>
      <c r="J4885" s="103"/>
      <c r="K4885" s="103"/>
      <c r="L4885" s="103"/>
      <c r="M4885" s="103"/>
      <c r="N4885" s="103"/>
      <c r="O4885" s="103"/>
      <c r="P4885" s="103"/>
      <c r="Q4885" s="103"/>
      <c r="R4885" s="103"/>
      <c r="S4885" s="101"/>
    </row>
    <row r="4886" spans="1:19">
      <c r="A4886" s="101"/>
      <c r="B4886" s="102"/>
      <c r="C4886" s="101"/>
      <c r="D4886" s="102"/>
      <c r="E4886" s="101"/>
      <c r="F4886" s="101"/>
      <c r="G4886" s="101"/>
      <c r="H4886" s="101"/>
      <c r="I4886" s="101"/>
      <c r="J4886" s="103"/>
      <c r="K4886" s="103"/>
      <c r="L4886" s="103"/>
      <c r="M4886" s="103"/>
      <c r="N4886" s="103"/>
      <c r="O4886" s="103"/>
      <c r="P4886" s="103"/>
      <c r="Q4886" s="103"/>
      <c r="R4886" s="103"/>
      <c r="S4886" s="101"/>
    </row>
    <row r="4887" spans="1:19">
      <c r="A4887" s="101"/>
      <c r="B4887" s="102"/>
      <c r="C4887" s="101"/>
      <c r="D4887" s="102"/>
      <c r="E4887" s="101"/>
      <c r="F4887" s="101"/>
      <c r="G4887" s="101"/>
      <c r="H4887" s="101"/>
      <c r="I4887" s="101"/>
      <c r="J4887" s="103"/>
      <c r="K4887" s="103"/>
      <c r="L4887" s="103"/>
      <c r="M4887" s="103"/>
      <c r="N4887" s="103"/>
      <c r="O4887" s="103"/>
      <c r="P4887" s="103"/>
      <c r="Q4887" s="103"/>
      <c r="R4887" s="103"/>
      <c r="S4887" s="101"/>
    </row>
    <row r="4888" spans="1:19">
      <c r="A4888" s="101"/>
      <c r="B4888" s="102"/>
      <c r="C4888" s="101"/>
      <c r="D4888" s="102"/>
      <c r="E4888" s="101"/>
      <c r="F4888" s="101"/>
      <c r="G4888" s="101"/>
      <c r="H4888" s="101"/>
      <c r="I4888" s="101"/>
      <c r="J4888" s="103"/>
      <c r="K4888" s="103"/>
      <c r="L4888" s="103"/>
      <c r="M4888" s="103"/>
      <c r="N4888" s="103"/>
      <c r="O4888" s="103"/>
      <c r="P4888" s="103"/>
      <c r="Q4888" s="103"/>
      <c r="R4888" s="103"/>
      <c r="S4888" s="101"/>
    </row>
    <row r="4889" spans="1:19">
      <c r="A4889" s="101"/>
      <c r="B4889" s="102"/>
      <c r="C4889" s="101"/>
      <c r="D4889" s="102"/>
      <c r="E4889" s="101"/>
      <c r="F4889" s="101"/>
      <c r="G4889" s="101"/>
      <c r="H4889" s="101"/>
      <c r="I4889" s="101"/>
      <c r="J4889" s="103"/>
      <c r="K4889" s="103"/>
      <c r="L4889" s="103"/>
      <c r="M4889" s="103"/>
      <c r="N4889" s="103"/>
      <c r="O4889" s="103"/>
      <c r="P4889" s="103"/>
      <c r="Q4889" s="103"/>
      <c r="R4889" s="103"/>
      <c r="S4889" s="101"/>
    </row>
    <row r="4890" spans="1:19">
      <c r="A4890" s="101"/>
      <c r="B4890" s="102"/>
      <c r="C4890" s="101"/>
      <c r="D4890" s="102"/>
      <c r="E4890" s="101"/>
      <c r="F4890" s="101"/>
      <c r="G4890" s="101"/>
      <c r="H4890" s="101"/>
      <c r="I4890" s="101"/>
      <c r="J4890" s="103"/>
      <c r="K4890" s="103"/>
      <c r="L4890" s="103"/>
      <c r="M4890" s="103"/>
      <c r="N4890" s="103"/>
      <c r="O4890" s="103"/>
      <c r="P4890" s="103"/>
      <c r="Q4890" s="103"/>
      <c r="R4890" s="103"/>
      <c r="S4890" s="101"/>
    </row>
    <row r="4891" spans="1:19">
      <c r="A4891" s="101"/>
      <c r="B4891" s="102"/>
      <c r="C4891" s="101"/>
      <c r="D4891" s="102"/>
      <c r="E4891" s="101"/>
      <c r="F4891" s="101"/>
      <c r="G4891" s="101"/>
      <c r="H4891" s="101"/>
      <c r="I4891" s="101"/>
      <c r="J4891" s="103"/>
      <c r="K4891" s="103"/>
      <c r="L4891" s="103"/>
      <c r="M4891" s="103"/>
      <c r="N4891" s="103"/>
      <c r="O4891" s="103"/>
      <c r="P4891" s="103"/>
      <c r="Q4891" s="103"/>
      <c r="R4891" s="103"/>
      <c r="S4891" s="101"/>
    </row>
    <row r="4892" spans="1:19">
      <c r="A4892" s="101"/>
      <c r="B4892" s="102"/>
      <c r="C4892" s="101"/>
      <c r="D4892" s="102"/>
      <c r="E4892" s="101"/>
      <c r="F4892" s="101"/>
      <c r="G4892" s="101"/>
      <c r="H4892" s="101"/>
      <c r="I4892" s="101"/>
      <c r="J4892" s="103"/>
      <c r="K4892" s="103"/>
      <c r="L4892" s="103"/>
      <c r="M4892" s="103"/>
      <c r="N4892" s="103"/>
      <c r="O4892" s="103"/>
      <c r="P4892" s="103"/>
      <c r="Q4892" s="103"/>
      <c r="R4892" s="103"/>
      <c r="S4892" s="101"/>
    </row>
    <row r="4893" spans="1:19">
      <c r="A4893" s="101"/>
      <c r="B4893" s="102"/>
      <c r="C4893" s="101"/>
      <c r="D4893" s="102"/>
      <c r="E4893" s="101"/>
      <c r="F4893" s="101"/>
      <c r="G4893" s="101"/>
      <c r="H4893" s="101"/>
      <c r="I4893" s="101"/>
      <c r="J4893" s="103"/>
      <c r="K4893" s="103"/>
      <c r="L4893" s="103"/>
      <c r="M4893" s="103"/>
      <c r="N4893" s="103"/>
      <c r="O4893" s="103"/>
      <c r="P4893" s="103"/>
      <c r="Q4893" s="103"/>
      <c r="R4893" s="103"/>
      <c r="S4893" s="101"/>
    </row>
    <row r="4894" spans="1:19">
      <c r="A4894" s="101"/>
      <c r="B4894" s="102"/>
      <c r="C4894" s="101"/>
      <c r="D4894" s="102"/>
      <c r="E4894" s="101"/>
      <c r="F4894" s="101"/>
      <c r="G4894" s="101"/>
      <c r="H4894" s="101"/>
      <c r="I4894" s="101"/>
      <c r="J4894" s="103"/>
      <c r="K4894" s="103"/>
      <c r="L4894" s="103"/>
      <c r="M4894" s="103"/>
      <c r="N4894" s="103"/>
      <c r="O4894" s="103"/>
      <c r="P4894" s="103"/>
      <c r="Q4894" s="103"/>
      <c r="R4894" s="103"/>
      <c r="S4894" s="101"/>
    </row>
    <row r="4895" spans="1:19">
      <c r="A4895" s="101"/>
      <c r="B4895" s="102"/>
      <c r="C4895" s="101"/>
      <c r="D4895" s="102"/>
      <c r="E4895" s="101"/>
      <c r="F4895" s="101"/>
      <c r="G4895" s="101"/>
      <c r="H4895" s="101"/>
      <c r="I4895" s="101"/>
      <c r="J4895" s="103"/>
      <c r="K4895" s="103"/>
      <c r="L4895" s="103"/>
      <c r="M4895" s="103"/>
      <c r="N4895" s="103"/>
      <c r="O4895" s="103"/>
      <c r="P4895" s="103"/>
      <c r="Q4895" s="103"/>
      <c r="R4895" s="103"/>
      <c r="S4895" s="101"/>
    </row>
    <row r="4896" spans="1:19">
      <c r="A4896" s="101"/>
      <c r="B4896" s="102"/>
      <c r="C4896" s="101"/>
      <c r="D4896" s="102"/>
      <c r="E4896" s="101"/>
      <c r="F4896" s="101"/>
      <c r="G4896" s="101"/>
      <c r="H4896" s="101"/>
      <c r="I4896" s="101"/>
      <c r="J4896" s="103"/>
      <c r="K4896" s="103"/>
      <c r="L4896" s="103"/>
      <c r="M4896" s="103"/>
      <c r="N4896" s="103"/>
      <c r="O4896" s="103"/>
      <c r="P4896" s="103"/>
      <c r="Q4896" s="103"/>
      <c r="R4896" s="103"/>
      <c r="S4896" s="101"/>
    </row>
    <row r="4897" spans="1:19">
      <c r="A4897" s="101"/>
      <c r="B4897" s="102"/>
      <c r="C4897" s="101"/>
      <c r="D4897" s="102"/>
      <c r="E4897" s="101"/>
      <c r="F4897" s="101"/>
      <c r="G4897" s="101"/>
      <c r="H4897" s="101"/>
      <c r="I4897" s="101"/>
      <c r="J4897" s="103"/>
      <c r="K4897" s="103"/>
      <c r="L4897" s="103"/>
      <c r="M4897" s="103"/>
      <c r="N4897" s="103"/>
      <c r="O4897" s="103"/>
      <c r="P4897" s="103"/>
      <c r="Q4897" s="103"/>
      <c r="R4897" s="103"/>
      <c r="S4897" s="101"/>
    </row>
    <row r="4898" spans="1:19">
      <c r="A4898" s="101"/>
      <c r="B4898" s="102"/>
      <c r="C4898" s="101"/>
      <c r="D4898" s="102"/>
      <c r="E4898" s="101"/>
      <c r="F4898" s="101"/>
      <c r="G4898" s="101"/>
      <c r="H4898" s="101"/>
      <c r="I4898" s="101"/>
      <c r="J4898" s="103"/>
      <c r="K4898" s="103"/>
      <c r="L4898" s="103"/>
      <c r="M4898" s="103"/>
      <c r="N4898" s="103"/>
      <c r="O4898" s="103"/>
      <c r="P4898" s="103"/>
      <c r="Q4898" s="103"/>
      <c r="R4898" s="103"/>
      <c r="S4898" s="101"/>
    </row>
    <row r="4899" spans="1:19">
      <c r="A4899" s="101"/>
      <c r="B4899" s="102"/>
      <c r="C4899" s="101"/>
      <c r="D4899" s="102"/>
      <c r="E4899" s="101"/>
      <c r="F4899" s="101"/>
      <c r="G4899" s="101"/>
      <c r="H4899" s="101"/>
      <c r="I4899" s="101"/>
      <c r="J4899" s="103"/>
      <c r="K4899" s="103"/>
      <c r="L4899" s="103"/>
      <c r="M4899" s="103"/>
      <c r="N4899" s="103"/>
      <c r="O4899" s="103"/>
      <c r="P4899" s="103"/>
      <c r="Q4899" s="103"/>
      <c r="R4899" s="103"/>
      <c r="S4899" s="101"/>
    </row>
    <row r="4900" spans="1:19">
      <c r="A4900" s="101"/>
      <c r="B4900" s="102"/>
      <c r="C4900" s="101"/>
      <c r="D4900" s="102"/>
      <c r="E4900" s="101"/>
      <c r="F4900" s="101"/>
      <c r="G4900" s="101"/>
      <c r="H4900" s="101"/>
      <c r="I4900" s="101"/>
      <c r="J4900" s="103"/>
      <c r="K4900" s="103"/>
      <c r="L4900" s="103"/>
      <c r="M4900" s="103"/>
      <c r="N4900" s="103"/>
      <c r="O4900" s="103"/>
      <c r="P4900" s="103"/>
      <c r="Q4900" s="103"/>
      <c r="R4900" s="103"/>
      <c r="S4900" s="101"/>
    </row>
    <row r="4901" spans="1:19">
      <c r="A4901" s="101"/>
      <c r="B4901" s="102"/>
      <c r="C4901" s="101"/>
      <c r="D4901" s="102"/>
      <c r="E4901" s="101"/>
      <c r="F4901" s="101"/>
      <c r="G4901" s="101"/>
      <c r="H4901" s="101"/>
      <c r="I4901" s="101"/>
      <c r="J4901" s="103"/>
      <c r="K4901" s="103"/>
      <c r="L4901" s="103"/>
      <c r="M4901" s="103"/>
      <c r="N4901" s="103"/>
      <c r="O4901" s="103"/>
      <c r="P4901" s="103"/>
      <c r="Q4901" s="103"/>
      <c r="R4901" s="103"/>
      <c r="S4901" s="101"/>
    </row>
    <row r="4902" spans="1:19">
      <c r="A4902" s="101"/>
      <c r="B4902" s="102"/>
      <c r="C4902" s="101"/>
      <c r="D4902" s="102"/>
      <c r="E4902" s="101"/>
      <c r="F4902" s="101"/>
      <c r="G4902" s="101"/>
      <c r="H4902" s="101"/>
      <c r="I4902" s="101"/>
      <c r="J4902" s="103"/>
      <c r="K4902" s="103"/>
      <c r="L4902" s="103"/>
      <c r="M4902" s="103"/>
      <c r="N4902" s="103"/>
      <c r="O4902" s="103"/>
      <c r="P4902" s="103"/>
      <c r="Q4902" s="103"/>
      <c r="R4902" s="103"/>
      <c r="S4902" s="101"/>
    </row>
    <row r="4903" spans="1:19">
      <c r="A4903" s="101"/>
      <c r="B4903" s="102"/>
      <c r="C4903" s="101"/>
      <c r="D4903" s="102"/>
      <c r="E4903" s="101"/>
      <c r="F4903" s="101"/>
      <c r="G4903" s="101"/>
      <c r="H4903" s="101"/>
      <c r="I4903" s="101"/>
      <c r="J4903" s="103"/>
      <c r="K4903" s="103"/>
      <c r="L4903" s="103"/>
      <c r="M4903" s="103"/>
      <c r="N4903" s="103"/>
      <c r="O4903" s="103"/>
      <c r="P4903" s="103"/>
      <c r="Q4903" s="103"/>
      <c r="R4903" s="103"/>
      <c r="S4903" s="101"/>
    </row>
    <row r="4904" spans="1:19">
      <c r="A4904" s="101"/>
      <c r="B4904" s="102"/>
      <c r="C4904" s="101"/>
      <c r="D4904" s="102"/>
      <c r="E4904" s="101"/>
      <c r="F4904" s="101"/>
      <c r="G4904" s="101"/>
      <c r="H4904" s="101"/>
      <c r="I4904" s="101"/>
      <c r="J4904" s="103"/>
      <c r="K4904" s="103"/>
      <c r="L4904" s="103"/>
      <c r="M4904" s="103"/>
      <c r="N4904" s="103"/>
      <c r="O4904" s="103"/>
      <c r="P4904" s="103"/>
      <c r="Q4904" s="103"/>
      <c r="R4904" s="103"/>
      <c r="S4904" s="101"/>
    </row>
    <row r="4905" spans="1:19">
      <c r="A4905" s="101"/>
      <c r="B4905" s="102"/>
      <c r="C4905" s="101"/>
      <c r="D4905" s="102"/>
      <c r="E4905" s="101"/>
      <c r="F4905" s="101"/>
      <c r="G4905" s="101"/>
      <c r="H4905" s="101"/>
      <c r="I4905" s="101"/>
      <c r="J4905" s="103"/>
      <c r="K4905" s="103"/>
      <c r="L4905" s="103"/>
      <c r="M4905" s="103"/>
      <c r="N4905" s="103"/>
      <c r="O4905" s="103"/>
      <c r="P4905" s="103"/>
      <c r="Q4905" s="103"/>
      <c r="R4905" s="103"/>
      <c r="S4905" s="101"/>
    </row>
    <row r="4906" spans="1:19">
      <c r="A4906" s="101"/>
      <c r="B4906" s="102"/>
      <c r="C4906" s="101"/>
      <c r="D4906" s="102"/>
      <c r="E4906" s="101"/>
      <c r="F4906" s="101"/>
      <c r="G4906" s="101"/>
      <c r="H4906" s="101"/>
      <c r="I4906" s="101"/>
      <c r="J4906" s="103"/>
      <c r="K4906" s="103"/>
      <c r="L4906" s="103"/>
      <c r="M4906" s="103"/>
      <c r="N4906" s="103"/>
      <c r="O4906" s="103"/>
      <c r="P4906" s="103"/>
      <c r="Q4906" s="103"/>
      <c r="R4906" s="103"/>
      <c r="S4906" s="101"/>
    </row>
    <row r="4907" spans="1:19">
      <c r="A4907" s="101"/>
      <c r="B4907" s="102"/>
      <c r="C4907" s="101"/>
      <c r="D4907" s="102"/>
      <c r="E4907" s="101"/>
      <c r="F4907" s="101"/>
      <c r="G4907" s="101"/>
      <c r="H4907" s="101"/>
      <c r="I4907" s="101"/>
      <c r="J4907" s="103"/>
      <c r="K4907" s="103"/>
      <c r="L4907" s="103"/>
      <c r="M4907" s="103"/>
      <c r="N4907" s="103"/>
      <c r="O4907" s="103"/>
      <c r="P4907" s="103"/>
      <c r="Q4907" s="103"/>
      <c r="R4907" s="103"/>
      <c r="S4907" s="101"/>
    </row>
    <row r="4908" spans="1:19">
      <c r="A4908" s="101"/>
      <c r="B4908" s="102"/>
      <c r="C4908" s="101"/>
      <c r="D4908" s="102"/>
      <c r="E4908" s="101"/>
      <c r="F4908" s="101"/>
      <c r="G4908" s="101"/>
      <c r="H4908" s="101"/>
      <c r="I4908" s="101"/>
      <c r="J4908" s="103"/>
      <c r="K4908" s="103"/>
      <c r="L4908" s="103"/>
      <c r="M4908" s="103"/>
      <c r="N4908" s="103"/>
      <c r="O4908" s="103"/>
      <c r="P4908" s="103"/>
      <c r="Q4908" s="103"/>
      <c r="R4908" s="103"/>
      <c r="S4908" s="101"/>
    </row>
    <row r="4909" spans="1:19">
      <c r="A4909" s="101"/>
      <c r="B4909" s="102"/>
      <c r="C4909" s="101"/>
      <c r="D4909" s="102"/>
      <c r="E4909" s="101"/>
      <c r="F4909" s="101"/>
      <c r="G4909" s="101"/>
      <c r="H4909" s="101"/>
      <c r="I4909" s="101"/>
      <c r="J4909" s="103"/>
      <c r="K4909" s="103"/>
      <c r="L4909" s="103"/>
      <c r="M4909" s="103"/>
      <c r="N4909" s="103"/>
      <c r="O4909" s="103"/>
      <c r="P4909" s="103"/>
      <c r="Q4909" s="103"/>
      <c r="R4909" s="103"/>
      <c r="S4909" s="101"/>
    </row>
    <row r="4910" spans="1:19">
      <c r="A4910" s="101"/>
      <c r="B4910" s="102"/>
      <c r="C4910" s="101"/>
      <c r="D4910" s="102"/>
      <c r="E4910" s="101"/>
      <c r="F4910" s="101"/>
      <c r="G4910" s="101"/>
      <c r="H4910" s="101"/>
      <c r="I4910" s="101"/>
      <c r="J4910" s="103"/>
      <c r="K4910" s="103"/>
      <c r="L4910" s="103"/>
      <c r="M4910" s="103"/>
      <c r="N4910" s="103"/>
      <c r="O4910" s="103"/>
      <c r="P4910" s="103"/>
      <c r="Q4910" s="103"/>
      <c r="R4910" s="103"/>
      <c r="S4910" s="101"/>
    </row>
    <row r="4911" spans="1:19">
      <c r="A4911" s="101"/>
      <c r="B4911" s="102"/>
      <c r="C4911" s="101"/>
      <c r="D4911" s="102"/>
      <c r="E4911" s="101"/>
      <c r="F4911" s="101"/>
      <c r="G4911" s="101"/>
      <c r="H4911" s="101"/>
      <c r="I4911" s="101"/>
      <c r="J4911" s="103"/>
      <c r="K4911" s="103"/>
      <c r="L4911" s="103"/>
      <c r="M4911" s="103"/>
      <c r="N4911" s="103"/>
      <c r="O4911" s="103"/>
      <c r="P4911" s="103"/>
      <c r="Q4911" s="103"/>
      <c r="R4911" s="103"/>
      <c r="S4911" s="101"/>
    </row>
    <row r="4912" spans="1:19">
      <c r="A4912" s="101"/>
      <c r="B4912" s="102"/>
      <c r="C4912" s="101"/>
      <c r="D4912" s="102"/>
      <c r="E4912" s="101"/>
      <c r="F4912" s="101"/>
      <c r="G4912" s="101"/>
      <c r="H4912" s="101"/>
      <c r="I4912" s="101"/>
      <c r="J4912" s="103"/>
      <c r="K4912" s="103"/>
      <c r="L4912" s="103"/>
      <c r="M4912" s="103"/>
      <c r="N4912" s="103"/>
      <c r="O4912" s="103"/>
      <c r="P4912" s="103"/>
      <c r="Q4912" s="103"/>
      <c r="R4912" s="103"/>
      <c r="S4912" s="101"/>
    </row>
    <row r="4913" spans="1:19">
      <c r="A4913" s="101"/>
      <c r="B4913" s="102"/>
      <c r="C4913" s="101"/>
      <c r="D4913" s="102"/>
      <c r="E4913" s="101"/>
      <c r="F4913" s="101"/>
      <c r="G4913" s="101"/>
      <c r="H4913" s="101"/>
      <c r="I4913" s="101"/>
      <c r="J4913" s="103"/>
      <c r="K4913" s="103"/>
      <c r="L4913" s="103"/>
      <c r="M4913" s="103"/>
      <c r="N4913" s="103"/>
      <c r="O4913" s="103"/>
      <c r="P4913" s="103"/>
      <c r="Q4913" s="103"/>
      <c r="R4913" s="103"/>
      <c r="S4913" s="101"/>
    </row>
    <row r="4914" spans="1:19">
      <c r="A4914" s="101"/>
      <c r="B4914" s="102"/>
      <c r="C4914" s="101"/>
      <c r="D4914" s="102"/>
      <c r="E4914" s="101"/>
      <c r="F4914" s="101"/>
      <c r="G4914" s="101"/>
      <c r="H4914" s="101"/>
      <c r="I4914" s="101"/>
      <c r="J4914" s="103"/>
      <c r="K4914" s="103"/>
      <c r="L4914" s="103"/>
      <c r="M4914" s="103"/>
      <c r="N4914" s="103"/>
      <c r="O4914" s="103"/>
      <c r="P4914" s="103"/>
      <c r="Q4914" s="103"/>
      <c r="R4914" s="103"/>
      <c r="S4914" s="101"/>
    </row>
    <row r="4915" spans="1:19">
      <c r="A4915" s="101"/>
      <c r="B4915" s="102"/>
      <c r="C4915" s="101"/>
      <c r="D4915" s="102"/>
      <c r="E4915" s="101"/>
      <c r="F4915" s="101"/>
      <c r="G4915" s="101"/>
      <c r="H4915" s="101"/>
      <c r="I4915" s="101"/>
      <c r="J4915" s="103"/>
      <c r="K4915" s="103"/>
      <c r="L4915" s="103"/>
      <c r="M4915" s="103"/>
      <c r="N4915" s="103"/>
      <c r="O4915" s="103"/>
      <c r="P4915" s="103"/>
      <c r="Q4915" s="103"/>
      <c r="R4915" s="103"/>
      <c r="S4915" s="101"/>
    </row>
    <row r="4916" spans="1:19">
      <c r="A4916" s="101"/>
      <c r="B4916" s="102"/>
      <c r="C4916" s="101"/>
      <c r="D4916" s="102"/>
      <c r="E4916" s="101"/>
      <c r="F4916" s="101"/>
      <c r="G4916" s="101"/>
      <c r="H4916" s="101"/>
      <c r="I4916" s="101"/>
      <c r="J4916" s="103"/>
      <c r="K4916" s="103"/>
      <c r="L4916" s="103"/>
      <c r="M4916" s="103"/>
      <c r="N4916" s="103"/>
      <c r="O4916" s="103"/>
      <c r="P4916" s="103"/>
      <c r="Q4916" s="103"/>
      <c r="R4916" s="103"/>
      <c r="S4916" s="101"/>
    </row>
    <row r="4917" spans="1:19">
      <c r="A4917" s="101"/>
      <c r="B4917" s="102"/>
      <c r="C4917" s="101"/>
      <c r="D4917" s="102"/>
      <c r="E4917" s="101"/>
      <c r="F4917" s="101"/>
      <c r="G4917" s="101"/>
      <c r="H4917" s="101"/>
      <c r="I4917" s="101"/>
      <c r="J4917" s="103"/>
      <c r="K4917" s="103"/>
      <c r="L4917" s="103"/>
      <c r="M4917" s="103"/>
      <c r="N4917" s="103"/>
      <c r="O4917" s="103"/>
      <c r="P4917" s="103"/>
      <c r="Q4917" s="103"/>
      <c r="R4917" s="103"/>
      <c r="S4917" s="101"/>
    </row>
    <row r="4918" spans="1:19">
      <c r="A4918" s="101"/>
      <c r="B4918" s="102"/>
      <c r="C4918" s="101"/>
      <c r="D4918" s="102"/>
      <c r="E4918" s="101"/>
      <c r="F4918" s="101"/>
      <c r="G4918" s="101"/>
      <c r="H4918" s="101"/>
      <c r="I4918" s="101"/>
      <c r="J4918" s="103"/>
      <c r="K4918" s="103"/>
      <c r="L4918" s="103"/>
      <c r="M4918" s="103"/>
      <c r="N4918" s="103"/>
      <c r="O4918" s="103"/>
      <c r="P4918" s="103"/>
      <c r="Q4918" s="103"/>
      <c r="R4918" s="103"/>
      <c r="S4918" s="101"/>
    </row>
    <row r="4919" spans="1:19">
      <c r="A4919" s="101"/>
      <c r="B4919" s="102"/>
      <c r="C4919" s="101"/>
      <c r="D4919" s="102"/>
      <c r="E4919" s="101"/>
      <c r="F4919" s="101"/>
      <c r="G4919" s="101"/>
      <c r="H4919" s="101"/>
      <c r="I4919" s="101"/>
      <c r="J4919" s="103"/>
      <c r="K4919" s="103"/>
      <c r="L4919" s="103"/>
      <c r="M4919" s="103"/>
      <c r="N4919" s="103"/>
      <c r="O4919" s="103"/>
      <c r="P4919" s="103"/>
      <c r="Q4919" s="103"/>
      <c r="R4919" s="103"/>
      <c r="S4919" s="101"/>
    </row>
    <row r="4920" spans="1:19">
      <c r="A4920" s="101"/>
      <c r="B4920" s="102"/>
      <c r="C4920" s="101"/>
      <c r="D4920" s="102"/>
      <c r="E4920" s="101"/>
      <c r="F4920" s="101"/>
      <c r="G4920" s="101"/>
      <c r="H4920" s="101"/>
      <c r="I4920" s="101"/>
      <c r="J4920" s="103"/>
      <c r="K4920" s="103"/>
      <c r="L4920" s="103"/>
      <c r="M4920" s="103"/>
      <c r="N4920" s="103"/>
      <c r="O4920" s="103"/>
      <c r="P4920" s="103"/>
      <c r="Q4920" s="103"/>
      <c r="R4920" s="103"/>
      <c r="S4920" s="101"/>
    </row>
    <row r="4921" spans="1:19">
      <c r="A4921" s="101"/>
      <c r="B4921" s="102"/>
      <c r="C4921" s="101"/>
      <c r="D4921" s="102"/>
      <c r="E4921" s="101"/>
      <c r="F4921" s="101"/>
      <c r="G4921" s="101"/>
      <c r="H4921" s="101"/>
      <c r="I4921" s="101"/>
      <c r="J4921" s="103"/>
      <c r="K4921" s="103"/>
      <c r="L4921" s="103"/>
      <c r="M4921" s="103"/>
      <c r="N4921" s="103"/>
      <c r="O4921" s="103"/>
      <c r="P4921" s="103"/>
      <c r="Q4921" s="103"/>
      <c r="R4921" s="103"/>
      <c r="S4921" s="101"/>
    </row>
    <row r="4922" spans="1:19">
      <c r="A4922" s="101"/>
      <c r="B4922" s="102"/>
      <c r="C4922" s="101"/>
      <c r="D4922" s="102"/>
      <c r="E4922" s="101"/>
      <c r="F4922" s="101"/>
      <c r="G4922" s="101"/>
      <c r="H4922" s="101"/>
      <c r="I4922" s="101"/>
      <c r="J4922" s="103"/>
      <c r="K4922" s="103"/>
      <c r="L4922" s="103"/>
      <c r="M4922" s="103"/>
      <c r="N4922" s="103"/>
      <c r="O4922" s="103"/>
      <c r="P4922" s="103"/>
      <c r="Q4922" s="103"/>
      <c r="R4922" s="103"/>
      <c r="S4922" s="101"/>
    </row>
    <row r="4923" spans="1:19">
      <c r="A4923" s="101"/>
      <c r="B4923" s="102"/>
      <c r="C4923" s="101"/>
      <c r="D4923" s="102"/>
      <c r="E4923" s="101"/>
      <c r="F4923" s="101"/>
      <c r="G4923" s="101"/>
      <c r="H4923" s="101"/>
      <c r="I4923" s="101"/>
      <c r="J4923" s="103"/>
      <c r="K4923" s="103"/>
      <c r="L4923" s="103"/>
      <c r="M4923" s="103"/>
      <c r="N4923" s="103"/>
      <c r="O4923" s="103"/>
      <c r="P4923" s="103"/>
      <c r="Q4923" s="103"/>
      <c r="R4923" s="103"/>
      <c r="S4923" s="101"/>
    </row>
    <row r="4924" spans="1:19">
      <c r="A4924" s="101"/>
      <c r="B4924" s="102"/>
      <c r="C4924" s="101"/>
      <c r="D4924" s="102"/>
      <c r="E4924" s="101"/>
      <c r="F4924" s="101"/>
      <c r="G4924" s="101"/>
      <c r="H4924" s="101"/>
      <c r="I4924" s="101"/>
      <c r="J4924" s="103"/>
      <c r="K4924" s="103"/>
      <c r="L4924" s="103"/>
      <c r="M4924" s="103"/>
      <c r="N4924" s="103"/>
      <c r="O4924" s="103"/>
      <c r="P4924" s="103"/>
      <c r="Q4924" s="103"/>
      <c r="R4924" s="103"/>
      <c r="S4924" s="101"/>
    </row>
    <row r="4925" spans="1:19">
      <c r="A4925" s="101"/>
      <c r="B4925" s="102"/>
      <c r="C4925" s="101"/>
      <c r="D4925" s="102"/>
      <c r="E4925" s="101"/>
      <c r="F4925" s="101"/>
      <c r="G4925" s="101"/>
      <c r="H4925" s="101"/>
      <c r="I4925" s="101"/>
      <c r="J4925" s="103"/>
      <c r="K4925" s="103"/>
      <c r="L4925" s="103"/>
      <c r="M4925" s="103"/>
      <c r="N4925" s="103"/>
      <c r="O4925" s="103"/>
      <c r="P4925" s="103"/>
      <c r="Q4925" s="103"/>
      <c r="R4925" s="103"/>
      <c r="S4925" s="101"/>
    </row>
    <row r="4926" spans="1:19">
      <c r="A4926" s="101"/>
      <c r="B4926" s="102"/>
      <c r="C4926" s="101"/>
      <c r="D4926" s="102"/>
      <c r="E4926" s="101"/>
      <c r="F4926" s="101"/>
      <c r="G4926" s="101"/>
      <c r="H4926" s="101"/>
      <c r="I4926" s="101"/>
      <c r="J4926" s="103"/>
      <c r="K4926" s="103"/>
      <c r="L4926" s="103"/>
      <c r="M4926" s="103"/>
      <c r="N4926" s="103"/>
      <c r="O4926" s="103"/>
      <c r="P4926" s="103"/>
      <c r="Q4926" s="103"/>
      <c r="R4926" s="103"/>
      <c r="S4926" s="101"/>
    </row>
    <row r="4927" spans="1:19">
      <c r="A4927" s="101"/>
      <c r="B4927" s="102"/>
      <c r="C4927" s="101"/>
      <c r="D4927" s="102"/>
      <c r="E4927" s="101"/>
      <c r="F4927" s="101"/>
      <c r="G4927" s="101"/>
      <c r="H4927" s="101"/>
      <c r="I4927" s="101"/>
      <c r="J4927" s="103"/>
      <c r="K4927" s="103"/>
      <c r="L4927" s="103"/>
      <c r="M4927" s="103"/>
      <c r="N4927" s="103"/>
      <c r="O4927" s="103"/>
      <c r="P4927" s="103"/>
      <c r="Q4927" s="103"/>
      <c r="R4927" s="103"/>
      <c r="S4927" s="101"/>
    </row>
    <row r="4928" spans="1:19">
      <c r="A4928" s="101"/>
      <c r="B4928" s="102"/>
      <c r="C4928" s="101"/>
      <c r="D4928" s="102"/>
      <c r="E4928" s="101"/>
      <c r="F4928" s="101"/>
      <c r="G4928" s="101"/>
      <c r="H4928" s="101"/>
      <c r="I4928" s="101"/>
      <c r="J4928" s="103"/>
      <c r="K4928" s="103"/>
      <c r="L4928" s="103"/>
      <c r="M4928" s="103"/>
      <c r="N4928" s="103"/>
      <c r="O4928" s="103"/>
      <c r="P4928" s="103"/>
      <c r="Q4928" s="103"/>
      <c r="R4928" s="103"/>
      <c r="S4928" s="101"/>
    </row>
    <row r="4929" spans="1:19">
      <c r="A4929" s="101"/>
      <c r="B4929" s="102"/>
      <c r="C4929" s="101"/>
      <c r="D4929" s="102"/>
      <c r="E4929" s="101"/>
      <c r="F4929" s="101"/>
      <c r="G4929" s="101"/>
      <c r="H4929" s="101"/>
      <c r="I4929" s="101"/>
      <c r="J4929" s="103"/>
      <c r="K4929" s="103"/>
      <c r="L4929" s="103"/>
      <c r="M4929" s="103"/>
      <c r="N4929" s="103"/>
      <c r="O4929" s="103"/>
      <c r="P4929" s="103"/>
      <c r="Q4929" s="103"/>
      <c r="R4929" s="103"/>
      <c r="S4929" s="101"/>
    </row>
    <row r="4930" spans="1:19">
      <c r="A4930" s="101"/>
      <c r="B4930" s="102"/>
      <c r="C4930" s="101"/>
      <c r="D4930" s="102"/>
      <c r="E4930" s="101"/>
      <c r="F4930" s="101"/>
      <c r="G4930" s="101"/>
      <c r="H4930" s="101"/>
      <c r="I4930" s="101"/>
      <c r="J4930" s="103"/>
      <c r="K4930" s="103"/>
      <c r="L4930" s="103"/>
      <c r="M4930" s="103"/>
      <c r="N4930" s="103"/>
      <c r="O4930" s="103"/>
      <c r="P4930" s="103"/>
      <c r="Q4930" s="103"/>
      <c r="R4930" s="103"/>
      <c r="S4930" s="101"/>
    </row>
    <row r="4931" spans="1:19">
      <c r="A4931" s="101"/>
      <c r="B4931" s="102"/>
      <c r="C4931" s="101"/>
      <c r="D4931" s="102"/>
      <c r="E4931" s="101"/>
      <c r="F4931" s="101"/>
      <c r="G4931" s="101"/>
      <c r="H4931" s="101"/>
      <c r="I4931" s="101"/>
      <c r="J4931" s="103"/>
      <c r="K4931" s="103"/>
      <c r="L4931" s="103"/>
      <c r="M4931" s="103"/>
      <c r="N4931" s="103"/>
      <c r="O4931" s="103"/>
      <c r="P4931" s="103"/>
      <c r="Q4931" s="103"/>
      <c r="R4931" s="103"/>
      <c r="S4931" s="101"/>
    </row>
    <row r="4932" spans="1:19">
      <c r="A4932" s="101"/>
      <c r="B4932" s="102"/>
      <c r="C4932" s="101"/>
      <c r="D4932" s="102"/>
      <c r="E4932" s="101"/>
      <c r="F4932" s="101"/>
      <c r="G4932" s="101"/>
      <c r="H4932" s="101"/>
      <c r="I4932" s="101"/>
      <c r="J4932" s="103"/>
      <c r="K4932" s="103"/>
      <c r="L4932" s="103"/>
      <c r="M4932" s="103"/>
      <c r="N4932" s="103"/>
      <c r="O4932" s="103"/>
      <c r="P4932" s="103"/>
      <c r="Q4932" s="103"/>
      <c r="R4932" s="103"/>
      <c r="S4932" s="101"/>
    </row>
    <row r="4933" spans="1:19">
      <c r="A4933" s="101"/>
      <c r="B4933" s="102"/>
      <c r="C4933" s="101"/>
      <c r="D4933" s="102"/>
      <c r="E4933" s="101"/>
      <c r="F4933" s="101"/>
      <c r="G4933" s="101"/>
      <c r="H4933" s="101"/>
      <c r="I4933" s="101"/>
      <c r="J4933" s="103"/>
      <c r="K4933" s="103"/>
      <c r="L4933" s="103"/>
      <c r="M4933" s="103"/>
      <c r="N4933" s="103"/>
      <c r="O4933" s="103"/>
      <c r="P4933" s="103"/>
      <c r="Q4933" s="103"/>
      <c r="R4933" s="103"/>
      <c r="S4933" s="101"/>
    </row>
    <row r="4934" spans="1:19">
      <c r="A4934" s="101"/>
      <c r="B4934" s="102"/>
      <c r="C4934" s="101"/>
      <c r="D4934" s="102"/>
      <c r="E4934" s="101"/>
      <c r="F4934" s="101"/>
      <c r="G4934" s="101"/>
      <c r="H4934" s="101"/>
      <c r="I4934" s="101"/>
      <c r="J4934" s="103"/>
      <c r="K4934" s="103"/>
      <c r="L4934" s="103"/>
      <c r="M4934" s="103"/>
      <c r="N4934" s="103"/>
      <c r="O4934" s="103"/>
      <c r="P4934" s="103"/>
      <c r="Q4934" s="103"/>
      <c r="R4934" s="103"/>
      <c r="S4934" s="101"/>
    </row>
    <row r="4935" spans="1:19">
      <c r="A4935" s="101"/>
      <c r="B4935" s="102"/>
      <c r="C4935" s="101"/>
      <c r="D4935" s="102"/>
      <c r="E4935" s="101"/>
      <c r="F4935" s="101"/>
      <c r="G4935" s="101"/>
      <c r="H4935" s="101"/>
      <c r="I4935" s="101"/>
      <c r="J4935" s="103"/>
      <c r="K4935" s="103"/>
      <c r="L4935" s="103"/>
      <c r="M4935" s="103"/>
      <c r="N4935" s="103"/>
      <c r="O4935" s="103"/>
      <c r="P4935" s="103"/>
      <c r="Q4935" s="103"/>
      <c r="R4935" s="103"/>
      <c r="S4935" s="101"/>
    </row>
    <row r="4936" spans="1:19">
      <c r="A4936" s="101"/>
      <c r="B4936" s="102"/>
      <c r="C4936" s="101"/>
      <c r="D4936" s="102"/>
      <c r="E4936" s="101"/>
      <c r="F4936" s="101"/>
      <c r="G4936" s="101"/>
      <c r="H4936" s="101"/>
      <c r="I4936" s="101"/>
      <c r="J4936" s="103"/>
      <c r="K4936" s="103"/>
      <c r="L4936" s="103"/>
      <c r="M4936" s="103"/>
      <c r="N4936" s="103"/>
      <c r="O4936" s="103"/>
      <c r="P4936" s="103"/>
      <c r="Q4936" s="103"/>
      <c r="R4936" s="103"/>
      <c r="S4936" s="101"/>
    </row>
    <row r="4937" spans="1:19">
      <c r="A4937" s="101"/>
      <c r="B4937" s="102"/>
      <c r="C4937" s="101"/>
      <c r="D4937" s="102"/>
      <c r="E4937" s="101"/>
      <c r="F4937" s="101"/>
      <c r="G4937" s="101"/>
      <c r="H4937" s="101"/>
      <c r="I4937" s="101"/>
      <c r="J4937" s="103"/>
      <c r="K4937" s="103"/>
      <c r="L4937" s="103"/>
      <c r="M4937" s="103"/>
      <c r="N4937" s="103"/>
      <c r="O4937" s="103"/>
      <c r="P4937" s="103"/>
      <c r="Q4937" s="103"/>
      <c r="R4937" s="103"/>
      <c r="S4937" s="101"/>
    </row>
    <row r="4938" spans="1:19">
      <c r="A4938" s="101"/>
      <c r="B4938" s="102"/>
      <c r="C4938" s="101"/>
      <c r="D4938" s="102"/>
      <c r="E4938" s="101"/>
      <c r="F4938" s="101"/>
      <c r="G4938" s="101"/>
      <c r="H4938" s="101"/>
      <c r="I4938" s="101"/>
      <c r="J4938" s="103"/>
      <c r="K4938" s="103"/>
      <c r="L4938" s="103"/>
      <c r="M4938" s="103"/>
      <c r="N4938" s="103"/>
      <c r="O4938" s="103"/>
      <c r="P4938" s="103"/>
      <c r="Q4938" s="103"/>
      <c r="R4938" s="103"/>
      <c r="S4938" s="101"/>
    </row>
    <row r="4939" spans="1:19">
      <c r="A4939" s="101"/>
      <c r="B4939" s="102"/>
      <c r="C4939" s="101"/>
      <c r="D4939" s="102"/>
      <c r="E4939" s="101"/>
      <c r="F4939" s="101"/>
      <c r="G4939" s="101"/>
      <c r="H4939" s="101"/>
      <c r="I4939" s="101"/>
      <c r="J4939" s="103"/>
      <c r="K4939" s="103"/>
      <c r="L4939" s="103"/>
      <c r="M4939" s="103"/>
      <c r="N4939" s="103"/>
      <c r="O4939" s="103"/>
      <c r="P4939" s="103"/>
      <c r="Q4939" s="103"/>
      <c r="R4939" s="103"/>
      <c r="S4939" s="101"/>
    </row>
    <row r="4940" spans="1:19">
      <c r="A4940" s="101"/>
      <c r="B4940" s="102"/>
      <c r="C4940" s="101"/>
      <c r="D4940" s="102"/>
      <c r="E4940" s="101"/>
      <c r="F4940" s="101"/>
      <c r="G4940" s="101"/>
      <c r="H4940" s="101"/>
      <c r="I4940" s="101"/>
      <c r="J4940" s="103"/>
      <c r="K4940" s="103"/>
      <c r="L4940" s="103"/>
      <c r="M4940" s="103"/>
      <c r="N4940" s="103"/>
      <c r="O4940" s="103"/>
      <c r="P4940" s="103"/>
      <c r="Q4940" s="103"/>
      <c r="R4940" s="103"/>
      <c r="S4940" s="101"/>
    </row>
    <row r="4941" spans="1:19">
      <c r="A4941" s="101"/>
      <c r="B4941" s="102"/>
      <c r="C4941" s="101"/>
      <c r="D4941" s="102"/>
      <c r="E4941" s="101"/>
      <c r="F4941" s="101"/>
      <c r="G4941" s="101"/>
      <c r="H4941" s="101"/>
      <c r="I4941" s="101"/>
      <c r="J4941" s="103"/>
      <c r="K4941" s="103"/>
      <c r="L4941" s="103"/>
      <c r="M4941" s="103"/>
      <c r="N4941" s="103"/>
      <c r="O4941" s="103"/>
      <c r="P4941" s="103"/>
      <c r="Q4941" s="103"/>
      <c r="R4941" s="103"/>
      <c r="S4941" s="101"/>
    </row>
    <row r="4942" spans="1:19">
      <c r="A4942" s="101"/>
      <c r="B4942" s="102"/>
      <c r="C4942" s="101"/>
      <c r="D4942" s="102"/>
      <c r="E4942" s="101"/>
      <c r="F4942" s="101"/>
      <c r="G4942" s="101"/>
      <c r="H4942" s="101"/>
      <c r="I4942" s="101"/>
      <c r="J4942" s="103"/>
      <c r="K4942" s="103"/>
      <c r="L4942" s="103"/>
      <c r="M4942" s="103"/>
      <c r="N4942" s="103"/>
      <c r="O4942" s="103"/>
      <c r="P4942" s="103"/>
      <c r="Q4942" s="103"/>
      <c r="R4942" s="103"/>
      <c r="S4942" s="101"/>
    </row>
    <row r="4943" spans="1:19">
      <c r="A4943" s="101"/>
      <c r="B4943" s="102"/>
      <c r="C4943" s="101"/>
      <c r="D4943" s="102"/>
      <c r="E4943" s="101"/>
      <c r="F4943" s="101"/>
      <c r="G4943" s="101"/>
      <c r="H4943" s="101"/>
      <c r="I4943" s="101"/>
      <c r="J4943" s="103"/>
      <c r="K4943" s="103"/>
      <c r="L4943" s="103"/>
      <c r="M4943" s="103"/>
      <c r="N4943" s="103"/>
      <c r="O4943" s="103"/>
      <c r="P4943" s="103"/>
      <c r="Q4943" s="103"/>
      <c r="R4943" s="103"/>
      <c r="S4943" s="101"/>
    </row>
    <row r="4944" spans="1:19">
      <c r="A4944" s="101"/>
      <c r="B4944" s="102"/>
      <c r="C4944" s="101"/>
      <c r="D4944" s="102"/>
      <c r="E4944" s="101"/>
      <c r="F4944" s="101"/>
      <c r="G4944" s="101"/>
      <c r="H4944" s="101"/>
      <c r="I4944" s="101"/>
      <c r="J4944" s="103"/>
      <c r="K4944" s="103"/>
      <c r="L4944" s="103"/>
      <c r="M4944" s="103"/>
      <c r="N4944" s="103"/>
      <c r="O4944" s="103"/>
      <c r="P4944" s="103"/>
      <c r="Q4944" s="103"/>
      <c r="R4944" s="103"/>
      <c r="S4944" s="101"/>
    </row>
    <row r="4945" spans="1:19">
      <c r="A4945" s="101"/>
      <c r="B4945" s="102"/>
      <c r="C4945" s="101"/>
      <c r="D4945" s="102"/>
      <c r="E4945" s="101"/>
      <c r="F4945" s="101"/>
      <c r="G4945" s="101"/>
      <c r="H4945" s="101"/>
      <c r="I4945" s="101"/>
      <c r="J4945" s="103"/>
      <c r="K4945" s="103"/>
      <c r="L4945" s="103"/>
      <c r="M4945" s="103"/>
      <c r="N4945" s="103"/>
      <c r="O4945" s="103"/>
      <c r="P4945" s="103"/>
      <c r="Q4945" s="103"/>
      <c r="R4945" s="103"/>
      <c r="S4945" s="101"/>
    </row>
    <row r="4946" spans="1:19">
      <c r="A4946" s="101"/>
      <c r="B4946" s="102"/>
      <c r="C4946" s="101"/>
      <c r="D4946" s="102"/>
      <c r="E4946" s="101"/>
      <c r="F4946" s="101"/>
      <c r="G4946" s="101"/>
      <c r="H4946" s="101"/>
      <c r="I4946" s="101"/>
      <c r="J4946" s="103"/>
      <c r="K4946" s="103"/>
      <c r="L4946" s="103"/>
      <c r="M4946" s="103"/>
      <c r="N4946" s="103"/>
      <c r="O4946" s="103"/>
      <c r="P4946" s="103"/>
      <c r="Q4946" s="103"/>
      <c r="R4946" s="103"/>
      <c r="S4946" s="101"/>
    </row>
    <row r="4947" spans="1:19">
      <c r="A4947" s="101"/>
      <c r="B4947" s="102"/>
      <c r="C4947" s="101"/>
      <c r="D4947" s="102"/>
      <c r="E4947" s="101"/>
      <c r="F4947" s="101"/>
      <c r="G4947" s="101"/>
      <c r="H4947" s="101"/>
      <c r="I4947" s="101"/>
      <c r="J4947" s="103"/>
      <c r="K4947" s="103"/>
      <c r="L4947" s="103"/>
      <c r="M4947" s="103"/>
      <c r="N4947" s="103"/>
      <c r="O4947" s="103"/>
      <c r="P4947" s="103"/>
      <c r="Q4947" s="103"/>
      <c r="R4947" s="103"/>
      <c r="S4947" s="101"/>
    </row>
    <row r="4948" spans="1:19">
      <c r="A4948" s="101"/>
      <c r="B4948" s="102"/>
      <c r="C4948" s="101"/>
      <c r="D4948" s="102"/>
      <c r="E4948" s="101"/>
      <c r="F4948" s="101"/>
      <c r="G4948" s="101"/>
      <c r="H4948" s="101"/>
      <c r="I4948" s="101"/>
      <c r="J4948" s="103"/>
      <c r="K4948" s="103"/>
      <c r="L4948" s="103"/>
      <c r="M4948" s="103"/>
      <c r="N4948" s="103"/>
      <c r="O4948" s="103"/>
      <c r="P4948" s="103"/>
      <c r="Q4948" s="103"/>
      <c r="R4948" s="103"/>
      <c r="S4948" s="101"/>
    </row>
    <row r="4949" spans="1:19">
      <c r="A4949" s="101"/>
      <c r="B4949" s="102"/>
      <c r="C4949" s="101"/>
      <c r="D4949" s="102"/>
      <c r="E4949" s="101"/>
      <c r="F4949" s="101"/>
      <c r="G4949" s="101"/>
      <c r="H4949" s="101"/>
      <c r="I4949" s="101"/>
      <c r="J4949" s="103"/>
      <c r="K4949" s="103"/>
      <c r="L4949" s="103"/>
      <c r="M4949" s="103"/>
      <c r="N4949" s="103"/>
      <c r="O4949" s="103"/>
      <c r="P4949" s="103"/>
      <c r="Q4949" s="103"/>
      <c r="R4949" s="103"/>
      <c r="S4949" s="101"/>
    </row>
    <row r="4950" spans="1:19">
      <c r="A4950" s="101"/>
      <c r="B4950" s="102"/>
      <c r="C4950" s="101"/>
      <c r="D4950" s="102"/>
      <c r="E4950" s="101"/>
      <c r="F4950" s="101"/>
      <c r="G4950" s="101"/>
      <c r="H4950" s="101"/>
      <c r="I4950" s="101"/>
      <c r="J4950" s="103"/>
      <c r="K4950" s="103"/>
      <c r="L4950" s="103"/>
      <c r="M4950" s="103"/>
      <c r="N4950" s="103"/>
      <c r="O4950" s="103"/>
      <c r="P4950" s="103"/>
      <c r="Q4950" s="103"/>
      <c r="R4950" s="103"/>
      <c r="S4950" s="101"/>
    </row>
    <row r="4951" spans="1:19">
      <c r="A4951" s="101"/>
      <c r="B4951" s="102"/>
      <c r="C4951" s="101"/>
      <c r="D4951" s="102"/>
      <c r="E4951" s="101"/>
      <c r="F4951" s="101"/>
      <c r="G4951" s="101"/>
      <c r="H4951" s="101"/>
      <c r="I4951" s="101"/>
      <c r="J4951" s="103"/>
      <c r="K4951" s="103"/>
      <c r="L4951" s="103"/>
      <c r="M4951" s="103"/>
      <c r="N4951" s="103"/>
      <c r="O4951" s="103"/>
      <c r="P4951" s="103"/>
      <c r="Q4951" s="103"/>
      <c r="R4951" s="103"/>
      <c r="S4951" s="101"/>
    </row>
    <row r="4952" spans="1:19">
      <c r="A4952" s="101"/>
      <c r="B4952" s="102"/>
      <c r="C4952" s="101"/>
      <c r="D4952" s="102"/>
      <c r="E4952" s="101"/>
      <c r="F4952" s="101"/>
      <c r="G4952" s="101"/>
      <c r="H4952" s="101"/>
      <c r="I4952" s="101"/>
      <c r="J4952" s="103"/>
      <c r="K4952" s="103"/>
      <c r="L4952" s="103"/>
      <c r="M4952" s="103"/>
      <c r="N4952" s="103"/>
      <c r="O4952" s="103"/>
      <c r="P4952" s="103"/>
      <c r="Q4952" s="103"/>
      <c r="R4952" s="103"/>
      <c r="S4952" s="101"/>
    </row>
    <row r="4953" spans="1:19">
      <c r="A4953" s="101"/>
      <c r="B4953" s="102"/>
      <c r="C4953" s="101"/>
      <c r="D4953" s="102"/>
      <c r="E4953" s="101"/>
      <c r="F4953" s="101"/>
      <c r="G4953" s="101"/>
      <c r="H4953" s="101"/>
      <c r="I4953" s="101"/>
      <c r="J4953" s="103"/>
      <c r="K4953" s="103"/>
      <c r="L4953" s="103"/>
      <c r="M4953" s="103"/>
      <c r="N4953" s="103"/>
      <c r="O4953" s="103"/>
      <c r="P4953" s="103"/>
      <c r="Q4953" s="103"/>
      <c r="R4953" s="103"/>
      <c r="S4953" s="101"/>
    </row>
    <row r="4954" spans="1:19">
      <c r="A4954" s="101"/>
      <c r="B4954" s="102"/>
      <c r="C4954" s="101"/>
      <c r="D4954" s="102"/>
      <c r="E4954" s="101"/>
      <c r="F4954" s="101"/>
      <c r="G4954" s="101"/>
      <c r="H4954" s="101"/>
      <c r="I4954" s="101"/>
      <c r="J4954" s="103"/>
      <c r="K4954" s="103"/>
      <c r="L4954" s="103"/>
      <c r="M4954" s="103"/>
      <c r="N4954" s="103"/>
      <c r="O4954" s="103"/>
      <c r="P4954" s="103"/>
      <c r="Q4954" s="103"/>
      <c r="R4954" s="103"/>
      <c r="S4954" s="101"/>
    </row>
    <row r="4955" spans="1:19">
      <c r="A4955" s="101"/>
      <c r="B4955" s="102"/>
      <c r="C4955" s="101"/>
      <c r="D4955" s="102"/>
      <c r="E4955" s="101"/>
      <c r="F4955" s="101"/>
      <c r="G4955" s="101"/>
      <c r="H4955" s="101"/>
      <c r="I4955" s="101"/>
      <c r="J4955" s="103"/>
      <c r="K4955" s="103"/>
      <c r="L4955" s="103"/>
      <c r="M4955" s="103"/>
      <c r="N4955" s="103"/>
      <c r="O4955" s="103"/>
      <c r="P4955" s="103"/>
      <c r="Q4955" s="103"/>
      <c r="R4955" s="103"/>
      <c r="S4955" s="101"/>
    </row>
    <row r="4956" spans="1:19">
      <c r="A4956" s="101"/>
      <c r="B4956" s="102"/>
      <c r="C4956" s="101"/>
      <c r="D4956" s="102"/>
      <c r="E4956" s="101"/>
      <c r="F4956" s="101"/>
      <c r="G4956" s="101"/>
      <c r="H4956" s="101"/>
      <c r="I4956" s="101"/>
      <c r="J4956" s="103"/>
      <c r="K4956" s="103"/>
      <c r="L4956" s="103"/>
      <c r="M4956" s="103"/>
      <c r="N4956" s="103"/>
      <c r="O4956" s="103"/>
      <c r="P4956" s="103"/>
      <c r="Q4956" s="103"/>
      <c r="R4956" s="103"/>
      <c r="S4956" s="101"/>
    </row>
    <row r="4957" spans="1:19">
      <c r="A4957" s="101"/>
      <c r="B4957" s="102"/>
      <c r="C4957" s="101"/>
      <c r="D4957" s="102"/>
      <c r="E4957" s="101"/>
      <c r="F4957" s="101"/>
      <c r="G4957" s="101"/>
      <c r="H4957" s="101"/>
      <c r="I4957" s="101"/>
      <c r="J4957" s="103"/>
      <c r="K4957" s="103"/>
      <c r="L4957" s="103"/>
      <c r="M4957" s="103"/>
      <c r="N4957" s="103"/>
      <c r="O4957" s="103"/>
      <c r="P4957" s="103"/>
      <c r="Q4957" s="103"/>
      <c r="R4957" s="103"/>
      <c r="S4957" s="101"/>
    </row>
    <row r="4958" spans="1:19">
      <c r="A4958" s="101"/>
      <c r="B4958" s="102"/>
      <c r="C4958" s="101"/>
      <c r="D4958" s="102"/>
      <c r="E4958" s="101"/>
      <c r="F4958" s="101"/>
      <c r="G4958" s="101"/>
      <c r="H4958" s="101"/>
      <c r="I4958" s="101"/>
      <c r="J4958" s="103"/>
      <c r="K4958" s="103"/>
      <c r="L4958" s="103"/>
      <c r="M4958" s="103"/>
      <c r="N4958" s="103"/>
      <c r="O4958" s="103"/>
      <c r="P4958" s="103"/>
      <c r="Q4958" s="103"/>
      <c r="R4958" s="103"/>
      <c r="S4958" s="101"/>
    </row>
    <row r="4959" spans="1:19">
      <c r="A4959" s="101"/>
      <c r="B4959" s="102"/>
      <c r="C4959" s="101"/>
      <c r="D4959" s="102"/>
      <c r="E4959" s="101"/>
      <c r="F4959" s="101"/>
      <c r="G4959" s="101"/>
      <c r="H4959" s="101"/>
      <c r="I4959" s="101"/>
      <c r="J4959" s="103"/>
      <c r="K4959" s="103"/>
      <c r="L4959" s="103"/>
      <c r="M4959" s="103"/>
      <c r="N4959" s="103"/>
      <c r="O4959" s="103"/>
      <c r="P4959" s="103"/>
      <c r="Q4959" s="103"/>
      <c r="R4959" s="103"/>
      <c r="S4959" s="101"/>
    </row>
    <row r="4960" spans="1:19">
      <c r="A4960" s="101"/>
      <c r="B4960" s="102"/>
      <c r="C4960" s="101"/>
      <c r="D4960" s="102"/>
      <c r="E4960" s="101"/>
      <c r="F4960" s="101"/>
      <c r="G4960" s="101"/>
      <c r="H4960" s="101"/>
      <c r="I4960" s="101"/>
      <c r="J4960" s="103"/>
      <c r="K4960" s="103"/>
      <c r="L4960" s="103"/>
      <c r="M4960" s="103"/>
      <c r="N4960" s="103"/>
      <c r="O4960" s="103"/>
      <c r="P4960" s="103"/>
      <c r="Q4960" s="103"/>
      <c r="R4960" s="103"/>
      <c r="S4960" s="101"/>
    </row>
    <row r="4961" spans="1:19">
      <c r="A4961" s="101"/>
      <c r="B4961" s="102"/>
      <c r="C4961" s="101"/>
      <c r="D4961" s="102"/>
      <c r="E4961" s="101"/>
      <c r="F4961" s="101"/>
      <c r="G4961" s="101"/>
      <c r="H4961" s="101"/>
      <c r="I4961" s="101"/>
      <c r="J4961" s="103"/>
      <c r="K4961" s="103"/>
      <c r="L4961" s="103"/>
      <c r="M4961" s="103"/>
      <c r="N4961" s="103"/>
      <c r="O4961" s="103"/>
      <c r="P4961" s="103"/>
      <c r="Q4961" s="103"/>
      <c r="R4961" s="103"/>
      <c r="S4961" s="101"/>
    </row>
    <row r="4962" spans="1:19">
      <c r="A4962" s="101"/>
      <c r="B4962" s="102"/>
      <c r="C4962" s="101"/>
      <c r="D4962" s="102"/>
      <c r="E4962" s="101"/>
      <c r="F4962" s="101"/>
      <c r="G4962" s="101"/>
      <c r="H4962" s="101"/>
      <c r="I4962" s="101"/>
      <c r="J4962" s="103"/>
      <c r="K4962" s="103"/>
      <c r="L4962" s="103"/>
      <c r="M4962" s="103"/>
      <c r="N4962" s="103"/>
      <c r="O4962" s="103"/>
      <c r="P4962" s="103"/>
      <c r="Q4962" s="103"/>
      <c r="R4962" s="103"/>
      <c r="S4962" s="101"/>
    </row>
    <row r="4963" spans="1:19">
      <c r="A4963" s="101"/>
      <c r="B4963" s="102"/>
      <c r="C4963" s="101"/>
      <c r="D4963" s="102"/>
      <c r="E4963" s="101"/>
      <c r="F4963" s="101"/>
      <c r="G4963" s="101"/>
      <c r="H4963" s="101"/>
      <c r="I4963" s="101"/>
      <c r="J4963" s="103"/>
      <c r="K4963" s="103"/>
      <c r="L4963" s="103"/>
      <c r="M4963" s="103"/>
      <c r="N4963" s="103"/>
      <c r="O4963" s="103"/>
      <c r="P4963" s="103"/>
      <c r="Q4963" s="103"/>
      <c r="R4963" s="103"/>
      <c r="S4963" s="101"/>
    </row>
    <row r="4964" spans="1:19">
      <c r="A4964" s="101"/>
      <c r="B4964" s="102"/>
      <c r="C4964" s="101"/>
      <c r="D4964" s="102"/>
      <c r="E4964" s="101"/>
      <c r="F4964" s="101"/>
      <c r="G4964" s="101"/>
      <c r="H4964" s="101"/>
      <c r="I4964" s="101"/>
      <c r="J4964" s="103"/>
      <c r="K4964" s="103"/>
      <c r="L4964" s="103"/>
      <c r="M4964" s="103"/>
      <c r="N4964" s="103"/>
      <c r="O4964" s="103"/>
      <c r="P4964" s="103"/>
      <c r="Q4964" s="103"/>
      <c r="R4964" s="103"/>
      <c r="S4964" s="101"/>
    </row>
    <row r="4965" spans="1:19">
      <c r="A4965" s="101"/>
      <c r="B4965" s="102"/>
      <c r="C4965" s="101"/>
      <c r="D4965" s="102"/>
      <c r="E4965" s="101"/>
      <c r="F4965" s="101"/>
      <c r="G4965" s="101"/>
      <c r="H4965" s="101"/>
      <c r="I4965" s="101"/>
      <c r="J4965" s="103"/>
      <c r="K4965" s="103"/>
      <c r="L4965" s="103"/>
      <c r="M4965" s="103"/>
      <c r="N4965" s="103"/>
      <c r="O4965" s="103"/>
      <c r="P4965" s="103"/>
      <c r="Q4965" s="103"/>
      <c r="R4965" s="103"/>
      <c r="S4965" s="101"/>
    </row>
    <row r="4966" spans="1:19">
      <c r="A4966" s="101"/>
      <c r="B4966" s="102"/>
      <c r="C4966" s="101"/>
      <c r="D4966" s="102"/>
      <c r="E4966" s="101"/>
      <c r="F4966" s="101"/>
      <c r="G4966" s="101"/>
      <c r="H4966" s="101"/>
      <c r="I4966" s="101"/>
      <c r="J4966" s="103"/>
      <c r="K4966" s="103"/>
      <c r="L4966" s="103"/>
      <c r="M4966" s="103"/>
      <c r="N4966" s="103"/>
      <c r="O4966" s="103"/>
      <c r="P4966" s="103"/>
      <c r="Q4966" s="103"/>
      <c r="R4966" s="103"/>
      <c r="S4966" s="101"/>
    </row>
    <row r="4967" spans="1:19">
      <c r="A4967" s="101"/>
      <c r="B4967" s="102"/>
      <c r="C4967" s="101"/>
      <c r="D4967" s="102"/>
      <c r="E4967" s="101"/>
      <c r="F4967" s="101"/>
      <c r="G4967" s="101"/>
      <c r="H4967" s="101"/>
      <c r="I4967" s="101"/>
      <c r="J4967" s="103"/>
      <c r="K4967" s="103"/>
      <c r="L4967" s="103"/>
      <c r="M4967" s="103"/>
      <c r="N4967" s="103"/>
      <c r="O4967" s="103"/>
      <c r="P4967" s="103"/>
      <c r="Q4967" s="103"/>
      <c r="R4967" s="103"/>
      <c r="S4967" s="101"/>
    </row>
    <row r="4968" spans="1:19">
      <c r="A4968" s="101"/>
      <c r="B4968" s="102"/>
      <c r="C4968" s="101"/>
      <c r="D4968" s="102"/>
      <c r="E4968" s="101"/>
      <c r="F4968" s="101"/>
      <c r="G4968" s="101"/>
      <c r="H4968" s="101"/>
      <c r="I4968" s="101"/>
      <c r="J4968" s="103"/>
      <c r="K4968" s="103"/>
      <c r="L4968" s="103"/>
      <c r="M4968" s="103"/>
      <c r="N4968" s="103"/>
      <c r="O4968" s="103"/>
      <c r="P4968" s="103"/>
      <c r="Q4968" s="103"/>
      <c r="R4968" s="103"/>
      <c r="S4968" s="101"/>
    </row>
    <row r="4969" spans="1:19">
      <c r="A4969" s="101"/>
      <c r="B4969" s="102"/>
      <c r="C4969" s="101"/>
      <c r="D4969" s="102"/>
      <c r="E4969" s="101"/>
      <c r="F4969" s="101"/>
      <c r="G4969" s="101"/>
      <c r="H4969" s="101"/>
      <c r="I4969" s="101"/>
      <c r="J4969" s="103"/>
      <c r="K4969" s="103"/>
      <c r="L4969" s="103"/>
      <c r="M4969" s="103"/>
      <c r="N4969" s="103"/>
      <c r="O4969" s="103"/>
      <c r="P4969" s="103"/>
      <c r="Q4969" s="103"/>
      <c r="R4969" s="103"/>
      <c r="S4969" s="101"/>
    </row>
    <row r="4970" spans="1:19">
      <c r="A4970" s="101"/>
      <c r="B4970" s="102"/>
      <c r="C4970" s="101"/>
      <c r="D4970" s="102"/>
      <c r="E4970" s="101"/>
      <c r="F4970" s="101"/>
      <c r="G4970" s="101"/>
      <c r="H4970" s="101"/>
      <c r="I4970" s="101"/>
      <c r="J4970" s="103"/>
      <c r="K4970" s="103"/>
      <c r="L4970" s="103"/>
      <c r="M4970" s="103"/>
      <c r="N4970" s="103"/>
      <c r="O4970" s="103"/>
      <c r="P4970" s="103"/>
      <c r="Q4970" s="103"/>
      <c r="R4970" s="103"/>
      <c r="S4970" s="101"/>
    </row>
    <row r="4971" spans="1:19">
      <c r="A4971" s="101"/>
      <c r="B4971" s="102"/>
      <c r="C4971" s="101"/>
      <c r="D4971" s="102"/>
      <c r="E4971" s="101"/>
      <c r="F4971" s="101"/>
      <c r="G4971" s="101"/>
      <c r="H4971" s="101"/>
      <c r="I4971" s="101"/>
      <c r="J4971" s="103"/>
      <c r="K4971" s="103"/>
      <c r="L4971" s="103"/>
      <c r="M4971" s="103"/>
      <c r="N4971" s="103"/>
      <c r="O4971" s="103"/>
      <c r="P4971" s="103"/>
      <c r="Q4971" s="103"/>
      <c r="R4971" s="103"/>
      <c r="S4971" s="101"/>
    </row>
    <row r="4972" spans="1:19">
      <c r="A4972" s="101"/>
      <c r="B4972" s="102"/>
      <c r="C4972" s="101"/>
      <c r="D4972" s="102"/>
      <c r="E4972" s="101"/>
      <c r="F4972" s="101"/>
      <c r="G4972" s="101"/>
      <c r="H4972" s="101"/>
      <c r="I4972" s="101"/>
      <c r="J4972" s="103"/>
      <c r="K4972" s="103"/>
      <c r="L4972" s="103"/>
      <c r="M4972" s="103"/>
      <c r="N4972" s="103"/>
      <c r="O4972" s="103"/>
      <c r="P4972" s="103"/>
      <c r="Q4972" s="103"/>
      <c r="R4972" s="103"/>
      <c r="S4972" s="101"/>
    </row>
    <row r="4973" spans="1:19">
      <c r="A4973" s="101"/>
      <c r="B4973" s="102"/>
      <c r="C4973" s="101"/>
      <c r="D4973" s="102"/>
      <c r="E4973" s="101"/>
      <c r="F4973" s="101"/>
      <c r="G4973" s="101"/>
      <c r="H4973" s="101"/>
      <c r="I4973" s="101"/>
      <c r="J4973" s="103"/>
      <c r="K4973" s="103"/>
      <c r="L4973" s="103"/>
      <c r="M4973" s="103"/>
      <c r="N4973" s="103"/>
      <c r="O4973" s="103"/>
      <c r="P4973" s="103"/>
      <c r="Q4973" s="103"/>
      <c r="R4973" s="103"/>
      <c r="S4973" s="101"/>
    </row>
    <row r="4974" spans="1:19">
      <c r="A4974" s="101"/>
      <c r="B4974" s="102"/>
      <c r="C4974" s="101"/>
      <c r="D4974" s="102"/>
      <c r="E4974" s="101"/>
      <c r="F4974" s="101"/>
      <c r="G4974" s="101"/>
      <c r="H4974" s="101"/>
      <c r="I4974" s="101"/>
      <c r="J4974" s="103"/>
      <c r="K4974" s="103"/>
      <c r="L4974" s="103"/>
      <c r="M4974" s="103"/>
      <c r="N4974" s="103"/>
      <c r="O4974" s="103"/>
      <c r="P4974" s="103"/>
      <c r="Q4974" s="103"/>
      <c r="R4974" s="103"/>
      <c r="S4974" s="101"/>
    </row>
    <row r="4975" spans="1:19">
      <c r="A4975" s="101"/>
      <c r="B4975" s="102"/>
      <c r="C4975" s="101"/>
      <c r="D4975" s="102"/>
      <c r="E4975" s="101"/>
      <c r="F4975" s="101"/>
      <c r="G4975" s="101"/>
      <c r="H4975" s="101"/>
      <c r="I4975" s="101"/>
      <c r="J4975" s="103"/>
      <c r="K4975" s="103"/>
      <c r="L4975" s="103"/>
      <c r="M4975" s="103"/>
      <c r="N4975" s="103"/>
      <c r="O4975" s="103"/>
      <c r="P4975" s="103"/>
      <c r="Q4975" s="103"/>
      <c r="R4975" s="103"/>
      <c r="S4975" s="101"/>
    </row>
    <row r="4976" spans="1:19">
      <c r="A4976" s="101"/>
      <c r="B4976" s="102"/>
      <c r="C4976" s="101"/>
      <c r="D4976" s="102"/>
      <c r="E4976" s="101"/>
      <c r="F4976" s="101"/>
      <c r="G4976" s="101"/>
      <c r="H4976" s="101"/>
      <c r="I4976" s="101"/>
      <c r="J4976" s="103"/>
      <c r="K4976" s="103"/>
      <c r="L4976" s="103"/>
      <c r="M4976" s="103"/>
      <c r="N4976" s="103"/>
      <c r="O4976" s="103"/>
      <c r="P4976" s="103"/>
      <c r="Q4976" s="103"/>
      <c r="R4976" s="103"/>
      <c r="S4976" s="101"/>
    </row>
    <row r="4977" spans="1:19">
      <c r="A4977" s="101"/>
      <c r="B4977" s="102"/>
      <c r="C4977" s="101"/>
      <c r="D4977" s="102"/>
      <c r="E4977" s="101"/>
      <c r="F4977" s="101"/>
      <c r="G4977" s="101"/>
      <c r="H4977" s="101"/>
      <c r="I4977" s="101"/>
      <c r="J4977" s="103"/>
      <c r="K4977" s="103"/>
      <c r="L4977" s="103"/>
      <c r="M4977" s="103"/>
      <c r="N4977" s="103"/>
      <c r="O4977" s="103"/>
      <c r="P4977" s="103"/>
      <c r="Q4977" s="103"/>
      <c r="R4977" s="103"/>
      <c r="S4977" s="101"/>
    </row>
    <row r="4978" spans="1:19">
      <c r="A4978" s="101"/>
      <c r="B4978" s="102"/>
      <c r="C4978" s="101"/>
      <c r="D4978" s="102"/>
      <c r="E4978" s="101"/>
      <c r="F4978" s="101"/>
      <c r="G4978" s="101"/>
      <c r="H4978" s="101"/>
      <c r="I4978" s="101"/>
      <c r="J4978" s="103"/>
      <c r="K4978" s="103"/>
      <c r="L4978" s="103"/>
      <c r="M4978" s="103"/>
      <c r="N4978" s="103"/>
      <c r="O4978" s="103"/>
      <c r="P4978" s="103"/>
      <c r="Q4978" s="103"/>
      <c r="R4978" s="103"/>
      <c r="S4978" s="101"/>
    </row>
    <row r="4979" spans="1:19">
      <c r="A4979" s="101"/>
      <c r="B4979" s="102"/>
      <c r="C4979" s="101"/>
      <c r="D4979" s="102"/>
      <c r="E4979" s="101"/>
      <c r="F4979" s="101"/>
      <c r="G4979" s="101"/>
      <c r="H4979" s="101"/>
      <c r="I4979" s="101"/>
      <c r="J4979" s="103"/>
      <c r="K4979" s="103"/>
      <c r="L4979" s="103"/>
      <c r="M4979" s="103"/>
      <c r="N4979" s="103"/>
      <c r="O4979" s="103"/>
      <c r="P4979" s="103"/>
      <c r="Q4979" s="103"/>
      <c r="R4979" s="103"/>
      <c r="S4979" s="101"/>
    </row>
    <row r="4980" spans="1:19">
      <c r="A4980" s="101"/>
      <c r="B4980" s="102"/>
      <c r="C4980" s="101"/>
      <c r="D4980" s="102"/>
      <c r="E4980" s="101"/>
      <c r="F4980" s="101"/>
      <c r="G4980" s="101"/>
      <c r="H4980" s="101"/>
      <c r="I4980" s="101"/>
      <c r="J4980" s="103"/>
      <c r="K4980" s="103"/>
      <c r="L4980" s="103"/>
      <c r="M4980" s="103"/>
      <c r="N4980" s="103"/>
      <c r="O4980" s="103"/>
      <c r="P4980" s="103"/>
      <c r="Q4980" s="103"/>
      <c r="R4980" s="103"/>
      <c r="S4980" s="101"/>
    </row>
    <row r="4981" spans="1:19">
      <c r="A4981" s="101"/>
      <c r="B4981" s="102"/>
      <c r="C4981" s="101"/>
      <c r="D4981" s="102"/>
      <c r="E4981" s="101"/>
      <c r="F4981" s="101"/>
      <c r="G4981" s="101"/>
      <c r="H4981" s="101"/>
      <c r="I4981" s="101"/>
      <c r="J4981" s="103"/>
      <c r="K4981" s="103"/>
      <c r="L4981" s="103"/>
      <c r="M4981" s="103"/>
      <c r="N4981" s="103"/>
      <c r="O4981" s="103"/>
      <c r="P4981" s="103"/>
      <c r="Q4981" s="103"/>
      <c r="R4981" s="103"/>
      <c r="S4981" s="101"/>
    </row>
    <row r="4982" spans="1:19">
      <c r="A4982" s="101"/>
      <c r="B4982" s="102"/>
      <c r="C4982" s="101"/>
      <c r="D4982" s="102"/>
      <c r="E4982" s="101"/>
      <c r="F4982" s="101"/>
      <c r="G4982" s="101"/>
      <c r="H4982" s="101"/>
      <c r="I4982" s="101"/>
      <c r="J4982" s="103"/>
      <c r="K4982" s="103"/>
      <c r="L4982" s="103"/>
      <c r="M4982" s="103"/>
      <c r="N4982" s="103"/>
      <c r="O4982" s="103"/>
      <c r="P4982" s="103"/>
      <c r="Q4982" s="103"/>
      <c r="R4982" s="103"/>
      <c r="S4982" s="101"/>
    </row>
    <row r="4983" spans="1:19">
      <c r="A4983" s="101"/>
      <c r="B4983" s="102"/>
      <c r="C4983" s="101"/>
      <c r="D4983" s="102"/>
      <c r="E4983" s="101"/>
      <c r="F4983" s="101"/>
      <c r="G4983" s="101"/>
      <c r="H4983" s="101"/>
      <c r="I4983" s="101"/>
      <c r="J4983" s="103"/>
      <c r="K4983" s="103"/>
      <c r="L4983" s="103"/>
      <c r="M4983" s="103"/>
      <c r="N4983" s="103"/>
      <c r="O4983" s="103"/>
      <c r="P4983" s="103"/>
      <c r="Q4983" s="103"/>
      <c r="R4983" s="103"/>
      <c r="S4983" s="101"/>
    </row>
    <row r="4984" spans="1:19">
      <c r="A4984" s="101"/>
      <c r="B4984" s="102"/>
      <c r="C4984" s="101"/>
      <c r="D4984" s="102"/>
      <c r="E4984" s="101"/>
      <c r="F4984" s="101"/>
      <c r="G4984" s="101"/>
      <c r="H4984" s="101"/>
      <c r="I4984" s="101"/>
      <c r="J4984" s="103"/>
      <c r="K4984" s="103"/>
      <c r="L4984" s="103"/>
      <c r="M4984" s="103"/>
      <c r="N4984" s="103"/>
      <c r="O4984" s="103"/>
      <c r="P4984" s="103"/>
      <c r="Q4984" s="103"/>
      <c r="R4984" s="103"/>
      <c r="S4984" s="101"/>
    </row>
    <row r="4985" spans="1:19">
      <c r="A4985" s="101"/>
      <c r="B4985" s="102"/>
      <c r="C4985" s="101"/>
      <c r="D4985" s="102"/>
      <c r="E4985" s="101"/>
      <c r="F4985" s="101"/>
      <c r="G4985" s="101"/>
      <c r="H4985" s="101"/>
      <c r="I4985" s="101"/>
      <c r="J4985" s="103"/>
      <c r="K4985" s="103"/>
      <c r="L4985" s="103"/>
      <c r="M4985" s="103"/>
      <c r="N4985" s="103"/>
      <c r="O4985" s="103"/>
      <c r="P4985" s="103"/>
      <c r="Q4985" s="103"/>
      <c r="R4985" s="103"/>
      <c r="S4985" s="101"/>
    </row>
    <row r="4986" spans="1:19">
      <c r="A4986" s="101"/>
      <c r="B4986" s="102"/>
      <c r="C4986" s="101"/>
      <c r="D4986" s="102"/>
      <c r="E4986" s="101"/>
      <c r="F4986" s="101"/>
      <c r="G4986" s="101"/>
      <c r="H4986" s="101"/>
      <c r="I4986" s="101"/>
      <c r="J4986" s="103"/>
      <c r="K4986" s="103"/>
      <c r="L4986" s="103"/>
      <c r="M4986" s="103"/>
      <c r="N4986" s="103"/>
      <c r="O4986" s="103"/>
      <c r="P4986" s="103"/>
      <c r="Q4986" s="103"/>
      <c r="R4986" s="103"/>
      <c r="S4986" s="101"/>
    </row>
    <row r="4987" spans="1:19">
      <c r="A4987" s="101"/>
      <c r="B4987" s="102"/>
      <c r="C4987" s="101"/>
      <c r="D4987" s="102"/>
      <c r="E4987" s="101"/>
      <c r="F4987" s="101"/>
      <c r="G4987" s="101"/>
      <c r="H4987" s="101"/>
      <c r="I4987" s="101"/>
      <c r="J4987" s="103"/>
      <c r="K4987" s="103"/>
      <c r="L4987" s="103"/>
      <c r="M4987" s="103"/>
      <c r="N4987" s="103"/>
      <c r="O4987" s="103"/>
      <c r="P4987" s="103"/>
      <c r="Q4987" s="103"/>
      <c r="R4987" s="103"/>
      <c r="S4987" s="101"/>
    </row>
    <row r="4988" spans="1:19">
      <c r="A4988" s="101"/>
      <c r="B4988" s="102"/>
      <c r="C4988" s="101"/>
      <c r="D4988" s="102"/>
      <c r="E4988" s="101"/>
      <c r="F4988" s="101"/>
      <c r="G4988" s="101"/>
      <c r="H4988" s="101"/>
      <c r="I4988" s="101"/>
      <c r="J4988" s="103"/>
      <c r="K4988" s="103"/>
      <c r="L4988" s="103"/>
      <c r="M4988" s="103"/>
      <c r="N4988" s="103"/>
      <c r="O4988" s="103"/>
      <c r="P4988" s="103"/>
      <c r="Q4988" s="103"/>
      <c r="R4988" s="103"/>
      <c r="S4988" s="101"/>
    </row>
    <row r="4989" spans="1:19">
      <c r="A4989" s="101"/>
      <c r="B4989" s="102"/>
      <c r="C4989" s="101"/>
      <c r="D4989" s="102"/>
      <c r="E4989" s="101"/>
      <c r="F4989" s="101"/>
      <c r="G4989" s="101"/>
      <c r="H4989" s="101"/>
      <c r="I4989" s="101"/>
      <c r="J4989" s="103"/>
      <c r="K4989" s="103"/>
      <c r="L4989" s="103"/>
      <c r="M4989" s="103"/>
      <c r="N4989" s="103"/>
      <c r="O4989" s="103"/>
      <c r="P4989" s="103"/>
      <c r="Q4989" s="103"/>
      <c r="R4989" s="103"/>
      <c r="S4989" s="101"/>
    </row>
    <row r="4990" spans="1:19">
      <c r="A4990" s="101"/>
      <c r="B4990" s="102"/>
      <c r="C4990" s="101"/>
      <c r="D4990" s="102"/>
      <c r="E4990" s="101"/>
      <c r="F4990" s="101"/>
      <c r="G4990" s="101"/>
      <c r="H4990" s="101"/>
      <c r="I4990" s="101"/>
      <c r="J4990" s="103"/>
      <c r="K4990" s="103"/>
      <c r="L4990" s="103"/>
      <c r="M4990" s="103"/>
      <c r="N4990" s="103"/>
      <c r="O4990" s="103"/>
      <c r="P4990" s="103"/>
      <c r="Q4990" s="103"/>
      <c r="R4990" s="103"/>
      <c r="S4990" s="101"/>
    </row>
    <row r="4991" spans="1:19">
      <c r="A4991" s="101"/>
      <c r="B4991" s="102"/>
      <c r="C4991" s="101"/>
      <c r="D4991" s="102"/>
      <c r="E4991" s="101"/>
      <c r="F4991" s="101"/>
      <c r="G4991" s="101"/>
      <c r="H4991" s="101"/>
      <c r="I4991" s="101"/>
      <c r="J4991" s="103"/>
      <c r="K4991" s="103"/>
      <c r="L4991" s="103"/>
      <c r="M4991" s="103"/>
      <c r="N4991" s="103"/>
      <c r="O4991" s="103"/>
      <c r="P4991" s="103"/>
      <c r="Q4991" s="103"/>
      <c r="R4991" s="103"/>
      <c r="S4991" s="101"/>
    </row>
    <row r="4992" spans="1:19">
      <c r="A4992" s="101"/>
      <c r="B4992" s="102"/>
      <c r="C4992" s="101"/>
      <c r="D4992" s="102"/>
      <c r="E4992" s="101"/>
      <c r="F4992" s="101"/>
      <c r="G4992" s="101"/>
      <c r="H4992" s="101"/>
      <c r="I4992" s="101"/>
      <c r="J4992" s="103"/>
      <c r="K4992" s="103"/>
      <c r="L4992" s="103"/>
      <c r="M4992" s="103"/>
      <c r="N4992" s="103"/>
      <c r="O4992" s="103"/>
      <c r="P4992" s="103"/>
      <c r="Q4992" s="103"/>
      <c r="R4992" s="103"/>
      <c r="S4992" s="101"/>
    </row>
    <row r="4993" spans="1:19">
      <c r="A4993" s="101"/>
      <c r="B4993" s="102"/>
      <c r="C4993" s="101"/>
      <c r="D4993" s="102"/>
      <c r="E4993" s="101"/>
      <c r="F4993" s="101"/>
      <c r="G4993" s="101"/>
      <c r="H4993" s="101"/>
      <c r="I4993" s="101"/>
      <c r="J4993" s="103"/>
      <c r="K4993" s="103"/>
      <c r="L4993" s="103"/>
      <c r="M4993" s="103"/>
      <c r="N4993" s="103"/>
      <c r="O4993" s="103"/>
      <c r="P4993" s="103"/>
      <c r="Q4993" s="103"/>
      <c r="R4993" s="103"/>
      <c r="S4993" s="101"/>
    </row>
    <row r="4994" spans="1:19">
      <c r="A4994" s="101"/>
      <c r="B4994" s="102"/>
      <c r="C4994" s="101"/>
      <c r="D4994" s="102"/>
      <c r="E4994" s="101"/>
      <c r="F4994" s="101"/>
      <c r="G4994" s="101"/>
      <c r="H4994" s="101"/>
      <c r="I4994" s="101"/>
      <c r="J4994" s="103"/>
      <c r="K4994" s="103"/>
      <c r="L4994" s="103"/>
      <c r="M4994" s="103"/>
      <c r="N4994" s="103"/>
      <c r="O4994" s="103"/>
      <c r="P4994" s="103"/>
      <c r="Q4994" s="103"/>
      <c r="R4994" s="103"/>
      <c r="S4994" s="101"/>
    </row>
    <row r="4995" spans="1:19">
      <c r="A4995" s="101"/>
      <c r="B4995" s="102"/>
      <c r="C4995" s="101"/>
      <c r="D4995" s="102"/>
      <c r="E4995" s="101"/>
      <c r="F4995" s="101"/>
      <c r="G4995" s="101"/>
      <c r="H4995" s="101"/>
      <c r="I4995" s="101"/>
      <c r="J4995" s="103"/>
      <c r="K4995" s="103"/>
      <c r="L4995" s="103"/>
      <c r="M4995" s="103"/>
      <c r="N4995" s="103"/>
      <c r="O4995" s="103"/>
      <c r="P4995" s="103"/>
      <c r="Q4995" s="103"/>
      <c r="R4995" s="103"/>
      <c r="S4995" s="101"/>
    </row>
    <row r="4996" spans="1:19">
      <c r="A4996" s="101"/>
      <c r="B4996" s="102"/>
      <c r="C4996" s="101"/>
      <c r="D4996" s="102"/>
      <c r="E4996" s="101"/>
      <c r="F4996" s="101"/>
      <c r="G4996" s="101"/>
      <c r="H4996" s="101"/>
      <c r="I4996" s="101"/>
      <c r="J4996" s="103"/>
      <c r="K4996" s="103"/>
      <c r="L4996" s="103"/>
      <c r="M4996" s="103"/>
      <c r="N4996" s="103"/>
      <c r="O4996" s="103"/>
      <c r="P4996" s="103"/>
      <c r="Q4996" s="103"/>
      <c r="R4996" s="103"/>
      <c r="S4996" s="101"/>
    </row>
    <row r="4997" spans="1:19">
      <c r="A4997" s="101"/>
      <c r="B4997" s="102"/>
      <c r="C4997" s="101"/>
      <c r="D4997" s="102"/>
      <c r="E4997" s="101"/>
      <c r="F4997" s="101"/>
      <c r="G4997" s="101"/>
      <c r="H4997" s="101"/>
      <c r="I4997" s="101"/>
      <c r="J4997" s="103"/>
      <c r="K4997" s="103"/>
      <c r="L4997" s="103"/>
      <c r="M4997" s="103"/>
      <c r="N4997" s="103"/>
      <c r="O4997" s="103"/>
      <c r="P4997" s="103"/>
      <c r="Q4997" s="103"/>
      <c r="R4997" s="103"/>
      <c r="S4997" s="101"/>
    </row>
    <row r="4998" spans="1:19">
      <c r="A4998" s="101"/>
      <c r="B4998" s="102"/>
      <c r="C4998" s="101"/>
      <c r="D4998" s="102"/>
      <c r="E4998" s="101"/>
      <c r="F4998" s="101"/>
      <c r="G4998" s="101"/>
      <c r="H4998" s="101"/>
      <c r="I4998" s="101"/>
      <c r="J4998" s="103"/>
      <c r="K4998" s="103"/>
      <c r="L4998" s="103"/>
      <c r="M4998" s="103"/>
      <c r="N4998" s="103"/>
      <c r="O4998" s="103"/>
      <c r="P4998" s="103"/>
      <c r="Q4998" s="103"/>
      <c r="R4998" s="103"/>
      <c r="S4998" s="101"/>
    </row>
    <row r="4999" spans="1:19">
      <c r="A4999" s="101"/>
      <c r="B4999" s="102"/>
      <c r="C4999" s="101"/>
      <c r="D4999" s="102"/>
      <c r="E4999" s="101"/>
      <c r="F4999" s="101"/>
      <c r="G4999" s="101"/>
      <c r="H4999" s="101"/>
      <c r="I4999" s="101"/>
      <c r="J4999" s="103"/>
      <c r="K4999" s="103"/>
      <c r="L4999" s="103"/>
      <c r="M4999" s="103"/>
      <c r="N4999" s="103"/>
      <c r="O4999" s="103"/>
      <c r="P4999" s="103"/>
      <c r="Q4999" s="103"/>
      <c r="R4999" s="103"/>
      <c r="S4999" s="101"/>
    </row>
    <row r="5000" spans="1:19">
      <c r="A5000" s="101"/>
      <c r="B5000" s="102"/>
      <c r="C5000" s="101"/>
      <c r="D5000" s="102"/>
      <c r="E5000" s="101"/>
      <c r="F5000" s="101"/>
      <c r="G5000" s="101"/>
      <c r="H5000" s="101"/>
      <c r="I5000" s="101"/>
      <c r="J5000" s="103"/>
      <c r="K5000" s="103"/>
      <c r="L5000" s="103"/>
      <c r="M5000" s="103"/>
      <c r="N5000" s="103"/>
      <c r="O5000" s="103"/>
      <c r="P5000" s="103"/>
      <c r="Q5000" s="103"/>
      <c r="R5000" s="103"/>
      <c r="S5000" s="101"/>
    </row>
    <row r="5001" spans="1:19">
      <c r="A5001" s="101"/>
      <c r="B5001" s="102"/>
      <c r="C5001" s="101"/>
      <c r="D5001" s="102"/>
      <c r="E5001" s="101"/>
      <c r="F5001" s="101"/>
      <c r="G5001" s="101"/>
      <c r="H5001" s="101"/>
      <c r="I5001" s="101"/>
      <c r="J5001" s="103"/>
      <c r="K5001" s="103"/>
      <c r="L5001" s="103"/>
      <c r="M5001" s="103"/>
      <c r="N5001" s="103"/>
      <c r="O5001" s="103"/>
      <c r="P5001" s="103"/>
      <c r="Q5001" s="103"/>
      <c r="R5001" s="103"/>
      <c r="S5001" s="101"/>
    </row>
    <row r="5002" spans="1:19">
      <c r="A5002" s="101"/>
      <c r="B5002" s="102"/>
      <c r="C5002" s="101"/>
      <c r="D5002" s="102"/>
      <c r="E5002" s="101"/>
      <c r="F5002" s="101"/>
      <c r="G5002" s="101"/>
      <c r="H5002" s="101"/>
      <c r="I5002" s="101"/>
      <c r="J5002" s="103"/>
      <c r="K5002" s="103"/>
      <c r="L5002" s="103"/>
      <c r="M5002" s="103"/>
      <c r="N5002" s="103"/>
      <c r="O5002" s="103"/>
      <c r="P5002" s="103"/>
      <c r="Q5002" s="103"/>
      <c r="R5002" s="103"/>
      <c r="S5002" s="101"/>
    </row>
    <row r="5003" spans="1:19">
      <c r="A5003" s="101"/>
      <c r="B5003" s="102"/>
      <c r="C5003" s="101"/>
      <c r="D5003" s="102"/>
      <c r="E5003" s="101"/>
      <c r="F5003" s="101"/>
      <c r="G5003" s="101"/>
      <c r="H5003" s="101"/>
      <c r="I5003" s="101"/>
      <c r="J5003" s="103"/>
      <c r="K5003" s="103"/>
      <c r="L5003" s="103"/>
      <c r="M5003" s="103"/>
      <c r="N5003" s="103"/>
      <c r="O5003" s="103"/>
      <c r="P5003" s="103"/>
      <c r="Q5003" s="103"/>
      <c r="R5003" s="103"/>
      <c r="S5003" s="101"/>
    </row>
    <row r="5004" spans="1:19">
      <c r="A5004" s="101"/>
      <c r="B5004" s="102"/>
      <c r="C5004" s="101"/>
      <c r="D5004" s="102"/>
      <c r="E5004" s="101"/>
      <c r="F5004" s="101"/>
      <c r="G5004" s="101"/>
      <c r="H5004" s="101"/>
      <c r="I5004" s="101"/>
      <c r="J5004" s="103"/>
      <c r="K5004" s="103"/>
      <c r="L5004" s="103"/>
      <c r="M5004" s="103"/>
      <c r="N5004" s="103"/>
      <c r="O5004" s="103"/>
      <c r="P5004" s="103"/>
      <c r="Q5004" s="103"/>
      <c r="R5004" s="103"/>
      <c r="S5004" s="101"/>
    </row>
    <row r="5005" spans="1:19">
      <c r="A5005" s="101"/>
      <c r="B5005" s="102"/>
      <c r="C5005" s="101"/>
      <c r="D5005" s="102"/>
      <c r="E5005" s="101"/>
      <c r="F5005" s="101"/>
      <c r="G5005" s="101"/>
      <c r="H5005" s="101"/>
      <c r="I5005" s="101"/>
      <c r="J5005" s="103"/>
      <c r="K5005" s="103"/>
      <c r="L5005" s="103"/>
      <c r="M5005" s="103"/>
      <c r="N5005" s="103"/>
      <c r="O5005" s="103"/>
      <c r="P5005" s="103"/>
      <c r="Q5005" s="103"/>
      <c r="R5005" s="103"/>
      <c r="S5005" s="101"/>
    </row>
    <row r="5006" spans="1:19">
      <c r="A5006" s="101"/>
      <c r="B5006" s="102"/>
      <c r="C5006" s="101"/>
      <c r="D5006" s="102"/>
      <c r="E5006" s="101"/>
      <c r="F5006" s="101"/>
      <c r="G5006" s="101"/>
      <c r="H5006" s="101"/>
      <c r="I5006" s="101"/>
      <c r="J5006" s="103"/>
      <c r="K5006" s="103"/>
      <c r="L5006" s="103"/>
      <c r="M5006" s="103"/>
      <c r="N5006" s="103"/>
      <c r="O5006" s="103"/>
      <c r="P5006" s="103"/>
      <c r="Q5006" s="103"/>
      <c r="R5006" s="103"/>
      <c r="S5006" s="101"/>
    </row>
    <row r="5007" spans="1:19">
      <c r="A5007" s="101"/>
      <c r="B5007" s="102"/>
      <c r="C5007" s="101"/>
      <c r="D5007" s="102"/>
      <c r="E5007" s="101"/>
      <c r="F5007" s="101"/>
      <c r="G5007" s="101"/>
      <c r="H5007" s="101"/>
      <c r="I5007" s="101"/>
      <c r="J5007" s="103"/>
      <c r="K5007" s="103"/>
      <c r="L5007" s="103"/>
      <c r="M5007" s="103"/>
      <c r="N5007" s="103"/>
      <c r="O5007" s="103"/>
      <c r="P5007" s="103"/>
      <c r="Q5007" s="103"/>
      <c r="R5007" s="103"/>
      <c r="S5007" s="101"/>
    </row>
    <row r="5008" spans="1:19">
      <c r="A5008" s="101"/>
      <c r="B5008" s="102"/>
      <c r="C5008" s="101"/>
      <c r="D5008" s="102"/>
      <c r="E5008" s="101"/>
      <c r="F5008" s="101"/>
      <c r="G5008" s="101"/>
      <c r="H5008" s="101"/>
      <c r="I5008" s="101"/>
      <c r="J5008" s="103"/>
      <c r="K5008" s="103"/>
      <c r="L5008" s="103"/>
      <c r="M5008" s="103"/>
      <c r="N5008" s="103"/>
      <c r="O5008" s="103"/>
      <c r="P5008" s="103"/>
      <c r="Q5008" s="103"/>
      <c r="R5008" s="103"/>
      <c r="S5008" s="101"/>
    </row>
    <row r="5009" spans="1:19">
      <c r="A5009" s="101"/>
      <c r="B5009" s="102"/>
      <c r="C5009" s="101"/>
      <c r="D5009" s="102"/>
      <c r="E5009" s="101"/>
      <c r="F5009" s="101"/>
      <c r="G5009" s="101"/>
      <c r="H5009" s="101"/>
      <c r="I5009" s="101"/>
      <c r="J5009" s="103"/>
      <c r="K5009" s="103"/>
      <c r="L5009" s="103"/>
      <c r="M5009" s="103"/>
      <c r="N5009" s="103"/>
      <c r="O5009" s="103"/>
      <c r="P5009" s="103"/>
      <c r="Q5009" s="103"/>
      <c r="R5009" s="103"/>
      <c r="S5009" s="101"/>
    </row>
    <row r="5010" spans="1:19">
      <c r="A5010" s="101"/>
      <c r="B5010" s="102"/>
      <c r="C5010" s="101"/>
      <c r="D5010" s="102"/>
      <c r="E5010" s="101"/>
      <c r="F5010" s="101"/>
      <c r="G5010" s="101"/>
      <c r="H5010" s="101"/>
      <c r="I5010" s="101"/>
      <c r="J5010" s="103"/>
      <c r="K5010" s="103"/>
      <c r="L5010" s="103"/>
      <c r="M5010" s="103"/>
      <c r="N5010" s="103"/>
      <c r="O5010" s="103"/>
      <c r="P5010" s="103"/>
      <c r="Q5010" s="103"/>
      <c r="R5010" s="103"/>
      <c r="S5010" s="101"/>
    </row>
    <row r="5011" spans="1:19">
      <c r="A5011" s="101"/>
      <c r="B5011" s="102"/>
      <c r="C5011" s="101"/>
      <c r="D5011" s="102"/>
      <c r="E5011" s="101"/>
      <c r="F5011" s="101"/>
      <c r="G5011" s="101"/>
      <c r="H5011" s="101"/>
      <c r="I5011" s="101"/>
      <c r="J5011" s="103"/>
      <c r="K5011" s="103"/>
      <c r="L5011" s="103"/>
      <c r="M5011" s="103"/>
      <c r="N5011" s="103"/>
      <c r="O5011" s="103"/>
      <c r="P5011" s="103"/>
      <c r="Q5011" s="103"/>
      <c r="R5011" s="103"/>
      <c r="S5011" s="101"/>
    </row>
    <row r="5012" spans="1:19">
      <c r="A5012" s="101"/>
      <c r="B5012" s="102"/>
      <c r="C5012" s="101"/>
      <c r="D5012" s="102"/>
      <c r="E5012" s="101"/>
      <c r="F5012" s="101"/>
      <c r="G5012" s="101"/>
      <c r="H5012" s="101"/>
      <c r="I5012" s="101"/>
      <c r="J5012" s="103"/>
      <c r="K5012" s="103"/>
      <c r="L5012" s="103"/>
      <c r="M5012" s="103"/>
      <c r="N5012" s="103"/>
      <c r="O5012" s="103"/>
      <c r="P5012" s="103"/>
      <c r="Q5012" s="103"/>
      <c r="R5012" s="103"/>
      <c r="S5012" s="101"/>
    </row>
    <row r="5013" spans="1:19">
      <c r="A5013" s="101"/>
      <c r="B5013" s="102"/>
      <c r="C5013" s="101"/>
      <c r="D5013" s="102"/>
      <c r="E5013" s="101"/>
      <c r="F5013" s="101"/>
      <c r="G5013" s="101"/>
      <c r="H5013" s="101"/>
      <c r="I5013" s="101"/>
      <c r="J5013" s="103"/>
      <c r="K5013" s="103"/>
      <c r="L5013" s="103"/>
      <c r="M5013" s="103"/>
      <c r="N5013" s="103"/>
      <c r="O5013" s="103"/>
      <c r="P5013" s="103"/>
      <c r="Q5013" s="103"/>
      <c r="R5013" s="103"/>
      <c r="S5013" s="101"/>
    </row>
    <row r="5014" spans="1:19">
      <c r="A5014" s="101"/>
      <c r="B5014" s="102"/>
      <c r="C5014" s="101"/>
      <c r="D5014" s="102"/>
      <c r="E5014" s="101"/>
      <c r="F5014" s="101"/>
      <c r="G5014" s="101"/>
      <c r="H5014" s="101"/>
      <c r="I5014" s="101"/>
      <c r="J5014" s="103"/>
      <c r="K5014" s="103"/>
      <c r="L5014" s="103"/>
      <c r="M5014" s="103"/>
      <c r="N5014" s="103"/>
      <c r="O5014" s="103"/>
      <c r="P5014" s="103"/>
      <c r="Q5014" s="103"/>
      <c r="R5014" s="103"/>
      <c r="S5014" s="101"/>
    </row>
    <row r="5015" spans="1:19">
      <c r="A5015" s="101"/>
      <c r="B5015" s="102"/>
      <c r="C5015" s="101"/>
      <c r="D5015" s="102"/>
      <c r="E5015" s="101"/>
      <c r="F5015" s="101"/>
      <c r="G5015" s="101"/>
      <c r="H5015" s="101"/>
      <c r="I5015" s="101"/>
      <c r="J5015" s="103"/>
      <c r="K5015" s="103"/>
      <c r="L5015" s="103"/>
      <c r="M5015" s="103"/>
      <c r="N5015" s="103"/>
      <c r="O5015" s="103"/>
      <c r="P5015" s="103"/>
      <c r="Q5015" s="103"/>
      <c r="R5015" s="103"/>
      <c r="S5015" s="101"/>
    </row>
    <row r="5016" spans="1:19">
      <c r="A5016" s="101"/>
      <c r="B5016" s="102"/>
      <c r="C5016" s="101"/>
      <c r="D5016" s="102"/>
      <c r="E5016" s="101"/>
      <c r="F5016" s="101"/>
      <c r="G5016" s="101"/>
      <c r="H5016" s="101"/>
      <c r="I5016" s="101"/>
      <c r="J5016" s="103"/>
      <c r="K5016" s="103"/>
      <c r="L5016" s="103"/>
      <c r="M5016" s="103"/>
      <c r="N5016" s="103"/>
      <c r="O5016" s="103"/>
      <c r="P5016" s="103"/>
      <c r="Q5016" s="103"/>
      <c r="R5016" s="103"/>
      <c r="S5016" s="101"/>
    </row>
    <row r="5017" spans="1:19">
      <c r="A5017" s="101"/>
      <c r="B5017" s="102"/>
      <c r="C5017" s="101"/>
      <c r="D5017" s="102"/>
      <c r="E5017" s="101"/>
      <c r="F5017" s="101"/>
      <c r="G5017" s="101"/>
      <c r="H5017" s="101"/>
      <c r="I5017" s="101"/>
      <c r="J5017" s="103"/>
      <c r="K5017" s="103"/>
      <c r="L5017" s="103"/>
      <c r="M5017" s="103"/>
      <c r="N5017" s="103"/>
      <c r="O5017" s="103"/>
      <c r="P5017" s="103"/>
      <c r="Q5017" s="103"/>
      <c r="R5017" s="103"/>
      <c r="S5017" s="101"/>
    </row>
    <row r="5018" spans="1:19">
      <c r="A5018" s="101"/>
      <c r="B5018" s="102"/>
      <c r="C5018" s="101"/>
      <c r="D5018" s="102"/>
      <c r="E5018" s="101"/>
      <c r="F5018" s="101"/>
      <c r="G5018" s="101"/>
      <c r="H5018" s="101"/>
      <c r="I5018" s="101"/>
      <c r="J5018" s="103"/>
      <c r="K5018" s="103"/>
      <c r="L5018" s="103"/>
      <c r="M5018" s="103"/>
      <c r="N5018" s="103"/>
      <c r="O5018" s="103"/>
      <c r="P5018" s="103"/>
      <c r="Q5018" s="103"/>
      <c r="R5018" s="103"/>
      <c r="S5018" s="101"/>
    </row>
    <row r="5019" spans="1:19">
      <c r="A5019" s="101"/>
      <c r="B5019" s="102"/>
      <c r="C5019" s="101"/>
      <c r="D5019" s="102"/>
      <c r="E5019" s="101"/>
      <c r="F5019" s="101"/>
      <c r="G5019" s="101"/>
      <c r="H5019" s="101"/>
      <c r="I5019" s="101"/>
      <c r="J5019" s="103"/>
      <c r="K5019" s="103"/>
      <c r="L5019" s="103"/>
      <c r="M5019" s="103"/>
      <c r="N5019" s="103"/>
      <c r="O5019" s="103"/>
      <c r="P5019" s="103"/>
      <c r="Q5019" s="103"/>
      <c r="R5019" s="103"/>
      <c r="S5019" s="101"/>
    </row>
    <row r="5020" spans="1:19">
      <c r="A5020" s="101"/>
      <c r="B5020" s="102"/>
      <c r="C5020" s="101"/>
      <c r="D5020" s="102"/>
      <c r="E5020" s="101"/>
      <c r="F5020" s="101"/>
      <c r="G5020" s="101"/>
      <c r="H5020" s="101"/>
      <c r="I5020" s="101"/>
      <c r="J5020" s="103"/>
      <c r="K5020" s="103"/>
      <c r="L5020" s="103"/>
      <c r="M5020" s="103"/>
      <c r="N5020" s="103"/>
      <c r="O5020" s="103"/>
      <c r="P5020" s="103"/>
      <c r="Q5020" s="103"/>
      <c r="R5020" s="103"/>
      <c r="S5020" s="101"/>
    </row>
    <row r="5021" spans="1:19">
      <c r="A5021" s="101"/>
      <c r="B5021" s="102"/>
      <c r="C5021" s="101"/>
      <c r="D5021" s="102"/>
      <c r="E5021" s="101"/>
      <c r="F5021" s="101"/>
      <c r="G5021" s="101"/>
      <c r="H5021" s="101"/>
      <c r="I5021" s="101"/>
      <c r="J5021" s="103"/>
      <c r="K5021" s="103"/>
      <c r="L5021" s="103"/>
      <c r="M5021" s="103"/>
      <c r="N5021" s="103"/>
      <c r="O5021" s="103"/>
      <c r="P5021" s="103"/>
      <c r="Q5021" s="103"/>
      <c r="R5021" s="103"/>
      <c r="S5021" s="101"/>
    </row>
    <row r="5022" spans="1:19">
      <c r="A5022" s="101"/>
      <c r="B5022" s="102"/>
      <c r="C5022" s="101"/>
      <c r="D5022" s="102"/>
      <c r="E5022" s="101"/>
      <c r="F5022" s="101"/>
      <c r="G5022" s="101"/>
      <c r="H5022" s="101"/>
      <c r="I5022" s="101"/>
      <c r="J5022" s="103"/>
      <c r="K5022" s="103"/>
      <c r="L5022" s="103"/>
      <c r="M5022" s="103"/>
      <c r="N5022" s="103"/>
      <c r="O5022" s="103"/>
      <c r="P5022" s="103"/>
      <c r="Q5022" s="103"/>
      <c r="R5022" s="103"/>
      <c r="S5022" s="101"/>
    </row>
    <row r="5023" spans="1:19">
      <c r="A5023" s="101"/>
      <c r="B5023" s="102"/>
      <c r="C5023" s="101"/>
      <c r="D5023" s="102"/>
      <c r="E5023" s="101"/>
      <c r="F5023" s="101"/>
      <c r="G5023" s="101"/>
      <c r="H5023" s="101"/>
      <c r="I5023" s="101"/>
      <c r="J5023" s="103"/>
      <c r="K5023" s="103"/>
      <c r="L5023" s="103"/>
      <c r="M5023" s="103"/>
      <c r="N5023" s="103"/>
      <c r="O5023" s="103"/>
      <c r="P5023" s="103"/>
      <c r="Q5023" s="103"/>
      <c r="R5023" s="103"/>
      <c r="S5023" s="101"/>
    </row>
    <row r="5024" spans="1:19">
      <c r="A5024" s="101"/>
      <c r="B5024" s="102"/>
      <c r="C5024" s="101"/>
      <c r="D5024" s="102"/>
      <c r="E5024" s="101"/>
      <c r="F5024" s="101"/>
      <c r="G5024" s="101"/>
      <c r="H5024" s="101"/>
      <c r="I5024" s="101"/>
      <c r="J5024" s="103"/>
      <c r="K5024" s="103"/>
      <c r="L5024" s="103"/>
      <c r="M5024" s="103"/>
      <c r="N5024" s="103"/>
      <c r="O5024" s="103"/>
      <c r="P5024" s="103"/>
      <c r="Q5024" s="103"/>
      <c r="R5024" s="103"/>
      <c r="S5024" s="101"/>
    </row>
    <row r="5025" spans="1:19">
      <c r="A5025" s="101"/>
      <c r="B5025" s="102"/>
      <c r="C5025" s="101"/>
      <c r="D5025" s="102"/>
      <c r="E5025" s="101"/>
      <c r="F5025" s="101"/>
      <c r="G5025" s="101"/>
      <c r="H5025" s="101"/>
      <c r="I5025" s="101"/>
      <c r="J5025" s="103"/>
      <c r="K5025" s="103"/>
      <c r="L5025" s="103"/>
      <c r="M5025" s="103"/>
      <c r="N5025" s="103"/>
      <c r="O5025" s="103"/>
      <c r="P5025" s="103"/>
      <c r="Q5025" s="103"/>
      <c r="R5025" s="103"/>
      <c r="S5025" s="101"/>
    </row>
    <row r="5026" spans="1:19">
      <c r="A5026" s="101"/>
      <c r="B5026" s="102"/>
      <c r="C5026" s="101"/>
      <c r="D5026" s="102"/>
      <c r="E5026" s="101"/>
      <c r="F5026" s="101"/>
      <c r="G5026" s="101"/>
      <c r="H5026" s="101"/>
      <c r="I5026" s="101"/>
      <c r="J5026" s="103"/>
      <c r="K5026" s="103"/>
      <c r="L5026" s="103"/>
      <c r="M5026" s="103"/>
      <c r="N5026" s="103"/>
      <c r="O5026" s="103"/>
      <c r="P5026" s="103"/>
      <c r="Q5026" s="103"/>
      <c r="R5026" s="103"/>
      <c r="S5026" s="101"/>
    </row>
    <row r="5027" spans="1:19">
      <c r="A5027" s="101"/>
      <c r="B5027" s="102"/>
      <c r="C5027" s="101"/>
      <c r="D5027" s="102"/>
      <c r="E5027" s="101"/>
      <c r="F5027" s="101"/>
      <c r="G5027" s="101"/>
      <c r="H5027" s="101"/>
      <c r="I5027" s="101"/>
      <c r="J5027" s="103"/>
      <c r="K5027" s="103"/>
      <c r="L5027" s="103"/>
      <c r="M5027" s="103"/>
      <c r="N5027" s="103"/>
      <c r="O5027" s="103"/>
      <c r="P5027" s="103"/>
      <c r="Q5027" s="103"/>
      <c r="R5027" s="103"/>
      <c r="S5027" s="101"/>
    </row>
    <row r="5028" spans="1:19">
      <c r="A5028" s="101"/>
      <c r="B5028" s="102"/>
      <c r="C5028" s="101"/>
      <c r="D5028" s="102"/>
      <c r="E5028" s="101"/>
      <c r="F5028" s="101"/>
      <c r="G5028" s="101"/>
      <c r="H5028" s="101"/>
      <c r="I5028" s="101"/>
      <c r="J5028" s="103"/>
      <c r="K5028" s="103"/>
      <c r="L5028" s="103"/>
      <c r="M5028" s="103"/>
      <c r="N5028" s="103"/>
      <c r="O5028" s="103"/>
      <c r="P5028" s="103"/>
      <c r="Q5028" s="103"/>
      <c r="R5028" s="103"/>
      <c r="S5028" s="101"/>
    </row>
    <row r="5029" spans="1:19">
      <c r="A5029" s="101"/>
      <c r="B5029" s="102"/>
      <c r="C5029" s="101"/>
      <c r="D5029" s="102"/>
      <c r="E5029" s="101"/>
      <c r="F5029" s="101"/>
      <c r="G5029" s="101"/>
      <c r="H5029" s="101"/>
      <c r="I5029" s="101"/>
      <c r="J5029" s="103"/>
      <c r="K5029" s="103"/>
      <c r="L5029" s="103"/>
      <c r="M5029" s="103"/>
      <c r="N5029" s="103"/>
      <c r="O5029" s="103"/>
      <c r="P5029" s="103"/>
      <c r="Q5029" s="103"/>
      <c r="R5029" s="103"/>
      <c r="S5029" s="101"/>
    </row>
    <row r="5030" spans="1:19">
      <c r="A5030" s="101"/>
      <c r="B5030" s="102"/>
      <c r="C5030" s="101"/>
      <c r="D5030" s="102"/>
      <c r="E5030" s="101"/>
      <c r="F5030" s="101"/>
      <c r="G5030" s="101"/>
      <c r="H5030" s="101"/>
      <c r="I5030" s="101"/>
      <c r="J5030" s="103"/>
      <c r="K5030" s="103"/>
      <c r="L5030" s="103"/>
      <c r="M5030" s="103"/>
      <c r="N5030" s="103"/>
      <c r="O5030" s="103"/>
      <c r="P5030" s="103"/>
      <c r="Q5030" s="103"/>
      <c r="R5030" s="103"/>
      <c r="S5030" s="101"/>
    </row>
    <row r="5031" spans="1:19">
      <c r="A5031" s="101"/>
      <c r="B5031" s="102"/>
      <c r="C5031" s="101"/>
      <c r="D5031" s="102"/>
      <c r="E5031" s="101"/>
      <c r="F5031" s="101"/>
      <c r="G5031" s="101"/>
      <c r="H5031" s="101"/>
      <c r="I5031" s="101"/>
      <c r="J5031" s="103"/>
      <c r="K5031" s="103"/>
      <c r="L5031" s="103"/>
      <c r="M5031" s="103"/>
      <c r="N5031" s="103"/>
      <c r="O5031" s="103"/>
      <c r="P5031" s="103"/>
      <c r="Q5031" s="103"/>
      <c r="R5031" s="103"/>
      <c r="S5031" s="101"/>
    </row>
    <row r="5032" spans="1:19">
      <c r="A5032" s="101"/>
      <c r="B5032" s="102"/>
      <c r="C5032" s="101"/>
      <c r="D5032" s="102"/>
      <c r="E5032" s="101"/>
      <c r="F5032" s="101"/>
      <c r="G5032" s="101"/>
      <c r="H5032" s="101"/>
      <c r="I5032" s="101"/>
      <c r="J5032" s="103"/>
      <c r="K5032" s="103"/>
      <c r="L5032" s="103"/>
      <c r="M5032" s="103"/>
      <c r="N5032" s="103"/>
      <c r="O5032" s="103"/>
      <c r="P5032" s="103"/>
      <c r="Q5032" s="103"/>
      <c r="R5032" s="103"/>
      <c r="S5032" s="101"/>
    </row>
    <row r="5033" spans="1:19">
      <c r="B5033"/>
      <c r="D5033"/>
    </row>
    <row r="5034" spans="1:19">
      <c r="B5034"/>
      <c r="D5034"/>
    </row>
    <row r="5035" spans="1:19">
      <c r="B5035"/>
      <c r="D5035"/>
    </row>
    <row r="5036" spans="1:19">
      <c r="B5036"/>
      <c r="D5036"/>
    </row>
    <row r="5037" spans="1:19">
      <c r="B5037"/>
      <c r="D5037"/>
    </row>
    <row r="5038" spans="1:19">
      <c r="B5038"/>
      <c r="D5038"/>
    </row>
    <row r="5039" spans="1:19">
      <c r="B5039"/>
      <c r="D5039"/>
    </row>
    <row r="5040" spans="1:19">
      <c r="B5040"/>
      <c r="D5040"/>
    </row>
    <row r="5041" spans="2:4">
      <c r="B5041"/>
      <c r="D5041"/>
    </row>
    <row r="5042" spans="2:4">
      <c r="B5042"/>
      <c r="D5042"/>
    </row>
    <row r="5043" spans="2:4">
      <c r="B5043"/>
      <c r="D5043"/>
    </row>
    <row r="5044" spans="2:4">
      <c r="B5044"/>
      <c r="D5044"/>
    </row>
    <row r="5045" spans="2:4">
      <c r="B5045"/>
      <c r="D5045"/>
    </row>
    <row r="5046" spans="2:4">
      <c r="B5046"/>
      <c r="D5046"/>
    </row>
    <row r="5047" spans="2:4">
      <c r="B5047"/>
      <c r="D5047"/>
    </row>
    <row r="5048" spans="2:4">
      <c r="B5048"/>
      <c r="D5048"/>
    </row>
    <row r="5049" spans="2:4">
      <c r="B5049"/>
      <c r="D5049"/>
    </row>
    <row r="5050" spans="2:4">
      <c r="B5050"/>
      <c r="D5050"/>
    </row>
    <row r="5051" spans="2:4">
      <c r="B5051"/>
      <c r="D5051"/>
    </row>
    <row r="5052" spans="2:4">
      <c r="B5052"/>
      <c r="D5052"/>
    </row>
    <row r="5053" spans="2:4">
      <c r="B5053"/>
      <c r="D5053"/>
    </row>
    <row r="5054" spans="2:4">
      <c r="B5054"/>
      <c r="D5054"/>
    </row>
    <row r="5055" spans="2:4">
      <c r="B5055"/>
      <c r="D5055"/>
    </row>
    <row r="5056" spans="2:4">
      <c r="B5056"/>
      <c r="D5056"/>
    </row>
    <row r="5057" spans="2:4">
      <c r="B5057"/>
      <c r="D5057"/>
    </row>
    <row r="5058" spans="2:4">
      <c r="B5058"/>
      <c r="D5058"/>
    </row>
    <row r="5059" spans="2:4">
      <c r="B5059"/>
      <c r="D5059"/>
    </row>
    <row r="5060" spans="2:4">
      <c r="B5060"/>
      <c r="D5060"/>
    </row>
    <row r="5061" spans="2:4">
      <c r="B5061"/>
      <c r="D5061"/>
    </row>
    <row r="5062" spans="2:4">
      <c r="B5062"/>
      <c r="D5062"/>
    </row>
    <row r="5063" spans="2:4">
      <c r="B5063"/>
      <c r="D5063"/>
    </row>
    <row r="5064" spans="2:4">
      <c r="B5064"/>
      <c r="D5064"/>
    </row>
    <row r="5065" spans="2:4">
      <c r="B5065"/>
      <c r="D5065"/>
    </row>
    <row r="5066" spans="2:4">
      <c r="B5066"/>
      <c r="D5066"/>
    </row>
    <row r="5067" spans="2:4">
      <c r="B5067"/>
      <c r="D5067"/>
    </row>
    <row r="5068" spans="2:4">
      <c r="B5068"/>
      <c r="D5068"/>
    </row>
    <row r="5069" spans="2:4">
      <c r="B5069"/>
      <c r="D5069"/>
    </row>
    <row r="5070" spans="2:4">
      <c r="B5070"/>
      <c r="D5070"/>
    </row>
    <row r="5071" spans="2:4">
      <c r="B5071"/>
      <c r="D5071"/>
    </row>
    <row r="5072" spans="2:4">
      <c r="B5072"/>
      <c r="D5072"/>
    </row>
    <row r="5073" spans="2:4">
      <c r="B5073"/>
      <c r="D5073"/>
    </row>
    <row r="5074" spans="2:4">
      <c r="B5074"/>
      <c r="D5074"/>
    </row>
    <row r="5075" spans="2:4">
      <c r="B5075"/>
      <c r="D5075"/>
    </row>
    <row r="5076" spans="2:4">
      <c r="B5076"/>
      <c r="D5076"/>
    </row>
    <row r="5077" spans="2:4">
      <c r="B5077"/>
      <c r="D5077"/>
    </row>
    <row r="5078" spans="2:4">
      <c r="B5078"/>
      <c r="D5078"/>
    </row>
    <row r="5079" spans="2:4">
      <c r="B5079"/>
      <c r="D5079"/>
    </row>
    <row r="5080" spans="2:4">
      <c r="B5080"/>
      <c r="D5080"/>
    </row>
    <row r="5081" spans="2:4">
      <c r="B5081"/>
      <c r="D5081"/>
    </row>
    <row r="5082" spans="2:4">
      <c r="B5082"/>
      <c r="D5082"/>
    </row>
    <row r="5083" spans="2:4">
      <c r="B5083"/>
      <c r="D5083"/>
    </row>
    <row r="5084" spans="2:4">
      <c r="B5084"/>
      <c r="D5084"/>
    </row>
    <row r="5085" spans="2:4">
      <c r="B5085"/>
      <c r="D5085"/>
    </row>
    <row r="5086" spans="2:4">
      <c r="B5086"/>
      <c r="D5086"/>
    </row>
    <row r="5087" spans="2:4">
      <c r="B5087"/>
      <c r="D5087"/>
    </row>
    <row r="5088" spans="2:4">
      <c r="B5088"/>
      <c r="D5088"/>
    </row>
    <row r="5089" spans="2:4">
      <c r="B5089"/>
      <c r="D5089"/>
    </row>
    <row r="5090" spans="2:4">
      <c r="B5090"/>
      <c r="D5090"/>
    </row>
    <row r="5091" spans="2:4">
      <c r="B5091"/>
      <c r="D5091"/>
    </row>
    <row r="5092" spans="2:4">
      <c r="B5092"/>
      <c r="D5092"/>
    </row>
    <row r="5093" spans="2:4">
      <c r="B5093"/>
      <c r="D5093"/>
    </row>
    <row r="5094" spans="2:4">
      <c r="B5094"/>
      <c r="D5094"/>
    </row>
    <row r="5095" spans="2:4">
      <c r="B5095"/>
      <c r="D5095"/>
    </row>
    <row r="5096" spans="2:4">
      <c r="B5096"/>
      <c r="D5096"/>
    </row>
    <row r="5097" spans="2:4">
      <c r="B5097"/>
      <c r="D5097"/>
    </row>
    <row r="5098" spans="2:4">
      <c r="B5098"/>
      <c r="D5098"/>
    </row>
    <row r="5099" spans="2:4">
      <c r="B5099"/>
      <c r="D5099"/>
    </row>
    <row r="5100" spans="2:4">
      <c r="B5100"/>
      <c r="D5100"/>
    </row>
    <row r="5101" spans="2:4">
      <c r="B5101"/>
      <c r="D5101"/>
    </row>
    <row r="5102" spans="2:4">
      <c r="B5102"/>
      <c r="D5102"/>
    </row>
    <row r="5103" spans="2:4">
      <c r="B5103"/>
      <c r="D5103"/>
    </row>
    <row r="5104" spans="2:4">
      <c r="B5104"/>
      <c r="D5104"/>
    </row>
    <row r="5105" spans="2:4">
      <c r="B5105"/>
      <c r="D5105"/>
    </row>
    <row r="5106" spans="2:4">
      <c r="B5106"/>
      <c r="D5106"/>
    </row>
    <row r="5107" spans="2:4">
      <c r="B5107"/>
      <c r="D5107"/>
    </row>
    <row r="5108" spans="2:4">
      <c r="B5108"/>
      <c r="D5108"/>
    </row>
    <row r="5109" spans="2:4">
      <c r="B5109"/>
      <c r="D5109"/>
    </row>
    <row r="5110" spans="2:4">
      <c r="B5110"/>
      <c r="D5110"/>
    </row>
    <row r="5111" spans="2:4">
      <c r="B5111"/>
      <c r="D5111"/>
    </row>
    <row r="5112" spans="2:4">
      <c r="B5112"/>
      <c r="D5112"/>
    </row>
    <row r="5113" spans="2:4">
      <c r="B5113"/>
      <c r="D5113"/>
    </row>
    <row r="5114" spans="2:4">
      <c r="B5114"/>
      <c r="D5114"/>
    </row>
    <row r="5115" spans="2:4">
      <c r="B5115"/>
      <c r="D5115"/>
    </row>
    <row r="5116" spans="2:4">
      <c r="B5116"/>
      <c r="D5116"/>
    </row>
    <row r="5117" spans="2:4">
      <c r="B5117"/>
      <c r="D5117"/>
    </row>
    <row r="5118" spans="2:4">
      <c r="B5118"/>
      <c r="D5118"/>
    </row>
    <row r="5119" spans="2:4">
      <c r="B5119"/>
      <c r="D5119"/>
    </row>
    <row r="5120" spans="2:4">
      <c r="B5120"/>
      <c r="D5120"/>
    </row>
    <row r="5121" spans="2:4">
      <c r="B5121"/>
      <c r="D5121"/>
    </row>
    <row r="5122" spans="2:4">
      <c r="B5122"/>
      <c r="D5122"/>
    </row>
    <row r="5123" spans="2:4">
      <c r="B5123"/>
      <c r="D5123"/>
    </row>
    <row r="5124" spans="2:4">
      <c r="B5124"/>
      <c r="D5124"/>
    </row>
    <row r="5125" spans="2:4">
      <c r="B5125"/>
      <c r="D5125"/>
    </row>
    <row r="5126" spans="2:4">
      <c r="B5126"/>
      <c r="D5126"/>
    </row>
    <row r="5127" spans="2:4">
      <c r="B5127"/>
      <c r="D5127"/>
    </row>
    <row r="5128" spans="2:4">
      <c r="B5128"/>
      <c r="D5128"/>
    </row>
    <row r="5129" spans="2:4">
      <c r="B5129"/>
      <c r="D5129"/>
    </row>
    <row r="5130" spans="2:4">
      <c r="B5130"/>
      <c r="D5130"/>
    </row>
    <row r="5131" spans="2:4">
      <c r="B5131"/>
      <c r="D5131"/>
    </row>
    <row r="5132" spans="2:4">
      <c r="B5132"/>
      <c r="D5132"/>
    </row>
    <row r="5133" spans="2:4">
      <c r="B5133"/>
      <c r="D5133"/>
    </row>
    <row r="5134" spans="2:4">
      <c r="B5134"/>
      <c r="D5134"/>
    </row>
    <row r="5135" spans="2:4">
      <c r="B5135"/>
      <c r="D5135"/>
    </row>
    <row r="5136" spans="2:4">
      <c r="B5136"/>
      <c r="D5136"/>
    </row>
    <row r="5137" spans="2:4">
      <c r="B5137"/>
      <c r="D5137"/>
    </row>
    <row r="5138" spans="2:4">
      <c r="B5138"/>
      <c r="D5138"/>
    </row>
    <row r="5139" spans="2:4">
      <c r="B5139"/>
      <c r="D5139"/>
    </row>
    <row r="5140" spans="2:4">
      <c r="B5140"/>
      <c r="D5140"/>
    </row>
    <row r="5141" spans="2:4">
      <c r="B5141"/>
      <c r="D5141"/>
    </row>
    <row r="5142" spans="2:4">
      <c r="B5142"/>
      <c r="D5142"/>
    </row>
    <row r="5143" spans="2:4">
      <c r="B5143"/>
      <c r="D5143"/>
    </row>
    <row r="5144" spans="2:4">
      <c r="B5144"/>
      <c r="D5144"/>
    </row>
    <row r="5145" spans="2:4">
      <c r="B5145"/>
      <c r="D5145"/>
    </row>
    <row r="5146" spans="2:4">
      <c r="B5146"/>
      <c r="D5146"/>
    </row>
    <row r="5147" spans="2:4">
      <c r="B5147"/>
      <c r="D5147"/>
    </row>
    <row r="5148" spans="2:4">
      <c r="B5148"/>
      <c r="D5148"/>
    </row>
    <row r="5149" spans="2:4">
      <c r="B5149"/>
      <c r="D5149"/>
    </row>
    <row r="5150" spans="2:4">
      <c r="B5150"/>
      <c r="D5150"/>
    </row>
    <row r="5151" spans="2:4">
      <c r="B5151"/>
      <c r="D5151"/>
    </row>
    <row r="5152" spans="2:4">
      <c r="B5152"/>
      <c r="D5152"/>
    </row>
    <row r="5153" spans="2:4">
      <c r="B5153"/>
      <c r="D5153"/>
    </row>
    <row r="5154" spans="2:4">
      <c r="B5154"/>
      <c r="D5154"/>
    </row>
    <row r="5155" spans="2:4">
      <c r="B5155"/>
      <c r="D5155"/>
    </row>
    <row r="5156" spans="2:4">
      <c r="B5156"/>
      <c r="D5156"/>
    </row>
    <row r="5157" spans="2:4">
      <c r="B5157"/>
      <c r="D5157"/>
    </row>
    <row r="5158" spans="2:4">
      <c r="B5158"/>
      <c r="D5158"/>
    </row>
    <row r="5159" spans="2:4">
      <c r="B5159"/>
      <c r="D5159"/>
    </row>
    <row r="5160" spans="2:4">
      <c r="B5160"/>
      <c r="D5160"/>
    </row>
    <row r="5161" spans="2:4">
      <c r="B5161"/>
      <c r="D5161"/>
    </row>
    <row r="5162" spans="2:4">
      <c r="B5162"/>
      <c r="D5162"/>
    </row>
    <row r="5163" spans="2:4">
      <c r="B5163"/>
      <c r="D5163"/>
    </row>
    <row r="5164" spans="2:4">
      <c r="B5164"/>
      <c r="D5164"/>
    </row>
    <row r="5165" spans="2:4">
      <c r="B5165"/>
      <c r="D5165"/>
    </row>
    <row r="5166" spans="2:4">
      <c r="B5166"/>
      <c r="D5166"/>
    </row>
    <row r="5167" spans="2:4">
      <c r="B5167"/>
      <c r="D5167"/>
    </row>
    <row r="5168" spans="2:4">
      <c r="B5168"/>
      <c r="D5168"/>
    </row>
    <row r="5169" spans="2:4">
      <c r="B5169"/>
      <c r="D5169"/>
    </row>
    <row r="5170" spans="2:4">
      <c r="B5170"/>
      <c r="D5170"/>
    </row>
    <row r="5171" spans="2:4">
      <c r="B5171"/>
      <c r="D5171"/>
    </row>
    <row r="5172" spans="2:4">
      <c r="B5172"/>
      <c r="D5172"/>
    </row>
    <row r="5173" spans="2:4">
      <c r="B5173"/>
      <c r="D5173"/>
    </row>
    <row r="5174" spans="2:4">
      <c r="B5174"/>
      <c r="D5174"/>
    </row>
    <row r="5175" spans="2:4">
      <c r="B5175"/>
      <c r="D5175"/>
    </row>
    <row r="5176" spans="2:4">
      <c r="B5176"/>
      <c r="D5176"/>
    </row>
    <row r="5177" spans="2:4">
      <c r="B5177"/>
      <c r="D5177"/>
    </row>
    <row r="5178" spans="2:4">
      <c r="B5178"/>
      <c r="D5178"/>
    </row>
    <row r="5179" spans="2:4">
      <c r="B5179"/>
      <c r="D5179"/>
    </row>
    <row r="5180" spans="2:4">
      <c r="B5180"/>
      <c r="D5180"/>
    </row>
    <row r="5181" spans="2:4">
      <c r="B5181"/>
      <c r="D5181"/>
    </row>
    <row r="5182" spans="2:4">
      <c r="B5182"/>
      <c r="D5182"/>
    </row>
    <row r="5183" spans="2:4">
      <c r="B5183"/>
      <c r="D5183"/>
    </row>
    <row r="5184" spans="2:4">
      <c r="B5184"/>
      <c r="D5184"/>
    </row>
    <row r="5185" spans="2:4">
      <c r="B5185"/>
      <c r="D5185"/>
    </row>
    <row r="5186" spans="2:4">
      <c r="B5186"/>
      <c r="D5186"/>
    </row>
    <row r="5187" spans="2:4">
      <c r="B5187"/>
      <c r="D5187"/>
    </row>
    <row r="5188" spans="2:4">
      <c r="B5188"/>
      <c r="D5188"/>
    </row>
    <row r="5189" spans="2:4">
      <c r="B5189"/>
      <c r="D5189"/>
    </row>
    <row r="5190" spans="2:4">
      <c r="B5190"/>
      <c r="D5190"/>
    </row>
    <row r="5191" spans="2:4">
      <c r="B5191"/>
      <c r="D5191"/>
    </row>
    <row r="5192" spans="2:4">
      <c r="B5192"/>
      <c r="D5192"/>
    </row>
    <row r="5193" spans="2:4">
      <c r="B5193"/>
      <c r="D5193"/>
    </row>
    <row r="5194" spans="2:4">
      <c r="B5194"/>
      <c r="D5194"/>
    </row>
    <row r="5195" spans="2:4">
      <c r="B5195"/>
      <c r="D5195"/>
    </row>
    <row r="5196" spans="2:4">
      <c r="B5196"/>
      <c r="D5196"/>
    </row>
    <row r="5197" spans="2:4">
      <c r="B5197"/>
      <c r="D5197"/>
    </row>
    <row r="5198" spans="2:4">
      <c r="B5198"/>
      <c r="D5198"/>
    </row>
    <row r="5199" spans="2:4">
      <c r="B5199"/>
      <c r="D5199"/>
    </row>
    <row r="5200" spans="2:4">
      <c r="B5200"/>
      <c r="D5200"/>
    </row>
    <row r="5201" spans="2:4">
      <c r="B5201"/>
      <c r="D5201"/>
    </row>
    <row r="5202" spans="2:4">
      <c r="B5202"/>
      <c r="D5202"/>
    </row>
    <row r="5203" spans="2:4">
      <c r="B5203"/>
      <c r="D5203"/>
    </row>
    <row r="5204" spans="2:4">
      <c r="B5204"/>
      <c r="D5204"/>
    </row>
    <row r="5205" spans="2:4">
      <c r="B5205"/>
      <c r="D5205"/>
    </row>
    <row r="5206" spans="2:4">
      <c r="B5206"/>
      <c r="D5206"/>
    </row>
    <row r="5207" spans="2:4">
      <c r="B5207"/>
      <c r="D5207"/>
    </row>
    <row r="5208" spans="2:4">
      <c r="B5208"/>
      <c r="D5208"/>
    </row>
    <row r="5209" spans="2:4">
      <c r="B5209"/>
      <c r="D5209"/>
    </row>
    <row r="5210" spans="2:4">
      <c r="B5210"/>
      <c r="D5210"/>
    </row>
    <row r="5211" spans="2:4">
      <c r="B5211"/>
      <c r="D5211"/>
    </row>
    <row r="5212" spans="2:4">
      <c r="B5212"/>
      <c r="D5212"/>
    </row>
    <row r="5213" spans="2:4">
      <c r="B5213"/>
      <c r="D5213"/>
    </row>
    <row r="5214" spans="2:4">
      <c r="B5214"/>
      <c r="D5214"/>
    </row>
    <row r="5215" spans="2:4">
      <c r="B5215"/>
      <c r="D5215"/>
    </row>
    <row r="5216" spans="2:4">
      <c r="B5216"/>
      <c r="D5216"/>
    </row>
    <row r="5217" spans="2:4">
      <c r="B5217"/>
      <c r="D5217"/>
    </row>
    <row r="5218" spans="2:4">
      <c r="B5218"/>
      <c r="D5218"/>
    </row>
    <row r="5219" spans="2:4">
      <c r="B5219"/>
      <c r="D5219"/>
    </row>
    <row r="5220" spans="2:4">
      <c r="B5220"/>
      <c r="D5220"/>
    </row>
    <row r="5221" spans="2:4">
      <c r="B5221"/>
      <c r="D5221"/>
    </row>
    <row r="5222" spans="2:4">
      <c r="B5222"/>
      <c r="D5222"/>
    </row>
    <row r="5223" spans="2:4">
      <c r="B5223"/>
      <c r="D5223"/>
    </row>
    <row r="5224" spans="2:4">
      <c r="B5224"/>
      <c r="D5224"/>
    </row>
    <row r="5225" spans="2:4">
      <c r="B5225"/>
      <c r="D5225"/>
    </row>
    <row r="5226" spans="2:4">
      <c r="B5226"/>
      <c r="D5226"/>
    </row>
    <row r="5227" spans="2:4">
      <c r="B5227"/>
      <c r="D5227"/>
    </row>
    <row r="5228" spans="2:4">
      <c r="B5228"/>
      <c r="D5228"/>
    </row>
    <row r="5229" spans="2:4">
      <c r="B5229"/>
      <c r="D5229"/>
    </row>
    <row r="5230" spans="2:4">
      <c r="B5230"/>
      <c r="D5230"/>
    </row>
    <row r="5231" spans="2:4">
      <c r="B5231"/>
      <c r="D5231"/>
    </row>
    <row r="5232" spans="2:4">
      <c r="B5232"/>
      <c r="D5232"/>
    </row>
    <row r="5233" spans="2:4">
      <c r="B5233"/>
      <c r="D5233"/>
    </row>
    <row r="5234" spans="2:4">
      <c r="B5234"/>
      <c r="D5234"/>
    </row>
    <row r="5235" spans="2:4">
      <c r="B5235"/>
      <c r="D5235"/>
    </row>
    <row r="5236" spans="2:4">
      <c r="B5236"/>
      <c r="D5236"/>
    </row>
    <row r="5237" spans="2:4">
      <c r="B5237"/>
      <c r="D5237"/>
    </row>
    <row r="5238" spans="2:4">
      <c r="B5238"/>
      <c r="D5238"/>
    </row>
    <row r="5239" spans="2:4">
      <c r="B5239"/>
      <c r="D5239"/>
    </row>
    <row r="5240" spans="2:4">
      <c r="B5240"/>
      <c r="D5240"/>
    </row>
    <row r="5241" spans="2:4">
      <c r="B5241"/>
      <c r="D5241"/>
    </row>
    <row r="5242" spans="2:4">
      <c r="B5242"/>
      <c r="D5242"/>
    </row>
    <row r="5243" spans="2:4">
      <c r="B5243"/>
      <c r="D5243"/>
    </row>
    <row r="5244" spans="2:4">
      <c r="B5244"/>
      <c r="D5244"/>
    </row>
    <row r="5245" spans="2:4">
      <c r="B5245"/>
      <c r="D5245"/>
    </row>
    <row r="5246" spans="2:4">
      <c r="B5246"/>
      <c r="D5246"/>
    </row>
    <row r="5247" spans="2:4">
      <c r="B5247"/>
      <c r="D5247"/>
    </row>
    <row r="5248" spans="2:4">
      <c r="B5248"/>
      <c r="D5248"/>
    </row>
    <row r="5249" spans="2:4">
      <c r="B5249"/>
      <c r="D5249"/>
    </row>
    <row r="5250" spans="2:4">
      <c r="B5250"/>
      <c r="D5250"/>
    </row>
    <row r="5251" spans="2:4">
      <c r="B5251"/>
      <c r="D5251"/>
    </row>
    <row r="5252" spans="2:4">
      <c r="B5252"/>
      <c r="D5252"/>
    </row>
    <row r="5253" spans="2:4">
      <c r="B5253"/>
      <c r="D5253"/>
    </row>
    <row r="5254" spans="2:4">
      <c r="B5254"/>
      <c r="D5254"/>
    </row>
    <row r="5255" spans="2:4">
      <c r="B5255"/>
      <c r="D5255"/>
    </row>
    <row r="5256" spans="2:4">
      <c r="B5256"/>
      <c r="D5256"/>
    </row>
    <row r="5257" spans="2:4">
      <c r="B5257"/>
      <c r="D5257"/>
    </row>
    <row r="5258" spans="2:4">
      <c r="B5258"/>
      <c r="D5258"/>
    </row>
    <row r="5259" spans="2:4">
      <c r="B5259"/>
      <c r="D5259"/>
    </row>
    <row r="5260" spans="2:4">
      <c r="B5260"/>
      <c r="D5260"/>
    </row>
    <row r="5261" spans="2:4">
      <c r="B5261"/>
      <c r="D5261"/>
    </row>
    <row r="5262" spans="2:4">
      <c r="B5262"/>
      <c r="D5262"/>
    </row>
    <row r="5263" spans="2:4">
      <c r="B5263"/>
      <c r="D5263"/>
    </row>
    <row r="5264" spans="2:4">
      <c r="B5264"/>
      <c r="D5264"/>
    </row>
    <row r="5265" spans="2:4">
      <c r="B5265"/>
      <c r="D5265"/>
    </row>
    <row r="5266" spans="2:4">
      <c r="B5266"/>
      <c r="D5266"/>
    </row>
    <row r="5267" spans="2:4">
      <c r="B5267"/>
      <c r="D5267"/>
    </row>
    <row r="5268" spans="2:4">
      <c r="B5268"/>
      <c r="D5268"/>
    </row>
    <row r="5269" spans="2:4">
      <c r="B5269"/>
      <c r="D5269"/>
    </row>
    <row r="5270" spans="2:4">
      <c r="B5270"/>
      <c r="D5270"/>
    </row>
    <row r="5271" spans="2:4">
      <c r="B5271"/>
      <c r="D5271"/>
    </row>
    <row r="5272" spans="2:4">
      <c r="B5272"/>
      <c r="D5272"/>
    </row>
    <row r="5273" spans="2:4">
      <c r="B5273"/>
      <c r="D5273"/>
    </row>
    <row r="5274" spans="2:4">
      <c r="B5274"/>
      <c r="D5274"/>
    </row>
    <row r="5275" spans="2:4">
      <c r="B5275"/>
      <c r="D5275"/>
    </row>
    <row r="5276" spans="2:4">
      <c r="B5276"/>
      <c r="D5276"/>
    </row>
    <row r="5277" spans="2:4">
      <c r="B5277"/>
      <c r="D5277"/>
    </row>
    <row r="5278" spans="2:4">
      <c r="B5278"/>
      <c r="D5278"/>
    </row>
    <row r="5279" spans="2:4">
      <c r="B5279"/>
      <c r="D5279"/>
    </row>
    <row r="5280" spans="2:4">
      <c r="B5280"/>
      <c r="D5280"/>
    </row>
    <row r="5281" spans="2:4">
      <c r="B5281"/>
      <c r="D5281"/>
    </row>
    <row r="5282" spans="2:4">
      <c r="B5282"/>
      <c r="D5282"/>
    </row>
    <row r="5283" spans="2:4">
      <c r="B5283"/>
      <c r="D5283"/>
    </row>
    <row r="5284" spans="2:4">
      <c r="B5284"/>
      <c r="D5284"/>
    </row>
    <row r="5285" spans="2:4">
      <c r="B5285"/>
      <c r="D5285"/>
    </row>
    <row r="5286" spans="2:4">
      <c r="B5286"/>
      <c r="D5286"/>
    </row>
    <row r="5287" spans="2:4">
      <c r="B5287"/>
      <c r="D5287"/>
    </row>
    <row r="5288" spans="2:4">
      <c r="B5288"/>
      <c r="D5288"/>
    </row>
    <row r="5289" spans="2:4">
      <c r="B5289"/>
      <c r="D5289"/>
    </row>
    <row r="5290" spans="2:4">
      <c r="B5290"/>
      <c r="D5290"/>
    </row>
    <row r="5291" spans="2:4">
      <c r="B5291"/>
      <c r="D5291"/>
    </row>
    <row r="5292" spans="2:4">
      <c r="B5292"/>
      <c r="D5292"/>
    </row>
    <row r="5293" spans="2:4">
      <c r="B5293"/>
      <c r="D5293"/>
    </row>
    <row r="5294" spans="2:4">
      <c r="B5294"/>
      <c r="D5294"/>
    </row>
    <row r="5295" spans="2:4">
      <c r="B5295"/>
      <c r="D5295"/>
    </row>
    <row r="5296" spans="2:4">
      <c r="B5296"/>
      <c r="D5296"/>
    </row>
    <row r="5297" spans="2:4">
      <c r="B5297"/>
      <c r="D5297"/>
    </row>
    <row r="5298" spans="2:4">
      <c r="B5298"/>
      <c r="D5298"/>
    </row>
    <row r="5299" spans="2:4">
      <c r="B5299"/>
      <c r="D5299"/>
    </row>
    <row r="5300" spans="2:4">
      <c r="B5300"/>
      <c r="D5300"/>
    </row>
    <row r="5301" spans="2:4">
      <c r="B5301"/>
      <c r="D5301"/>
    </row>
    <row r="5302" spans="2:4">
      <c r="B5302"/>
      <c r="D5302"/>
    </row>
    <row r="5303" spans="2:4">
      <c r="B5303"/>
      <c r="D5303"/>
    </row>
    <row r="5304" spans="2:4">
      <c r="B5304"/>
      <c r="D5304"/>
    </row>
    <row r="5305" spans="2:4">
      <c r="B5305"/>
      <c r="D5305"/>
    </row>
    <row r="5306" spans="2:4">
      <c r="B5306"/>
      <c r="D5306"/>
    </row>
    <row r="5307" spans="2:4">
      <c r="B5307"/>
      <c r="D5307"/>
    </row>
    <row r="5308" spans="2:4">
      <c r="B5308"/>
      <c r="D5308"/>
    </row>
    <row r="5309" spans="2:4">
      <c r="B5309"/>
      <c r="D5309"/>
    </row>
    <row r="5310" spans="2:4">
      <c r="B5310"/>
      <c r="D5310"/>
    </row>
    <row r="5311" spans="2:4">
      <c r="B5311"/>
      <c r="D5311"/>
    </row>
    <row r="5312" spans="2:4">
      <c r="B5312"/>
      <c r="D5312"/>
    </row>
    <row r="5313" spans="2:4">
      <c r="B5313"/>
      <c r="D5313"/>
    </row>
    <row r="5314" spans="2:4">
      <c r="B5314"/>
      <c r="D5314"/>
    </row>
    <row r="5315" spans="2:4">
      <c r="B5315"/>
      <c r="D5315"/>
    </row>
    <row r="5316" spans="2:4">
      <c r="B5316"/>
      <c r="D5316"/>
    </row>
    <row r="5317" spans="2:4">
      <c r="B5317"/>
      <c r="D5317"/>
    </row>
    <row r="5318" spans="2:4">
      <c r="B5318"/>
      <c r="D5318"/>
    </row>
    <row r="5319" spans="2:4">
      <c r="B5319"/>
      <c r="D5319"/>
    </row>
    <row r="5320" spans="2:4">
      <c r="B5320"/>
      <c r="D5320"/>
    </row>
    <row r="5321" spans="2:4">
      <c r="B5321"/>
      <c r="D5321"/>
    </row>
    <row r="5322" spans="2:4">
      <c r="B5322"/>
      <c r="D5322"/>
    </row>
    <row r="5323" spans="2:4">
      <c r="B5323"/>
      <c r="D5323"/>
    </row>
    <row r="5324" spans="2:4">
      <c r="B5324"/>
      <c r="D5324"/>
    </row>
    <row r="5325" spans="2:4">
      <c r="B5325"/>
      <c r="D5325"/>
    </row>
    <row r="5326" spans="2:4">
      <c r="B5326"/>
      <c r="D5326"/>
    </row>
    <row r="5327" spans="2:4">
      <c r="B5327"/>
      <c r="D5327"/>
    </row>
    <row r="5328" spans="2:4">
      <c r="B5328"/>
      <c r="D5328"/>
    </row>
    <row r="5329" spans="2:4">
      <c r="B5329"/>
      <c r="D5329"/>
    </row>
    <row r="5330" spans="2:4">
      <c r="B5330"/>
      <c r="D5330"/>
    </row>
    <row r="5331" spans="2:4">
      <c r="B5331"/>
      <c r="D5331"/>
    </row>
    <row r="5332" spans="2:4">
      <c r="B5332"/>
      <c r="D5332"/>
    </row>
    <row r="5333" spans="2:4">
      <c r="B5333"/>
      <c r="D5333"/>
    </row>
    <row r="5334" spans="2:4">
      <c r="B5334"/>
      <c r="D5334"/>
    </row>
    <row r="5335" spans="2:4">
      <c r="B5335"/>
      <c r="D5335"/>
    </row>
    <row r="5336" spans="2:4">
      <c r="B5336"/>
      <c r="D5336"/>
    </row>
    <row r="5337" spans="2:4">
      <c r="B5337"/>
      <c r="D5337"/>
    </row>
    <row r="5338" spans="2:4">
      <c r="B5338"/>
      <c r="D5338"/>
    </row>
    <row r="5339" spans="2:4">
      <c r="B5339"/>
      <c r="D5339"/>
    </row>
    <row r="5340" spans="2:4">
      <c r="B5340"/>
      <c r="D5340"/>
    </row>
    <row r="5341" spans="2:4">
      <c r="B5341"/>
      <c r="D5341"/>
    </row>
    <row r="5342" spans="2:4">
      <c r="B5342"/>
      <c r="D5342"/>
    </row>
    <row r="5343" spans="2:4">
      <c r="B5343"/>
      <c r="D5343"/>
    </row>
    <row r="5344" spans="2:4">
      <c r="B5344"/>
      <c r="D5344"/>
    </row>
    <row r="5345" spans="2:4">
      <c r="B5345"/>
      <c r="D5345"/>
    </row>
    <row r="5346" spans="2:4">
      <c r="B5346"/>
      <c r="D5346"/>
    </row>
    <row r="5347" spans="2:4">
      <c r="B5347"/>
      <c r="D5347"/>
    </row>
    <row r="5348" spans="2:4">
      <c r="B5348"/>
      <c r="D5348"/>
    </row>
    <row r="5349" spans="2:4">
      <c r="B5349"/>
      <c r="D5349"/>
    </row>
    <row r="5350" spans="2:4">
      <c r="B5350"/>
      <c r="D5350"/>
    </row>
    <row r="5351" spans="2:4">
      <c r="B5351"/>
      <c r="D5351"/>
    </row>
    <row r="5352" spans="2:4">
      <c r="B5352"/>
      <c r="D5352"/>
    </row>
    <row r="5353" spans="2:4">
      <c r="B5353"/>
      <c r="D5353"/>
    </row>
    <row r="5354" spans="2:4">
      <c r="B5354"/>
      <c r="D5354"/>
    </row>
    <row r="5355" spans="2:4">
      <c r="B5355"/>
      <c r="D5355"/>
    </row>
    <row r="5356" spans="2:4">
      <c r="B5356"/>
      <c r="D5356"/>
    </row>
    <row r="5357" spans="2:4">
      <c r="B5357"/>
      <c r="D5357"/>
    </row>
    <row r="5358" spans="2:4">
      <c r="B5358"/>
      <c r="D5358"/>
    </row>
    <row r="5359" spans="2:4">
      <c r="B5359"/>
      <c r="D5359"/>
    </row>
    <row r="5360" spans="2:4">
      <c r="B5360"/>
      <c r="D5360"/>
    </row>
    <row r="5361" spans="2:4">
      <c r="B5361"/>
      <c r="D5361"/>
    </row>
    <row r="5362" spans="2:4">
      <c r="B5362"/>
      <c r="D5362"/>
    </row>
    <row r="5363" spans="2:4">
      <c r="B5363"/>
      <c r="D5363"/>
    </row>
    <row r="5364" spans="2:4">
      <c r="B5364"/>
      <c r="D5364"/>
    </row>
    <row r="5365" spans="2:4">
      <c r="B5365"/>
      <c r="D5365"/>
    </row>
    <row r="5366" spans="2:4">
      <c r="B5366"/>
      <c r="D5366"/>
    </row>
    <row r="5367" spans="2:4">
      <c r="B5367"/>
      <c r="D5367"/>
    </row>
    <row r="5368" spans="2:4">
      <c r="B5368"/>
      <c r="D5368"/>
    </row>
    <row r="5369" spans="2:4">
      <c r="B5369"/>
      <c r="D5369"/>
    </row>
    <row r="5370" spans="2:4">
      <c r="B5370"/>
      <c r="D5370"/>
    </row>
    <row r="5371" spans="2:4">
      <c r="B5371"/>
      <c r="D5371"/>
    </row>
    <row r="5372" spans="2:4">
      <c r="B5372"/>
      <c r="D5372"/>
    </row>
    <row r="5373" spans="2:4">
      <c r="B5373"/>
      <c r="D5373"/>
    </row>
    <row r="5374" spans="2:4">
      <c r="B5374"/>
      <c r="D5374"/>
    </row>
    <row r="5375" spans="2:4">
      <c r="B5375"/>
      <c r="D5375"/>
    </row>
    <row r="5376" spans="2:4">
      <c r="B5376"/>
      <c r="D5376"/>
    </row>
    <row r="5377" spans="2:4">
      <c r="B5377"/>
      <c r="D5377"/>
    </row>
    <row r="5378" spans="2:4">
      <c r="B5378"/>
      <c r="D5378"/>
    </row>
    <row r="5379" spans="2:4">
      <c r="B5379"/>
      <c r="D5379"/>
    </row>
    <row r="5380" spans="2:4">
      <c r="B5380"/>
      <c r="D5380"/>
    </row>
    <row r="5381" spans="2:4">
      <c r="B5381"/>
      <c r="D5381"/>
    </row>
    <row r="5382" spans="2:4">
      <c r="B5382"/>
      <c r="D5382"/>
    </row>
    <row r="5383" spans="2:4">
      <c r="B5383"/>
      <c r="D5383"/>
    </row>
    <row r="5384" spans="2:4">
      <c r="B5384"/>
      <c r="D5384"/>
    </row>
    <row r="5385" spans="2:4">
      <c r="B5385"/>
      <c r="D5385"/>
    </row>
    <row r="5386" spans="2:4">
      <c r="B5386"/>
      <c r="D5386"/>
    </row>
    <row r="5387" spans="2:4">
      <c r="B5387"/>
      <c r="D5387"/>
    </row>
    <row r="5388" spans="2:4">
      <c r="B5388"/>
      <c r="D5388"/>
    </row>
    <row r="5389" spans="2:4">
      <c r="B5389"/>
      <c r="D5389"/>
    </row>
    <row r="5390" spans="2:4">
      <c r="B5390"/>
      <c r="D5390"/>
    </row>
    <row r="5391" spans="2:4">
      <c r="B5391"/>
      <c r="D5391"/>
    </row>
    <row r="5392" spans="2:4">
      <c r="B5392"/>
      <c r="D5392"/>
    </row>
    <row r="5393" spans="2:4">
      <c r="B5393"/>
      <c r="D5393"/>
    </row>
    <row r="5394" spans="2:4">
      <c r="B5394"/>
      <c r="D5394"/>
    </row>
    <row r="5395" spans="2:4">
      <c r="B5395"/>
      <c r="D5395"/>
    </row>
    <row r="5396" spans="2:4">
      <c r="B5396"/>
      <c r="D5396"/>
    </row>
    <row r="5397" spans="2:4">
      <c r="B5397"/>
      <c r="D5397"/>
    </row>
    <row r="5398" spans="2:4">
      <c r="B5398"/>
      <c r="D5398"/>
    </row>
    <row r="5399" spans="2:4">
      <c r="B5399"/>
      <c r="D5399"/>
    </row>
    <row r="5400" spans="2:4">
      <c r="B5400"/>
      <c r="D5400"/>
    </row>
    <row r="5401" spans="2:4">
      <c r="B5401"/>
      <c r="D5401"/>
    </row>
    <row r="5402" spans="2:4">
      <c r="B5402"/>
      <c r="D5402"/>
    </row>
    <row r="5403" spans="2:4">
      <c r="B5403"/>
      <c r="D5403"/>
    </row>
    <row r="5404" spans="2:4">
      <c r="B5404"/>
      <c r="D5404"/>
    </row>
    <row r="5405" spans="2:4">
      <c r="B5405"/>
      <c r="D5405"/>
    </row>
    <row r="5406" spans="2:4">
      <c r="B5406"/>
      <c r="D5406"/>
    </row>
    <row r="5407" spans="2:4">
      <c r="B5407"/>
      <c r="D5407"/>
    </row>
    <row r="5408" spans="2:4">
      <c r="B5408"/>
      <c r="D5408"/>
    </row>
    <row r="5409" spans="2:4">
      <c r="B5409"/>
      <c r="D5409"/>
    </row>
    <row r="5410" spans="2:4">
      <c r="B5410"/>
      <c r="D5410"/>
    </row>
    <row r="5411" spans="2:4">
      <c r="B5411"/>
      <c r="D5411"/>
    </row>
    <row r="5412" spans="2:4">
      <c r="B5412"/>
      <c r="D5412"/>
    </row>
    <row r="5413" spans="2:4">
      <c r="B5413"/>
      <c r="D5413"/>
    </row>
    <row r="5414" spans="2:4">
      <c r="B5414"/>
      <c r="D5414"/>
    </row>
    <row r="5415" spans="2:4">
      <c r="B5415"/>
      <c r="D5415"/>
    </row>
    <row r="5416" spans="2:4">
      <c r="B5416"/>
      <c r="D5416"/>
    </row>
    <row r="5417" spans="2:4">
      <c r="B5417"/>
      <c r="D5417"/>
    </row>
    <row r="5418" spans="2:4">
      <c r="B5418"/>
      <c r="D5418"/>
    </row>
    <row r="5419" spans="2:4">
      <c r="B5419"/>
      <c r="D5419"/>
    </row>
    <row r="5420" spans="2:4">
      <c r="B5420"/>
      <c r="D5420"/>
    </row>
    <row r="5421" spans="2:4">
      <c r="B5421"/>
      <c r="D5421"/>
    </row>
    <row r="5422" spans="2:4">
      <c r="B5422"/>
      <c r="D5422"/>
    </row>
    <row r="5423" spans="2:4">
      <c r="B5423"/>
      <c r="D5423"/>
    </row>
    <row r="5424" spans="2:4">
      <c r="B5424"/>
      <c r="D5424"/>
    </row>
    <row r="5425" spans="2:4">
      <c r="B5425"/>
      <c r="D5425"/>
    </row>
    <row r="5426" spans="2:4">
      <c r="B5426"/>
      <c r="D5426"/>
    </row>
    <row r="5427" spans="2:4">
      <c r="B5427"/>
      <c r="D5427"/>
    </row>
    <row r="5428" spans="2:4">
      <c r="B5428"/>
      <c r="D5428"/>
    </row>
    <row r="5429" spans="2:4">
      <c r="B5429"/>
      <c r="D5429"/>
    </row>
    <row r="5430" spans="2:4">
      <c r="B5430"/>
      <c r="D5430"/>
    </row>
    <row r="5431" spans="2:4">
      <c r="B5431"/>
      <c r="D5431"/>
    </row>
    <row r="5432" spans="2:4">
      <c r="B5432"/>
      <c r="D5432"/>
    </row>
    <row r="5433" spans="2:4">
      <c r="B5433"/>
      <c r="D5433"/>
    </row>
    <row r="5434" spans="2:4">
      <c r="B5434"/>
      <c r="D5434"/>
    </row>
    <row r="5435" spans="2:4">
      <c r="B5435"/>
      <c r="D5435"/>
    </row>
    <row r="5436" spans="2:4">
      <c r="B5436"/>
      <c r="D5436"/>
    </row>
    <row r="5437" spans="2:4">
      <c r="B5437"/>
      <c r="D5437"/>
    </row>
    <row r="5438" spans="2:4">
      <c r="B5438"/>
      <c r="D5438"/>
    </row>
    <row r="5439" spans="2:4">
      <c r="B5439"/>
      <c r="D5439"/>
    </row>
    <row r="5440" spans="2:4">
      <c r="B5440"/>
      <c r="D5440"/>
    </row>
    <row r="5441" spans="2:4">
      <c r="B5441"/>
      <c r="D5441"/>
    </row>
    <row r="5442" spans="2:4">
      <c r="B5442"/>
      <c r="D5442"/>
    </row>
    <row r="5443" spans="2:4">
      <c r="B5443"/>
      <c r="D5443"/>
    </row>
    <row r="5444" spans="2:4">
      <c r="B5444"/>
      <c r="D5444"/>
    </row>
    <row r="5445" spans="2:4">
      <c r="B5445"/>
      <c r="D5445"/>
    </row>
    <row r="5446" spans="2:4">
      <c r="B5446"/>
      <c r="D5446"/>
    </row>
    <row r="5447" spans="2:4">
      <c r="B5447"/>
      <c r="D5447"/>
    </row>
    <row r="5448" spans="2:4">
      <c r="B5448"/>
      <c r="D5448"/>
    </row>
    <row r="5449" spans="2:4">
      <c r="B5449"/>
      <c r="D5449"/>
    </row>
    <row r="5450" spans="2:4">
      <c r="B5450"/>
      <c r="D5450"/>
    </row>
    <row r="5451" spans="2:4">
      <c r="B5451"/>
      <c r="D5451"/>
    </row>
    <row r="5452" spans="2:4">
      <c r="B5452"/>
      <c r="D5452"/>
    </row>
    <row r="5453" spans="2:4">
      <c r="B5453"/>
      <c r="D5453"/>
    </row>
    <row r="5454" spans="2:4">
      <c r="B5454"/>
      <c r="D5454"/>
    </row>
    <row r="5455" spans="2:4">
      <c r="B5455"/>
      <c r="D5455"/>
    </row>
    <row r="5456" spans="2:4">
      <c r="B5456"/>
      <c r="D5456"/>
    </row>
    <row r="5457" spans="2:4">
      <c r="B5457"/>
      <c r="D5457"/>
    </row>
    <row r="5458" spans="2:4">
      <c r="B5458"/>
      <c r="D5458"/>
    </row>
    <row r="5459" spans="2:4">
      <c r="B5459"/>
      <c r="D5459"/>
    </row>
    <row r="5460" spans="2:4">
      <c r="B5460"/>
      <c r="D5460"/>
    </row>
    <row r="5461" spans="2:4">
      <c r="B5461"/>
      <c r="D5461"/>
    </row>
    <row r="5462" spans="2:4">
      <c r="B5462"/>
      <c r="D5462"/>
    </row>
    <row r="5463" spans="2:4">
      <c r="B5463"/>
      <c r="D5463"/>
    </row>
    <row r="5464" spans="2:4">
      <c r="B5464"/>
      <c r="D5464"/>
    </row>
    <row r="5465" spans="2:4">
      <c r="B5465"/>
      <c r="D5465"/>
    </row>
    <row r="5466" spans="2:4">
      <c r="B5466"/>
      <c r="D5466"/>
    </row>
    <row r="5467" spans="2:4">
      <c r="B5467"/>
      <c r="D5467"/>
    </row>
    <row r="5468" spans="2:4">
      <c r="B5468"/>
      <c r="D5468"/>
    </row>
    <row r="5469" spans="2:4">
      <c r="B5469"/>
      <c r="D5469"/>
    </row>
    <row r="5470" spans="2:4">
      <c r="B5470"/>
      <c r="D5470"/>
    </row>
    <row r="5471" spans="2:4">
      <c r="B5471"/>
      <c r="D5471"/>
    </row>
    <row r="5472" spans="2:4">
      <c r="B5472"/>
      <c r="D5472"/>
    </row>
    <row r="5473" spans="2:4">
      <c r="B5473"/>
      <c r="D5473"/>
    </row>
    <row r="5474" spans="2:4">
      <c r="B5474"/>
      <c r="D5474"/>
    </row>
    <row r="5475" spans="2:4">
      <c r="B5475"/>
      <c r="D5475"/>
    </row>
    <row r="5476" spans="2:4">
      <c r="B5476"/>
      <c r="D5476"/>
    </row>
    <row r="5477" spans="2:4">
      <c r="B5477"/>
      <c r="D5477"/>
    </row>
    <row r="5478" spans="2:4">
      <c r="B5478"/>
      <c r="D5478"/>
    </row>
    <row r="5479" spans="2:4">
      <c r="B5479"/>
      <c r="D5479"/>
    </row>
    <row r="5480" spans="2:4">
      <c r="B5480"/>
      <c r="D5480"/>
    </row>
    <row r="5481" spans="2:4">
      <c r="B5481"/>
      <c r="D5481"/>
    </row>
    <row r="5482" spans="2:4">
      <c r="B5482"/>
      <c r="D5482"/>
    </row>
    <row r="5483" spans="2:4">
      <c r="B5483"/>
      <c r="D5483"/>
    </row>
    <row r="5484" spans="2:4">
      <c r="B5484"/>
      <c r="D5484"/>
    </row>
    <row r="5485" spans="2:4">
      <c r="B5485"/>
      <c r="D5485"/>
    </row>
    <row r="5486" spans="2:4">
      <c r="B5486"/>
      <c r="D5486"/>
    </row>
    <row r="5487" spans="2:4">
      <c r="B5487"/>
      <c r="D5487"/>
    </row>
    <row r="5488" spans="2:4">
      <c r="B5488"/>
      <c r="D5488"/>
    </row>
    <row r="5489" spans="2:4">
      <c r="B5489"/>
      <c r="D5489"/>
    </row>
    <row r="5490" spans="2:4">
      <c r="B5490"/>
      <c r="D5490"/>
    </row>
    <row r="5491" spans="2:4">
      <c r="B5491"/>
      <c r="D5491"/>
    </row>
    <row r="5492" spans="2:4">
      <c r="B5492"/>
      <c r="D5492"/>
    </row>
    <row r="5493" spans="2:4">
      <c r="B5493"/>
      <c r="D5493"/>
    </row>
    <row r="5494" spans="2:4">
      <c r="B5494"/>
      <c r="D5494"/>
    </row>
    <row r="5495" spans="2:4">
      <c r="B5495"/>
      <c r="D5495"/>
    </row>
    <row r="5496" spans="2:4">
      <c r="B5496"/>
      <c r="D5496"/>
    </row>
    <row r="5497" spans="2:4">
      <c r="B5497"/>
      <c r="D5497"/>
    </row>
    <row r="5498" spans="2:4">
      <c r="B5498"/>
      <c r="D5498"/>
    </row>
    <row r="5499" spans="2:4">
      <c r="B5499"/>
      <c r="D5499"/>
    </row>
    <row r="5500" spans="2:4">
      <c r="B5500"/>
      <c r="D5500"/>
    </row>
    <row r="5501" spans="2:4">
      <c r="B5501"/>
      <c r="D5501"/>
    </row>
    <row r="5502" spans="2:4">
      <c r="B5502"/>
      <c r="D5502"/>
    </row>
    <row r="5503" spans="2:4">
      <c r="B5503"/>
      <c r="D5503"/>
    </row>
    <row r="5504" spans="2:4">
      <c r="B5504"/>
      <c r="D5504"/>
    </row>
    <row r="5505" spans="2:4">
      <c r="B5505"/>
      <c r="D5505"/>
    </row>
    <row r="5506" spans="2:4">
      <c r="B5506"/>
      <c r="D5506"/>
    </row>
    <row r="5507" spans="2:4">
      <c r="B5507"/>
      <c r="D5507"/>
    </row>
    <row r="5508" spans="2:4">
      <c r="B5508"/>
      <c r="D5508"/>
    </row>
    <row r="5509" spans="2:4">
      <c r="B5509"/>
      <c r="D5509"/>
    </row>
    <row r="5510" spans="2:4">
      <c r="B5510"/>
      <c r="D5510"/>
    </row>
    <row r="5511" spans="2:4">
      <c r="B5511"/>
      <c r="D5511"/>
    </row>
    <row r="5512" spans="2:4">
      <c r="B5512"/>
      <c r="D5512"/>
    </row>
    <row r="5513" spans="2:4">
      <c r="B5513"/>
      <c r="D5513"/>
    </row>
    <row r="5514" spans="2:4">
      <c r="B5514"/>
      <c r="D5514"/>
    </row>
    <row r="5515" spans="2:4">
      <c r="B5515"/>
      <c r="D5515"/>
    </row>
    <row r="5516" spans="2:4">
      <c r="B5516"/>
      <c r="D5516"/>
    </row>
    <row r="5517" spans="2:4">
      <c r="B5517"/>
      <c r="D5517"/>
    </row>
    <row r="5518" spans="2:4">
      <c r="B5518"/>
      <c r="D5518"/>
    </row>
    <row r="5519" spans="2:4">
      <c r="B5519"/>
      <c r="D5519"/>
    </row>
    <row r="5520" spans="2:4">
      <c r="B5520"/>
      <c r="D5520"/>
    </row>
    <row r="5521" spans="2:4">
      <c r="B5521"/>
      <c r="D5521"/>
    </row>
    <row r="5522" spans="2:4">
      <c r="B5522"/>
      <c r="D5522"/>
    </row>
    <row r="5523" spans="2:4">
      <c r="B5523"/>
      <c r="D5523"/>
    </row>
    <row r="5524" spans="2:4">
      <c r="B5524"/>
      <c r="D5524"/>
    </row>
    <row r="5525" spans="2:4">
      <c r="B5525"/>
      <c r="D5525"/>
    </row>
    <row r="5526" spans="2:4">
      <c r="B5526"/>
      <c r="D5526"/>
    </row>
    <row r="5527" spans="2:4">
      <c r="B5527"/>
      <c r="D5527"/>
    </row>
    <row r="5528" spans="2:4">
      <c r="B5528"/>
      <c r="D5528"/>
    </row>
    <row r="5529" spans="2:4">
      <c r="B5529"/>
      <c r="D5529"/>
    </row>
    <row r="5530" spans="2:4">
      <c r="B5530"/>
      <c r="D5530"/>
    </row>
    <row r="5531" spans="2:4">
      <c r="B5531"/>
      <c r="D5531"/>
    </row>
    <row r="5532" spans="2:4">
      <c r="B5532"/>
      <c r="D5532"/>
    </row>
    <row r="5533" spans="2:4">
      <c r="B5533"/>
      <c r="D5533"/>
    </row>
    <row r="5534" spans="2:4">
      <c r="B5534"/>
      <c r="D5534"/>
    </row>
    <row r="5535" spans="2:4">
      <c r="B5535"/>
      <c r="D5535"/>
    </row>
    <row r="5536" spans="2:4">
      <c r="B5536"/>
      <c r="D5536"/>
    </row>
    <row r="5537" spans="2:4">
      <c r="B5537"/>
      <c r="D5537"/>
    </row>
    <row r="5538" spans="2:4">
      <c r="B5538"/>
      <c r="D5538"/>
    </row>
    <row r="5539" spans="2:4">
      <c r="B5539"/>
      <c r="D5539"/>
    </row>
    <row r="5540" spans="2:4">
      <c r="B5540"/>
      <c r="D5540"/>
    </row>
    <row r="5541" spans="2:4">
      <c r="B5541"/>
      <c r="D5541"/>
    </row>
    <row r="5542" spans="2:4">
      <c r="B5542"/>
      <c r="D5542"/>
    </row>
    <row r="5543" spans="2:4">
      <c r="B5543"/>
      <c r="D5543"/>
    </row>
    <row r="5544" spans="2:4">
      <c r="B5544"/>
      <c r="D5544"/>
    </row>
    <row r="5545" spans="2:4">
      <c r="B5545"/>
      <c r="D5545"/>
    </row>
    <row r="5546" spans="2:4">
      <c r="B5546"/>
      <c r="D5546"/>
    </row>
    <row r="5547" spans="2:4">
      <c r="B5547"/>
      <c r="D5547"/>
    </row>
    <row r="5548" spans="2:4">
      <c r="B5548"/>
      <c r="D5548"/>
    </row>
    <row r="5549" spans="2:4">
      <c r="B5549"/>
      <c r="D5549"/>
    </row>
    <row r="5550" spans="2:4">
      <c r="B5550"/>
      <c r="D5550"/>
    </row>
    <row r="5551" spans="2:4">
      <c r="B5551"/>
      <c r="D5551"/>
    </row>
    <row r="5552" spans="2:4">
      <c r="B5552"/>
      <c r="D5552"/>
    </row>
    <row r="5553" spans="2:4">
      <c r="B5553"/>
      <c r="D5553"/>
    </row>
    <row r="5554" spans="2:4">
      <c r="B5554"/>
      <c r="D5554"/>
    </row>
    <row r="5555" spans="2:4">
      <c r="B5555"/>
      <c r="D5555"/>
    </row>
    <row r="5556" spans="2:4">
      <c r="B5556"/>
      <c r="D5556"/>
    </row>
    <row r="5557" spans="2:4">
      <c r="B5557"/>
      <c r="D5557"/>
    </row>
    <row r="5558" spans="2:4">
      <c r="B5558"/>
      <c r="D5558"/>
    </row>
    <row r="5559" spans="2:4">
      <c r="B5559"/>
      <c r="D5559"/>
    </row>
    <row r="5560" spans="2:4">
      <c r="B5560"/>
      <c r="D5560"/>
    </row>
    <row r="5561" spans="2:4">
      <c r="B5561"/>
      <c r="D5561"/>
    </row>
    <row r="5562" spans="2:4">
      <c r="B5562"/>
      <c r="D5562"/>
    </row>
    <row r="5563" spans="2:4">
      <c r="B5563"/>
      <c r="D5563"/>
    </row>
    <row r="5564" spans="2:4">
      <c r="B5564"/>
      <c r="D5564"/>
    </row>
    <row r="5565" spans="2:4">
      <c r="B5565"/>
      <c r="D5565"/>
    </row>
    <row r="5566" spans="2:4">
      <c r="B5566"/>
      <c r="D5566"/>
    </row>
    <row r="5567" spans="2:4">
      <c r="B5567"/>
      <c r="D5567"/>
    </row>
    <row r="5568" spans="2:4">
      <c r="B5568"/>
      <c r="D5568"/>
    </row>
    <row r="5569" spans="2:4">
      <c r="B5569"/>
      <c r="D5569"/>
    </row>
    <row r="5570" spans="2:4">
      <c r="B5570"/>
      <c r="D5570"/>
    </row>
    <row r="5571" spans="2:4">
      <c r="B5571"/>
      <c r="D5571"/>
    </row>
    <row r="5572" spans="2:4">
      <c r="B5572"/>
      <c r="D5572"/>
    </row>
    <row r="5573" spans="2:4">
      <c r="B5573"/>
      <c r="D5573"/>
    </row>
    <row r="5574" spans="2:4">
      <c r="B5574"/>
      <c r="D5574"/>
    </row>
    <row r="5575" spans="2:4">
      <c r="B5575"/>
      <c r="D5575"/>
    </row>
    <row r="5576" spans="2:4">
      <c r="B5576"/>
      <c r="D5576"/>
    </row>
    <row r="5577" spans="2:4">
      <c r="B5577"/>
      <c r="D5577"/>
    </row>
    <row r="5578" spans="2:4">
      <c r="B5578"/>
      <c r="D5578"/>
    </row>
    <row r="5579" spans="2:4">
      <c r="B5579"/>
      <c r="D5579"/>
    </row>
    <row r="5580" spans="2:4">
      <c r="B5580"/>
      <c r="D5580"/>
    </row>
    <row r="5581" spans="2:4">
      <c r="B5581"/>
      <c r="D5581"/>
    </row>
    <row r="5582" spans="2:4">
      <c r="B5582"/>
      <c r="D5582"/>
    </row>
    <row r="5583" spans="2:4">
      <c r="B5583"/>
      <c r="D5583"/>
    </row>
    <row r="5584" spans="2:4">
      <c r="B5584"/>
      <c r="D5584"/>
    </row>
    <row r="5585" spans="2:4">
      <c r="B5585"/>
      <c r="D5585"/>
    </row>
    <row r="5586" spans="2:4">
      <c r="B5586"/>
      <c r="D5586"/>
    </row>
    <row r="5587" spans="2:4">
      <c r="B5587"/>
      <c r="D5587"/>
    </row>
    <row r="5588" spans="2:4">
      <c r="B5588"/>
      <c r="D5588"/>
    </row>
    <row r="5589" spans="2:4">
      <c r="B5589"/>
      <c r="D5589"/>
    </row>
    <row r="5590" spans="2:4">
      <c r="B5590"/>
      <c r="D5590"/>
    </row>
    <row r="5591" spans="2:4">
      <c r="B5591"/>
      <c r="D5591"/>
    </row>
    <row r="5592" spans="2:4">
      <c r="B5592"/>
      <c r="D5592"/>
    </row>
    <row r="5593" spans="2:4">
      <c r="B5593"/>
      <c r="D5593"/>
    </row>
    <row r="5594" spans="2:4">
      <c r="B5594"/>
      <c r="D5594"/>
    </row>
    <row r="5595" spans="2:4">
      <c r="B5595"/>
      <c r="D5595"/>
    </row>
    <row r="5596" spans="2:4">
      <c r="B5596"/>
      <c r="D5596"/>
    </row>
    <row r="5597" spans="2:4">
      <c r="B5597"/>
      <c r="D5597"/>
    </row>
    <row r="5598" spans="2:4">
      <c r="B5598"/>
      <c r="D5598"/>
    </row>
    <row r="5599" spans="2:4">
      <c r="B5599"/>
      <c r="D5599"/>
    </row>
    <row r="5600" spans="2:4">
      <c r="B5600"/>
      <c r="D5600"/>
    </row>
    <row r="5601" spans="2:4">
      <c r="B5601"/>
      <c r="D5601"/>
    </row>
    <row r="5602" spans="2:4">
      <c r="B5602"/>
      <c r="D5602"/>
    </row>
    <row r="5603" spans="2:4">
      <c r="B5603"/>
      <c r="D5603"/>
    </row>
    <row r="5604" spans="2:4">
      <c r="B5604"/>
      <c r="D5604"/>
    </row>
    <row r="5605" spans="2:4">
      <c r="B5605"/>
      <c r="D5605"/>
    </row>
    <row r="5606" spans="2:4">
      <c r="B5606"/>
      <c r="D5606"/>
    </row>
    <row r="5607" spans="2:4">
      <c r="B5607"/>
      <c r="D5607"/>
    </row>
    <row r="5608" spans="2:4">
      <c r="B5608"/>
      <c r="D5608"/>
    </row>
    <row r="5609" spans="2:4">
      <c r="B5609"/>
      <c r="D5609"/>
    </row>
    <row r="5610" spans="2:4">
      <c r="B5610"/>
      <c r="D5610"/>
    </row>
    <row r="5611" spans="2:4">
      <c r="B5611"/>
      <c r="D5611"/>
    </row>
    <row r="5612" spans="2:4">
      <c r="B5612"/>
      <c r="D5612"/>
    </row>
    <row r="5613" spans="2:4">
      <c r="B5613"/>
      <c r="D5613"/>
    </row>
    <row r="5614" spans="2:4">
      <c r="B5614"/>
      <c r="D5614"/>
    </row>
    <row r="5615" spans="2:4">
      <c r="B5615"/>
      <c r="D5615"/>
    </row>
    <row r="5616" spans="2:4">
      <c r="B5616"/>
      <c r="D5616"/>
    </row>
    <row r="5617" spans="2:4">
      <c r="B5617"/>
      <c r="D5617"/>
    </row>
    <row r="5618" spans="2:4">
      <c r="B5618"/>
      <c r="D5618"/>
    </row>
    <row r="5619" spans="2:4">
      <c r="B5619"/>
      <c r="D5619"/>
    </row>
    <row r="5620" spans="2:4">
      <c r="B5620"/>
      <c r="D5620"/>
    </row>
    <row r="5621" spans="2:4">
      <c r="B5621"/>
      <c r="D5621"/>
    </row>
    <row r="5622" spans="2:4">
      <c r="B5622"/>
      <c r="D5622"/>
    </row>
    <row r="5623" spans="2:4">
      <c r="B5623"/>
      <c r="D5623"/>
    </row>
    <row r="5624" spans="2:4">
      <c r="B5624"/>
      <c r="D5624"/>
    </row>
    <row r="5625" spans="2:4">
      <c r="B5625"/>
      <c r="D5625"/>
    </row>
    <row r="5626" spans="2:4">
      <c r="B5626"/>
      <c r="D5626"/>
    </row>
    <row r="5627" spans="2:4">
      <c r="B5627"/>
      <c r="D5627"/>
    </row>
    <row r="5628" spans="2:4">
      <c r="B5628"/>
      <c r="D5628"/>
    </row>
    <row r="5629" spans="2:4">
      <c r="B5629"/>
      <c r="D5629"/>
    </row>
    <row r="5630" spans="2:4">
      <c r="B5630"/>
      <c r="D5630"/>
    </row>
    <row r="5631" spans="2:4">
      <c r="B5631"/>
      <c r="D5631"/>
    </row>
    <row r="5632" spans="2:4">
      <c r="B5632"/>
      <c r="D5632"/>
    </row>
    <row r="5633" spans="2:4">
      <c r="B5633"/>
      <c r="D5633"/>
    </row>
    <row r="5634" spans="2:4">
      <c r="B5634"/>
      <c r="D5634"/>
    </row>
    <row r="5635" spans="2:4">
      <c r="B5635"/>
      <c r="D5635"/>
    </row>
    <row r="5636" spans="2:4">
      <c r="B5636"/>
      <c r="D5636"/>
    </row>
    <row r="5637" spans="2:4">
      <c r="B5637"/>
      <c r="D5637"/>
    </row>
    <row r="5638" spans="2:4">
      <c r="B5638"/>
      <c r="D5638"/>
    </row>
    <row r="5639" spans="2:4">
      <c r="B5639"/>
      <c r="D5639"/>
    </row>
    <row r="5640" spans="2:4">
      <c r="B5640"/>
      <c r="D5640"/>
    </row>
    <row r="5641" spans="2:4">
      <c r="B5641"/>
      <c r="D5641"/>
    </row>
    <row r="5642" spans="2:4">
      <c r="B5642"/>
      <c r="D5642"/>
    </row>
    <row r="5643" spans="2:4">
      <c r="B5643"/>
      <c r="D5643"/>
    </row>
    <row r="5644" spans="2:4">
      <c r="B5644"/>
      <c r="D5644"/>
    </row>
    <row r="5645" spans="2:4">
      <c r="B5645"/>
      <c r="D5645"/>
    </row>
    <row r="5646" spans="2:4">
      <c r="B5646"/>
      <c r="D5646"/>
    </row>
    <row r="5647" spans="2:4">
      <c r="B5647"/>
      <c r="D5647"/>
    </row>
    <row r="5648" spans="2:4">
      <c r="B5648"/>
      <c r="D5648"/>
    </row>
    <row r="5649" spans="2:4">
      <c r="B5649"/>
      <c r="D5649"/>
    </row>
    <row r="5650" spans="2:4">
      <c r="B5650"/>
      <c r="D5650"/>
    </row>
    <row r="5651" spans="2:4">
      <c r="B5651"/>
      <c r="D5651"/>
    </row>
    <row r="5652" spans="2:4">
      <c r="B5652"/>
      <c r="D5652"/>
    </row>
    <row r="5653" spans="2:4">
      <c r="B5653"/>
      <c r="D5653"/>
    </row>
    <row r="5654" spans="2:4">
      <c r="B5654"/>
      <c r="D5654"/>
    </row>
    <row r="5655" spans="2:4">
      <c r="B5655"/>
      <c r="D5655"/>
    </row>
    <row r="5656" spans="2:4">
      <c r="B5656"/>
      <c r="D5656"/>
    </row>
    <row r="5657" spans="2:4">
      <c r="B5657"/>
      <c r="D5657"/>
    </row>
    <row r="5658" spans="2:4">
      <c r="B5658"/>
      <c r="D5658"/>
    </row>
    <row r="5659" spans="2:4">
      <c r="B5659"/>
      <c r="D5659"/>
    </row>
    <row r="5660" spans="2:4">
      <c r="B5660"/>
      <c r="D5660"/>
    </row>
    <row r="5661" spans="2:4">
      <c r="B5661"/>
      <c r="D5661"/>
    </row>
    <row r="5662" spans="2:4">
      <c r="B5662"/>
      <c r="D5662"/>
    </row>
    <row r="5663" spans="2:4">
      <c r="B5663"/>
      <c r="D5663"/>
    </row>
    <row r="5664" spans="2:4">
      <c r="B5664"/>
      <c r="D5664"/>
    </row>
    <row r="5665" spans="2:4">
      <c r="B5665"/>
      <c r="D5665"/>
    </row>
    <row r="5666" spans="2:4">
      <c r="B5666"/>
      <c r="D5666"/>
    </row>
    <row r="5667" spans="2:4">
      <c r="B5667"/>
      <c r="D5667"/>
    </row>
    <row r="5668" spans="2:4">
      <c r="B5668"/>
      <c r="D5668"/>
    </row>
    <row r="5669" spans="2:4">
      <c r="B5669"/>
      <c r="D5669"/>
    </row>
    <row r="5670" spans="2:4">
      <c r="B5670"/>
      <c r="D5670"/>
    </row>
    <row r="5671" spans="2:4">
      <c r="B5671"/>
      <c r="D5671"/>
    </row>
    <row r="5672" spans="2:4">
      <c r="B5672"/>
      <c r="D5672"/>
    </row>
    <row r="5673" spans="2:4">
      <c r="B5673"/>
      <c r="D5673"/>
    </row>
    <row r="5674" spans="2:4">
      <c r="B5674"/>
      <c r="D5674"/>
    </row>
    <row r="5675" spans="2:4">
      <c r="B5675"/>
      <c r="D5675"/>
    </row>
    <row r="5676" spans="2:4">
      <c r="B5676"/>
      <c r="D5676"/>
    </row>
    <row r="5677" spans="2:4">
      <c r="B5677"/>
      <c r="D5677"/>
    </row>
    <row r="5678" spans="2:4">
      <c r="B5678"/>
      <c r="D5678"/>
    </row>
    <row r="5679" spans="2:4">
      <c r="B5679"/>
      <c r="D5679"/>
    </row>
    <row r="5680" spans="2:4">
      <c r="B5680"/>
      <c r="D5680"/>
    </row>
    <row r="5681" spans="2:4">
      <c r="B5681"/>
      <c r="D5681"/>
    </row>
    <row r="5682" spans="2:4">
      <c r="B5682"/>
      <c r="D5682"/>
    </row>
    <row r="5683" spans="2:4">
      <c r="B5683"/>
      <c r="D5683"/>
    </row>
    <row r="5684" spans="2:4">
      <c r="B5684"/>
      <c r="D5684"/>
    </row>
    <row r="5685" spans="2:4">
      <c r="B5685"/>
      <c r="D5685"/>
    </row>
    <row r="5686" spans="2:4">
      <c r="B5686"/>
      <c r="D5686"/>
    </row>
    <row r="5687" spans="2:4">
      <c r="B5687"/>
      <c r="D5687"/>
    </row>
    <row r="5688" spans="2:4">
      <c r="B5688"/>
      <c r="D5688"/>
    </row>
    <row r="5689" spans="2:4">
      <c r="B5689"/>
      <c r="D5689"/>
    </row>
    <row r="5690" spans="2:4">
      <c r="B5690"/>
      <c r="D5690"/>
    </row>
    <row r="5691" spans="2:4">
      <c r="B5691"/>
      <c r="D5691"/>
    </row>
    <row r="5692" spans="2:4">
      <c r="B5692"/>
      <c r="D5692"/>
    </row>
    <row r="5693" spans="2:4">
      <c r="B5693"/>
      <c r="D5693"/>
    </row>
    <row r="5694" spans="2:4">
      <c r="B5694"/>
      <c r="D5694"/>
    </row>
    <row r="5695" spans="2:4">
      <c r="B5695"/>
      <c r="D5695"/>
    </row>
    <row r="5696" spans="2:4">
      <c r="B5696"/>
      <c r="D5696"/>
    </row>
    <row r="5697" spans="2:4">
      <c r="B5697"/>
      <c r="D5697"/>
    </row>
    <row r="5698" spans="2:4">
      <c r="B5698"/>
      <c r="D5698"/>
    </row>
    <row r="5699" spans="2:4">
      <c r="B5699"/>
      <c r="D5699"/>
    </row>
    <row r="5700" spans="2:4">
      <c r="B5700"/>
      <c r="D5700"/>
    </row>
    <row r="5701" spans="2:4">
      <c r="B5701"/>
      <c r="D5701"/>
    </row>
    <row r="5702" spans="2:4">
      <c r="B5702"/>
      <c r="D5702"/>
    </row>
    <row r="5703" spans="2:4">
      <c r="B5703"/>
      <c r="D5703"/>
    </row>
    <row r="5704" spans="2:4">
      <c r="B5704"/>
      <c r="D5704"/>
    </row>
    <row r="5705" spans="2:4">
      <c r="B5705"/>
      <c r="D5705"/>
    </row>
    <row r="5706" spans="2:4">
      <c r="B5706"/>
      <c r="D5706"/>
    </row>
    <row r="5707" spans="2:4">
      <c r="B5707"/>
      <c r="D5707"/>
    </row>
    <row r="5708" spans="2:4">
      <c r="B5708"/>
      <c r="D5708"/>
    </row>
    <row r="5709" spans="2:4">
      <c r="B5709"/>
      <c r="D5709"/>
    </row>
    <row r="5710" spans="2:4">
      <c r="B5710"/>
      <c r="D5710"/>
    </row>
    <row r="5711" spans="2:4">
      <c r="B5711"/>
      <c r="D5711"/>
    </row>
    <row r="5712" spans="2:4">
      <c r="B5712"/>
      <c r="D5712"/>
    </row>
    <row r="5713" spans="2:4">
      <c r="B5713"/>
      <c r="D5713"/>
    </row>
    <row r="5714" spans="2:4">
      <c r="B5714"/>
      <c r="D5714"/>
    </row>
    <row r="5715" spans="2:4">
      <c r="B5715"/>
      <c r="D5715"/>
    </row>
    <row r="5716" spans="2:4">
      <c r="B5716"/>
      <c r="D5716"/>
    </row>
    <row r="5717" spans="2:4">
      <c r="B5717"/>
      <c r="D5717"/>
    </row>
    <row r="5718" spans="2:4">
      <c r="B5718"/>
      <c r="D5718"/>
    </row>
    <row r="5719" spans="2:4">
      <c r="B5719"/>
      <c r="D5719"/>
    </row>
    <row r="5720" spans="2:4">
      <c r="B5720"/>
      <c r="D5720"/>
    </row>
    <row r="5721" spans="2:4">
      <c r="B5721"/>
      <c r="D5721"/>
    </row>
    <row r="5722" spans="2:4">
      <c r="B5722"/>
      <c r="D5722"/>
    </row>
    <row r="5723" spans="2:4">
      <c r="B5723"/>
      <c r="D5723"/>
    </row>
    <row r="5724" spans="2:4">
      <c r="B5724"/>
      <c r="D5724"/>
    </row>
    <row r="5725" spans="2:4">
      <c r="B5725"/>
      <c r="D5725"/>
    </row>
    <row r="5726" spans="2:4">
      <c r="B5726"/>
      <c r="D5726"/>
    </row>
    <row r="5727" spans="2:4">
      <c r="B5727"/>
      <c r="D5727"/>
    </row>
    <row r="5728" spans="2:4">
      <c r="B5728"/>
      <c r="D5728"/>
    </row>
    <row r="5729" spans="2:4">
      <c r="B5729"/>
      <c r="D5729"/>
    </row>
    <row r="5730" spans="2:4">
      <c r="B5730"/>
      <c r="D5730"/>
    </row>
    <row r="5731" spans="2:4">
      <c r="B5731"/>
      <c r="D5731"/>
    </row>
    <row r="5732" spans="2:4">
      <c r="B5732"/>
      <c r="D5732"/>
    </row>
    <row r="5733" spans="2:4">
      <c r="B5733"/>
      <c r="D5733"/>
    </row>
    <row r="5734" spans="2:4">
      <c r="B5734"/>
      <c r="D5734"/>
    </row>
    <row r="5735" spans="2:4">
      <c r="B5735"/>
      <c r="D5735"/>
    </row>
    <row r="5736" spans="2:4">
      <c r="B5736"/>
      <c r="D5736"/>
    </row>
    <row r="5737" spans="2:4">
      <c r="B5737"/>
      <c r="D5737"/>
    </row>
    <row r="5738" spans="2:4">
      <c r="B5738"/>
      <c r="D5738"/>
    </row>
    <row r="5739" spans="2:4">
      <c r="B5739"/>
      <c r="D5739"/>
    </row>
    <row r="5740" spans="2:4">
      <c r="B5740"/>
      <c r="D5740"/>
    </row>
    <row r="5741" spans="2:4">
      <c r="B5741"/>
      <c r="D5741"/>
    </row>
    <row r="5742" spans="2:4">
      <c r="B5742"/>
      <c r="D5742"/>
    </row>
    <row r="5743" spans="2:4">
      <c r="B5743"/>
      <c r="D5743"/>
    </row>
    <row r="5744" spans="2:4">
      <c r="B5744"/>
      <c r="D5744"/>
    </row>
    <row r="5745" spans="2:4">
      <c r="B5745"/>
      <c r="D5745"/>
    </row>
    <row r="5746" spans="2:4">
      <c r="B5746"/>
      <c r="D5746"/>
    </row>
    <row r="5747" spans="2:4">
      <c r="B5747"/>
      <c r="D5747"/>
    </row>
    <row r="5748" spans="2:4">
      <c r="B5748"/>
      <c r="D5748"/>
    </row>
    <row r="5749" spans="2:4">
      <c r="B5749"/>
      <c r="D5749"/>
    </row>
    <row r="5750" spans="2:4">
      <c r="B5750"/>
      <c r="D5750"/>
    </row>
    <row r="5751" spans="2:4">
      <c r="B5751"/>
      <c r="D5751"/>
    </row>
    <row r="5752" spans="2:4">
      <c r="B5752"/>
      <c r="D5752"/>
    </row>
    <row r="5753" spans="2:4">
      <c r="B5753"/>
      <c r="D5753"/>
    </row>
    <row r="5754" spans="2:4">
      <c r="B5754"/>
      <c r="D5754"/>
    </row>
    <row r="5755" spans="2:4">
      <c r="B5755"/>
      <c r="D5755"/>
    </row>
    <row r="5756" spans="2:4">
      <c r="B5756"/>
      <c r="D5756"/>
    </row>
    <row r="5757" spans="2:4">
      <c r="B5757"/>
      <c r="D5757"/>
    </row>
    <row r="5758" spans="2:4">
      <c r="B5758"/>
      <c r="D5758"/>
    </row>
    <row r="5759" spans="2:4">
      <c r="B5759"/>
      <c r="D5759"/>
    </row>
    <row r="5760" spans="2:4">
      <c r="B5760"/>
      <c r="D5760"/>
    </row>
    <row r="5761" spans="2:4">
      <c r="B5761"/>
      <c r="D5761"/>
    </row>
    <row r="5762" spans="2:4">
      <c r="B5762"/>
      <c r="D5762"/>
    </row>
    <row r="5763" spans="2:4">
      <c r="B5763"/>
      <c r="D5763"/>
    </row>
    <row r="5764" spans="2:4">
      <c r="B5764"/>
      <c r="D5764"/>
    </row>
    <row r="5765" spans="2:4">
      <c r="B5765"/>
      <c r="D5765"/>
    </row>
    <row r="5766" spans="2:4">
      <c r="B5766"/>
      <c r="D5766"/>
    </row>
    <row r="5767" spans="2:4">
      <c r="B5767"/>
      <c r="D5767"/>
    </row>
    <row r="5768" spans="2:4">
      <c r="B5768"/>
      <c r="D5768"/>
    </row>
    <row r="5769" spans="2:4">
      <c r="B5769"/>
      <c r="D5769"/>
    </row>
    <row r="5770" spans="2:4">
      <c r="B5770"/>
      <c r="D5770"/>
    </row>
    <row r="5771" spans="2:4">
      <c r="B5771"/>
      <c r="D5771"/>
    </row>
    <row r="5772" spans="2:4">
      <c r="B5772"/>
      <c r="D5772"/>
    </row>
    <row r="5773" spans="2:4">
      <c r="B5773"/>
      <c r="D5773"/>
    </row>
    <row r="5774" spans="2:4">
      <c r="B5774"/>
      <c r="D5774"/>
    </row>
    <row r="5775" spans="2:4">
      <c r="B5775"/>
      <c r="D5775"/>
    </row>
    <row r="5776" spans="2:4">
      <c r="B5776"/>
      <c r="D5776"/>
    </row>
    <row r="5777" spans="2:4">
      <c r="B5777"/>
      <c r="D5777"/>
    </row>
    <row r="5778" spans="2:4">
      <c r="B5778"/>
      <c r="D5778"/>
    </row>
    <row r="5779" spans="2:4">
      <c r="B5779"/>
      <c r="D5779"/>
    </row>
    <row r="5780" spans="2:4">
      <c r="B5780"/>
      <c r="D5780"/>
    </row>
    <row r="5781" spans="2:4">
      <c r="B5781"/>
      <c r="D5781"/>
    </row>
    <row r="5782" spans="2:4">
      <c r="B5782"/>
      <c r="D5782"/>
    </row>
    <row r="5783" spans="2:4">
      <c r="B5783"/>
      <c r="D5783"/>
    </row>
    <row r="5784" spans="2:4">
      <c r="B5784"/>
      <c r="D5784"/>
    </row>
    <row r="5785" spans="2:4">
      <c r="B5785"/>
      <c r="D5785"/>
    </row>
    <row r="5786" spans="2:4">
      <c r="B5786"/>
      <c r="D5786"/>
    </row>
    <row r="5787" spans="2:4">
      <c r="B5787"/>
      <c r="D5787"/>
    </row>
    <row r="5788" spans="2:4">
      <c r="B5788"/>
      <c r="D5788"/>
    </row>
    <row r="5789" spans="2:4">
      <c r="B5789"/>
      <c r="D5789"/>
    </row>
    <row r="5790" spans="2:4">
      <c r="B5790"/>
      <c r="D5790"/>
    </row>
    <row r="5791" spans="2:4">
      <c r="B5791"/>
      <c r="D5791"/>
    </row>
    <row r="5792" spans="2:4">
      <c r="B5792"/>
      <c r="D5792"/>
    </row>
    <row r="5793" spans="2:4">
      <c r="B5793"/>
      <c r="D5793"/>
    </row>
    <row r="5794" spans="2:4">
      <c r="B5794"/>
      <c r="D5794"/>
    </row>
    <row r="5795" spans="2:4">
      <c r="B5795"/>
      <c r="D5795"/>
    </row>
    <row r="5796" spans="2:4">
      <c r="B5796"/>
      <c r="D5796"/>
    </row>
    <row r="5797" spans="2:4">
      <c r="B5797"/>
      <c r="D5797"/>
    </row>
    <row r="5798" spans="2:4">
      <c r="B5798"/>
      <c r="D5798"/>
    </row>
    <row r="5799" spans="2:4">
      <c r="B5799"/>
      <c r="D5799"/>
    </row>
    <row r="5800" spans="2:4">
      <c r="B5800"/>
      <c r="D5800"/>
    </row>
    <row r="5801" spans="2:4">
      <c r="B5801"/>
      <c r="D5801"/>
    </row>
    <row r="5802" spans="2:4">
      <c r="B5802"/>
      <c r="D5802"/>
    </row>
    <row r="5803" spans="2:4">
      <c r="B5803"/>
      <c r="D5803"/>
    </row>
    <row r="5804" spans="2:4">
      <c r="B5804"/>
      <c r="D5804"/>
    </row>
    <row r="5805" spans="2:4">
      <c r="B5805"/>
      <c r="D5805"/>
    </row>
    <row r="5806" spans="2:4">
      <c r="B5806"/>
      <c r="D5806"/>
    </row>
    <row r="5807" spans="2:4">
      <c r="B5807"/>
      <c r="D5807"/>
    </row>
    <row r="5808" spans="2:4">
      <c r="B5808"/>
      <c r="D5808"/>
    </row>
    <row r="5809" spans="2:4">
      <c r="B5809"/>
      <c r="D5809"/>
    </row>
    <row r="5810" spans="2:4">
      <c r="B5810"/>
      <c r="D5810"/>
    </row>
    <row r="5811" spans="2:4">
      <c r="B5811"/>
      <c r="D5811"/>
    </row>
    <row r="5812" spans="2:4">
      <c r="B5812"/>
      <c r="D5812"/>
    </row>
    <row r="5813" spans="2:4">
      <c r="B5813"/>
      <c r="D5813"/>
    </row>
    <row r="5814" spans="2:4">
      <c r="B5814"/>
      <c r="D5814"/>
    </row>
    <row r="5815" spans="2:4">
      <c r="B5815"/>
      <c r="D5815"/>
    </row>
    <row r="5816" spans="2:4">
      <c r="B5816"/>
      <c r="D5816"/>
    </row>
    <row r="5817" spans="2:4">
      <c r="B5817"/>
      <c r="D5817"/>
    </row>
    <row r="5818" spans="2:4">
      <c r="B5818"/>
      <c r="D5818"/>
    </row>
    <row r="5819" spans="2:4">
      <c r="B5819"/>
      <c r="D5819"/>
    </row>
    <row r="5820" spans="2:4">
      <c r="B5820"/>
      <c r="D5820"/>
    </row>
    <row r="5821" spans="2:4">
      <c r="B5821"/>
      <c r="D5821"/>
    </row>
    <row r="5822" spans="2:4">
      <c r="B5822"/>
      <c r="D5822"/>
    </row>
    <row r="5823" spans="2:4">
      <c r="B5823"/>
      <c r="D5823"/>
    </row>
    <row r="5824" spans="2:4">
      <c r="B5824"/>
      <c r="D5824"/>
    </row>
    <row r="5825" spans="2:4">
      <c r="B5825"/>
      <c r="D5825"/>
    </row>
    <row r="5826" spans="2:4">
      <c r="B5826"/>
      <c r="D5826"/>
    </row>
    <row r="5827" spans="2:4">
      <c r="B5827"/>
      <c r="D5827"/>
    </row>
    <row r="5828" spans="2:4">
      <c r="B5828"/>
      <c r="D5828"/>
    </row>
    <row r="5829" spans="2:4">
      <c r="B5829"/>
      <c r="D5829"/>
    </row>
    <row r="5830" spans="2:4">
      <c r="B5830"/>
      <c r="D5830"/>
    </row>
    <row r="5831" spans="2:4">
      <c r="B5831"/>
      <c r="D5831"/>
    </row>
    <row r="5832" spans="2:4">
      <c r="B5832"/>
      <c r="D5832"/>
    </row>
    <row r="5833" spans="2:4">
      <c r="B5833"/>
      <c r="D5833"/>
    </row>
    <row r="5834" spans="2:4">
      <c r="B5834"/>
      <c r="D5834"/>
    </row>
    <row r="5835" spans="2:4">
      <c r="B5835"/>
      <c r="D5835"/>
    </row>
    <row r="5836" spans="2:4">
      <c r="B5836"/>
      <c r="D5836"/>
    </row>
    <row r="5837" spans="2:4">
      <c r="B5837"/>
      <c r="D5837"/>
    </row>
    <row r="5838" spans="2:4">
      <c r="B5838"/>
      <c r="D5838"/>
    </row>
    <row r="5839" spans="2:4">
      <c r="B5839"/>
      <c r="D5839"/>
    </row>
    <row r="5840" spans="2:4">
      <c r="B5840"/>
      <c r="D5840"/>
    </row>
    <row r="5841" spans="2:4">
      <c r="B5841"/>
      <c r="D5841"/>
    </row>
    <row r="5842" spans="2:4">
      <c r="B5842"/>
      <c r="D5842"/>
    </row>
    <row r="5843" spans="2:4">
      <c r="B5843"/>
      <c r="D5843"/>
    </row>
    <row r="5844" spans="2:4">
      <c r="B5844"/>
      <c r="D5844"/>
    </row>
    <row r="5845" spans="2:4">
      <c r="B5845"/>
      <c r="D5845"/>
    </row>
    <row r="5846" spans="2:4">
      <c r="B5846"/>
      <c r="D5846"/>
    </row>
    <row r="5847" spans="2:4">
      <c r="B5847"/>
      <c r="D5847"/>
    </row>
    <row r="5848" spans="2:4">
      <c r="B5848"/>
      <c r="D5848"/>
    </row>
    <row r="5849" spans="2:4">
      <c r="B5849"/>
      <c r="D5849"/>
    </row>
    <row r="5850" spans="2:4">
      <c r="B5850"/>
      <c r="D5850"/>
    </row>
    <row r="5851" spans="2:4">
      <c r="B5851"/>
      <c r="D5851"/>
    </row>
    <row r="5852" spans="2:4">
      <c r="B5852"/>
      <c r="D5852"/>
    </row>
    <row r="5853" spans="2:4">
      <c r="B5853"/>
      <c r="D5853"/>
    </row>
    <row r="5854" spans="2:4">
      <c r="B5854"/>
      <c r="D5854"/>
    </row>
    <row r="5855" spans="2:4">
      <c r="B5855"/>
      <c r="D5855"/>
    </row>
    <row r="5856" spans="2:4">
      <c r="B5856"/>
      <c r="D5856"/>
    </row>
    <row r="5857" spans="2:4">
      <c r="B5857"/>
      <c r="D5857"/>
    </row>
    <row r="5858" spans="2:4">
      <c r="B5858"/>
      <c r="D5858"/>
    </row>
    <row r="5859" spans="2:4">
      <c r="B5859"/>
      <c r="D5859"/>
    </row>
    <row r="5860" spans="2:4">
      <c r="B5860"/>
      <c r="D5860"/>
    </row>
    <row r="5861" spans="2:4">
      <c r="B5861"/>
      <c r="D5861"/>
    </row>
    <row r="5862" spans="2:4">
      <c r="B5862"/>
      <c r="D5862"/>
    </row>
    <row r="5863" spans="2:4">
      <c r="B5863"/>
      <c r="D5863"/>
    </row>
    <row r="5864" spans="2:4">
      <c r="B5864"/>
      <c r="D5864"/>
    </row>
    <row r="5865" spans="2:4">
      <c r="B5865"/>
      <c r="D5865"/>
    </row>
    <row r="5866" spans="2:4">
      <c r="B5866"/>
      <c r="D5866"/>
    </row>
    <row r="5867" spans="2:4">
      <c r="B5867"/>
      <c r="D5867"/>
    </row>
    <row r="5868" spans="2:4">
      <c r="B5868"/>
      <c r="D5868"/>
    </row>
    <row r="5869" spans="2:4">
      <c r="B5869"/>
      <c r="D5869"/>
    </row>
    <row r="5870" spans="2:4">
      <c r="B5870"/>
      <c r="D5870"/>
    </row>
    <row r="5871" spans="2:4">
      <c r="B5871"/>
      <c r="D5871"/>
    </row>
    <row r="5872" spans="2:4">
      <c r="B5872"/>
      <c r="D5872"/>
    </row>
    <row r="5873" spans="2:4">
      <c r="B5873"/>
      <c r="D5873"/>
    </row>
    <row r="5874" spans="2:4">
      <c r="B5874"/>
      <c r="D5874"/>
    </row>
    <row r="5875" spans="2:4">
      <c r="B5875"/>
      <c r="D5875"/>
    </row>
    <row r="5876" spans="2:4">
      <c r="B5876"/>
      <c r="D5876"/>
    </row>
    <row r="5877" spans="2:4">
      <c r="B5877"/>
      <c r="D5877"/>
    </row>
    <row r="5878" spans="2:4">
      <c r="B5878"/>
      <c r="D5878"/>
    </row>
    <row r="5879" spans="2:4">
      <c r="B5879"/>
      <c r="D5879"/>
    </row>
    <row r="5880" spans="2:4">
      <c r="B5880"/>
      <c r="D5880"/>
    </row>
    <row r="5881" spans="2:4">
      <c r="B5881"/>
      <c r="D5881"/>
    </row>
    <row r="5882" spans="2:4">
      <c r="B5882"/>
      <c r="D5882"/>
    </row>
    <row r="5883" spans="2:4">
      <c r="B5883"/>
      <c r="D5883"/>
    </row>
    <row r="5884" spans="2:4">
      <c r="B5884"/>
      <c r="D5884"/>
    </row>
    <row r="5885" spans="2:4">
      <c r="B5885"/>
      <c r="D5885"/>
    </row>
    <row r="5886" spans="2:4">
      <c r="B5886"/>
      <c r="D5886"/>
    </row>
    <row r="5887" spans="2:4">
      <c r="B5887"/>
      <c r="D5887"/>
    </row>
    <row r="5888" spans="2:4">
      <c r="B5888"/>
      <c r="D5888"/>
    </row>
    <row r="5889" spans="2:4">
      <c r="B5889"/>
      <c r="D5889"/>
    </row>
    <row r="5890" spans="2:4">
      <c r="B5890"/>
      <c r="D5890"/>
    </row>
    <row r="5891" spans="2:4">
      <c r="B5891"/>
      <c r="D5891"/>
    </row>
    <row r="5892" spans="2:4">
      <c r="B5892"/>
      <c r="D5892"/>
    </row>
    <row r="5893" spans="2:4">
      <c r="B5893"/>
      <c r="D5893"/>
    </row>
    <row r="5894" spans="2:4">
      <c r="B5894"/>
      <c r="D5894"/>
    </row>
    <row r="5895" spans="2:4">
      <c r="B5895"/>
      <c r="D5895"/>
    </row>
    <row r="5896" spans="2:4">
      <c r="B5896"/>
      <c r="D5896"/>
    </row>
    <row r="5897" spans="2:4">
      <c r="B5897"/>
      <c r="D5897"/>
    </row>
    <row r="5898" spans="2:4">
      <c r="B5898"/>
      <c r="D5898"/>
    </row>
    <row r="5899" spans="2:4">
      <c r="B5899"/>
      <c r="D5899"/>
    </row>
    <row r="5900" spans="2:4">
      <c r="B5900"/>
      <c r="D5900"/>
    </row>
    <row r="5901" spans="2:4">
      <c r="B5901"/>
      <c r="D5901"/>
    </row>
    <row r="5902" spans="2:4">
      <c r="B5902"/>
      <c r="D5902"/>
    </row>
    <row r="5903" spans="2:4">
      <c r="B5903"/>
      <c r="D5903"/>
    </row>
    <row r="5904" spans="2:4">
      <c r="B5904"/>
      <c r="D5904"/>
    </row>
    <row r="5905" spans="2:4">
      <c r="B5905"/>
      <c r="D5905"/>
    </row>
    <row r="5906" spans="2:4">
      <c r="B5906"/>
      <c r="D5906"/>
    </row>
    <row r="5907" spans="2:4">
      <c r="B5907"/>
      <c r="D5907"/>
    </row>
    <row r="5908" spans="2:4">
      <c r="B5908"/>
      <c r="D5908"/>
    </row>
    <row r="5909" spans="2:4">
      <c r="B5909"/>
      <c r="D5909"/>
    </row>
    <row r="5910" spans="2:4">
      <c r="B5910"/>
      <c r="D5910"/>
    </row>
    <row r="5911" spans="2:4">
      <c r="B5911"/>
      <c r="D5911"/>
    </row>
    <row r="5912" spans="2:4">
      <c r="B5912"/>
      <c r="D5912"/>
    </row>
    <row r="5913" spans="2:4">
      <c r="B5913"/>
      <c r="D5913"/>
    </row>
    <row r="5914" spans="2:4">
      <c r="B5914"/>
      <c r="D5914"/>
    </row>
    <row r="5915" spans="2:4">
      <c r="B5915"/>
      <c r="D5915"/>
    </row>
    <row r="5916" spans="2:4">
      <c r="B5916"/>
      <c r="D5916"/>
    </row>
    <row r="5917" spans="2:4">
      <c r="B5917"/>
      <c r="D5917"/>
    </row>
    <row r="5918" spans="2:4">
      <c r="B5918"/>
      <c r="D5918"/>
    </row>
    <row r="5919" spans="2:4">
      <c r="B5919"/>
      <c r="D5919"/>
    </row>
    <row r="5920" spans="2:4">
      <c r="B5920"/>
      <c r="D5920"/>
    </row>
    <row r="5921" spans="2:4">
      <c r="B5921"/>
      <c r="D5921"/>
    </row>
    <row r="5922" spans="2:4">
      <c r="B5922"/>
      <c r="D5922"/>
    </row>
    <row r="5923" spans="2:4">
      <c r="B5923"/>
      <c r="D5923"/>
    </row>
    <row r="5924" spans="2:4">
      <c r="B5924"/>
      <c r="D5924"/>
    </row>
    <row r="5925" spans="2:4">
      <c r="B5925"/>
      <c r="D5925"/>
    </row>
    <row r="5926" spans="2:4">
      <c r="B5926"/>
      <c r="D5926"/>
    </row>
    <row r="5927" spans="2:4">
      <c r="B5927"/>
      <c r="D5927"/>
    </row>
    <row r="5928" spans="2:4">
      <c r="B5928"/>
      <c r="D5928"/>
    </row>
    <row r="5929" spans="2:4">
      <c r="B5929"/>
      <c r="D5929"/>
    </row>
    <row r="5930" spans="2:4">
      <c r="B5930"/>
      <c r="D5930"/>
    </row>
    <row r="5931" spans="2:4">
      <c r="B5931"/>
      <c r="D5931"/>
    </row>
    <row r="5932" spans="2:4">
      <c r="B5932"/>
      <c r="D5932"/>
    </row>
    <row r="5933" spans="2:4">
      <c r="B5933"/>
      <c r="D5933"/>
    </row>
    <row r="5934" spans="2:4">
      <c r="B5934"/>
      <c r="D5934"/>
    </row>
    <row r="5935" spans="2:4">
      <c r="B5935"/>
      <c r="D5935"/>
    </row>
    <row r="5936" spans="2:4">
      <c r="B5936"/>
      <c r="D5936"/>
    </row>
    <row r="5937" spans="2:4">
      <c r="B5937"/>
      <c r="D5937"/>
    </row>
    <row r="5938" spans="2:4">
      <c r="B5938"/>
      <c r="D5938"/>
    </row>
    <row r="5939" spans="2:4">
      <c r="B5939"/>
      <c r="D5939"/>
    </row>
    <row r="5940" spans="2:4">
      <c r="B5940"/>
      <c r="D5940"/>
    </row>
    <row r="5941" spans="2:4">
      <c r="B5941"/>
      <c r="D5941"/>
    </row>
    <row r="5942" spans="2:4">
      <c r="B5942"/>
      <c r="D5942"/>
    </row>
    <row r="5943" spans="2:4">
      <c r="B5943"/>
      <c r="D5943"/>
    </row>
    <row r="5944" spans="2:4">
      <c r="B5944"/>
      <c r="D5944"/>
    </row>
    <row r="5945" spans="2:4">
      <c r="B5945"/>
      <c r="D5945"/>
    </row>
    <row r="5946" spans="2:4">
      <c r="B5946"/>
      <c r="D5946"/>
    </row>
    <row r="5947" spans="2:4">
      <c r="B5947"/>
      <c r="D5947"/>
    </row>
    <row r="5948" spans="2:4">
      <c r="B5948"/>
      <c r="D5948"/>
    </row>
    <row r="5949" spans="2:4">
      <c r="B5949"/>
      <c r="D5949"/>
    </row>
    <row r="5950" spans="2:4">
      <c r="B5950"/>
      <c r="D5950"/>
    </row>
    <row r="5951" spans="2:4">
      <c r="B5951"/>
      <c r="D5951"/>
    </row>
    <row r="5952" spans="2:4">
      <c r="B5952"/>
      <c r="D5952"/>
    </row>
    <row r="5953" spans="2:4">
      <c r="B5953"/>
      <c r="D5953"/>
    </row>
    <row r="5954" spans="2:4">
      <c r="B5954"/>
      <c r="D5954"/>
    </row>
    <row r="5955" spans="2:4">
      <c r="B5955"/>
      <c r="D5955"/>
    </row>
    <row r="5956" spans="2:4">
      <c r="B5956"/>
      <c r="D5956"/>
    </row>
    <row r="5957" spans="2:4">
      <c r="B5957"/>
      <c r="D5957"/>
    </row>
    <row r="5958" spans="2:4">
      <c r="B5958"/>
      <c r="D5958"/>
    </row>
    <row r="5959" spans="2:4">
      <c r="B5959"/>
      <c r="D5959"/>
    </row>
    <row r="5960" spans="2:4">
      <c r="B5960"/>
      <c r="D5960"/>
    </row>
    <row r="5961" spans="2:4">
      <c r="B5961"/>
      <c r="D5961"/>
    </row>
    <row r="5962" spans="2:4">
      <c r="B5962"/>
      <c r="D5962"/>
    </row>
    <row r="5963" spans="2:4">
      <c r="B5963"/>
      <c r="D5963"/>
    </row>
    <row r="5964" spans="2:4">
      <c r="B5964"/>
      <c r="D5964"/>
    </row>
    <row r="5965" spans="2:4">
      <c r="B5965"/>
      <c r="D5965"/>
    </row>
    <row r="5966" spans="2:4">
      <c r="B5966"/>
      <c r="D5966"/>
    </row>
    <row r="5967" spans="2:4">
      <c r="B5967"/>
      <c r="D5967"/>
    </row>
    <row r="5968" spans="2:4">
      <c r="B5968"/>
      <c r="D5968"/>
    </row>
    <row r="5969" spans="2:4">
      <c r="B5969"/>
      <c r="D5969"/>
    </row>
    <row r="5970" spans="2:4">
      <c r="B5970"/>
      <c r="D5970"/>
    </row>
    <row r="5971" spans="2:4">
      <c r="B5971"/>
      <c r="D5971"/>
    </row>
    <row r="5972" spans="2:4">
      <c r="B5972"/>
      <c r="D5972"/>
    </row>
    <row r="5973" spans="2:4">
      <c r="B5973"/>
      <c r="D5973"/>
    </row>
    <row r="5974" spans="2:4">
      <c r="B5974"/>
      <c r="D5974"/>
    </row>
    <row r="5975" spans="2:4">
      <c r="B5975"/>
      <c r="D5975"/>
    </row>
    <row r="5976" spans="2:4">
      <c r="B5976"/>
      <c r="D5976"/>
    </row>
    <row r="5977" spans="2:4">
      <c r="B5977"/>
      <c r="D5977"/>
    </row>
    <row r="5978" spans="2:4">
      <c r="B5978"/>
      <c r="D5978"/>
    </row>
    <row r="5979" spans="2:4">
      <c r="B5979"/>
      <c r="D5979"/>
    </row>
    <row r="5980" spans="2:4">
      <c r="B5980"/>
      <c r="D5980"/>
    </row>
    <row r="5981" spans="2:4">
      <c r="B5981"/>
      <c r="D5981"/>
    </row>
    <row r="5982" spans="2:4">
      <c r="B5982"/>
      <c r="D5982"/>
    </row>
    <row r="5983" spans="2:4">
      <c r="B5983"/>
      <c r="D5983"/>
    </row>
    <row r="5984" spans="2:4">
      <c r="B5984"/>
      <c r="D5984"/>
    </row>
    <row r="5985" spans="2:4">
      <c r="B5985"/>
      <c r="D5985"/>
    </row>
    <row r="5986" spans="2:4">
      <c r="B5986"/>
      <c r="D5986"/>
    </row>
    <row r="5987" spans="2:4">
      <c r="B5987"/>
      <c r="D5987"/>
    </row>
    <row r="5988" spans="2:4">
      <c r="B5988"/>
      <c r="D5988"/>
    </row>
    <row r="5989" spans="2:4">
      <c r="B5989"/>
      <c r="D5989"/>
    </row>
    <row r="5990" spans="2:4">
      <c r="B5990"/>
      <c r="D5990"/>
    </row>
    <row r="5991" spans="2:4">
      <c r="B5991"/>
      <c r="D5991"/>
    </row>
    <row r="5992" spans="2:4">
      <c r="B5992"/>
      <c r="D5992"/>
    </row>
    <row r="5993" spans="2:4">
      <c r="B5993"/>
      <c r="D5993"/>
    </row>
    <row r="5994" spans="2:4">
      <c r="B5994"/>
      <c r="D5994"/>
    </row>
    <row r="5995" spans="2:4">
      <c r="B5995"/>
      <c r="D5995"/>
    </row>
    <row r="5996" spans="2:4">
      <c r="B5996"/>
      <c r="D5996"/>
    </row>
    <row r="5997" spans="2:4">
      <c r="B5997"/>
      <c r="D5997"/>
    </row>
    <row r="5998" spans="2:4">
      <c r="B5998"/>
      <c r="D5998"/>
    </row>
    <row r="5999" spans="2:4">
      <c r="B5999"/>
      <c r="D5999"/>
    </row>
    <row r="6000" spans="2:4">
      <c r="B6000"/>
      <c r="D6000"/>
    </row>
    <row r="6001" spans="2:4">
      <c r="B6001"/>
      <c r="D6001"/>
    </row>
    <row r="6002" spans="2:4">
      <c r="B6002"/>
      <c r="D6002"/>
    </row>
    <row r="6003" spans="2:4">
      <c r="B6003"/>
      <c r="D6003"/>
    </row>
    <row r="6004" spans="2:4">
      <c r="B6004"/>
      <c r="D6004"/>
    </row>
    <row r="6005" spans="2:4">
      <c r="B6005"/>
      <c r="D6005"/>
    </row>
    <row r="6006" spans="2:4">
      <c r="B6006"/>
      <c r="D6006"/>
    </row>
    <row r="6007" spans="2:4">
      <c r="B6007"/>
      <c r="D6007"/>
    </row>
    <row r="6008" spans="2:4">
      <c r="B6008"/>
      <c r="D6008"/>
    </row>
    <row r="6009" spans="2:4">
      <c r="B6009"/>
      <c r="D6009"/>
    </row>
    <row r="6010" spans="2:4">
      <c r="B6010"/>
      <c r="D6010"/>
    </row>
    <row r="6011" spans="2:4">
      <c r="B6011"/>
      <c r="D6011"/>
    </row>
    <row r="6012" spans="2:4">
      <c r="B6012"/>
      <c r="D6012"/>
    </row>
    <row r="6013" spans="2:4">
      <c r="B6013"/>
      <c r="D6013"/>
    </row>
    <row r="6014" spans="2:4">
      <c r="B6014"/>
      <c r="D6014"/>
    </row>
    <row r="6015" spans="2:4">
      <c r="B6015"/>
      <c r="D6015"/>
    </row>
    <row r="6016" spans="2:4">
      <c r="B6016"/>
      <c r="D6016"/>
    </row>
    <row r="6017" spans="2:4">
      <c r="B6017"/>
      <c r="D6017"/>
    </row>
    <row r="6018" spans="2:4">
      <c r="B6018"/>
      <c r="D6018"/>
    </row>
    <row r="6019" spans="2:4">
      <c r="B6019"/>
      <c r="D6019"/>
    </row>
    <row r="6020" spans="2:4">
      <c r="B6020"/>
      <c r="D6020"/>
    </row>
    <row r="6021" spans="2:4">
      <c r="B6021"/>
      <c r="D6021"/>
    </row>
    <row r="6022" spans="2:4">
      <c r="B6022"/>
      <c r="D6022"/>
    </row>
    <row r="6023" spans="2:4">
      <c r="B6023"/>
      <c r="D6023"/>
    </row>
    <row r="6024" spans="2:4">
      <c r="B6024"/>
      <c r="D6024"/>
    </row>
    <row r="6025" spans="2:4">
      <c r="B6025"/>
      <c r="D6025"/>
    </row>
    <row r="6026" spans="2:4">
      <c r="B6026"/>
      <c r="D6026"/>
    </row>
    <row r="6027" spans="2:4">
      <c r="B6027"/>
      <c r="D6027"/>
    </row>
    <row r="6028" spans="2:4">
      <c r="B6028"/>
      <c r="D6028"/>
    </row>
    <row r="6029" spans="2:4">
      <c r="B6029"/>
      <c r="D6029"/>
    </row>
    <row r="6030" spans="2:4">
      <c r="B6030"/>
      <c r="D6030"/>
    </row>
    <row r="6031" spans="2:4">
      <c r="B6031"/>
      <c r="D6031"/>
    </row>
    <row r="6032" spans="2:4">
      <c r="B6032"/>
      <c r="D6032"/>
    </row>
    <row r="6033" spans="2:4">
      <c r="B6033"/>
      <c r="D6033"/>
    </row>
    <row r="6034" spans="2:4">
      <c r="B6034"/>
      <c r="D6034"/>
    </row>
    <row r="6035" spans="2:4">
      <c r="B6035"/>
      <c r="D6035"/>
    </row>
    <row r="6036" spans="2:4">
      <c r="B6036"/>
      <c r="D6036"/>
    </row>
    <row r="6037" spans="2:4">
      <c r="B6037"/>
      <c r="D6037"/>
    </row>
    <row r="6038" spans="2:4">
      <c r="B6038"/>
      <c r="D6038"/>
    </row>
    <row r="6039" spans="2:4">
      <c r="B6039"/>
      <c r="D6039"/>
    </row>
    <row r="6040" spans="2:4">
      <c r="B6040"/>
      <c r="D6040"/>
    </row>
    <row r="6041" spans="2:4">
      <c r="B6041"/>
      <c r="D6041"/>
    </row>
    <row r="6042" spans="2:4">
      <c r="B6042"/>
      <c r="D6042"/>
    </row>
    <row r="6043" spans="2:4">
      <c r="B6043"/>
      <c r="D6043"/>
    </row>
    <row r="6044" spans="2:4">
      <c r="B6044"/>
      <c r="D6044"/>
    </row>
    <row r="6045" spans="2:4">
      <c r="B6045"/>
      <c r="D6045"/>
    </row>
    <row r="6046" spans="2:4">
      <c r="B6046"/>
      <c r="D6046"/>
    </row>
    <row r="6047" spans="2:4">
      <c r="B6047"/>
      <c r="D6047"/>
    </row>
    <row r="6048" spans="2:4">
      <c r="B6048"/>
      <c r="D6048"/>
    </row>
    <row r="6049" spans="2:4">
      <c r="B6049"/>
      <c r="D6049"/>
    </row>
    <row r="6050" spans="2:4">
      <c r="B6050"/>
      <c r="D6050"/>
    </row>
    <row r="6051" spans="2:4">
      <c r="B6051"/>
      <c r="D6051"/>
    </row>
    <row r="6052" spans="2:4">
      <c r="B6052"/>
      <c r="D6052"/>
    </row>
    <row r="6053" spans="2:4">
      <c r="B6053"/>
      <c r="D6053"/>
    </row>
    <row r="6054" spans="2:4">
      <c r="B6054"/>
      <c r="D6054"/>
    </row>
    <row r="6055" spans="2:4">
      <c r="B6055"/>
      <c r="D6055"/>
    </row>
    <row r="6056" spans="2:4">
      <c r="B6056"/>
      <c r="D6056"/>
    </row>
    <row r="6057" spans="2:4">
      <c r="B6057"/>
      <c r="D6057"/>
    </row>
    <row r="6058" spans="2:4">
      <c r="B6058"/>
      <c r="D6058"/>
    </row>
    <row r="6059" spans="2:4">
      <c r="B6059"/>
      <c r="D6059"/>
    </row>
    <row r="6060" spans="2:4">
      <c r="B6060"/>
      <c r="D6060"/>
    </row>
    <row r="6061" spans="2:4">
      <c r="B6061"/>
      <c r="D6061"/>
    </row>
    <row r="6062" spans="2:4">
      <c r="B6062"/>
      <c r="D6062"/>
    </row>
    <row r="6063" spans="2:4">
      <c r="B6063"/>
      <c r="D6063"/>
    </row>
    <row r="6064" spans="2:4">
      <c r="B6064"/>
      <c r="D6064"/>
    </row>
    <row r="6065" spans="2:4">
      <c r="B6065"/>
      <c r="D6065"/>
    </row>
    <row r="6066" spans="2:4">
      <c r="B6066"/>
      <c r="D6066"/>
    </row>
    <row r="6067" spans="2:4">
      <c r="B6067"/>
      <c r="D6067"/>
    </row>
    <row r="6068" spans="2:4">
      <c r="B6068"/>
      <c r="D6068"/>
    </row>
    <row r="6069" spans="2:4">
      <c r="B6069"/>
      <c r="D6069"/>
    </row>
    <row r="6070" spans="2:4">
      <c r="B6070"/>
      <c r="D6070"/>
    </row>
    <row r="6071" spans="2:4">
      <c r="B6071"/>
      <c r="D6071"/>
    </row>
    <row r="6072" spans="2:4">
      <c r="B6072"/>
      <c r="D6072"/>
    </row>
    <row r="6073" spans="2:4">
      <c r="B6073"/>
      <c r="D6073"/>
    </row>
    <row r="6074" spans="2:4">
      <c r="B6074"/>
      <c r="D6074"/>
    </row>
    <row r="6075" spans="2:4">
      <c r="B6075"/>
      <c r="D6075"/>
    </row>
    <row r="6076" spans="2:4">
      <c r="B6076"/>
      <c r="D6076"/>
    </row>
    <row r="6077" spans="2:4">
      <c r="B6077"/>
      <c r="D6077"/>
    </row>
    <row r="6078" spans="2:4">
      <c r="B6078"/>
      <c r="D6078"/>
    </row>
    <row r="6079" spans="2:4">
      <c r="B6079"/>
      <c r="D6079"/>
    </row>
    <row r="6080" spans="2:4">
      <c r="B6080"/>
      <c r="D6080"/>
    </row>
    <row r="6081" spans="2:4">
      <c r="B6081"/>
      <c r="D6081"/>
    </row>
    <row r="6082" spans="2:4">
      <c r="B6082"/>
      <c r="D6082"/>
    </row>
    <row r="6083" spans="2:4">
      <c r="B6083"/>
      <c r="D6083"/>
    </row>
    <row r="6084" spans="2:4">
      <c r="B6084"/>
      <c r="D6084"/>
    </row>
    <row r="6085" spans="2:4">
      <c r="B6085"/>
      <c r="D6085"/>
    </row>
    <row r="6086" spans="2:4">
      <c r="B6086"/>
      <c r="D6086"/>
    </row>
    <row r="6087" spans="2:4">
      <c r="B6087"/>
      <c r="D6087"/>
    </row>
    <row r="6088" spans="2:4">
      <c r="B6088"/>
      <c r="D6088"/>
    </row>
    <row r="6089" spans="2:4">
      <c r="B6089"/>
      <c r="D6089"/>
    </row>
    <row r="6090" spans="2:4">
      <c r="B6090"/>
      <c r="D6090"/>
    </row>
    <row r="6091" spans="2:4">
      <c r="B6091"/>
      <c r="D6091"/>
    </row>
    <row r="6092" spans="2:4">
      <c r="B6092"/>
      <c r="D6092"/>
    </row>
    <row r="6093" spans="2:4">
      <c r="B6093"/>
      <c r="D6093"/>
    </row>
    <row r="6094" spans="2:4">
      <c r="B6094"/>
      <c r="D6094"/>
    </row>
    <row r="6095" spans="2:4">
      <c r="B6095"/>
      <c r="D6095"/>
    </row>
    <row r="6096" spans="2:4">
      <c r="B6096"/>
      <c r="D6096"/>
    </row>
    <row r="6097" spans="2:4">
      <c r="B6097"/>
      <c r="D6097"/>
    </row>
    <row r="6098" spans="2:4">
      <c r="B6098"/>
      <c r="D6098"/>
    </row>
    <row r="6099" spans="2:4">
      <c r="B6099"/>
      <c r="D6099"/>
    </row>
    <row r="6100" spans="2:4">
      <c r="B6100"/>
      <c r="D6100"/>
    </row>
    <row r="6101" spans="2:4">
      <c r="B6101"/>
      <c r="D6101"/>
    </row>
    <row r="6102" spans="2:4">
      <c r="B6102"/>
      <c r="D6102"/>
    </row>
    <row r="6103" spans="2:4">
      <c r="B6103"/>
      <c r="D6103"/>
    </row>
    <row r="6104" spans="2:4">
      <c r="B6104"/>
      <c r="D6104"/>
    </row>
    <row r="6105" spans="2:4">
      <c r="B6105"/>
      <c r="D6105"/>
    </row>
    <row r="6106" spans="2:4">
      <c r="B6106"/>
      <c r="D6106"/>
    </row>
    <row r="6107" spans="2:4">
      <c r="B6107"/>
      <c r="D6107"/>
    </row>
    <row r="6108" spans="2:4">
      <c r="B6108"/>
      <c r="D6108"/>
    </row>
    <row r="6109" spans="2:4">
      <c r="B6109"/>
      <c r="D6109"/>
    </row>
    <row r="6110" spans="2:4">
      <c r="B6110"/>
      <c r="D6110"/>
    </row>
    <row r="6111" spans="2:4">
      <c r="B6111"/>
      <c r="D6111"/>
    </row>
    <row r="6112" spans="2:4">
      <c r="B6112"/>
      <c r="D6112"/>
    </row>
    <row r="6113" spans="2:4">
      <c r="B6113"/>
      <c r="D6113"/>
    </row>
    <row r="6114" spans="2:4">
      <c r="B6114"/>
      <c r="D6114"/>
    </row>
    <row r="6115" spans="2:4">
      <c r="B6115"/>
      <c r="D6115"/>
    </row>
    <row r="6116" spans="2:4">
      <c r="B6116"/>
      <c r="D6116"/>
    </row>
    <row r="6117" spans="2:4">
      <c r="B6117"/>
      <c r="D6117"/>
    </row>
    <row r="6118" spans="2:4">
      <c r="B6118"/>
      <c r="D6118"/>
    </row>
    <row r="6119" spans="2:4">
      <c r="B6119"/>
      <c r="D6119"/>
    </row>
    <row r="6120" spans="2:4">
      <c r="B6120"/>
      <c r="D6120"/>
    </row>
    <row r="6121" spans="2:4">
      <c r="B6121"/>
      <c r="D6121"/>
    </row>
    <row r="6122" spans="2:4">
      <c r="B6122"/>
      <c r="D6122"/>
    </row>
    <row r="6123" spans="2:4">
      <c r="B6123"/>
      <c r="D6123"/>
    </row>
    <row r="6124" spans="2:4">
      <c r="B6124"/>
      <c r="D6124"/>
    </row>
    <row r="6125" spans="2:4">
      <c r="B6125"/>
      <c r="D6125"/>
    </row>
    <row r="6126" spans="2:4">
      <c r="B6126"/>
      <c r="D6126"/>
    </row>
    <row r="6127" spans="2:4">
      <c r="B6127"/>
      <c r="D6127"/>
    </row>
    <row r="6128" spans="2:4">
      <c r="B6128"/>
      <c r="D6128"/>
    </row>
    <row r="6129" spans="2:4">
      <c r="B6129"/>
      <c r="D6129"/>
    </row>
    <row r="6130" spans="2:4">
      <c r="B6130"/>
      <c r="D6130"/>
    </row>
    <row r="6131" spans="2:4">
      <c r="B6131"/>
      <c r="D6131"/>
    </row>
    <row r="6132" spans="2:4">
      <c r="B6132"/>
      <c r="D6132"/>
    </row>
    <row r="6133" spans="2:4">
      <c r="B6133"/>
      <c r="D6133"/>
    </row>
    <row r="6134" spans="2:4">
      <c r="B6134"/>
      <c r="D6134"/>
    </row>
    <row r="6135" spans="2:4">
      <c r="B6135"/>
      <c r="D6135"/>
    </row>
    <row r="6136" spans="2:4">
      <c r="B6136"/>
      <c r="D6136"/>
    </row>
    <row r="6137" spans="2:4">
      <c r="B6137"/>
      <c r="D6137"/>
    </row>
    <row r="6138" spans="2:4">
      <c r="B6138"/>
      <c r="D6138"/>
    </row>
    <row r="6139" spans="2:4">
      <c r="B6139"/>
      <c r="D6139"/>
    </row>
    <row r="6140" spans="2:4">
      <c r="B6140"/>
      <c r="D6140"/>
    </row>
    <row r="6141" spans="2:4">
      <c r="B6141"/>
      <c r="D6141"/>
    </row>
    <row r="6142" spans="2:4">
      <c r="B6142"/>
      <c r="D6142"/>
    </row>
    <row r="6143" spans="2:4">
      <c r="B6143"/>
      <c r="D6143"/>
    </row>
    <row r="6144" spans="2:4">
      <c r="B6144"/>
      <c r="D6144"/>
    </row>
    <row r="6145" spans="2:4">
      <c r="B6145"/>
      <c r="D6145"/>
    </row>
    <row r="6146" spans="2:4">
      <c r="B6146"/>
      <c r="D6146"/>
    </row>
    <row r="6147" spans="2:4">
      <c r="B6147"/>
      <c r="D6147"/>
    </row>
    <row r="6148" spans="2:4">
      <c r="B6148"/>
      <c r="D6148"/>
    </row>
    <row r="6149" spans="2:4">
      <c r="B6149"/>
      <c r="D6149"/>
    </row>
    <row r="6150" spans="2:4">
      <c r="B6150"/>
      <c r="D6150"/>
    </row>
    <row r="6151" spans="2:4">
      <c r="B6151"/>
      <c r="D6151"/>
    </row>
    <row r="6152" spans="2:4">
      <c r="B6152"/>
      <c r="D6152"/>
    </row>
    <row r="6153" spans="2:4">
      <c r="B6153"/>
      <c r="D6153"/>
    </row>
    <row r="6154" spans="2:4">
      <c r="B6154"/>
      <c r="D6154"/>
    </row>
    <row r="6155" spans="2:4">
      <c r="B6155"/>
      <c r="D6155"/>
    </row>
    <row r="6156" spans="2:4">
      <c r="B6156"/>
      <c r="D6156"/>
    </row>
    <row r="6157" spans="2:4">
      <c r="B6157"/>
      <c r="D6157"/>
    </row>
    <row r="6158" spans="2:4">
      <c r="B6158"/>
      <c r="D6158"/>
    </row>
    <row r="6159" spans="2:4">
      <c r="B6159"/>
      <c r="D6159"/>
    </row>
    <row r="6160" spans="2:4">
      <c r="B6160"/>
      <c r="D6160"/>
    </row>
    <row r="6161" spans="2:4">
      <c r="B6161"/>
      <c r="D6161"/>
    </row>
    <row r="6162" spans="2:4">
      <c r="B6162"/>
      <c r="D6162"/>
    </row>
    <row r="6163" spans="2:4">
      <c r="B6163"/>
      <c r="D6163"/>
    </row>
    <row r="6164" spans="2:4">
      <c r="B6164"/>
      <c r="D6164"/>
    </row>
    <row r="6165" spans="2:4">
      <c r="B6165"/>
      <c r="D6165"/>
    </row>
    <row r="6166" spans="2:4">
      <c r="B6166"/>
      <c r="D6166"/>
    </row>
    <row r="6167" spans="2:4">
      <c r="B6167"/>
      <c r="D6167"/>
    </row>
    <row r="6168" spans="2:4">
      <c r="B6168"/>
      <c r="D6168"/>
    </row>
    <row r="6169" spans="2:4">
      <c r="B6169"/>
      <c r="D6169"/>
    </row>
    <row r="6170" spans="2:4">
      <c r="B6170"/>
      <c r="D6170"/>
    </row>
    <row r="6171" spans="2:4">
      <c r="B6171"/>
      <c r="D6171"/>
    </row>
    <row r="6172" spans="2:4">
      <c r="B6172"/>
      <c r="D6172"/>
    </row>
    <row r="6173" spans="2:4">
      <c r="B6173"/>
      <c r="D6173"/>
    </row>
    <row r="6174" spans="2:4">
      <c r="B6174"/>
      <c r="D6174"/>
    </row>
    <row r="6175" spans="2:4">
      <c r="B6175"/>
      <c r="D6175"/>
    </row>
    <row r="6176" spans="2:4">
      <c r="B6176"/>
      <c r="D6176"/>
    </row>
    <row r="6177" spans="2:4">
      <c r="B6177"/>
      <c r="D6177"/>
    </row>
    <row r="6178" spans="2:4">
      <c r="B6178"/>
      <c r="D6178"/>
    </row>
    <row r="6179" spans="2:4">
      <c r="B6179"/>
      <c r="D6179"/>
    </row>
    <row r="6180" spans="2:4">
      <c r="B6180"/>
      <c r="D6180"/>
    </row>
    <row r="6181" spans="2:4">
      <c r="B6181"/>
      <c r="D6181"/>
    </row>
    <row r="6182" spans="2:4">
      <c r="B6182"/>
      <c r="D6182"/>
    </row>
    <row r="6183" spans="2:4">
      <c r="B6183"/>
      <c r="D6183"/>
    </row>
    <row r="6184" spans="2:4">
      <c r="B6184"/>
      <c r="D6184"/>
    </row>
    <row r="6185" spans="2:4">
      <c r="B6185"/>
      <c r="D6185"/>
    </row>
    <row r="6186" spans="2:4">
      <c r="B6186"/>
      <c r="D6186"/>
    </row>
    <row r="6187" spans="2:4">
      <c r="B6187"/>
      <c r="D6187"/>
    </row>
    <row r="6188" spans="2:4">
      <c r="B6188"/>
      <c r="D6188"/>
    </row>
    <row r="6189" spans="2:4">
      <c r="B6189"/>
      <c r="D6189"/>
    </row>
    <row r="6190" spans="2:4">
      <c r="B6190"/>
      <c r="D6190"/>
    </row>
    <row r="6191" spans="2:4">
      <c r="B6191"/>
      <c r="D6191"/>
    </row>
    <row r="6192" spans="2:4">
      <c r="B6192"/>
      <c r="D6192"/>
    </row>
    <row r="6193" spans="2:4">
      <c r="B6193"/>
      <c r="D6193"/>
    </row>
    <row r="6194" spans="2:4">
      <c r="B6194"/>
      <c r="D6194"/>
    </row>
    <row r="6195" spans="2:4">
      <c r="B6195"/>
      <c r="D6195"/>
    </row>
    <row r="6196" spans="2:4">
      <c r="B6196"/>
      <c r="D6196"/>
    </row>
    <row r="6197" spans="2:4">
      <c r="B6197"/>
      <c r="D6197"/>
    </row>
    <row r="6198" spans="2:4">
      <c r="B6198"/>
      <c r="D6198"/>
    </row>
    <row r="6199" spans="2:4">
      <c r="B6199"/>
      <c r="D6199"/>
    </row>
    <row r="6200" spans="2:4">
      <c r="B6200"/>
      <c r="D6200"/>
    </row>
    <row r="6201" spans="2:4">
      <c r="B6201"/>
      <c r="D6201"/>
    </row>
    <row r="6202" spans="2:4">
      <c r="B6202"/>
      <c r="D6202"/>
    </row>
    <row r="6203" spans="2:4">
      <c r="B6203"/>
      <c r="D6203"/>
    </row>
    <row r="6204" spans="2:4">
      <c r="B6204"/>
      <c r="D6204"/>
    </row>
    <row r="6205" spans="2:4">
      <c r="B6205"/>
      <c r="D6205"/>
    </row>
    <row r="6206" spans="2:4">
      <c r="B6206"/>
      <c r="D6206"/>
    </row>
    <row r="6207" spans="2:4">
      <c r="B6207"/>
      <c r="D6207"/>
    </row>
    <row r="6208" spans="2:4">
      <c r="B6208"/>
      <c r="D6208"/>
    </row>
    <row r="6209" spans="2:4">
      <c r="B6209"/>
      <c r="D6209"/>
    </row>
    <row r="6210" spans="2:4">
      <c r="B6210"/>
      <c r="D6210"/>
    </row>
    <row r="6211" spans="2:4">
      <c r="B6211"/>
      <c r="D6211"/>
    </row>
    <row r="6212" spans="2:4">
      <c r="B6212"/>
      <c r="D6212"/>
    </row>
    <row r="6213" spans="2:4">
      <c r="B6213"/>
      <c r="D6213"/>
    </row>
    <row r="6214" spans="2:4">
      <c r="B6214"/>
      <c r="D6214"/>
    </row>
    <row r="6215" spans="2:4">
      <c r="B6215"/>
      <c r="D6215"/>
    </row>
    <row r="6216" spans="2:4">
      <c r="B6216"/>
      <c r="D6216"/>
    </row>
    <row r="6217" spans="2:4">
      <c r="B6217"/>
      <c r="D6217"/>
    </row>
    <row r="6218" spans="2:4">
      <c r="B6218"/>
      <c r="D6218"/>
    </row>
    <row r="6219" spans="2:4">
      <c r="B6219"/>
      <c r="D6219"/>
    </row>
    <row r="6220" spans="2:4">
      <c r="B6220"/>
      <c r="D6220"/>
    </row>
    <row r="6221" spans="2:4">
      <c r="B6221"/>
      <c r="D6221"/>
    </row>
    <row r="6222" spans="2:4">
      <c r="B6222"/>
      <c r="D6222"/>
    </row>
    <row r="6223" spans="2:4">
      <c r="B6223"/>
      <c r="D6223"/>
    </row>
    <row r="6224" spans="2:4">
      <c r="B6224"/>
      <c r="D6224"/>
    </row>
    <row r="6225" spans="2:4">
      <c r="B6225"/>
      <c r="D6225"/>
    </row>
    <row r="6226" spans="2:4">
      <c r="B6226"/>
      <c r="D6226"/>
    </row>
    <row r="6227" spans="2:4">
      <c r="B6227"/>
      <c r="D6227"/>
    </row>
    <row r="6228" spans="2:4">
      <c r="B6228"/>
      <c r="D6228"/>
    </row>
    <row r="6229" spans="2:4">
      <c r="B6229"/>
      <c r="D6229"/>
    </row>
    <row r="6230" spans="2:4">
      <c r="B6230"/>
      <c r="D6230"/>
    </row>
    <row r="6231" spans="2:4">
      <c r="B6231"/>
      <c r="D6231"/>
    </row>
    <row r="6232" spans="2:4">
      <c r="B6232"/>
      <c r="D6232"/>
    </row>
    <row r="6233" spans="2:4">
      <c r="B6233"/>
      <c r="D6233"/>
    </row>
    <row r="6234" spans="2:4">
      <c r="B6234"/>
      <c r="D6234"/>
    </row>
    <row r="6235" spans="2:4">
      <c r="B6235"/>
      <c r="D6235"/>
    </row>
    <row r="6236" spans="2:4">
      <c r="B6236"/>
      <c r="D6236"/>
    </row>
    <row r="6237" spans="2:4">
      <c r="B6237"/>
      <c r="D6237"/>
    </row>
    <row r="6238" spans="2:4">
      <c r="B6238"/>
      <c r="D6238"/>
    </row>
    <row r="6239" spans="2:4">
      <c r="B6239"/>
      <c r="D6239"/>
    </row>
    <row r="6240" spans="2:4">
      <c r="B6240"/>
      <c r="D6240"/>
    </row>
    <row r="6241" spans="2:4">
      <c r="B6241"/>
      <c r="D6241"/>
    </row>
    <row r="6242" spans="2:4">
      <c r="B6242"/>
      <c r="D6242"/>
    </row>
    <row r="6243" spans="2:4">
      <c r="B6243"/>
      <c r="D6243"/>
    </row>
    <row r="6244" spans="2:4">
      <c r="B6244"/>
      <c r="D6244"/>
    </row>
    <row r="6245" spans="2:4">
      <c r="B6245"/>
      <c r="D6245"/>
    </row>
    <row r="6246" spans="2:4">
      <c r="B6246"/>
      <c r="D6246"/>
    </row>
    <row r="6247" spans="2:4">
      <c r="B6247"/>
      <c r="D6247"/>
    </row>
    <row r="6248" spans="2:4">
      <c r="B6248"/>
      <c r="D6248"/>
    </row>
    <row r="6249" spans="2:4">
      <c r="B6249"/>
      <c r="D6249"/>
    </row>
    <row r="6250" spans="2:4">
      <c r="B6250"/>
      <c r="D6250"/>
    </row>
    <row r="6251" spans="2:4">
      <c r="B6251"/>
      <c r="D6251"/>
    </row>
    <row r="6252" spans="2:4">
      <c r="B6252"/>
      <c r="D6252"/>
    </row>
    <row r="6253" spans="2:4">
      <c r="B6253"/>
      <c r="D6253"/>
    </row>
    <row r="6254" spans="2:4">
      <c r="B6254"/>
      <c r="D6254"/>
    </row>
    <row r="6255" spans="2:4">
      <c r="B6255"/>
      <c r="D6255"/>
    </row>
    <row r="6256" spans="2:4">
      <c r="B6256"/>
      <c r="D6256"/>
    </row>
    <row r="6257" spans="2:4">
      <c r="B6257"/>
      <c r="D6257"/>
    </row>
    <row r="6258" spans="2:4">
      <c r="B6258"/>
      <c r="D6258"/>
    </row>
    <row r="6259" spans="2:4">
      <c r="B6259"/>
      <c r="D6259"/>
    </row>
    <row r="6260" spans="2:4">
      <c r="B6260"/>
      <c r="D6260"/>
    </row>
    <row r="6261" spans="2:4">
      <c r="B6261"/>
      <c r="D6261"/>
    </row>
    <row r="6262" spans="2:4">
      <c r="B6262"/>
      <c r="D6262"/>
    </row>
    <row r="6263" spans="2:4">
      <c r="B6263"/>
      <c r="D6263"/>
    </row>
    <row r="6264" spans="2:4">
      <c r="B6264"/>
      <c r="D6264"/>
    </row>
    <row r="6265" spans="2:4">
      <c r="B6265"/>
      <c r="D6265"/>
    </row>
    <row r="6266" spans="2:4">
      <c r="B6266"/>
      <c r="D6266"/>
    </row>
    <row r="6267" spans="2:4">
      <c r="B6267"/>
      <c r="D6267"/>
    </row>
    <row r="6268" spans="2:4">
      <c r="B6268"/>
      <c r="D6268"/>
    </row>
    <row r="6269" spans="2:4">
      <c r="B6269"/>
      <c r="D6269"/>
    </row>
    <row r="6270" spans="2:4">
      <c r="B6270"/>
      <c r="D6270"/>
    </row>
    <row r="6271" spans="2:4">
      <c r="B6271"/>
      <c r="D6271"/>
    </row>
    <row r="6272" spans="2:4">
      <c r="B6272"/>
      <c r="D6272"/>
    </row>
    <row r="6273" spans="2:4">
      <c r="B6273"/>
      <c r="D6273"/>
    </row>
    <row r="6274" spans="2:4">
      <c r="B6274"/>
      <c r="D6274"/>
    </row>
    <row r="6275" spans="2:4">
      <c r="B6275"/>
      <c r="D6275"/>
    </row>
    <row r="6276" spans="2:4">
      <c r="B6276"/>
      <c r="D6276"/>
    </row>
    <row r="6277" spans="2:4">
      <c r="B6277"/>
      <c r="D6277"/>
    </row>
    <row r="6278" spans="2:4">
      <c r="B6278"/>
      <c r="D6278"/>
    </row>
    <row r="6279" spans="2:4">
      <c r="B6279"/>
      <c r="D6279"/>
    </row>
    <row r="6280" spans="2:4">
      <c r="B6280"/>
      <c r="D6280"/>
    </row>
    <row r="6281" spans="2:4">
      <c r="B6281"/>
      <c r="D6281"/>
    </row>
    <row r="6282" spans="2:4">
      <c r="B6282"/>
      <c r="D6282"/>
    </row>
    <row r="6283" spans="2:4">
      <c r="B6283"/>
      <c r="D6283"/>
    </row>
    <row r="6284" spans="2:4">
      <c r="B6284"/>
      <c r="D6284"/>
    </row>
    <row r="6285" spans="2:4">
      <c r="B6285"/>
      <c r="D6285"/>
    </row>
    <row r="6286" spans="2:4">
      <c r="B6286"/>
      <c r="D6286"/>
    </row>
    <row r="6287" spans="2:4">
      <c r="B6287"/>
      <c r="D6287"/>
    </row>
    <row r="6288" spans="2:4">
      <c r="B6288"/>
      <c r="D6288"/>
    </row>
    <row r="6289" spans="2:4">
      <c r="B6289"/>
      <c r="D6289"/>
    </row>
    <row r="6290" spans="2:4">
      <c r="B6290"/>
      <c r="D6290"/>
    </row>
    <row r="6291" spans="2:4">
      <c r="B6291"/>
      <c r="D6291"/>
    </row>
    <row r="6292" spans="2:4">
      <c r="B6292"/>
      <c r="D6292"/>
    </row>
    <row r="6293" spans="2:4">
      <c r="B6293"/>
      <c r="D6293"/>
    </row>
    <row r="6294" spans="2:4">
      <c r="B6294"/>
      <c r="D6294"/>
    </row>
    <row r="6295" spans="2:4">
      <c r="B6295"/>
      <c r="D6295"/>
    </row>
    <row r="6296" spans="2:4">
      <c r="B6296"/>
      <c r="D6296"/>
    </row>
    <row r="6297" spans="2:4">
      <c r="B6297"/>
      <c r="D6297"/>
    </row>
    <row r="6298" spans="2:4">
      <c r="B6298"/>
      <c r="D6298"/>
    </row>
    <row r="6299" spans="2:4">
      <c r="B6299"/>
      <c r="D6299"/>
    </row>
    <row r="6300" spans="2:4">
      <c r="B6300"/>
      <c r="D6300"/>
    </row>
    <row r="6301" spans="2:4">
      <c r="B6301"/>
      <c r="D6301"/>
    </row>
    <row r="6302" spans="2:4">
      <c r="B6302"/>
      <c r="D6302"/>
    </row>
    <row r="6303" spans="2:4">
      <c r="B6303"/>
      <c r="D6303"/>
    </row>
    <row r="6304" spans="2:4">
      <c r="B6304"/>
      <c r="D6304"/>
    </row>
    <row r="6305" spans="2:4">
      <c r="B6305"/>
      <c r="D6305"/>
    </row>
    <row r="6306" spans="2:4">
      <c r="B6306"/>
      <c r="D6306"/>
    </row>
    <row r="6307" spans="2:4">
      <c r="B6307"/>
      <c r="D6307"/>
    </row>
    <row r="6308" spans="2:4">
      <c r="B6308"/>
      <c r="D6308"/>
    </row>
    <row r="6309" spans="2:4">
      <c r="B6309"/>
      <c r="D6309"/>
    </row>
    <row r="6310" spans="2:4">
      <c r="B6310"/>
      <c r="D6310"/>
    </row>
    <row r="6311" spans="2:4">
      <c r="B6311"/>
      <c r="D6311"/>
    </row>
    <row r="6312" spans="2:4">
      <c r="B6312"/>
      <c r="D6312"/>
    </row>
    <row r="6313" spans="2:4">
      <c r="B6313"/>
      <c r="D6313"/>
    </row>
    <row r="6314" spans="2:4">
      <c r="B6314"/>
      <c r="D6314"/>
    </row>
    <row r="6315" spans="2:4">
      <c r="B6315"/>
      <c r="D6315"/>
    </row>
    <row r="6316" spans="2:4">
      <c r="B6316"/>
      <c r="D6316"/>
    </row>
    <row r="6317" spans="2:4">
      <c r="B6317"/>
      <c r="D6317"/>
    </row>
    <row r="6318" spans="2:4">
      <c r="B6318"/>
      <c r="D6318"/>
    </row>
    <row r="6319" spans="2:4">
      <c r="B6319"/>
      <c r="D6319"/>
    </row>
    <row r="6320" spans="2:4">
      <c r="B6320"/>
      <c r="D6320"/>
    </row>
    <row r="6321" spans="2:4">
      <c r="B6321"/>
      <c r="D6321"/>
    </row>
    <row r="6322" spans="2:4">
      <c r="B6322"/>
      <c r="D6322"/>
    </row>
    <row r="6323" spans="2:4">
      <c r="B6323"/>
      <c r="D6323"/>
    </row>
    <row r="6324" spans="2:4">
      <c r="B6324"/>
      <c r="D6324"/>
    </row>
    <row r="6325" spans="2:4">
      <c r="B6325"/>
      <c r="D6325"/>
    </row>
    <row r="6326" spans="2:4">
      <c r="B6326"/>
      <c r="D6326"/>
    </row>
    <row r="6327" spans="2:4">
      <c r="B6327"/>
      <c r="D6327"/>
    </row>
    <row r="6328" spans="2:4">
      <c r="B6328"/>
      <c r="D6328"/>
    </row>
    <row r="6329" spans="2:4">
      <c r="B6329"/>
      <c r="D6329"/>
    </row>
    <row r="6330" spans="2:4">
      <c r="B6330"/>
      <c r="D6330"/>
    </row>
    <row r="6331" spans="2:4">
      <c r="B6331"/>
      <c r="D6331"/>
    </row>
    <row r="6332" spans="2:4">
      <c r="B6332"/>
      <c r="D6332"/>
    </row>
    <row r="6333" spans="2:4">
      <c r="B6333"/>
      <c r="D6333"/>
    </row>
    <row r="6334" spans="2:4">
      <c r="B6334"/>
      <c r="D6334"/>
    </row>
    <row r="6335" spans="2:4">
      <c r="B6335"/>
      <c r="D6335"/>
    </row>
    <row r="6336" spans="2:4">
      <c r="B6336"/>
      <c r="D6336"/>
    </row>
    <row r="6337" spans="2:4">
      <c r="B6337"/>
      <c r="D6337"/>
    </row>
    <row r="6338" spans="2:4">
      <c r="B6338"/>
      <c r="D6338"/>
    </row>
    <row r="6339" spans="2:4">
      <c r="B6339"/>
      <c r="D6339"/>
    </row>
    <row r="6340" spans="2:4">
      <c r="B6340"/>
      <c r="D6340"/>
    </row>
    <row r="6341" spans="2:4">
      <c r="B6341"/>
      <c r="D6341"/>
    </row>
    <row r="6342" spans="2:4">
      <c r="B6342"/>
      <c r="D6342"/>
    </row>
    <row r="6343" spans="2:4">
      <c r="B6343"/>
      <c r="D6343"/>
    </row>
    <row r="6344" spans="2:4">
      <c r="B6344"/>
      <c r="D6344"/>
    </row>
    <row r="6345" spans="2:4">
      <c r="B6345"/>
      <c r="D6345"/>
    </row>
    <row r="6346" spans="2:4">
      <c r="B6346"/>
      <c r="D6346"/>
    </row>
    <row r="6347" spans="2:4">
      <c r="B6347"/>
      <c r="D6347"/>
    </row>
    <row r="6348" spans="2:4">
      <c r="B6348"/>
      <c r="D6348"/>
    </row>
    <row r="6349" spans="2:4">
      <c r="B6349"/>
      <c r="D6349"/>
    </row>
    <row r="6350" spans="2:4">
      <c r="B6350"/>
      <c r="D6350"/>
    </row>
    <row r="6351" spans="2:4">
      <c r="B6351"/>
      <c r="D6351"/>
    </row>
    <row r="6352" spans="2:4">
      <c r="B6352"/>
      <c r="D6352"/>
    </row>
    <row r="6353" spans="2:4">
      <c r="B6353"/>
      <c r="D6353"/>
    </row>
    <row r="6354" spans="2:4">
      <c r="B6354"/>
      <c r="D6354"/>
    </row>
    <row r="6355" spans="2:4">
      <c r="B6355"/>
      <c r="D6355"/>
    </row>
    <row r="6356" spans="2:4">
      <c r="B6356"/>
      <c r="D6356"/>
    </row>
    <row r="6357" spans="2:4">
      <c r="B6357"/>
      <c r="D6357"/>
    </row>
    <row r="6358" spans="2:4">
      <c r="B6358"/>
      <c r="D6358"/>
    </row>
    <row r="6359" spans="2:4">
      <c r="B6359"/>
      <c r="D6359"/>
    </row>
    <row r="6360" spans="2:4">
      <c r="B6360"/>
      <c r="D6360"/>
    </row>
    <row r="6361" spans="2:4">
      <c r="B6361"/>
      <c r="D6361"/>
    </row>
    <row r="6362" spans="2:4">
      <c r="B6362"/>
      <c r="D6362"/>
    </row>
    <row r="6363" spans="2:4">
      <c r="B6363"/>
      <c r="D6363"/>
    </row>
    <row r="6364" spans="2:4">
      <c r="B6364"/>
      <c r="D6364"/>
    </row>
    <row r="6365" spans="2:4">
      <c r="B6365"/>
      <c r="D6365"/>
    </row>
    <row r="6366" spans="2:4">
      <c r="B6366"/>
      <c r="D6366"/>
    </row>
    <row r="6367" spans="2:4">
      <c r="B6367"/>
      <c r="D6367"/>
    </row>
    <row r="6368" spans="2:4">
      <c r="B6368"/>
      <c r="D6368"/>
    </row>
    <row r="6369" spans="2:4">
      <c r="B6369"/>
      <c r="D6369"/>
    </row>
    <row r="6370" spans="2:4">
      <c r="B6370"/>
      <c r="D6370"/>
    </row>
    <row r="6371" spans="2:4">
      <c r="B6371"/>
      <c r="D6371"/>
    </row>
    <row r="6372" spans="2:4">
      <c r="B6372"/>
      <c r="D6372"/>
    </row>
    <row r="6373" spans="2:4">
      <c r="B6373"/>
      <c r="D6373"/>
    </row>
    <row r="6374" spans="2:4">
      <c r="B6374"/>
      <c r="D6374"/>
    </row>
    <row r="6375" spans="2:4">
      <c r="B6375"/>
      <c r="D6375"/>
    </row>
    <row r="6376" spans="2:4">
      <c r="B6376"/>
      <c r="D6376"/>
    </row>
    <row r="6377" spans="2:4">
      <c r="B6377"/>
      <c r="D6377"/>
    </row>
    <row r="6378" spans="2:4">
      <c r="B6378"/>
      <c r="D6378"/>
    </row>
    <row r="6379" spans="2:4">
      <c r="B6379"/>
      <c r="D6379"/>
    </row>
    <row r="6380" spans="2:4">
      <c r="B6380"/>
      <c r="D6380"/>
    </row>
    <row r="6381" spans="2:4">
      <c r="B6381"/>
      <c r="D6381"/>
    </row>
    <row r="6382" spans="2:4">
      <c r="B6382"/>
      <c r="D6382"/>
    </row>
    <row r="6383" spans="2:4">
      <c r="B6383"/>
      <c r="D6383"/>
    </row>
    <row r="6384" spans="2:4">
      <c r="B6384"/>
      <c r="D6384"/>
    </row>
    <row r="6385" spans="2:4">
      <c r="B6385"/>
      <c r="D6385"/>
    </row>
    <row r="6386" spans="2:4">
      <c r="B6386"/>
      <c r="D6386"/>
    </row>
    <row r="6387" spans="2:4">
      <c r="B6387"/>
      <c r="D6387"/>
    </row>
    <row r="6388" spans="2:4">
      <c r="B6388"/>
      <c r="D6388"/>
    </row>
    <row r="6389" spans="2:4">
      <c r="B6389"/>
      <c r="D6389"/>
    </row>
    <row r="6390" spans="2:4">
      <c r="B6390"/>
      <c r="D6390"/>
    </row>
    <row r="6391" spans="2:4">
      <c r="B6391"/>
      <c r="D6391"/>
    </row>
    <row r="6392" spans="2:4">
      <c r="B6392"/>
      <c r="D6392"/>
    </row>
    <row r="6393" spans="2:4">
      <c r="B6393"/>
      <c r="D6393"/>
    </row>
    <row r="6394" spans="2:4">
      <c r="B6394"/>
      <c r="D6394"/>
    </row>
    <row r="6395" spans="2:4">
      <c r="B6395"/>
      <c r="D6395"/>
    </row>
    <row r="6396" spans="2:4">
      <c r="B6396"/>
      <c r="D6396"/>
    </row>
    <row r="6397" spans="2:4">
      <c r="B6397"/>
      <c r="D6397"/>
    </row>
    <row r="6398" spans="2:4">
      <c r="B6398"/>
      <c r="D6398"/>
    </row>
    <row r="6399" spans="2:4">
      <c r="B6399"/>
      <c r="D6399"/>
    </row>
    <row r="6400" spans="2:4">
      <c r="B6400"/>
      <c r="D6400"/>
    </row>
    <row r="6401" spans="2:4">
      <c r="B6401"/>
      <c r="D6401"/>
    </row>
    <row r="6402" spans="2:4">
      <c r="B6402"/>
      <c r="D6402"/>
    </row>
    <row r="6403" spans="2:4">
      <c r="B6403"/>
      <c r="D6403"/>
    </row>
    <row r="6404" spans="2:4">
      <c r="B6404"/>
      <c r="D6404"/>
    </row>
    <row r="6405" spans="2:4">
      <c r="B6405"/>
      <c r="D6405"/>
    </row>
    <row r="6406" spans="2:4">
      <c r="B6406"/>
      <c r="D6406"/>
    </row>
    <row r="6407" spans="2:4">
      <c r="B6407"/>
      <c r="D6407"/>
    </row>
    <row r="6408" spans="2:4">
      <c r="B6408"/>
      <c r="D6408"/>
    </row>
    <row r="6409" spans="2:4">
      <c r="B6409"/>
      <c r="D6409"/>
    </row>
    <row r="6410" spans="2:4">
      <c r="B6410"/>
      <c r="D6410"/>
    </row>
    <row r="6411" spans="2:4">
      <c r="B6411"/>
      <c r="D6411"/>
    </row>
    <row r="6412" spans="2:4">
      <c r="B6412"/>
      <c r="D6412"/>
    </row>
    <row r="6413" spans="2:4">
      <c r="B6413"/>
      <c r="D6413"/>
    </row>
    <row r="6414" spans="2:4">
      <c r="B6414"/>
      <c r="D6414"/>
    </row>
    <row r="6415" spans="2:4">
      <c r="B6415"/>
      <c r="D6415"/>
    </row>
    <row r="6416" spans="2:4">
      <c r="B6416"/>
      <c r="D6416"/>
    </row>
    <row r="6417" spans="2:4">
      <c r="B6417"/>
      <c r="D6417"/>
    </row>
    <row r="6418" spans="2:4">
      <c r="B6418"/>
      <c r="D6418"/>
    </row>
    <row r="6419" spans="2:4">
      <c r="B6419"/>
      <c r="D6419"/>
    </row>
    <row r="6420" spans="2:4">
      <c r="B6420"/>
      <c r="D6420"/>
    </row>
    <row r="6421" spans="2:4">
      <c r="B6421"/>
      <c r="D6421"/>
    </row>
    <row r="6422" spans="2:4">
      <c r="B6422"/>
      <c r="D6422"/>
    </row>
    <row r="6423" spans="2:4">
      <c r="B6423"/>
      <c r="D6423"/>
    </row>
    <row r="6424" spans="2:4">
      <c r="B6424"/>
      <c r="D6424"/>
    </row>
    <row r="6425" spans="2:4">
      <c r="B6425"/>
      <c r="D6425"/>
    </row>
    <row r="6426" spans="2:4">
      <c r="B6426"/>
      <c r="D6426"/>
    </row>
    <row r="6427" spans="2:4">
      <c r="B6427"/>
      <c r="D6427"/>
    </row>
    <row r="6428" spans="2:4">
      <c r="B6428"/>
      <c r="D6428"/>
    </row>
    <row r="6429" spans="2:4">
      <c r="B6429"/>
      <c r="D6429"/>
    </row>
    <row r="6430" spans="2:4">
      <c r="B6430"/>
      <c r="D6430"/>
    </row>
    <row r="6431" spans="2:4">
      <c r="B6431"/>
      <c r="D6431"/>
    </row>
    <row r="6432" spans="2:4">
      <c r="B6432"/>
      <c r="D6432"/>
    </row>
    <row r="6433" spans="2:4">
      <c r="B6433"/>
      <c r="D6433"/>
    </row>
    <row r="6434" spans="2:4">
      <c r="B6434"/>
      <c r="D6434"/>
    </row>
    <row r="6435" spans="2:4">
      <c r="B6435"/>
      <c r="D6435"/>
    </row>
    <row r="6436" spans="2:4">
      <c r="B6436"/>
      <c r="D6436"/>
    </row>
    <row r="6437" spans="2:4">
      <c r="B6437"/>
      <c r="D6437"/>
    </row>
    <row r="6438" spans="2:4">
      <c r="B6438"/>
      <c r="D6438"/>
    </row>
    <row r="6439" spans="2:4">
      <c r="B6439"/>
      <c r="D6439"/>
    </row>
    <row r="6440" spans="2:4">
      <c r="B6440"/>
      <c r="D6440"/>
    </row>
    <row r="6441" spans="2:4">
      <c r="B6441"/>
      <c r="D6441"/>
    </row>
    <row r="6442" spans="2:4">
      <c r="B6442"/>
      <c r="D6442"/>
    </row>
    <row r="6443" spans="2:4">
      <c r="B6443"/>
      <c r="D6443"/>
    </row>
    <row r="6444" spans="2:4">
      <c r="B6444"/>
      <c r="D6444"/>
    </row>
    <row r="6445" spans="2:4">
      <c r="B6445"/>
      <c r="D6445"/>
    </row>
    <row r="6446" spans="2:4">
      <c r="B6446"/>
      <c r="D6446"/>
    </row>
    <row r="6447" spans="2:4">
      <c r="B6447"/>
      <c r="D6447"/>
    </row>
    <row r="6448" spans="2:4">
      <c r="B6448"/>
      <c r="D6448"/>
    </row>
    <row r="6449" spans="2:4">
      <c r="B6449"/>
      <c r="D6449"/>
    </row>
    <row r="6450" spans="2:4">
      <c r="B6450"/>
      <c r="D6450"/>
    </row>
    <row r="6451" spans="2:4">
      <c r="B6451"/>
      <c r="D6451"/>
    </row>
    <row r="6452" spans="2:4">
      <c r="B6452"/>
      <c r="D6452"/>
    </row>
    <row r="6453" spans="2:4">
      <c r="B6453"/>
      <c r="D6453"/>
    </row>
    <row r="6454" spans="2:4">
      <c r="B6454"/>
      <c r="D6454"/>
    </row>
    <row r="6455" spans="2:4">
      <c r="B6455"/>
      <c r="D6455"/>
    </row>
    <row r="6456" spans="2:4">
      <c r="B6456"/>
      <c r="D6456"/>
    </row>
    <row r="6457" spans="2:4">
      <c r="B6457"/>
      <c r="D6457"/>
    </row>
    <row r="6458" spans="2:4">
      <c r="B6458"/>
      <c r="D6458"/>
    </row>
    <row r="6459" spans="2:4">
      <c r="B6459"/>
      <c r="D6459"/>
    </row>
    <row r="6460" spans="2:4">
      <c r="B6460"/>
      <c r="D6460"/>
    </row>
    <row r="6461" spans="2:4">
      <c r="B6461"/>
      <c r="D6461"/>
    </row>
    <row r="6462" spans="2:4">
      <c r="B6462"/>
      <c r="D6462"/>
    </row>
    <row r="6463" spans="2:4">
      <c r="B6463"/>
      <c r="D6463"/>
    </row>
    <row r="6464" spans="2:4">
      <c r="B6464"/>
      <c r="D6464"/>
    </row>
    <row r="6465" spans="2:4">
      <c r="B6465"/>
      <c r="D6465"/>
    </row>
    <row r="6466" spans="2:4">
      <c r="B6466"/>
      <c r="D6466"/>
    </row>
    <row r="6467" spans="2:4">
      <c r="B6467"/>
      <c r="D6467"/>
    </row>
    <row r="6468" spans="2:4">
      <c r="B6468"/>
      <c r="D6468"/>
    </row>
    <row r="6469" spans="2:4">
      <c r="B6469"/>
      <c r="D6469"/>
    </row>
    <row r="6470" spans="2:4">
      <c r="B6470"/>
      <c r="D6470"/>
    </row>
    <row r="6471" spans="2:4">
      <c r="B6471"/>
      <c r="D6471"/>
    </row>
    <row r="6472" spans="2:4">
      <c r="B6472"/>
      <c r="D6472"/>
    </row>
    <row r="6473" spans="2:4">
      <c r="B6473"/>
      <c r="D6473"/>
    </row>
    <row r="6474" spans="2:4">
      <c r="B6474"/>
      <c r="D6474"/>
    </row>
    <row r="6475" spans="2:4">
      <c r="B6475"/>
      <c r="D6475"/>
    </row>
    <row r="6476" spans="2:4">
      <c r="B6476"/>
      <c r="D6476"/>
    </row>
    <row r="6477" spans="2:4">
      <c r="B6477"/>
      <c r="D6477"/>
    </row>
    <row r="6478" spans="2:4">
      <c r="B6478"/>
      <c r="D6478"/>
    </row>
    <row r="6479" spans="2:4">
      <c r="B6479"/>
      <c r="D6479"/>
    </row>
    <row r="6480" spans="2:4">
      <c r="B6480"/>
      <c r="D6480"/>
    </row>
    <row r="6481" spans="2:4">
      <c r="B6481"/>
      <c r="D6481"/>
    </row>
    <row r="6482" spans="2:4">
      <c r="B6482"/>
      <c r="D6482"/>
    </row>
    <row r="6483" spans="2:4">
      <c r="B6483"/>
      <c r="D6483"/>
    </row>
    <row r="6484" spans="2:4">
      <c r="B6484"/>
      <c r="D6484"/>
    </row>
    <row r="6485" spans="2:4">
      <c r="B6485"/>
      <c r="D6485"/>
    </row>
    <row r="6486" spans="2:4">
      <c r="B6486"/>
      <c r="D6486"/>
    </row>
    <row r="6487" spans="2:4">
      <c r="B6487"/>
      <c r="D6487"/>
    </row>
    <row r="6488" spans="2:4">
      <c r="B6488"/>
      <c r="D6488"/>
    </row>
    <row r="6489" spans="2:4">
      <c r="B6489"/>
      <c r="D6489"/>
    </row>
    <row r="6490" spans="2:4">
      <c r="B6490"/>
      <c r="D6490"/>
    </row>
    <row r="6491" spans="2:4">
      <c r="B6491"/>
      <c r="D6491"/>
    </row>
    <row r="6492" spans="2:4">
      <c r="B6492"/>
      <c r="D6492"/>
    </row>
    <row r="6493" spans="2:4">
      <c r="B6493"/>
      <c r="D6493"/>
    </row>
    <row r="6494" spans="2:4">
      <c r="B6494"/>
      <c r="D6494"/>
    </row>
    <row r="6495" spans="2:4">
      <c r="B6495"/>
      <c r="D6495"/>
    </row>
    <row r="6496" spans="2:4">
      <c r="B6496"/>
      <c r="D6496"/>
    </row>
    <row r="6497" spans="2:4">
      <c r="B6497"/>
      <c r="D6497"/>
    </row>
    <row r="6498" spans="2:4">
      <c r="B6498"/>
      <c r="D6498"/>
    </row>
    <row r="6499" spans="2:4">
      <c r="B6499"/>
      <c r="D6499"/>
    </row>
    <row r="6500" spans="2:4">
      <c r="B6500"/>
      <c r="D6500"/>
    </row>
    <row r="6501" spans="2:4">
      <c r="B6501"/>
      <c r="D6501"/>
    </row>
    <row r="6502" spans="2:4">
      <c r="B6502"/>
      <c r="D6502"/>
    </row>
    <row r="6503" spans="2:4">
      <c r="B6503"/>
      <c r="D6503"/>
    </row>
    <row r="6504" spans="2:4">
      <c r="B6504"/>
      <c r="D6504"/>
    </row>
    <row r="6505" spans="2:4">
      <c r="B6505"/>
      <c r="D6505"/>
    </row>
    <row r="6506" spans="2:4">
      <c r="B6506"/>
      <c r="D6506"/>
    </row>
    <row r="6507" spans="2:4">
      <c r="B6507"/>
      <c r="D6507"/>
    </row>
    <row r="6508" spans="2:4">
      <c r="B6508"/>
      <c r="D6508"/>
    </row>
    <row r="6509" spans="2:4">
      <c r="B6509"/>
      <c r="D6509"/>
    </row>
    <row r="6510" spans="2:4">
      <c r="B6510"/>
      <c r="D6510"/>
    </row>
    <row r="6511" spans="2:4">
      <c r="B6511"/>
      <c r="D6511"/>
    </row>
    <row r="6512" spans="2:4">
      <c r="B6512"/>
      <c r="D6512"/>
    </row>
    <row r="6513" spans="2:4">
      <c r="B6513"/>
      <c r="D6513"/>
    </row>
    <row r="6514" spans="2:4">
      <c r="B6514"/>
      <c r="D6514"/>
    </row>
    <row r="6515" spans="2:4">
      <c r="B6515"/>
      <c r="D6515"/>
    </row>
    <row r="6516" spans="2:4">
      <c r="B6516"/>
      <c r="D6516"/>
    </row>
    <row r="6517" spans="2:4">
      <c r="B6517"/>
      <c r="D6517"/>
    </row>
    <row r="6518" spans="2:4">
      <c r="B6518"/>
      <c r="D6518"/>
    </row>
    <row r="6519" spans="2:4">
      <c r="B6519"/>
      <c r="D6519"/>
    </row>
    <row r="6520" spans="2:4">
      <c r="B6520"/>
      <c r="D6520"/>
    </row>
    <row r="6521" spans="2:4">
      <c r="B6521"/>
      <c r="D6521"/>
    </row>
    <row r="6522" spans="2:4">
      <c r="B6522"/>
      <c r="D6522"/>
    </row>
    <row r="6523" spans="2:4">
      <c r="B6523"/>
      <c r="D6523"/>
    </row>
    <row r="6524" spans="2:4">
      <c r="B6524"/>
      <c r="D6524"/>
    </row>
    <row r="6525" spans="2:4">
      <c r="B6525"/>
      <c r="D6525"/>
    </row>
    <row r="6526" spans="2:4">
      <c r="B6526"/>
      <c r="D6526"/>
    </row>
    <row r="6527" spans="2:4">
      <c r="B6527"/>
      <c r="D6527"/>
    </row>
    <row r="6528" spans="2:4">
      <c r="B6528"/>
      <c r="D6528"/>
    </row>
    <row r="6529" spans="2:4">
      <c r="B6529"/>
      <c r="D6529"/>
    </row>
    <row r="6530" spans="2:4">
      <c r="B6530"/>
      <c r="D6530"/>
    </row>
    <row r="6531" spans="2:4">
      <c r="B6531"/>
      <c r="D6531"/>
    </row>
    <row r="6532" spans="2:4">
      <c r="B6532"/>
      <c r="D6532"/>
    </row>
    <row r="6533" spans="2:4">
      <c r="B6533"/>
      <c r="D6533"/>
    </row>
    <row r="6534" spans="2:4">
      <c r="B6534"/>
      <c r="D6534"/>
    </row>
    <row r="6535" spans="2:4">
      <c r="B6535"/>
      <c r="D6535"/>
    </row>
    <row r="6536" spans="2:4">
      <c r="B6536"/>
      <c r="D6536"/>
    </row>
    <row r="6537" spans="2:4">
      <c r="B6537"/>
      <c r="D6537"/>
    </row>
    <row r="6538" spans="2:4">
      <c r="B6538"/>
      <c r="D6538"/>
    </row>
    <row r="6539" spans="2:4">
      <c r="B6539"/>
      <c r="D6539"/>
    </row>
    <row r="6540" spans="2:4">
      <c r="B6540"/>
      <c r="D6540"/>
    </row>
    <row r="6541" spans="2:4">
      <c r="B6541"/>
      <c r="D6541"/>
    </row>
    <row r="6542" spans="2:4">
      <c r="B6542"/>
      <c r="D6542"/>
    </row>
    <row r="6543" spans="2:4">
      <c r="B6543"/>
      <c r="D6543"/>
    </row>
    <row r="6544" spans="2:4">
      <c r="B6544"/>
      <c r="D6544"/>
    </row>
    <row r="6545" spans="2:4">
      <c r="B6545"/>
      <c r="D6545"/>
    </row>
    <row r="6546" spans="2:4">
      <c r="B6546"/>
      <c r="D6546"/>
    </row>
    <row r="6547" spans="2:4">
      <c r="B6547"/>
      <c r="D6547"/>
    </row>
    <row r="6548" spans="2:4">
      <c r="B6548"/>
      <c r="D6548"/>
    </row>
    <row r="6549" spans="2:4">
      <c r="B6549"/>
      <c r="D6549"/>
    </row>
    <row r="6550" spans="2:4">
      <c r="B6550"/>
      <c r="D6550"/>
    </row>
    <row r="6551" spans="2:4">
      <c r="B6551"/>
      <c r="D6551"/>
    </row>
    <row r="6552" spans="2:4">
      <c r="B6552"/>
      <c r="D6552"/>
    </row>
    <row r="6553" spans="2:4">
      <c r="B6553"/>
      <c r="D6553"/>
    </row>
    <row r="6554" spans="2:4">
      <c r="B6554"/>
      <c r="D6554"/>
    </row>
    <row r="6555" spans="2:4">
      <c r="B6555"/>
      <c r="D6555"/>
    </row>
    <row r="6556" spans="2:4">
      <c r="B6556"/>
      <c r="D6556"/>
    </row>
    <row r="6557" spans="2:4">
      <c r="B6557"/>
      <c r="D6557"/>
    </row>
    <row r="6558" spans="2:4">
      <c r="B6558"/>
      <c r="D6558"/>
    </row>
    <row r="6559" spans="2:4">
      <c r="B6559"/>
      <c r="D6559"/>
    </row>
    <row r="6560" spans="2:4">
      <c r="B6560"/>
      <c r="D6560"/>
    </row>
    <row r="6561" spans="2:4">
      <c r="B6561"/>
      <c r="D6561"/>
    </row>
    <row r="6562" spans="2:4">
      <c r="B6562"/>
      <c r="D6562"/>
    </row>
    <row r="6563" spans="2:4">
      <c r="B6563"/>
      <c r="D6563"/>
    </row>
    <row r="6564" spans="2:4">
      <c r="B6564"/>
      <c r="D6564"/>
    </row>
    <row r="6565" spans="2:4">
      <c r="B6565"/>
      <c r="D6565"/>
    </row>
    <row r="6566" spans="2:4">
      <c r="B6566"/>
      <c r="D6566"/>
    </row>
    <row r="6567" spans="2:4">
      <c r="B6567"/>
      <c r="D6567"/>
    </row>
    <row r="6568" spans="2:4">
      <c r="B6568"/>
      <c r="D6568"/>
    </row>
    <row r="6569" spans="2:4">
      <c r="B6569"/>
      <c r="D6569"/>
    </row>
    <row r="6570" spans="2:4">
      <c r="B6570"/>
      <c r="D6570"/>
    </row>
    <row r="6571" spans="2:4">
      <c r="B6571"/>
      <c r="D6571"/>
    </row>
    <row r="6572" spans="2:4">
      <c r="B6572"/>
      <c r="D6572"/>
    </row>
    <row r="6573" spans="2:4">
      <c r="B6573"/>
      <c r="D6573"/>
    </row>
    <row r="6574" spans="2:4">
      <c r="B6574"/>
      <c r="D6574"/>
    </row>
    <row r="6575" spans="2:4">
      <c r="B6575"/>
      <c r="D6575"/>
    </row>
    <row r="6576" spans="2:4">
      <c r="B6576"/>
      <c r="D6576"/>
    </row>
    <row r="6577" spans="2:4">
      <c r="B6577"/>
      <c r="D6577"/>
    </row>
    <row r="6578" spans="2:4">
      <c r="B6578"/>
      <c r="D6578"/>
    </row>
    <row r="6579" spans="2:4">
      <c r="B6579"/>
      <c r="D6579"/>
    </row>
    <row r="6580" spans="2:4">
      <c r="B6580"/>
      <c r="D6580"/>
    </row>
    <row r="6581" spans="2:4">
      <c r="B6581"/>
      <c r="D6581"/>
    </row>
    <row r="6582" spans="2:4">
      <c r="B6582"/>
      <c r="D6582"/>
    </row>
    <row r="6583" spans="2:4">
      <c r="B6583"/>
      <c r="D6583"/>
    </row>
    <row r="6584" spans="2:4">
      <c r="B6584"/>
      <c r="D6584"/>
    </row>
    <row r="6585" spans="2:4">
      <c r="B6585"/>
      <c r="D6585"/>
    </row>
    <row r="6586" spans="2:4">
      <c r="B6586"/>
      <c r="D6586"/>
    </row>
    <row r="6587" spans="2:4">
      <c r="B6587"/>
      <c r="D6587"/>
    </row>
    <row r="6588" spans="2:4">
      <c r="B6588"/>
      <c r="D6588"/>
    </row>
    <row r="6589" spans="2:4">
      <c r="B6589"/>
      <c r="D6589"/>
    </row>
    <row r="6590" spans="2:4">
      <c r="B6590"/>
      <c r="D6590"/>
    </row>
    <row r="6591" spans="2:4">
      <c r="B6591"/>
      <c r="D6591"/>
    </row>
    <row r="6592" spans="2:4">
      <c r="B6592"/>
      <c r="D6592"/>
    </row>
    <row r="6593" spans="2:4">
      <c r="B6593"/>
      <c r="D6593"/>
    </row>
    <row r="6594" spans="2:4">
      <c r="B6594"/>
      <c r="D6594"/>
    </row>
    <row r="6595" spans="2:4">
      <c r="B6595"/>
      <c r="D6595"/>
    </row>
    <row r="6596" spans="2:4">
      <c r="B6596"/>
      <c r="D6596"/>
    </row>
    <row r="6597" spans="2:4">
      <c r="B6597"/>
      <c r="D6597"/>
    </row>
    <row r="6598" spans="2:4">
      <c r="B6598"/>
      <c r="D6598"/>
    </row>
    <row r="6599" spans="2:4">
      <c r="B6599"/>
      <c r="D6599"/>
    </row>
    <row r="6600" spans="2:4">
      <c r="B6600"/>
      <c r="D6600"/>
    </row>
    <row r="6601" spans="2:4">
      <c r="B6601"/>
      <c r="D6601"/>
    </row>
    <row r="6602" spans="2:4">
      <c r="B6602"/>
      <c r="D6602"/>
    </row>
    <row r="6603" spans="2:4">
      <c r="B6603"/>
      <c r="D6603"/>
    </row>
    <row r="6604" spans="2:4">
      <c r="B6604"/>
      <c r="D6604"/>
    </row>
    <row r="6605" spans="2:4">
      <c r="B6605"/>
      <c r="D6605"/>
    </row>
    <row r="6606" spans="2:4">
      <c r="B6606"/>
      <c r="D6606"/>
    </row>
    <row r="6607" spans="2:4">
      <c r="B6607"/>
      <c r="D6607"/>
    </row>
    <row r="6608" spans="2:4">
      <c r="B6608"/>
      <c r="D6608"/>
    </row>
    <row r="6609" spans="2:4">
      <c r="B6609"/>
      <c r="D6609"/>
    </row>
    <row r="6610" spans="2:4">
      <c r="B6610"/>
      <c r="D6610"/>
    </row>
    <row r="6611" spans="2:4">
      <c r="B6611"/>
      <c r="D6611"/>
    </row>
    <row r="6612" spans="2:4">
      <c r="B6612"/>
      <c r="D6612"/>
    </row>
    <row r="6613" spans="2:4">
      <c r="B6613"/>
      <c r="D6613"/>
    </row>
    <row r="6614" spans="2:4">
      <c r="B6614"/>
      <c r="D6614"/>
    </row>
    <row r="6615" spans="2:4">
      <c r="B6615"/>
      <c r="D6615"/>
    </row>
    <row r="6616" spans="2:4">
      <c r="B6616"/>
      <c r="D6616"/>
    </row>
    <row r="6617" spans="2:4">
      <c r="B6617"/>
      <c r="D6617"/>
    </row>
    <row r="6618" spans="2:4">
      <c r="B6618"/>
      <c r="D6618"/>
    </row>
    <row r="6619" spans="2:4">
      <c r="B6619"/>
      <c r="D6619"/>
    </row>
    <row r="6620" spans="2:4">
      <c r="B6620"/>
      <c r="D6620"/>
    </row>
    <row r="6621" spans="2:4">
      <c r="B6621"/>
      <c r="D6621"/>
    </row>
    <row r="6622" spans="2:4">
      <c r="B6622"/>
      <c r="D6622"/>
    </row>
    <row r="6623" spans="2:4">
      <c r="B6623"/>
      <c r="D6623"/>
    </row>
    <row r="6624" spans="2:4">
      <c r="B6624"/>
      <c r="D6624"/>
    </row>
    <row r="6625" spans="2:4">
      <c r="B6625"/>
      <c r="D6625"/>
    </row>
    <row r="6626" spans="2:4">
      <c r="B6626"/>
      <c r="D6626"/>
    </row>
    <row r="6627" spans="2:4">
      <c r="B6627"/>
      <c r="D6627"/>
    </row>
    <row r="6628" spans="2:4">
      <c r="B6628"/>
      <c r="D6628"/>
    </row>
    <row r="6629" spans="2:4">
      <c r="B6629"/>
      <c r="D6629"/>
    </row>
    <row r="6630" spans="2:4">
      <c r="B6630"/>
      <c r="D6630"/>
    </row>
    <row r="6631" spans="2:4">
      <c r="B6631"/>
      <c r="D6631"/>
    </row>
    <row r="6632" spans="2:4">
      <c r="B6632"/>
      <c r="D6632"/>
    </row>
    <row r="6633" spans="2:4">
      <c r="B6633"/>
      <c r="D6633"/>
    </row>
    <row r="6634" spans="2:4">
      <c r="B6634"/>
      <c r="D6634"/>
    </row>
    <row r="6635" spans="2:4">
      <c r="B6635"/>
      <c r="D6635"/>
    </row>
    <row r="6636" spans="2:4">
      <c r="B6636"/>
      <c r="D6636"/>
    </row>
    <row r="6637" spans="2:4">
      <c r="B6637"/>
      <c r="D6637"/>
    </row>
    <row r="6638" spans="2:4">
      <c r="B6638"/>
      <c r="D6638"/>
    </row>
    <row r="6639" spans="2:4">
      <c r="B6639"/>
      <c r="D6639"/>
    </row>
    <row r="6640" spans="2:4">
      <c r="B6640"/>
      <c r="D6640"/>
    </row>
    <row r="6641" spans="2:4">
      <c r="B6641"/>
      <c r="D6641"/>
    </row>
    <row r="6642" spans="2:4">
      <c r="B6642"/>
      <c r="D6642"/>
    </row>
    <row r="6643" spans="2:4">
      <c r="B6643"/>
      <c r="D6643"/>
    </row>
    <row r="6644" spans="2:4">
      <c r="B6644"/>
      <c r="D6644"/>
    </row>
    <row r="6645" spans="2:4">
      <c r="B6645"/>
      <c r="D6645"/>
    </row>
    <row r="6646" spans="2:4">
      <c r="B6646"/>
      <c r="D6646"/>
    </row>
    <row r="6647" spans="2:4">
      <c r="B6647"/>
      <c r="D6647"/>
    </row>
    <row r="6648" spans="2:4">
      <c r="B6648"/>
      <c r="D6648"/>
    </row>
    <row r="6649" spans="2:4">
      <c r="B6649"/>
      <c r="D6649"/>
    </row>
    <row r="6650" spans="2:4">
      <c r="B6650"/>
      <c r="D6650"/>
    </row>
    <row r="6651" spans="2:4">
      <c r="B6651"/>
      <c r="D6651"/>
    </row>
    <row r="6652" spans="2:4">
      <c r="B6652"/>
      <c r="D6652"/>
    </row>
    <row r="6653" spans="2:4">
      <c r="B6653"/>
      <c r="D6653"/>
    </row>
    <row r="6654" spans="2:4">
      <c r="B6654"/>
      <c r="D6654"/>
    </row>
    <row r="6655" spans="2:4">
      <c r="B6655"/>
      <c r="D6655"/>
    </row>
    <row r="6656" spans="2:4">
      <c r="B6656"/>
      <c r="D6656"/>
    </row>
    <row r="6657" spans="2:4">
      <c r="B6657"/>
      <c r="D6657"/>
    </row>
    <row r="6658" spans="2:4">
      <c r="B6658"/>
      <c r="D6658"/>
    </row>
    <row r="6659" spans="2:4">
      <c r="B6659"/>
      <c r="D6659"/>
    </row>
    <row r="6660" spans="2:4">
      <c r="B6660"/>
      <c r="D6660"/>
    </row>
    <row r="6661" spans="2:4">
      <c r="B6661"/>
      <c r="D6661"/>
    </row>
    <row r="6662" spans="2:4">
      <c r="B6662"/>
      <c r="D6662"/>
    </row>
    <row r="6663" spans="2:4">
      <c r="B6663"/>
      <c r="D6663"/>
    </row>
    <row r="6664" spans="2:4">
      <c r="B6664"/>
      <c r="D6664"/>
    </row>
    <row r="6665" spans="2:4">
      <c r="B6665"/>
      <c r="D6665"/>
    </row>
    <row r="6666" spans="2:4">
      <c r="B6666"/>
      <c r="D6666"/>
    </row>
    <row r="6667" spans="2:4">
      <c r="B6667"/>
      <c r="D6667"/>
    </row>
    <row r="6668" spans="2:4">
      <c r="B6668"/>
      <c r="D6668"/>
    </row>
    <row r="6669" spans="2:4">
      <c r="B6669"/>
      <c r="D6669"/>
    </row>
    <row r="6670" spans="2:4">
      <c r="B6670"/>
      <c r="D6670"/>
    </row>
    <row r="6671" spans="2:4">
      <c r="B6671"/>
      <c r="D6671"/>
    </row>
    <row r="6672" spans="2:4">
      <c r="B6672"/>
      <c r="D6672"/>
    </row>
    <row r="6673" spans="2:4">
      <c r="B6673"/>
      <c r="D6673"/>
    </row>
    <row r="6674" spans="2:4">
      <c r="B6674"/>
      <c r="D6674"/>
    </row>
    <row r="6675" spans="2:4">
      <c r="B6675"/>
      <c r="D6675"/>
    </row>
    <row r="6676" spans="2:4">
      <c r="B6676"/>
      <c r="D6676"/>
    </row>
    <row r="6677" spans="2:4">
      <c r="B6677"/>
      <c r="D6677"/>
    </row>
    <row r="6678" spans="2:4">
      <c r="B6678"/>
      <c r="D6678"/>
    </row>
    <row r="6679" spans="2:4">
      <c r="B6679"/>
      <c r="D6679"/>
    </row>
    <row r="6680" spans="2:4">
      <c r="B6680"/>
      <c r="D6680"/>
    </row>
    <row r="6681" spans="2:4">
      <c r="B6681"/>
      <c r="D6681"/>
    </row>
    <row r="6682" spans="2:4">
      <c r="B6682"/>
      <c r="D6682"/>
    </row>
    <row r="6683" spans="2:4">
      <c r="B6683"/>
      <c r="D6683"/>
    </row>
    <row r="6684" spans="2:4">
      <c r="B6684"/>
      <c r="D6684"/>
    </row>
    <row r="6685" spans="2:4">
      <c r="B6685"/>
      <c r="D6685"/>
    </row>
    <row r="6686" spans="2:4">
      <c r="B6686"/>
      <c r="D6686"/>
    </row>
    <row r="6687" spans="2:4">
      <c r="B6687"/>
      <c r="D6687"/>
    </row>
    <row r="6688" spans="2:4">
      <c r="B6688"/>
      <c r="D6688"/>
    </row>
    <row r="6689" spans="2:4">
      <c r="B6689"/>
      <c r="D6689"/>
    </row>
    <row r="6690" spans="2:4">
      <c r="B6690"/>
      <c r="D6690"/>
    </row>
    <row r="6691" spans="2:4">
      <c r="B6691"/>
      <c r="D6691"/>
    </row>
    <row r="6692" spans="2:4">
      <c r="B6692"/>
      <c r="D6692"/>
    </row>
    <row r="6693" spans="2:4">
      <c r="B6693"/>
      <c r="D6693"/>
    </row>
    <row r="6694" spans="2:4">
      <c r="B6694"/>
      <c r="D6694"/>
    </row>
    <row r="6695" spans="2:4">
      <c r="B6695"/>
      <c r="D6695"/>
    </row>
    <row r="6696" spans="2:4">
      <c r="B6696"/>
      <c r="D6696"/>
    </row>
    <row r="6697" spans="2:4">
      <c r="B6697"/>
      <c r="D6697"/>
    </row>
    <row r="6698" spans="2:4">
      <c r="B6698"/>
      <c r="D6698"/>
    </row>
    <row r="6699" spans="2:4">
      <c r="B6699"/>
      <c r="D6699"/>
    </row>
    <row r="6700" spans="2:4">
      <c r="B6700"/>
      <c r="D6700"/>
    </row>
    <row r="6701" spans="2:4">
      <c r="B6701"/>
      <c r="D6701"/>
    </row>
    <row r="6702" spans="2:4">
      <c r="B6702"/>
      <c r="D6702"/>
    </row>
    <row r="6703" spans="2:4">
      <c r="B6703"/>
      <c r="D6703"/>
    </row>
    <row r="6704" spans="2:4">
      <c r="B6704"/>
      <c r="D6704"/>
    </row>
    <row r="6705" spans="2:4">
      <c r="B6705"/>
      <c r="D6705"/>
    </row>
    <row r="6706" spans="2:4">
      <c r="B6706"/>
      <c r="D6706"/>
    </row>
    <row r="6707" spans="2:4">
      <c r="B6707"/>
      <c r="D6707"/>
    </row>
    <row r="6708" spans="2:4">
      <c r="B6708"/>
      <c r="D6708"/>
    </row>
    <row r="6709" spans="2:4">
      <c r="B6709"/>
      <c r="D6709"/>
    </row>
    <row r="6710" spans="2:4">
      <c r="B6710"/>
      <c r="D6710"/>
    </row>
    <row r="6711" spans="2:4">
      <c r="B6711"/>
      <c r="D6711"/>
    </row>
    <row r="6712" spans="2:4">
      <c r="B6712"/>
      <c r="D6712"/>
    </row>
    <row r="6713" spans="2:4">
      <c r="B6713"/>
      <c r="D6713"/>
    </row>
    <row r="6714" spans="2:4">
      <c r="B6714"/>
      <c r="D6714"/>
    </row>
    <row r="6715" spans="2:4">
      <c r="B6715"/>
      <c r="D6715"/>
    </row>
    <row r="6716" spans="2:4">
      <c r="B6716"/>
      <c r="D6716"/>
    </row>
    <row r="6717" spans="2:4">
      <c r="B6717"/>
      <c r="D6717"/>
    </row>
    <row r="6718" spans="2:4">
      <c r="B6718"/>
      <c r="D6718"/>
    </row>
    <row r="6719" spans="2:4">
      <c r="B6719"/>
      <c r="D6719"/>
    </row>
    <row r="6720" spans="2:4">
      <c r="B6720"/>
      <c r="D6720"/>
    </row>
    <row r="6721" spans="2:4">
      <c r="B6721"/>
      <c r="D6721"/>
    </row>
    <row r="6722" spans="2:4">
      <c r="B6722"/>
      <c r="D6722"/>
    </row>
    <row r="6723" spans="2:4">
      <c r="B6723"/>
      <c r="D6723"/>
    </row>
    <row r="6724" spans="2:4">
      <c r="B6724"/>
      <c r="D6724"/>
    </row>
    <row r="6725" spans="2:4">
      <c r="B6725"/>
      <c r="D6725"/>
    </row>
    <row r="6726" spans="2:4">
      <c r="B6726"/>
      <c r="D6726"/>
    </row>
    <row r="6727" spans="2:4">
      <c r="B6727"/>
      <c r="D6727"/>
    </row>
    <row r="6728" spans="2:4">
      <c r="B6728"/>
      <c r="D6728"/>
    </row>
    <row r="6729" spans="2:4">
      <c r="B6729"/>
      <c r="D6729"/>
    </row>
    <row r="6730" spans="2:4">
      <c r="B6730"/>
      <c r="D6730"/>
    </row>
    <row r="6731" spans="2:4">
      <c r="B6731"/>
      <c r="D6731"/>
    </row>
    <row r="6732" spans="2:4">
      <c r="B6732"/>
      <c r="D6732"/>
    </row>
    <row r="6733" spans="2:4">
      <c r="B6733"/>
      <c r="D6733"/>
    </row>
    <row r="6734" spans="2:4">
      <c r="B6734"/>
      <c r="D6734"/>
    </row>
    <row r="6735" spans="2:4">
      <c r="B6735"/>
      <c r="D6735"/>
    </row>
    <row r="6736" spans="2:4">
      <c r="B6736"/>
      <c r="D6736"/>
    </row>
    <row r="6737" spans="2:4">
      <c r="B6737"/>
      <c r="D6737"/>
    </row>
    <row r="6738" spans="2:4">
      <c r="B6738"/>
      <c r="D6738"/>
    </row>
    <row r="6739" spans="2:4">
      <c r="B6739"/>
      <c r="D6739"/>
    </row>
    <row r="6740" spans="2:4">
      <c r="B6740"/>
      <c r="D6740"/>
    </row>
    <row r="6741" spans="2:4">
      <c r="B6741"/>
      <c r="D6741"/>
    </row>
    <row r="6742" spans="2:4">
      <c r="B6742"/>
      <c r="D6742"/>
    </row>
    <row r="6743" spans="2:4">
      <c r="B6743"/>
      <c r="D6743"/>
    </row>
    <row r="6744" spans="2:4">
      <c r="B6744"/>
      <c r="D6744"/>
    </row>
    <row r="6745" spans="2:4">
      <c r="B6745"/>
      <c r="D6745"/>
    </row>
    <row r="6746" spans="2:4">
      <c r="B6746"/>
      <c r="D6746"/>
    </row>
    <row r="6747" spans="2:4">
      <c r="B6747"/>
      <c r="D6747"/>
    </row>
    <row r="6748" spans="2:4">
      <c r="B6748"/>
      <c r="D6748"/>
    </row>
    <row r="6749" spans="2:4">
      <c r="B6749"/>
      <c r="D6749"/>
    </row>
    <row r="6750" spans="2:4">
      <c r="B6750"/>
      <c r="D6750"/>
    </row>
    <row r="6751" spans="2:4">
      <c r="B6751"/>
      <c r="D6751"/>
    </row>
    <row r="6752" spans="2:4">
      <c r="B6752"/>
      <c r="D6752"/>
    </row>
    <row r="6753" spans="2:4">
      <c r="B6753"/>
      <c r="D6753"/>
    </row>
    <row r="6754" spans="2:4">
      <c r="B6754"/>
      <c r="D6754"/>
    </row>
    <row r="6755" spans="2:4">
      <c r="B6755"/>
      <c r="D6755"/>
    </row>
    <row r="6756" spans="2:4">
      <c r="B6756"/>
      <c r="D6756"/>
    </row>
    <row r="6757" spans="2:4">
      <c r="B6757"/>
      <c r="D6757"/>
    </row>
    <row r="6758" spans="2:4">
      <c r="B6758"/>
      <c r="D6758"/>
    </row>
    <row r="6759" spans="2:4">
      <c r="B6759"/>
      <c r="D6759"/>
    </row>
    <row r="6760" spans="2:4">
      <c r="B6760"/>
      <c r="D6760"/>
    </row>
    <row r="6761" spans="2:4">
      <c r="B6761"/>
      <c r="D6761"/>
    </row>
    <row r="6762" spans="2:4">
      <c r="B6762"/>
      <c r="D6762"/>
    </row>
    <row r="6763" spans="2:4">
      <c r="B6763"/>
      <c r="D6763"/>
    </row>
    <row r="6764" spans="2:4">
      <c r="B6764"/>
      <c r="D6764"/>
    </row>
    <row r="6765" spans="2:4">
      <c r="B6765"/>
      <c r="D6765"/>
    </row>
    <row r="6766" spans="2:4">
      <c r="B6766"/>
      <c r="D6766"/>
    </row>
    <row r="6767" spans="2:4">
      <c r="B6767"/>
      <c r="D6767"/>
    </row>
    <row r="6768" spans="2:4">
      <c r="B6768"/>
      <c r="D6768"/>
    </row>
    <row r="6769" spans="2:4">
      <c r="B6769"/>
      <c r="D6769"/>
    </row>
    <row r="6770" spans="2:4">
      <c r="B6770"/>
      <c r="D6770"/>
    </row>
    <row r="6771" spans="2:4">
      <c r="B6771"/>
      <c r="D6771"/>
    </row>
    <row r="6772" spans="2:4">
      <c r="B6772"/>
      <c r="D6772"/>
    </row>
    <row r="6773" spans="2:4">
      <c r="B6773"/>
      <c r="D6773"/>
    </row>
    <row r="6774" spans="2:4">
      <c r="B6774"/>
      <c r="D6774"/>
    </row>
    <row r="6775" spans="2:4">
      <c r="B6775"/>
      <c r="D6775"/>
    </row>
    <row r="6776" spans="2:4">
      <c r="B6776"/>
      <c r="D6776"/>
    </row>
    <row r="6777" spans="2:4">
      <c r="B6777"/>
      <c r="D6777"/>
    </row>
    <row r="6778" spans="2:4">
      <c r="B6778"/>
      <c r="D6778"/>
    </row>
    <row r="6779" spans="2:4">
      <c r="B6779"/>
      <c r="D6779"/>
    </row>
    <row r="6780" spans="2:4">
      <c r="B6780"/>
      <c r="D6780"/>
    </row>
    <row r="6781" spans="2:4">
      <c r="B6781"/>
      <c r="D6781"/>
    </row>
    <row r="6782" spans="2:4">
      <c r="B6782"/>
      <c r="D6782"/>
    </row>
    <row r="6783" spans="2:4">
      <c r="B6783"/>
      <c r="D6783"/>
    </row>
    <row r="6784" spans="2:4">
      <c r="B6784"/>
      <c r="D6784"/>
    </row>
    <row r="6785" spans="2:4">
      <c r="B6785"/>
      <c r="D6785"/>
    </row>
    <row r="6786" spans="2:4">
      <c r="B6786"/>
      <c r="D6786"/>
    </row>
    <row r="6787" spans="2:4">
      <c r="B6787"/>
      <c r="D6787"/>
    </row>
    <row r="6788" spans="2:4">
      <c r="B6788"/>
      <c r="D6788"/>
    </row>
    <row r="6789" spans="2:4">
      <c r="B6789"/>
      <c r="D6789"/>
    </row>
    <row r="6790" spans="2:4">
      <c r="B6790"/>
      <c r="D6790"/>
    </row>
    <row r="6791" spans="2:4">
      <c r="B6791"/>
      <c r="D6791"/>
    </row>
    <row r="6792" spans="2:4">
      <c r="B6792"/>
      <c r="D6792"/>
    </row>
    <row r="6793" spans="2:4">
      <c r="B6793"/>
      <c r="D6793"/>
    </row>
    <row r="6794" spans="2:4">
      <c r="B6794"/>
      <c r="D6794"/>
    </row>
    <row r="6795" spans="2:4">
      <c r="B6795"/>
      <c r="D6795"/>
    </row>
    <row r="6796" spans="2:4">
      <c r="B6796"/>
      <c r="D6796"/>
    </row>
    <row r="6797" spans="2:4">
      <c r="B6797"/>
      <c r="D6797"/>
    </row>
    <row r="6798" spans="2:4">
      <c r="B6798"/>
      <c r="D6798"/>
    </row>
    <row r="6799" spans="2:4">
      <c r="B6799"/>
      <c r="D6799"/>
    </row>
    <row r="6800" spans="2:4">
      <c r="B6800"/>
      <c r="D6800"/>
    </row>
    <row r="6801" spans="2:4">
      <c r="B6801"/>
      <c r="D6801"/>
    </row>
    <row r="6802" spans="2:4">
      <c r="B6802"/>
      <c r="D6802"/>
    </row>
    <row r="6803" spans="2:4">
      <c r="B6803"/>
      <c r="D6803"/>
    </row>
    <row r="6804" spans="2:4">
      <c r="B6804"/>
      <c r="D6804"/>
    </row>
    <row r="6805" spans="2:4">
      <c r="B6805"/>
      <c r="D6805"/>
    </row>
    <row r="6806" spans="2:4">
      <c r="B6806"/>
      <c r="D6806"/>
    </row>
    <row r="6807" spans="2:4">
      <c r="B6807"/>
      <c r="D6807"/>
    </row>
    <row r="6808" spans="2:4">
      <c r="B6808"/>
      <c r="D6808"/>
    </row>
    <row r="6809" spans="2:4">
      <c r="B6809"/>
      <c r="D6809"/>
    </row>
    <row r="6810" spans="2:4">
      <c r="B6810"/>
      <c r="D6810"/>
    </row>
    <row r="6811" spans="2:4">
      <c r="B6811"/>
      <c r="D6811"/>
    </row>
    <row r="6812" spans="2:4">
      <c r="B6812"/>
      <c r="D6812"/>
    </row>
    <row r="6813" spans="2:4">
      <c r="B6813"/>
      <c r="D6813"/>
    </row>
    <row r="6814" spans="2:4">
      <c r="B6814"/>
      <c r="D6814"/>
    </row>
    <row r="6815" spans="2:4">
      <c r="B6815"/>
      <c r="D6815"/>
    </row>
    <row r="6816" spans="2:4">
      <c r="B6816"/>
      <c r="D6816"/>
    </row>
    <row r="6817" spans="2:4">
      <c r="B6817"/>
      <c r="D6817"/>
    </row>
    <row r="6818" spans="2:4">
      <c r="B6818"/>
      <c r="D6818"/>
    </row>
    <row r="6819" spans="2:4">
      <c r="B6819"/>
      <c r="D6819"/>
    </row>
    <row r="6820" spans="2:4">
      <c r="B6820"/>
      <c r="D6820"/>
    </row>
    <row r="6821" spans="2:4">
      <c r="B6821"/>
      <c r="D6821"/>
    </row>
    <row r="6822" spans="2:4">
      <c r="B6822"/>
      <c r="D6822"/>
    </row>
    <row r="6823" spans="2:4">
      <c r="B6823"/>
      <c r="D6823"/>
    </row>
    <row r="6824" spans="2:4">
      <c r="B6824"/>
      <c r="D6824"/>
    </row>
    <row r="6825" spans="2:4">
      <c r="B6825"/>
      <c r="D6825"/>
    </row>
    <row r="6826" spans="2:4">
      <c r="B6826"/>
      <c r="D6826"/>
    </row>
    <row r="6827" spans="2:4">
      <c r="B6827"/>
      <c r="D6827"/>
    </row>
    <row r="6828" spans="2:4">
      <c r="B6828"/>
      <c r="D6828"/>
    </row>
    <row r="6829" spans="2:4">
      <c r="B6829"/>
      <c r="D6829"/>
    </row>
    <row r="6830" spans="2:4">
      <c r="B6830"/>
      <c r="D6830"/>
    </row>
    <row r="6831" spans="2:4">
      <c r="B6831"/>
      <c r="D6831"/>
    </row>
    <row r="6832" spans="2:4">
      <c r="B6832"/>
      <c r="D6832"/>
    </row>
    <row r="6833" spans="2:4">
      <c r="B6833"/>
      <c r="D6833"/>
    </row>
    <row r="6834" spans="2:4">
      <c r="B6834"/>
      <c r="D6834"/>
    </row>
    <row r="6835" spans="2:4">
      <c r="B6835"/>
      <c r="D6835"/>
    </row>
    <row r="6836" spans="2:4">
      <c r="B6836"/>
      <c r="D6836"/>
    </row>
    <row r="6837" spans="2:4">
      <c r="B6837"/>
      <c r="D6837"/>
    </row>
    <row r="6838" spans="2:4">
      <c r="B6838"/>
      <c r="D6838"/>
    </row>
    <row r="6839" spans="2:4">
      <c r="B6839"/>
      <c r="D6839"/>
    </row>
    <row r="6840" spans="2:4">
      <c r="B6840"/>
      <c r="D6840"/>
    </row>
    <row r="6841" spans="2:4">
      <c r="B6841"/>
      <c r="D6841"/>
    </row>
    <row r="6842" spans="2:4">
      <c r="B6842"/>
      <c r="D6842"/>
    </row>
    <row r="6843" spans="2:4">
      <c r="B6843"/>
      <c r="D6843"/>
    </row>
    <row r="6844" spans="2:4">
      <c r="B6844"/>
      <c r="D6844"/>
    </row>
    <row r="6845" spans="2:4">
      <c r="B6845"/>
      <c r="D6845"/>
    </row>
    <row r="6846" spans="2:4">
      <c r="B6846"/>
      <c r="D6846"/>
    </row>
    <row r="6847" spans="2:4">
      <c r="B6847"/>
      <c r="D6847"/>
    </row>
    <row r="6848" spans="2:4">
      <c r="B6848"/>
      <c r="D6848"/>
    </row>
    <row r="6849" spans="2:4">
      <c r="B6849"/>
      <c r="D6849"/>
    </row>
    <row r="6850" spans="2:4">
      <c r="B6850"/>
      <c r="D6850"/>
    </row>
    <row r="6851" spans="2:4">
      <c r="B6851"/>
      <c r="D6851"/>
    </row>
    <row r="6852" spans="2:4">
      <c r="B6852"/>
      <c r="D6852"/>
    </row>
    <row r="6853" spans="2:4">
      <c r="B6853"/>
      <c r="D6853"/>
    </row>
    <row r="6854" spans="2:4">
      <c r="B6854"/>
      <c r="D6854"/>
    </row>
    <row r="6855" spans="2:4">
      <c r="B6855"/>
      <c r="D6855"/>
    </row>
    <row r="6856" spans="2:4">
      <c r="B6856"/>
      <c r="D6856"/>
    </row>
    <row r="6857" spans="2:4">
      <c r="B6857"/>
      <c r="D6857"/>
    </row>
    <row r="6858" spans="2:4">
      <c r="B6858"/>
      <c r="D6858"/>
    </row>
    <row r="6859" spans="2:4">
      <c r="B6859"/>
      <c r="D6859"/>
    </row>
    <row r="6860" spans="2:4">
      <c r="B6860"/>
      <c r="D6860"/>
    </row>
    <row r="6861" spans="2:4">
      <c r="B6861"/>
      <c r="D6861"/>
    </row>
    <row r="6862" spans="2:4">
      <c r="B6862"/>
      <c r="D6862"/>
    </row>
    <row r="6863" spans="2:4">
      <c r="B6863"/>
      <c r="D6863"/>
    </row>
    <row r="6864" spans="2:4">
      <c r="B6864"/>
      <c r="D6864"/>
    </row>
    <row r="6865" spans="2:4">
      <c r="B6865"/>
      <c r="D6865"/>
    </row>
    <row r="6866" spans="2:4">
      <c r="B6866"/>
      <c r="D6866"/>
    </row>
    <row r="6867" spans="2:4">
      <c r="B6867"/>
      <c r="D6867"/>
    </row>
    <row r="6868" spans="2:4">
      <c r="B6868"/>
      <c r="D6868"/>
    </row>
    <row r="6869" spans="2:4">
      <c r="B6869"/>
      <c r="D6869"/>
    </row>
    <row r="6870" spans="2:4">
      <c r="B6870"/>
      <c r="D6870"/>
    </row>
    <row r="6871" spans="2:4">
      <c r="B6871"/>
      <c r="D6871"/>
    </row>
    <row r="6872" spans="2:4">
      <c r="B6872"/>
      <c r="D6872"/>
    </row>
    <row r="6873" spans="2:4">
      <c r="B6873"/>
      <c r="D6873"/>
    </row>
    <row r="6874" spans="2:4">
      <c r="B6874"/>
      <c r="D6874"/>
    </row>
    <row r="6875" spans="2:4">
      <c r="B6875"/>
      <c r="D6875"/>
    </row>
    <row r="6876" spans="2:4">
      <c r="B6876"/>
      <c r="D6876"/>
    </row>
    <row r="6877" spans="2:4">
      <c r="B6877"/>
      <c r="D6877"/>
    </row>
    <row r="6878" spans="2:4">
      <c r="B6878"/>
      <c r="D6878"/>
    </row>
    <row r="6879" spans="2:4">
      <c r="B6879"/>
      <c r="D6879"/>
    </row>
    <row r="6880" spans="2:4">
      <c r="B6880"/>
      <c r="D6880"/>
    </row>
    <row r="6881" spans="2:4">
      <c r="B6881"/>
      <c r="D6881"/>
    </row>
    <row r="6882" spans="2:4">
      <c r="B6882"/>
      <c r="D6882"/>
    </row>
    <row r="6883" spans="2:4">
      <c r="B6883"/>
      <c r="D6883"/>
    </row>
    <row r="6884" spans="2:4">
      <c r="B6884"/>
      <c r="D6884"/>
    </row>
    <row r="6885" spans="2:4">
      <c r="B6885"/>
      <c r="D6885"/>
    </row>
    <row r="6886" spans="2:4">
      <c r="B6886"/>
      <c r="D6886"/>
    </row>
    <row r="6887" spans="2:4">
      <c r="B6887"/>
      <c r="D6887"/>
    </row>
    <row r="6888" spans="2:4">
      <c r="B6888"/>
      <c r="D6888"/>
    </row>
    <row r="6889" spans="2:4">
      <c r="B6889"/>
      <c r="D6889"/>
    </row>
    <row r="6890" spans="2:4">
      <c r="B6890"/>
      <c r="D6890"/>
    </row>
    <row r="6891" spans="2:4">
      <c r="B6891"/>
      <c r="D6891"/>
    </row>
    <row r="6892" spans="2:4">
      <c r="B6892"/>
      <c r="D6892"/>
    </row>
    <row r="6893" spans="2:4">
      <c r="B6893"/>
      <c r="D6893"/>
    </row>
    <row r="6894" spans="2:4">
      <c r="B6894"/>
      <c r="D6894"/>
    </row>
    <row r="6895" spans="2:4">
      <c r="B6895"/>
      <c r="D6895"/>
    </row>
    <row r="6896" spans="2:4">
      <c r="B6896"/>
      <c r="D6896"/>
    </row>
    <row r="6897" spans="2:4">
      <c r="B6897"/>
      <c r="D6897"/>
    </row>
    <row r="6898" spans="2:4">
      <c r="B6898"/>
      <c r="D6898"/>
    </row>
    <row r="6899" spans="2:4">
      <c r="B6899"/>
      <c r="D6899"/>
    </row>
    <row r="6900" spans="2:4">
      <c r="B6900"/>
      <c r="D6900"/>
    </row>
    <row r="6901" spans="2:4">
      <c r="B6901"/>
      <c r="D6901"/>
    </row>
    <row r="6902" spans="2:4">
      <c r="B6902"/>
      <c r="D6902"/>
    </row>
    <row r="6903" spans="2:4">
      <c r="B6903"/>
      <c r="D6903"/>
    </row>
    <row r="6904" spans="2:4">
      <c r="B6904"/>
      <c r="D6904"/>
    </row>
    <row r="6905" spans="2:4">
      <c r="B6905"/>
      <c r="D6905"/>
    </row>
    <row r="6906" spans="2:4">
      <c r="B6906"/>
      <c r="D6906"/>
    </row>
    <row r="6907" spans="2:4">
      <c r="B6907"/>
      <c r="D6907"/>
    </row>
    <row r="6908" spans="2:4">
      <c r="B6908"/>
      <c r="D6908"/>
    </row>
    <row r="6909" spans="2:4">
      <c r="B6909"/>
      <c r="D6909"/>
    </row>
    <row r="6910" spans="2:4">
      <c r="B6910"/>
      <c r="D6910"/>
    </row>
    <row r="6911" spans="2:4">
      <c r="B6911"/>
      <c r="D6911"/>
    </row>
    <row r="6912" spans="2:4">
      <c r="B6912"/>
      <c r="D6912"/>
    </row>
    <row r="6913" spans="2:4">
      <c r="B6913"/>
      <c r="D6913"/>
    </row>
    <row r="6914" spans="2:4">
      <c r="B6914"/>
      <c r="D6914"/>
    </row>
    <row r="6915" spans="2:4">
      <c r="B6915"/>
      <c r="D6915"/>
    </row>
    <row r="6916" spans="2:4">
      <c r="B6916"/>
      <c r="D6916"/>
    </row>
    <row r="6917" spans="2:4">
      <c r="B6917"/>
      <c r="D6917"/>
    </row>
    <row r="6918" spans="2:4">
      <c r="B6918"/>
      <c r="D6918"/>
    </row>
    <row r="6919" spans="2:4">
      <c r="B6919"/>
      <c r="D6919"/>
    </row>
    <row r="6920" spans="2:4">
      <c r="B6920"/>
      <c r="D6920"/>
    </row>
    <row r="6921" spans="2:4">
      <c r="B6921"/>
      <c r="D6921"/>
    </row>
    <row r="6922" spans="2:4">
      <c r="B6922"/>
      <c r="D6922"/>
    </row>
    <row r="6923" spans="2:4">
      <c r="B6923"/>
      <c r="D6923"/>
    </row>
    <row r="6924" spans="2:4">
      <c r="B6924"/>
      <c r="D6924"/>
    </row>
    <row r="6925" spans="2:4">
      <c r="B6925"/>
      <c r="D6925"/>
    </row>
    <row r="6926" spans="2:4">
      <c r="B6926"/>
      <c r="D6926"/>
    </row>
    <row r="6927" spans="2:4">
      <c r="B6927"/>
      <c r="D6927"/>
    </row>
    <row r="6928" spans="2:4">
      <c r="B6928"/>
      <c r="D6928"/>
    </row>
    <row r="6929" spans="2:4">
      <c r="B6929"/>
      <c r="D6929"/>
    </row>
    <row r="6930" spans="2:4">
      <c r="B6930"/>
      <c r="D6930"/>
    </row>
    <row r="6931" spans="2:4">
      <c r="B6931"/>
      <c r="D6931"/>
    </row>
    <row r="6932" spans="2:4">
      <c r="B6932"/>
      <c r="D6932"/>
    </row>
    <row r="6933" spans="2:4">
      <c r="B6933"/>
      <c r="D6933"/>
    </row>
    <row r="6934" spans="2:4">
      <c r="B6934"/>
      <c r="D6934"/>
    </row>
    <row r="6935" spans="2:4">
      <c r="B6935"/>
      <c r="D6935"/>
    </row>
    <row r="6936" spans="2:4">
      <c r="B6936"/>
      <c r="D6936"/>
    </row>
    <row r="6937" spans="2:4">
      <c r="B6937"/>
      <c r="D6937"/>
    </row>
    <row r="6938" spans="2:4">
      <c r="B6938"/>
      <c r="D6938"/>
    </row>
    <row r="6939" spans="2:4">
      <c r="B6939"/>
      <c r="D6939"/>
    </row>
    <row r="6940" spans="2:4">
      <c r="B6940"/>
      <c r="D6940"/>
    </row>
    <row r="6941" spans="2:4">
      <c r="B6941"/>
      <c r="D6941"/>
    </row>
    <row r="6942" spans="2:4">
      <c r="B6942"/>
      <c r="D6942"/>
    </row>
    <row r="6943" spans="2:4">
      <c r="B6943"/>
      <c r="D6943"/>
    </row>
    <row r="6944" spans="2:4">
      <c r="B6944"/>
      <c r="D6944"/>
    </row>
    <row r="6945" spans="2:4">
      <c r="B6945"/>
      <c r="D6945"/>
    </row>
    <row r="6946" spans="2:4">
      <c r="B6946"/>
      <c r="D6946"/>
    </row>
    <row r="6947" spans="2:4">
      <c r="B6947"/>
      <c r="D6947"/>
    </row>
    <row r="6948" spans="2:4">
      <c r="B6948"/>
      <c r="D6948"/>
    </row>
    <row r="6949" spans="2:4">
      <c r="B6949"/>
      <c r="D6949"/>
    </row>
    <row r="6950" spans="2:4">
      <c r="B6950"/>
      <c r="D6950"/>
    </row>
    <row r="6951" spans="2:4">
      <c r="B6951"/>
      <c r="D6951"/>
    </row>
    <row r="6952" spans="2:4">
      <c r="B6952"/>
      <c r="D6952"/>
    </row>
    <row r="6953" spans="2:4">
      <c r="B6953"/>
      <c r="D6953"/>
    </row>
    <row r="6954" spans="2:4">
      <c r="B6954"/>
      <c r="D6954"/>
    </row>
    <row r="6955" spans="2:4">
      <c r="B6955"/>
      <c r="D6955"/>
    </row>
    <row r="6956" spans="2:4">
      <c r="B6956"/>
      <c r="D6956"/>
    </row>
    <row r="6957" spans="2:4">
      <c r="B6957"/>
      <c r="D6957"/>
    </row>
    <row r="6958" spans="2:4">
      <c r="B6958"/>
      <c r="D6958"/>
    </row>
    <row r="6959" spans="2:4">
      <c r="B6959"/>
      <c r="D6959"/>
    </row>
    <row r="6960" spans="2:4">
      <c r="B6960"/>
      <c r="D6960"/>
    </row>
    <row r="6961" spans="2:4">
      <c r="B6961"/>
      <c r="D6961"/>
    </row>
    <row r="6962" spans="2:4">
      <c r="B6962"/>
      <c r="D6962"/>
    </row>
    <row r="6963" spans="2:4">
      <c r="B6963"/>
      <c r="D6963"/>
    </row>
    <row r="6964" spans="2:4">
      <c r="B6964"/>
      <c r="D6964"/>
    </row>
    <row r="6965" spans="2:4">
      <c r="B6965"/>
      <c r="D6965"/>
    </row>
    <row r="6966" spans="2:4">
      <c r="B6966"/>
      <c r="D6966"/>
    </row>
    <row r="6967" spans="2:4">
      <c r="B6967"/>
      <c r="D6967"/>
    </row>
    <row r="6968" spans="2:4">
      <c r="B6968"/>
      <c r="D6968"/>
    </row>
    <row r="6969" spans="2:4">
      <c r="B6969"/>
      <c r="D6969"/>
    </row>
    <row r="6970" spans="2:4">
      <c r="B6970"/>
      <c r="D6970"/>
    </row>
    <row r="6971" spans="2:4">
      <c r="B6971"/>
      <c r="D6971"/>
    </row>
    <row r="6972" spans="2:4">
      <c r="B6972"/>
      <c r="D6972"/>
    </row>
    <row r="6973" spans="2:4">
      <c r="B6973"/>
      <c r="D6973"/>
    </row>
    <row r="6974" spans="2:4">
      <c r="B6974"/>
      <c r="D6974"/>
    </row>
    <row r="6975" spans="2:4">
      <c r="B6975"/>
      <c r="D6975"/>
    </row>
    <row r="6976" spans="2:4">
      <c r="B6976"/>
      <c r="D6976"/>
    </row>
    <row r="6977" spans="2:4">
      <c r="B6977"/>
      <c r="D6977"/>
    </row>
    <row r="6978" spans="2:4">
      <c r="B6978"/>
      <c r="D6978"/>
    </row>
    <row r="6979" spans="2:4">
      <c r="B6979"/>
      <c r="D6979"/>
    </row>
    <row r="6980" spans="2:4">
      <c r="B6980"/>
      <c r="D6980"/>
    </row>
    <row r="6981" spans="2:4">
      <c r="B6981"/>
      <c r="D6981"/>
    </row>
    <row r="6982" spans="2:4">
      <c r="B6982"/>
      <c r="D6982"/>
    </row>
    <row r="6983" spans="2:4">
      <c r="B6983"/>
      <c r="D6983"/>
    </row>
    <row r="6984" spans="2:4">
      <c r="B6984"/>
      <c r="D6984"/>
    </row>
    <row r="6985" spans="2:4">
      <c r="B6985"/>
      <c r="D6985"/>
    </row>
    <row r="6986" spans="2:4">
      <c r="B6986"/>
      <c r="D6986"/>
    </row>
    <row r="6987" spans="2:4">
      <c r="B6987"/>
      <c r="D6987"/>
    </row>
    <row r="6988" spans="2:4">
      <c r="B6988"/>
      <c r="D6988"/>
    </row>
    <row r="6989" spans="2:4">
      <c r="B6989"/>
      <c r="D6989"/>
    </row>
    <row r="6990" spans="2:4">
      <c r="B6990"/>
      <c r="D6990"/>
    </row>
    <row r="6991" spans="2:4">
      <c r="B6991"/>
      <c r="D6991"/>
    </row>
    <row r="6992" spans="2:4">
      <c r="B6992"/>
      <c r="D6992"/>
    </row>
    <row r="6993" spans="2:4">
      <c r="B6993"/>
      <c r="D6993"/>
    </row>
    <row r="6994" spans="2:4">
      <c r="B6994"/>
      <c r="D6994"/>
    </row>
    <row r="6995" spans="2:4">
      <c r="B6995"/>
      <c r="D6995"/>
    </row>
    <row r="6996" spans="2:4">
      <c r="B6996"/>
      <c r="D6996"/>
    </row>
    <row r="6997" spans="2:4">
      <c r="B6997"/>
      <c r="D6997"/>
    </row>
    <row r="6998" spans="2:4">
      <c r="B6998"/>
      <c r="D6998"/>
    </row>
    <row r="6999" spans="2:4">
      <c r="B6999"/>
      <c r="D6999"/>
    </row>
    <row r="7000" spans="2:4">
      <c r="B7000"/>
      <c r="D7000"/>
    </row>
    <row r="7001" spans="2:4">
      <c r="B7001"/>
      <c r="D7001"/>
    </row>
    <row r="7002" spans="2:4">
      <c r="B7002"/>
      <c r="D7002"/>
    </row>
    <row r="7003" spans="2:4">
      <c r="B7003"/>
      <c r="D7003"/>
    </row>
    <row r="7004" spans="2:4">
      <c r="B7004"/>
      <c r="D7004"/>
    </row>
    <row r="7005" spans="2:4">
      <c r="B7005"/>
      <c r="D7005"/>
    </row>
    <row r="7006" spans="2:4">
      <c r="B7006"/>
      <c r="D7006"/>
    </row>
    <row r="7007" spans="2:4">
      <c r="B7007"/>
      <c r="D7007"/>
    </row>
    <row r="7008" spans="2:4">
      <c r="B7008"/>
      <c r="D7008"/>
    </row>
    <row r="7009" spans="2:4">
      <c r="B7009"/>
      <c r="D7009"/>
    </row>
    <row r="7010" spans="2:4">
      <c r="B7010"/>
      <c r="D7010"/>
    </row>
    <row r="7011" spans="2:4">
      <c r="B7011"/>
      <c r="D7011"/>
    </row>
    <row r="7012" spans="2:4">
      <c r="B7012"/>
      <c r="D7012"/>
    </row>
    <row r="7013" spans="2:4">
      <c r="B7013"/>
      <c r="D7013"/>
    </row>
    <row r="7014" spans="2:4">
      <c r="B7014"/>
      <c r="D7014"/>
    </row>
    <row r="7015" spans="2:4">
      <c r="B7015"/>
      <c r="D7015"/>
    </row>
    <row r="7016" spans="2:4">
      <c r="B7016"/>
      <c r="D7016"/>
    </row>
    <row r="7017" spans="2:4">
      <c r="B7017"/>
      <c r="D7017"/>
    </row>
    <row r="7018" spans="2:4">
      <c r="B7018"/>
      <c r="D7018"/>
    </row>
    <row r="7019" spans="2:4">
      <c r="B7019"/>
      <c r="D7019"/>
    </row>
    <row r="7020" spans="2:4">
      <c r="B7020"/>
      <c r="D7020"/>
    </row>
    <row r="7021" spans="2:4">
      <c r="B7021"/>
      <c r="D7021"/>
    </row>
    <row r="7022" spans="2:4">
      <c r="B7022"/>
      <c r="D7022"/>
    </row>
    <row r="7023" spans="2:4">
      <c r="B7023"/>
      <c r="D7023"/>
    </row>
    <row r="7024" spans="2:4">
      <c r="B7024"/>
      <c r="D7024"/>
    </row>
    <row r="7025" spans="2:4">
      <c r="B7025"/>
      <c r="D7025"/>
    </row>
    <row r="7026" spans="2:4">
      <c r="B7026"/>
      <c r="D7026"/>
    </row>
    <row r="7027" spans="2:4">
      <c r="B7027"/>
      <c r="D7027"/>
    </row>
    <row r="7028" spans="2:4">
      <c r="B7028"/>
      <c r="D7028"/>
    </row>
    <row r="7029" spans="2:4">
      <c r="B7029"/>
      <c r="D7029"/>
    </row>
    <row r="7030" spans="2:4">
      <c r="B7030"/>
      <c r="D7030"/>
    </row>
    <row r="7031" spans="2:4">
      <c r="B7031"/>
      <c r="D7031"/>
    </row>
    <row r="7032" spans="2:4">
      <c r="B7032"/>
      <c r="D7032"/>
    </row>
    <row r="7033" spans="2:4">
      <c r="B7033"/>
      <c r="D7033"/>
    </row>
    <row r="7034" spans="2:4">
      <c r="B7034"/>
      <c r="D7034"/>
    </row>
    <row r="7035" spans="2:4">
      <c r="B7035"/>
      <c r="D7035"/>
    </row>
    <row r="7036" spans="2:4">
      <c r="B7036"/>
      <c r="D7036"/>
    </row>
    <row r="7037" spans="2:4">
      <c r="B7037"/>
      <c r="D7037"/>
    </row>
    <row r="7038" spans="2:4">
      <c r="B7038"/>
      <c r="D7038"/>
    </row>
    <row r="7039" spans="2:4">
      <c r="B7039"/>
      <c r="D7039"/>
    </row>
    <row r="7040" spans="2:4">
      <c r="B7040"/>
      <c r="D7040"/>
    </row>
    <row r="7041" spans="2:4">
      <c r="B7041"/>
      <c r="D7041"/>
    </row>
    <row r="7042" spans="2:4">
      <c r="B7042"/>
      <c r="D7042"/>
    </row>
    <row r="7043" spans="2:4">
      <c r="B7043"/>
      <c r="D7043"/>
    </row>
    <row r="7044" spans="2:4">
      <c r="B7044"/>
      <c r="D7044"/>
    </row>
    <row r="7045" spans="2:4">
      <c r="B7045"/>
      <c r="D7045"/>
    </row>
    <row r="7046" spans="2:4">
      <c r="B7046"/>
      <c r="D7046"/>
    </row>
    <row r="7047" spans="2:4">
      <c r="B7047"/>
      <c r="D7047"/>
    </row>
    <row r="7048" spans="2:4">
      <c r="B7048"/>
      <c r="D7048"/>
    </row>
    <row r="7049" spans="2:4">
      <c r="B7049"/>
      <c r="D7049"/>
    </row>
    <row r="7050" spans="2:4">
      <c r="B7050"/>
      <c r="D7050"/>
    </row>
    <row r="7051" spans="2:4">
      <c r="B7051"/>
      <c r="D7051"/>
    </row>
    <row r="7052" spans="2:4">
      <c r="B7052"/>
      <c r="D7052"/>
    </row>
    <row r="7053" spans="2:4">
      <c r="B7053"/>
      <c r="D7053"/>
    </row>
    <row r="7054" spans="2:4">
      <c r="B7054"/>
      <c r="D7054"/>
    </row>
    <row r="7055" spans="2:4">
      <c r="B7055"/>
      <c r="D7055"/>
    </row>
    <row r="7056" spans="2:4">
      <c r="B7056"/>
      <c r="D7056"/>
    </row>
    <row r="7057" spans="2:4">
      <c r="B7057"/>
      <c r="D7057"/>
    </row>
    <row r="7058" spans="2:4">
      <c r="B7058"/>
      <c r="D7058"/>
    </row>
    <row r="7059" spans="2:4">
      <c r="B7059"/>
      <c r="D7059"/>
    </row>
    <row r="7060" spans="2:4">
      <c r="B7060"/>
      <c r="D7060"/>
    </row>
    <row r="7061" spans="2:4">
      <c r="B7061"/>
      <c r="D7061"/>
    </row>
    <row r="7062" spans="2:4">
      <c r="B7062"/>
      <c r="D7062"/>
    </row>
    <row r="7063" spans="2:4">
      <c r="B7063"/>
      <c r="D7063"/>
    </row>
    <row r="7064" spans="2:4">
      <c r="B7064"/>
      <c r="D7064"/>
    </row>
    <row r="7065" spans="2:4">
      <c r="B7065"/>
      <c r="D7065"/>
    </row>
    <row r="7066" spans="2:4">
      <c r="B7066"/>
      <c r="D7066"/>
    </row>
    <row r="7067" spans="2:4">
      <c r="B7067"/>
      <c r="D7067"/>
    </row>
    <row r="7068" spans="2:4">
      <c r="B7068"/>
      <c r="D7068"/>
    </row>
    <row r="7069" spans="2:4">
      <c r="B7069"/>
      <c r="D7069"/>
    </row>
    <row r="7070" spans="2:4">
      <c r="B7070"/>
      <c r="D7070"/>
    </row>
    <row r="7071" spans="2:4">
      <c r="B7071"/>
      <c r="D7071"/>
    </row>
    <row r="7072" spans="2:4">
      <c r="B7072"/>
      <c r="D7072"/>
    </row>
    <row r="7073" spans="2:4">
      <c r="B7073"/>
      <c r="D7073"/>
    </row>
    <row r="7074" spans="2:4">
      <c r="B7074"/>
      <c r="D7074"/>
    </row>
    <row r="7075" spans="2:4">
      <c r="B7075"/>
      <c r="D7075"/>
    </row>
    <row r="7076" spans="2:4">
      <c r="B7076"/>
      <c r="D7076"/>
    </row>
    <row r="7077" spans="2:4">
      <c r="B7077"/>
      <c r="D7077"/>
    </row>
    <row r="7078" spans="2:4">
      <c r="B7078"/>
      <c r="D7078"/>
    </row>
    <row r="7079" spans="2:4">
      <c r="B7079"/>
      <c r="D7079"/>
    </row>
    <row r="7080" spans="2:4">
      <c r="B7080"/>
      <c r="D7080"/>
    </row>
    <row r="7081" spans="2:4">
      <c r="B7081"/>
      <c r="D7081"/>
    </row>
    <row r="7082" spans="2:4">
      <c r="B7082"/>
      <c r="D7082"/>
    </row>
    <row r="7083" spans="2:4">
      <c r="B7083"/>
      <c r="D7083"/>
    </row>
    <row r="7084" spans="2:4">
      <c r="B7084"/>
      <c r="D7084"/>
    </row>
    <row r="7085" spans="2:4">
      <c r="B7085"/>
      <c r="D7085"/>
    </row>
    <row r="7086" spans="2:4">
      <c r="B7086"/>
      <c r="D7086"/>
    </row>
    <row r="7087" spans="2:4">
      <c r="B7087"/>
      <c r="D7087"/>
    </row>
    <row r="7088" spans="2:4">
      <c r="B7088"/>
      <c r="D7088"/>
    </row>
    <row r="7089" spans="2:4">
      <c r="B7089"/>
      <c r="D7089"/>
    </row>
    <row r="7090" spans="2:4">
      <c r="B7090"/>
      <c r="D7090"/>
    </row>
    <row r="7091" spans="2:4">
      <c r="B7091"/>
      <c r="D7091"/>
    </row>
    <row r="7092" spans="2:4">
      <c r="B7092"/>
      <c r="D7092"/>
    </row>
    <row r="7093" spans="2:4">
      <c r="B7093"/>
      <c r="D7093"/>
    </row>
    <row r="7094" spans="2:4">
      <c r="B7094"/>
      <c r="D7094"/>
    </row>
    <row r="7095" spans="2:4">
      <c r="B7095"/>
      <c r="D7095"/>
    </row>
    <row r="7096" spans="2:4">
      <c r="B7096"/>
      <c r="D7096"/>
    </row>
    <row r="7097" spans="2:4">
      <c r="B7097"/>
      <c r="D7097"/>
    </row>
    <row r="7098" spans="2:4">
      <c r="B7098"/>
      <c r="D7098"/>
    </row>
    <row r="7099" spans="2:4">
      <c r="B7099"/>
      <c r="D7099"/>
    </row>
    <row r="7100" spans="2:4">
      <c r="B7100"/>
      <c r="D7100"/>
    </row>
    <row r="7101" spans="2:4">
      <c r="B7101"/>
      <c r="D7101"/>
    </row>
    <row r="7102" spans="2:4">
      <c r="B7102"/>
      <c r="D7102"/>
    </row>
    <row r="7103" spans="2:4">
      <c r="B7103"/>
      <c r="D7103"/>
    </row>
    <row r="7104" spans="2:4">
      <c r="B7104"/>
      <c r="D7104"/>
    </row>
    <row r="7105" spans="2:4">
      <c r="B7105"/>
      <c r="D7105"/>
    </row>
    <row r="7106" spans="2:4">
      <c r="B7106"/>
      <c r="D7106"/>
    </row>
    <row r="7107" spans="2:4">
      <c r="B7107"/>
      <c r="D7107"/>
    </row>
    <row r="7108" spans="2:4">
      <c r="B7108"/>
      <c r="D7108"/>
    </row>
    <row r="7109" spans="2:4">
      <c r="B7109"/>
      <c r="D7109"/>
    </row>
    <row r="7110" spans="2:4">
      <c r="B7110"/>
      <c r="D7110"/>
    </row>
    <row r="7111" spans="2:4">
      <c r="B7111"/>
      <c r="D7111"/>
    </row>
    <row r="7112" spans="2:4">
      <c r="B7112"/>
      <c r="D7112"/>
    </row>
    <row r="7113" spans="2:4">
      <c r="B7113"/>
      <c r="D7113"/>
    </row>
    <row r="7114" spans="2:4">
      <c r="B7114"/>
      <c r="D7114"/>
    </row>
    <row r="7115" spans="2:4">
      <c r="B7115"/>
      <c r="D7115"/>
    </row>
    <row r="7116" spans="2:4">
      <c r="B7116"/>
      <c r="D7116"/>
    </row>
    <row r="7117" spans="2:4">
      <c r="B7117"/>
      <c r="D7117"/>
    </row>
    <row r="7118" spans="2:4">
      <c r="B7118"/>
      <c r="D7118"/>
    </row>
    <row r="7119" spans="2:4">
      <c r="B7119"/>
      <c r="D7119"/>
    </row>
    <row r="7120" spans="2:4">
      <c r="B7120"/>
      <c r="D7120"/>
    </row>
    <row r="7121" spans="2:4">
      <c r="B7121"/>
      <c r="D7121"/>
    </row>
    <row r="7122" spans="2:4">
      <c r="B7122"/>
      <c r="D7122"/>
    </row>
    <row r="7123" spans="2:4">
      <c r="B7123"/>
      <c r="D7123"/>
    </row>
    <row r="7124" spans="2:4">
      <c r="B7124"/>
      <c r="D7124"/>
    </row>
    <row r="7125" spans="2:4">
      <c r="B7125"/>
      <c r="D7125"/>
    </row>
    <row r="7126" spans="2:4">
      <c r="B7126"/>
      <c r="D7126"/>
    </row>
    <row r="7127" spans="2:4">
      <c r="B7127"/>
      <c r="D7127"/>
    </row>
    <row r="7128" spans="2:4">
      <c r="B7128"/>
      <c r="D7128"/>
    </row>
    <row r="7129" spans="2:4">
      <c r="B7129"/>
      <c r="D7129"/>
    </row>
    <row r="7130" spans="2:4">
      <c r="B7130"/>
      <c r="D7130"/>
    </row>
    <row r="7131" spans="2:4">
      <c r="B7131"/>
      <c r="D7131"/>
    </row>
    <row r="7132" spans="2:4">
      <c r="B7132"/>
      <c r="D7132"/>
    </row>
    <row r="7133" spans="2:4">
      <c r="B7133"/>
      <c r="D7133"/>
    </row>
    <row r="7134" spans="2:4">
      <c r="B7134"/>
      <c r="D7134"/>
    </row>
    <row r="7135" spans="2:4">
      <c r="B7135"/>
      <c r="D7135"/>
    </row>
    <row r="7136" spans="2:4">
      <c r="B7136"/>
      <c r="D7136"/>
    </row>
    <row r="7137" spans="2:4">
      <c r="B7137"/>
      <c r="D7137"/>
    </row>
    <row r="7138" spans="2:4">
      <c r="B7138"/>
      <c r="D7138"/>
    </row>
    <row r="7139" spans="2:4">
      <c r="B7139"/>
      <c r="D7139"/>
    </row>
    <row r="7140" spans="2:4">
      <c r="B7140"/>
      <c r="D7140"/>
    </row>
    <row r="7141" spans="2:4">
      <c r="B7141"/>
      <c r="D7141"/>
    </row>
    <row r="7142" spans="2:4">
      <c r="B7142"/>
      <c r="D7142"/>
    </row>
    <row r="7143" spans="2:4">
      <c r="B7143"/>
      <c r="D7143"/>
    </row>
    <row r="7144" spans="2:4">
      <c r="B7144"/>
      <c r="D7144"/>
    </row>
    <row r="7145" spans="2:4">
      <c r="B7145"/>
      <c r="D7145"/>
    </row>
    <row r="7146" spans="2:4">
      <c r="B7146"/>
      <c r="D7146"/>
    </row>
    <row r="7147" spans="2:4">
      <c r="B7147"/>
      <c r="D7147"/>
    </row>
    <row r="7148" spans="2:4">
      <c r="B7148"/>
      <c r="D7148"/>
    </row>
    <row r="7149" spans="2:4">
      <c r="B7149"/>
      <c r="D7149"/>
    </row>
    <row r="7150" spans="2:4">
      <c r="B7150"/>
      <c r="D7150"/>
    </row>
    <row r="7151" spans="2:4">
      <c r="B7151"/>
      <c r="D7151"/>
    </row>
    <row r="7152" spans="2:4">
      <c r="B7152"/>
      <c r="D7152"/>
    </row>
    <row r="7153" spans="2:4">
      <c r="B7153"/>
      <c r="D7153"/>
    </row>
    <row r="7154" spans="2:4">
      <c r="B7154"/>
      <c r="D7154"/>
    </row>
    <row r="7155" spans="2:4">
      <c r="B7155"/>
      <c r="D7155"/>
    </row>
    <row r="7156" spans="2:4">
      <c r="B7156"/>
      <c r="D7156"/>
    </row>
    <row r="7157" spans="2:4">
      <c r="B7157"/>
      <c r="D7157"/>
    </row>
    <row r="7158" spans="2:4">
      <c r="B7158"/>
      <c r="D7158"/>
    </row>
    <row r="7159" spans="2:4">
      <c r="B7159"/>
      <c r="D7159"/>
    </row>
    <row r="7160" spans="2:4">
      <c r="B7160"/>
      <c r="D7160"/>
    </row>
    <row r="7161" spans="2:4">
      <c r="B7161"/>
      <c r="D7161"/>
    </row>
    <row r="7162" spans="2:4">
      <c r="B7162"/>
      <c r="D7162"/>
    </row>
    <row r="7163" spans="2:4">
      <c r="B7163"/>
      <c r="D7163"/>
    </row>
    <row r="7164" spans="2:4">
      <c r="B7164"/>
      <c r="D7164"/>
    </row>
    <row r="7165" spans="2:4">
      <c r="B7165"/>
      <c r="D7165"/>
    </row>
    <row r="7166" spans="2:4">
      <c r="B7166"/>
      <c r="D7166"/>
    </row>
    <row r="7167" spans="2:4">
      <c r="B7167"/>
      <c r="D7167"/>
    </row>
    <row r="7168" spans="2:4">
      <c r="B7168"/>
      <c r="D7168"/>
    </row>
    <row r="7169" spans="2:4">
      <c r="B7169"/>
      <c r="D7169"/>
    </row>
    <row r="7170" spans="2:4">
      <c r="B7170"/>
      <c r="D7170"/>
    </row>
    <row r="7171" spans="2:4">
      <c r="B7171"/>
      <c r="D7171"/>
    </row>
    <row r="7172" spans="2:4">
      <c r="B7172"/>
      <c r="D7172"/>
    </row>
    <row r="7173" spans="2:4">
      <c r="B7173"/>
      <c r="D7173"/>
    </row>
    <row r="7174" spans="2:4">
      <c r="B7174"/>
      <c r="D7174"/>
    </row>
    <row r="7175" spans="2:4">
      <c r="B7175"/>
      <c r="D7175"/>
    </row>
    <row r="7176" spans="2:4">
      <c r="B7176"/>
      <c r="D7176"/>
    </row>
    <row r="7177" spans="2:4">
      <c r="B7177"/>
      <c r="D7177"/>
    </row>
    <row r="7178" spans="2:4">
      <c r="B7178"/>
      <c r="D7178"/>
    </row>
    <row r="7179" spans="2:4">
      <c r="B7179"/>
      <c r="D7179"/>
    </row>
    <row r="7180" spans="2:4">
      <c r="B7180"/>
      <c r="D7180"/>
    </row>
    <row r="7181" spans="2:4">
      <c r="B7181"/>
      <c r="D7181"/>
    </row>
    <row r="7182" spans="2:4">
      <c r="B7182"/>
      <c r="D7182"/>
    </row>
    <row r="7183" spans="2:4">
      <c r="B7183"/>
      <c r="D7183"/>
    </row>
    <row r="7184" spans="2:4">
      <c r="B7184"/>
      <c r="D7184"/>
    </row>
    <row r="7185" spans="2:4">
      <c r="B7185"/>
      <c r="D7185"/>
    </row>
    <row r="7186" spans="2:4">
      <c r="B7186"/>
      <c r="D7186"/>
    </row>
    <row r="7187" spans="2:4">
      <c r="B7187"/>
      <c r="D7187"/>
    </row>
    <row r="7188" spans="2:4">
      <c r="B7188"/>
      <c r="D7188"/>
    </row>
    <row r="7189" spans="2:4">
      <c r="B7189"/>
      <c r="D7189"/>
    </row>
    <row r="7190" spans="2:4">
      <c r="B7190"/>
      <c r="D7190"/>
    </row>
    <row r="7191" spans="2:4">
      <c r="B7191"/>
      <c r="D7191"/>
    </row>
    <row r="7192" spans="2:4">
      <c r="B7192"/>
      <c r="D7192"/>
    </row>
    <row r="7193" spans="2:4">
      <c r="B7193"/>
      <c r="D7193"/>
    </row>
    <row r="7194" spans="2:4">
      <c r="B7194"/>
      <c r="D7194"/>
    </row>
    <row r="7195" spans="2:4">
      <c r="B7195"/>
      <c r="D7195"/>
    </row>
    <row r="7196" spans="2:4">
      <c r="B7196"/>
      <c r="D7196"/>
    </row>
    <row r="7197" spans="2:4">
      <c r="B7197"/>
      <c r="D7197"/>
    </row>
    <row r="7198" spans="2:4">
      <c r="B7198"/>
      <c r="D7198"/>
    </row>
    <row r="7199" spans="2:4">
      <c r="B7199"/>
      <c r="D7199"/>
    </row>
    <row r="7200" spans="2:4">
      <c r="B7200"/>
      <c r="D7200"/>
    </row>
    <row r="7201" spans="2:4">
      <c r="B7201"/>
      <c r="D7201"/>
    </row>
    <row r="7202" spans="2:4">
      <c r="B7202"/>
      <c r="D7202"/>
    </row>
    <row r="7203" spans="2:4">
      <c r="B7203"/>
      <c r="D7203"/>
    </row>
    <row r="7204" spans="2:4">
      <c r="B7204"/>
      <c r="D7204"/>
    </row>
    <row r="7205" spans="2:4">
      <c r="B7205"/>
      <c r="D7205"/>
    </row>
    <row r="7206" spans="2:4">
      <c r="B7206"/>
      <c r="D7206"/>
    </row>
    <row r="7207" spans="2:4">
      <c r="B7207"/>
      <c r="D7207"/>
    </row>
    <row r="7208" spans="2:4">
      <c r="B7208"/>
      <c r="D7208"/>
    </row>
    <row r="7209" spans="2:4">
      <c r="B7209"/>
      <c r="D7209"/>
    </row>
    <row r="7210" spans="2:4">
      <c r="B7210"/>
      <c r="D7210"/>
    </row>
    <row r="7211" spans="2:4">
      <c r="B7211"/>
      <c r="D7211"/>
    </row>
    <row r="7212" spans="2:4">
      <c r="B7212"/>
      <c r="D7212"/>
    </row>
    <row r="7213" spans="2:4">
      <c r="B7213"/>
      <c r="D7213"/>
    </row>
    <row r="7214" spans="2:4">
      <c r="B7214"/>
      <c r="D7214"/>
    </row>
    <row r="7215" spans="2:4">
      <c r="B7215"/>
      <c r="D7215"/>
    </row>
    <row r="7216" spans="2:4">
      <c r="B7216"/>
      <c r="D7216"/>
    </row>
    <row r="7217" spans="2:4">
      <c r="B7217"/>
      <c r="D7217"/>
    </row>
    <row r="7218" spans="2:4">
      <c r="B7218"/>
      <c r="D7218"/>
    </row>
    <row r="7219" spans="2:4">
      <c r="B7219"/>
      <c r="D7219"/>
    </row>
    <row r="7220" spans="2:4">
      <c r="B7220"/>
      <c r="D7220"/>
    </row>
    <row r="7221" spans="2:4">
      <c r="B7221"/>
      <c r="D7221"/>
    </row>
    <row r="7222" spans="2:4">
      <c r="B7222"/>
      <c r="D7222"/>
    </row>
    <row r="7223" spans="2:4">
      <c r="B7223"/>
      <c r="D7223"/>
    </row>
    <row r="7224" spans="2:4">
      <c r="B7224"/>
      <c r="D7224"/>
    </row>
    <row r="7225" spans="2:4">
      <c r="B7225"/>
      <c r="D7225"/>
    </row>
    <row r="7226" spans="2:4">
      <c r="B7226"/>
      <c r="D7226"/>
    </row>
    <row r="7227" spans="2:4">
      <c r="B7227"/>
      <c r="D7227"/>
    </row>
    <row r="7228" spans="2:4">
      <c r="B7228"/>
      <c r="D7228"/>
    </row>
    <row r="7229" spans="2:4">
      <c r="B7229"/>
      <c r="D7229"/>
    </row>
    <row r="7230" spans="2:4">
      <c r="B7230"/>
      <c r="D7230"/>
    </row>
    <row r="7231" spans="2:4">
      <c r="B7231"/>
      <c r="D7231"/>
    </row>
    <row r="7232" spans="2:4">
      <c r="B7232"/>
      <c r="D7232"/>
    </row>
    <row r="7233" spans="2:4">
      <c r="B7233"/>
      <c r="D7233"/>
    </row>
    <row r="7234" spans="2:4">
      <c r="B7234"/>
      <c r="D7234"/>
    </row>
    <row r="7235" spans="2:4">
      <c r="B7235"/>
      <c r="D7235"/>
    </row>
    <row r="7236" spans="2:4">
      <c r="B7236"/>
      <c r="D7236"/>
    </row>
    <row r="7237" spans="2:4">
      <c r="B7237"/>
      <c r="D7237"/>
    </row>
    <row r="7238" spans="2:4">
      <c r="B7238"/>
      <c r="D7238"/>
    </row>
    <row r="7239" spans="2:4">
      <c r="B7239"/>
      <c r="D7239"/>
    </row>
    <row r="7240" spans="2:4">
      <c r="B7240"/>
      <c r="D7240"/>
    </row>
    <row r="7241" spans="2:4">
      <c r="B7241"/>
      <c r="D7241"/>
    </row>
    <row r="7242" spans="2:4">
      <c r="B7242"/>
      <c r="D7242"/>
    </row>
    <row r="7243" spans="2:4">
      <c r="B7243"/>
      <c r="D7243"/>
    </row>
    <row r="7244" spans="2:4">
      <c r="B7244"/>
      <c r="D7244"/>
    </row>
    <row r="7245" spans="2:4">
      <c r="B7245"/>
      <c r="D7245"/>
    </row>
    <row r="7246" spans="2:4">
      <c r="B7246"/>
      <c r="D7246"/>
    </row>
    <row r="7247" spans="2:4">
      <c r="B7247"/>
      <c r="D7247"/>
    </row>
    <row r="7248" spans="2:4">
      <c r="B7248"/>
      <c r="D7248"/>
    </row>
    <row r="7249" spans="2:4">
      <c r="B7249"/>
      <c r="D7249"/>
    </row>
    <row r="7250" spans="2:4">
      <c r="B7250"/>
      <c r="D7250"/>
    </row>
    <row r="7251" spans="2:4">
      <c r="B7251"/>
      <c r="D7251"/>
    </row>
    <row r="7252" spans="2:4">
      <c r="B7252"/>
      <c r="D7252"/>
    </row>
    <row r="7253" spans="2:4">
      <c r="B7253"/>
      <c r="D7253"/>
    </row>
    <row r="7254" spans="2:4">
      <c r="B7254"/>
      <c r="D7254"/>
    </row>
    <row r="7255" spans="2:4">
      <c r="B7255"/>
      <c r="D7255"/>
    </row>
    <row r="7256" spans="2:4">
      <c r="B7256"/>
      <c r="D7256"/>
    </row>
    <row r="7257" spans="2:4">
      <c r="B7257"/>
      <c r="D7257"/>
    </row>
    <row r="7258" spans="2:4">
      <c r="B7258"/>
      <c r="D7258"/>
    </row>
    <row r="7259" spans="2:4">
      <c r="B7259"/>
      <c r="D7259"/>
    </row>
    <row r="7260" spans="2:4">
      <c r="B7260"/>
      <c r="D7260"/>
    </row>
    <row r="7261" spans="2:4">
      <c r="B7261"/>
      <c r="D7261"/>
    </row>
    <row r="7262" spans="2:4">
      <c r="B7262"/>
      <c r="D7262"/>
    </row>
    <row r="7263" spans="2:4">
      <c r="B7263"/>
      <c r="D7263"/>
    </row>
    <row r="7264" spans="2:4">
      <c r="B7264"/>
      <c r="D7264"/>
    </row>
    <row r="7265" spans="2:4">
      <c r="B7265"/>
      <c r="D7265"/>
    </row>
    <row r="7266" spans="2:4">
      <c r="B7266"/>
      <c r="D7266"/>
    </row>
    <row r="7267" spans="2:4">
      <c r="B7267"/>
      <c r="D7267"/>
    </row>
    <row r="7268" spans="2:4">
      <c r="B7268"/>
      <c r="D7268"/>
    </row>
    <row r="7269" spans="2:4">
      <c r="B7269"/>
      <c r="D7269"/>
    </row>
    <row r="7270" spans="2:4">
      <c r="B7270"/>
      <c r="D7270"/>
    </row>
    <row r="7271" spans="2:4">
      <c r="B7271"/>
      <c r="D7271"/>
    </row>
    <row r="7272" spans="2:4">
      <c r="B7272"/>
      <c r="D7272"/>
    </row>
    <row r="7273" spans="2:4">
      <c r="B7273"/>
      <c r="D7273"/>
    </row>
    <row r="7274" spans="2:4">
      <c r="B7274"/>
      <c r="D7274"/>
    </row>
    <row r="7275" spans="2:4">
      <c r="B7275"/>
      <c r="D7275"/>
    </row>
    <row r="7276" spans="2:4">
      <c r="B7276"/>
      <c r="D7276"/>
    </row>
    <row r="7277" spans="2:4">
      <c r="B7277"/>
      <c r="D7277"/>
    </row>
    <row r="7278" spans="2:4">
      <c r="B7278"/>
      <c r="D7278"/>
    </row>
    <row r="7279" spans="2:4">
      <c r="B7279"/>
      <c r="D7279"/>
    </row>
    <row r="7280" spans="2:4">
      <c r="B7280"/>
      <c r="D7280"/>
    </row>
    <row r="7281" spans="2:4">
      <c r="B7281"/>
      <c r="D7281"/>
    </row>
    <row r="7282" spans="2:4">
      <c r="B7282"/>
      <c r="D7282"/>
    </row>
    <row r="7283" spans="2:4">
      <c r="B7283"/>
      <c r="D7283"/>
    </row>
    <row r="7284" spans="2:4">
      <c r="B7284"/>
      <c r="D7284"/>
    </row>
    <row r="7285" spans="2:4">
      <c r="B7285"/>
      <c r="D7285"/>
    </row>
    <row r="7286" spans="2:4">
      <c r="B7286"/>
      <c r="D7286"/>
    </row>
    <row r="7287" spans="2:4">
      <c r="B7287"/>
      <c r="D7287"/>
    </row>
    <row r="7288" spans="2:4">
      <c r="B7288"/>
      <c r="D7288"/>
    </row>
    <row r="7289" spans="2:4">
      <c r="B7289"/>
      <c r="D7289"/>
    </row>
    <row r="7290" spans="2:4">
      <c r="B7290"/>
      <c r="D7290"/>
    </row>
    <row r="7291" spans="2:4">
      <c r="B7291"/>
      <c r="D7291"/>
    </row>
    <row r="7292" spans="2:4">
      <c r="B7292"/>
      <c r="D7292"/>
    </row>
    <row r="7293" spans="2:4">
      <c r="B7293"/>
      <c r="D7293"/>
    </row>
    <row r="7294" spans="2:4">
      <c r="B7294"/>
      <c r="D7294"/>
    </row>
    <row r="7295" spans="2:4">
      <c r="B7295"/>
      <c r="D7295"/>
    </row>
    <row r="7296" spans="2:4">
      <c r="B7296"/>
      <c r="D7296"/>
    </row>
    <row r="7297" spans="2:4">
      <c r="B7297"/>
      <c r="D7297"/>
    </row>
    <row r="7298" spans="2:4">
      <c r="B7298"/>
      <c r="D7298"/>
    </row>
    <row r="7299" spans="2:4">
      <c r="B7299"/>
      <c r="D7299"/>
    </row>
    <row r="7300" spans="2:4">
      <c r="B7300"/>
      <c r="D7300"/>
    </row>
    <row r="7301" spans="2:4">
      <c r="B7301"/>
      <c r="D7301"/>
    </row>
    <row r="7302" spans="2:4">
      <c r="B7302"/>
      <c r="D7302"/>
    </row>
    <row r="7303" spans="2:4">
      <c r="B7303"/>
      <c r="D7303"/>
    </row>
    <row r="7304" spans="2:4">
      <c r="B7304"/>
      <c r="D7304"/>
    </row>
    <row r="7305" spans="2:4">
      <c r="B7305"/>
      <c r="D7305"/>
    </row>
    <row r="7306" spans="2:4">
      <c r="B7306"/>
      <c r="D7306"/>
    </row>
    <row r="7307" spans="2:4">
      <c r="B7307"/>
      <c r="D7307"/>
    </row>
    <row r="7308" spans="2:4">
      <c r="B7308"/>
      <c r="D7308"/>
    </row>
    <row r="7309" spans="2:4">
      <c r="B7309"/>
      <c r="D7309"/>
    </row>
    <row r="7310" spans="2:4">
      <c r="B7310"/>
      <c r="D7310"/>
    </row>
    <row r="7311" spans="2:4">
      <c r="B7311"/>
      <c r="D7311"/>
    </row>
    <row r="7312" spans="2:4">
      <c r="B7312"/>
      <c r="D7312"/>
    </row>
    <row r="7313" spans="2:4">
      <c r="B7313"/>
      <c r="D7313"/>
    </row>
    <row r="7314" spans="2:4">
      <c r="B7314"/>
      <c r="D7314"/>
    </row>
    <row r="7315" spans="2:4">
      <c r="B7315"/>
      <c r="D7315"/>
    </row>
    <row r="7316" spans="2:4">
      <c r="B7316"/>
      <c r="D7316"/>
    </row>
    <row r="7317" spans="2:4">
      <c r="B7317"/>
      <c r="D7317"/>
    </row>
    <row r="7318" spans="2:4">
      <c r="B7318"/>
      <c r="D7318"/>
    </row>
    <row r="7319" spans="2:4">
      <c r="B7319"/>
      <c r="D7319"/>
    </row>
    <row r="7320" spans="2:4">
      <c r="B7320"/>
      <c r="D7320"/>
    </row>
    <row r="7321" spans="2:4">
      <c r="B7321"/>
      <c r="D7321"/>
    </row>
    <row r="7322" spans="2:4">
      <c r="B7322"/>
      <c r="D7322"/>
    </row>
    <row r="7323" spans="2:4">
      <c r="B7323"/>
      <c r="D7323"/>
    </row>
    <row r="7324" spans="2:4">
      <c r="B7324"/>
      <c r="D7324"/>
    </row>
    <row r="7325" spans="2:4">
      <c r="B7325"/>
      <c r="D7325"/>
    </row>
    <row r="7326" spans="2:4">
      <c r="B7326"/>
      <c r="D7326"/>
    </row>
    <row r="7327" spans="2:4">
      <c r="B7327"/>
      <c r="D7327"/>
    </row>
    <row r="7328" spans="2:4">
      <c r="B7328"/>
      <c r="D7328"/>
    </row>
    <row r="7329" spans="2:4">
      <c r="B7329"/>
      <c r="D7329"/>
    </row>
    <row r="7330" spans="2:4">
      <c r="B7330"/>
      <c r="D7330"/>
    </row>
    <row r="7331" spans="2:4">
      <c r="B7331"/>
      <c r="D7331"/>
    </row>
    <row r="7332" spans="2:4">
      <c r="B7332"/>
      <c r="D7332"/>
    </row>
    <row r="7333" spans="2:4">
      <c r="B7333"/>
      <c r="D7333"/>
    </row>
    <row r="7334" spans="2:4">
      <c r="B7334"/>
      <c r="D7334"/>
    </row>
    <row r="7335" spans="2:4">
      <c r="B7335"/>
      <c r="D7335"/>
    </row>
    <row r="7336" spans="2:4">
      <c r="B7336"/>
      <c r="D7336"/>
    </row>
    <row r="7337" spans="2:4">
      <c r="B7337"/>
      <c r="D7337"/>
    </row>
    <row r="7338" spans="2:4">
      <c r="B7338"/>
      <c r="D7338"/>
    </row>
    <row r="7339" spans="2:4">
      <c r="B7339"/>
      <c r="D7339"/>
    </row>
    <row r="7340" spans="2:4">
      <c r="B7340"/>
      <c r="D7340"/>
    </row>
    <row r="7341" spans="2:4">
      <c r="B7341"/>
      <c r="D7341"/>
    </row>
    <row r="7342" spans="2:4">
      <c r="B7342"/>
      <c r="D7342"/>
    </row>
    <row r="7343" spans="2:4">
      <c r="B7343"/>
      <c r="D7343"/>
    </row>
    <row r="7344" spans="2:4">
      <c r="B7344"/>
      <c r="D7344"/>
    </row>
    <row r="7345" spans="2:4">
      <c r="B7345"/>
      <c r="D7345"/>
    </row>
    <row r="7346" spans="2:4">
      <c r="B7346"/>
      <c r="D7346"/>
    </row>
    <row r="7347" spans="2:4">
      <c r="B7347"/>
      <c r="D7347"/>
    </row>
    <row r="7348" spans="2:4">
      <c r="B7348"/>
      <c r="D7348"/>
    </row>
    <row r="7349" spans="2:4">
      <c r="B7349"/>
      <c r="D7349"/>
    </row>
    <row r="7350" spans="2:4">
      <c r="B7350"/>
      <c r="D7350"/>
    </row>
    <row r="7351" spans="2:4">
      <c r="B7351"/>
      <c r="D7351"/>
    </row>
    <row r="7352" spans="2:4">
      <c r="B7352"/>
      <c r="D7352"/>
    </row>
    <row r="7353" spans="2:4">
      <c r="B7353"/>
      <c r="D7353"/>
    </row>
    <row r="7354" spans="2:4">
      <c r="B7354"/>
      <c r="D7354"/>
    </row>
    <row r="7355" spans="2:4">
      <c r="B7355"/>
      <c r="D7355"/>
    </row>
    <row r="7356" spans="2:4">
      <c r="B7356"/>
      <c r="D7356"/>
    </row>
    <row r="7357" spans="2:4">
      <c r="B7357"/>
      <c r="D7357"/>
    </row>
    <row r="7358" spans="2:4">
      <c r="B7358"/>
      <c r="D7358"/>
    </row>
    <row r="7359" spans="2:4">
      <c r="B7359"/>
      <c r="D7359"/>
    </row>
    <row r="7360" spans="2:4">
      <c r="B7360"/>
      <c r="D7360"/>
    </row>
    <row r="7361" spans="2:4">
      <c r="B7361"/>
      <c r="D7361"/>
    </row>
    <row r="7362" spans="2:4">
      <c r="B7362"/>
      <c r="D7362"/>
    </row>
    <row r="7363" spans="2:4">
      <c r="B7363"/>
      <c r="D7363"/>
    </row>
    <row r="7364" spans="2:4">
      <c r="B7364"/>
      <c r="D7364"/>
    </row>
    <row r="7365" spans="2:4">
      <c r="B7365"/>
      <c r="D7365"/>
    </row>
    <row r="7366" spans="2:4">
      <c r="B7366"/>
      <c r="D7366"/>
    </row>
    <row r="7367" spans="2:4">
      <c r="B7367"/>
      <c r="D7367"/>
    </row>
    <row r="7368" spans="2:4">
      <c r="B7368"/>
      <c r="D7368"/>
    </row>
    <row r="7369" spans="2:4">
      <c r="B7369"/>
      <c r="D7369"/>
    </row>
    <row r="7370" spans="2:4">
      <c r="B7370"/>
      <c r="D7370"/>
    </row>
    <row r="7371" spans="2:4">
      <c r="B7371"/>
      <c r="D7371"/>
    </row>
    <row r="7372" spans="2:4">
      <c r="B7372"/>
      <c r="D7372"/>
    </row>
    <row r="7373" spans="2:4">
      <c r="B7373"/>
      <c r="D7373"/>
    </row>
    <row r="7374" spans="2:4">
      <c r="B7374"/>
      <c r="D7374"/>
    </row>
    <row r="7375" spans="2:4">
      <c r="B7375"/>
      <c r="D7375"/>
    </row>
    <row r="7376" spans="2:4">
      <c r="B7376"/>
      <c r="D7376"/>
    </row>
    <row r="7377" spans="2:4">
      <c r="B7377"/>
      <c r="D7377"/>
    </row>
    <row r="7378" spans="2:4">
      <c r="B7378"/>
      <c r="D7378"/>
    </row>
    <row r="7379" spans="2:4">
      <c r="B7379"/>
      <c r="D7379"/>
    </row>
    <row r="7380" spans="2:4">
      <c r="B7380"/>
      <c r="D7380"/>
    </row>
    <row r="7381" spans="2:4">
      <c r="B7381"/>
      <c r="D7381"/>
    </row>
    <row r="7382" spans="2:4">
      <c r="B7382"/>
      <c r="D7382"/>
    </row>
    <row r="7383" spans="2:4">
      <c r="B7383"/>
      <c r="D7383"/>
    </row>
    <row r="7384" spans="2:4">
      <c r="B7384"/>
      <c r="D7384"/>
    </row>
    <row r="7385" spans="2:4">
      <c r="B7385"/>
      <c r="D7385"/>
    </row>
    <row r="7386" spans="2:4">
      <c r="B7386"/>
      <c r="D7386"/>
    </row>
    <row r="7387" spans="2:4">
      <c r="B7387"/>
      <c r="D7387"/>
    </row>
    <row r="7388" spans="2:4">
      <c r="B7388"/>
      <c r="D7388"/>
    </row>
    <row r="7389" spans="2:4">
      <c r="B7389"/>
      <c r="D7389"/>
    </row>
    <row r="7390" spans="2:4">
      <c r="B7390"/>
      <c r="D7390"/>
    </row>
    <row r="7391" spans="2:4">
      <c r="B7391"/>
      <c r="D7391"/>
    </row>
    <row r="7392" spans="2:4">
      <c r="B7392"/>
      <c r="D7392"/>
    </row>
    <row r="7393" spans="2:4">
      <c r="B7393"/>
      <c r="D7393"/>
    </row>
    <row r="7394" spans="2:4">
      <c r="B7394"/>
      <c r="D7394"/>
    </row>
    <row r="7395" spans="2:4">
      <c r="B7395"/>
      <c r="D7395"/>
    </row>
    <row r="7396" spans="2:4">
      <c r="B7396"/>
      <c r="D7396"/>
    </row>
    <row r="7397" spans="2:4">
      <c r="B7397"/>
      <c r="D7397"/>
    </row>
    <row r="7398" spans="2:4">
      <c r="B7398"/>
      <c r="D7398"/>
    </row>
    <row r="7399" spans="2:4">
      <c r="B7399"/>
      <c r="D7399"/>
    </row>
    <row r="7400" spans="2:4">
      <c r="B7400"/>
      <c r="D7400"/>
    </row>
    <row r="7401" spans="2:4">
      <c r="B7401"/>
      <c r="D7401"/>
    </row>
    <row r="7402" spans="2:4">
      <c r="B7402"/>
      <c r="D7402"/>
    </row>
    <row r="7403" spans="2:4">
      <c r="B7403"/>
      <c r="D7403"/>
    </row>
    <row r="7404" spans="2:4">
      <c r="B7404"/>
      <c r="D7404"/>
    </row>
    <row r="7405" spans="2:4">
      <c r="B7405"/>
      <c r="D7405"/>
    </row>
    <row r="7406" spans="2:4">
      <c r="B7406"/>
      <c r="D7406"/>
    </row>
    <row r="7407" spans="2:4">
      <c r="B7407"/>
      <c r="D7407"/>
    </row>
    <row r="7408" spans="2:4">
      <c r="B7408"/>
      <c r="D7408"/>
    </row>
    <row r="7409" spans="2:4">
      <c r="B7409"/>
      <c r="D7409"/>
    </row>
    <row r="7410" spans="2:4">
      <c r="B7410"/>
      <c r="D7410"/>
    </row>
    <row r="7411" spans="2:4">
      <c r="B7411"/>
      <c r="D7411"/>
    </row>
    <row r="7412" spans="2:4">
      <c r="B7412"/>
      <c r="D7412"/>
    </row>
    <row r="7413" spans="2:4">
      <c r="B7413"/>
      <c r="D7413"/>
    </row>
    <row r="7414" spans="2:4">
      <c r="B7414"/>
      <c r="D7414"/>
    </row>
    <row r="7415" spans="2:4">
      <c r="B7415"/>
      <c r="D7415"/>
    </row>
    <row r="7416" spans="2:4">
      <c r="B7416"/>
      <c r="D7416"/>
    </row>
    <row r="7417" spans="2:4">
      <c r="B7417"/>
      <c r="D7417"/>
    </row>
    <row r="7418" spans="2:4">
      <c r="B7418"/>
      <c r="D7418"/>
    </row>
    <row r="7419" spans="2:4">
      <c r="B7419"/>
      <c r="D7419"/>
    </row>
    <row r="7420" spans="2:4">
      <c r="B7420"/>
      <c r="D7420"/>
    </row>
    <row r="7421" spans="2:4">
      <c r="B7421"/>
      <c r="D7421"/>
    </row>
    <row r="7422" spans="2:4">
      <c r="B7422"/>
      <c r="D7422"/>
    </row>
    <row r="7423" spans="2:4">
      <c r="B7423"/>
      <c r="D7423"/>
    </row>
    <row r="7424" spans="2:4">
      <c r="B7424"/>
      <c r="D7424"/>
    </row>
    <row r="7425" spans="2:4">
      <c r="B7425"/>
      <c r="D7425"/>
    </row>
    <row r="7426" spans="2:4">
      <c r="B7426"/>
      <c r="D7426"/>
    </row>
    <row r="7427" spans="2:4">
      <c r="B7427"/>
      <c r="D7427"/>
    </row>
    <row r="7428" spans="2:4">
      <c r="B7428"/>
      <c r="D7428"/>
    </row>
    <row r="7429" spans="2:4">
      <c r="B7429"/>
      <c r="D7429"/>
    </row>
    <row r="7430" spans="2:4">
      <c r="B7430"/>
      <c r="D7430"/>
    </row>
    <row r="7431" spans="2:4">
      <c r="B7431"/>
      <c r="D7431"/>
    </row>
    <row r="7432" spans="2:4">
      <c r="B7432"/>
      <c r="D7432"/>
    </row>
    <row r="7433" spans="2:4">
      <c r="B7433"/>
      <c r="D7433"/>
    </row>
    <row r="7434" spans="2:4">
      <c r="B7434"/>
      <c r="D7434"/>
    </row>
    <row r="7435" spans="2:4">
      <c r="B7435"/>
      <c r="D7435"/>
    </row>
    <row r="7436" spans="2:4">
      <c r="B7436"/>
      <c r="D7436"/>
    </row>
    <row r="7437" spans="2:4">
      <c r="B7437"/>
      <c r="D7437"/>
    </row>
    <row r="7438" spans="2:4">
      <c r="B7438"/>
      <c r="D7438"/>
    </row>
    <row r="7439" spans="2:4">
      <c r="B7439"/>
      <c r="D7439"/>
    </row>
    <row r="7440" spans="2:4">
      <c r="B7440"/>
      <c r="D7440"/>
    </row>
    <row r="7441" spans="2:4">
      <c r="B7441"/>
      <c r="D7441"/>
    </row>
    <row r="7442" spans="2:4">
      <c r="B7442"/>
      <c r="D7442"/>
    </row>
    <row r="7443" spans="2:4">
      <c r="B7443"/>
      <c r="D7443"/>
    </row>
    <row r="7444" spans="2:4">
      <c r="B7444"/>
      <c r="D7444"/>
    </row>
    <row r="7445" spans="2:4">
      <c r="B7445"/>
      <c r="D7445"/>
    </row>
    <row r="7446" spans="2:4">
      <c r="B7446"/>
      <c r="D7446"/>
    </row>
    <row r="7447" spans="2:4">
      <c r="B7447"/>
      <c r="D7447"/>
    </row>
    <row r="7448" spans="2:4">
      <c r="B7448"/>
      <c r="D7448"/>
    </row>
    <row r="7449" spans="2:4">
      <c r="B7449"/>
      <c r="D7449"/>
    </row>
    <row r="7450" spans="2:4">
      <c r="B7450"/>
      <c r="D7450"/>
    </row>
    <row r="7451" spans="2:4">
      <c r="B7451"/>
      <c r="D7451"/>
    </row>
    <row r="7452" spans="2:4">
      <c r="B7452"/>
      <c r="D7452"/>
    </row>
    <row r="7453" spans="2:4">
      <c r="B7453"/>
      <c r="D7453"/>
    </row>
    <row r="7454" spans="2:4">
      <c r="B7454"/>
      <c r="D7454"/>
    </row>
    <row r="7455" spans="2:4">
      <c r="B7455"/>
      <c r="D7455"/>
    </row>
    <row r="7456" spans="2:4">
      <c r="B7456"/>
      <c r="D7456"/>
    </row>
    <row r="7457" spans="2:4">
      <c r="B7457"/>
      <c r="D7457"/>
    </row>
    <row r="7458" spans="2:4">
      <c r="B7458"/>
      <c r="D7458"/>
    </row>
    <row r="7459" spans="2:4">
      <c r="B7459"/>
      <c r="D7459"/>
    </row>
    <row r="7460" spans="2:4">
      <c r="B7460"/>
      <c r="D7460"/>
    </row>
    <row r="7461" spans="2:4">
      <c r="B7461"/>
      <c r="D7461"/>
    </row>
    <row r="7462" spans="2:4">
      <c r="B7462"/>
      <c r="D7462"/>
    </row>
    <row r="7463" spans="2:4">
      <c r="B7463"/>
      <c r="D7463"/>
    </row>
    <row r="7464" spans="2:4">
      <c r="B7464"/>
      <c r="D7464"/>
    </row>
    <row r="7465" spans="2:4">
      <c r="B7465"/>
      <c r="D7465"/>
    </row>
    <row r="7466" spans="2:4">
      <c r="B7466"/>
      <c r="D7466"/>
    </row>
    <row r="7467" spans="2:4">
      <c r="B7467"/>
      <c r="D7467"/>
    </row>
    <row r="7468" spans="2:4">
      <c r="B7468"/>
      <c r="D7468"/>
    </row>
    <row r="7469" spans="2:4">
      <c r="B7469"/>
      <c r="D7469"/>
    </row>
    <row r="7470" spans="2:4">
      <c r="B7470"/>
      <c r="D7470"/>
    </row>
    <row r="7471" spans="2:4">
      <c r="B7471"/>
      <c r="D7471"/>
    </row>
    <row r="7472" spans="2:4">
      <c r="B7472"/>
      <c r="D7472"/>
    </row>
    <row r="7473" spans="2:4">
      <c r="B7473"/>
      <c r="D7473"/>
    </row>
    <row r="7474" spans="2:4">
      <c r="B7474"/>
      <c r="D7474"/>
    </row>
    <row r="7475" spans="2:4">
      <c r="B7475"/>
      <c r="D7475"/>
    </row>
    <row r="7476" spans="2:4">
      <c r="B7476"/>
      <c r="D7476"/>
    </row>
    <row r="7477" spans="2:4">
      <c r="B7477"/>
      <c r="D7477"/>
    </row>
    <row r="7478" spans="2:4">
      <c r="B7478"/>
      <c r="D7478"/>
    </row>
    <row r="7479" spans="2:4">
      <c r="B7479"/>
      <c r="D7479"/>
    </row>
    <row r="7480" spans="2:4">
      <c r="B7480"/>
      <c r="D7480"/>
    </row>
    <row r="7481" spans="2:4">
      <c r="B7481"/>
      <c r="D7481"/>
    </row>
    <row r="7482" spans="2:4">
      <c r="B7482"/>
      <c r="D7482"/>
    </row>
    <row r="7483" spans="2:4">
      <c r="B7483"/>
      <c r="D7483"/>
    </row>
    <row r="7484" spans="2:4">
      <c r="B7484"/>
      <c r="D7484"/>
    </row>
    <row r="7485" spans="2:4">
      <c r="B7485"/>
      <c r="D7485"/>
    </row>
    <row r="7486" spans="2:4">
      <c r="B7486"/>
      <c r="D7486"/>
    </row>
    <row r="7487" spans="2:4">
      <c r="B7487"/>
      <c r="D7487"/>
    </row>
    <row r="7488" spans="2:4">
      <c r="B7488"/>
      <c r="D7488"/>
    </row>
    <row r="7489" spans="2:4">
      <c r="B7489"/>
      <c r="D7489"/>
    </row>
    <row r="7490" spans="2:4">
      <c r="B7490"/>
      <c r="D7490"/>
    </row>
    <row r="7491" spans="2:4">
      <c r="B7491"/>
      <c r="D7491"/>
    </row>
    <row r="7492" spans="2:4">
      <c r="B7492"/>
      <c r="D7492"/>
    </row>
    <row r="7493" spans="2:4">
      <c r="B7493"/>
      <c r="D7493"/>
    </row>
    <row r="7494" spans="2:4">
      <c r="B7494"/>
      <c r="D7494"/>
    </row>
    <row r="7495" spans="2:4">
      <c r="B7495"/>
      <c r="D7495"/>
    </row>
    <row r="7496" spans="2:4">
      <c r="B7496"/>
      <c r="D7496"/>
    </row>
    <row r="7497" spans="2:4">
      <c r="B7497"/>
      <c r="D7497"/>
    </row>
    <row r="7498" spans="2:4">
      <c r="B7498"/>
      <c r="D7498"/>
    </row>
    <row r="7499" spans="2:4">
      <c r="B7499"/>
      <c r="D7499"/>
    </row>
    <row r="7500" spans="2:4">
      <c r="B7500"/>
      <c r="D7500"/>
    </row>
    <row r="7501" spans="2:4">
      <c r="B7501"/>
      <c r="D7501"/>
    </row>
    <row r="7502" spans="2:4">
      <c r="B7502"/>
      <c r="D7502"/>
    </row>
    <row r="7503" spans="2:4">
      <c r="B7503"/>
      <c r="D7503"/>
    </row>
    <row r="7504" spans="2:4">
      <c r="B7504"/>
      <c r="D7504"/>
    </row>
    <row r="7505" spans="2:4">
      <c r="B7505"/>
      <c r="D7505"/>
    </row>
    <row r="7506" spans="2:4">
      <c r="B7506"/>
      <c r="D7506"/>
    </row>
    <row r="7507" spans="2:4">
      <c r="B7507"/>
      <c r="D7507"/>
    </row>
    <row r="7508" spans="2:4">
      <c r="B7508"/>
      <c r="D7508"/>
    </row>
    <row r="7509" spans="2:4">
      <c r="B7509"/>
      <c r="D7509"/>
    </row>
    <row r="7510" spans="2:4">
      <c r="B7510"/>
      <c r="D7510"/>
    </row>
    <row r="7511" spans="2:4">
      <c r="B7511"/>
      <c r="D7511"/>
    </row>
    <row r="7512" spans="2:4">
      <c r="B7512"/>
      <c r="D7512"/>
    </row>
    <row r="7513" spans="2:4">
      <c r="B7513"/>
      <c r="D7513"/>
    </row>
    <row r="7514" spans="2:4">
      <c r="B7514"/>
      <c r="D7514"/>
    </row>
    <row r="7515" spans="2:4">
      <c r="B7515"/>
      <c r="D7515"/>
    </row>
    <row r="7516" spans="2:4">
      <c r="B7516"/>
      <c r="D7516"/>
    </row>
    <row r="7517" spans="2:4">
      <c r="B7517"/>
      <c r="D7517"/>
    </row>
    <row r="7518" spans="2:4">
      <c r="B7518"/>
      <c r="D7518"/>
    </row>
    <row r="7519" spans="2:4">
      <c r="B7519"/>
      <c r="D7519"/>
    </row>
    <row r="7520" spans="2:4">
      <c r="B7520"/>
      <c r="D7520"/>
    </row>
    <row r="7521" spans="2:4">
      <c r="B7521"/>
      <c r="D7521"/>
    </row>
    <row r="7522" spans="2:4">
      <c r="B7522"/>
      <c r="D7522"/>
    </row>
    <row r="7523" spans="2:4">
      <c r="B7523"/>
      <c r="D7523"/>
    </row>
    <row r="7524" spans="2:4">
      <c r="B7524"/>
      <c r="D7524"/>
    </row>
    <row r="7525" spans="2:4">
      <c r="B7525"/>
      <c r="D7525"/>
    </row>
    <row r="7526" spans="2:4">
      <c r="B7526"/>
      <c r="D7526"/>
    </row>
    <row r="7527" spans="2:4">
      <c r="B7527"/>
      <c r="D7527"/>
    </row>
    <row r="7528" spans="2:4">
      <c r="B7528"/>
      <c r="D7528"/>
    </row>
    <row r="7529" spans="2:4">
      <c r="B7529"/>
      <c r="D7529"/>
    </row>
    <row r="7530" spans="2:4">
      <c r="B7530"/>
      <c r="D7530"/>
    </row>
    <row r="7531" spans="2:4">
      <c r="B7531"/>
      <c r="D7531"/>
    </row>
    <row r="7532" spans="2:4">
      <c r="B7532"/>
      <c r="D7532"/>
    </row>
    <row r="7533" spans="2:4">
      <c r="B7533"/>
      <c r="D7533"/>
    </row>
    <row r="7534" spans="2:4">
      <c r="B7534"/>
      <c r="D7534"/>
    </row>
    <row r="7535" spans="2:4">
      <c r="B7535"/>
      <c r="D7535"/>
    </row>
    <row r="7536" spans="2:4">
      <c r="B7536"/>
      <c r="D7536"/>
    </row>
    <row r="7537" spans="2:4">
      <c r="B7537"/>
      <c r="D7537"/>
    </row>
    <row r="7538" spans="2:4">
      <c r="B7538"/>
      <c r="D7538"/>
    </row>
    <row r="7539" spans="2:4">
      <c r="B7539"/>
      <c r="D7539"/>
    </row>
    <row r="7540" spans="2:4">
      <c r="B7540"/>
      <c r="D7540"/>
    </row>
    <row r="7541" spans="2:4">
      <c r="B7541"/>
      <c r="D7541"/>
    </row>
    <row r="7542" spans="2:4">
      <c r="B7542"/>
      <c r="D7542"/>
    </row>
    <row r="7543" spans="2:4">
      <c r="B7543"/>
      <c r="D7543"/>
    </row>
    <row r="7544" spans="2:4">
      <c r="B7544"/>
      <c r="D7544"/>
    </row>
    <row r="7545" spans="2:4">
      <c r="B7545"/>
      <c r="D7545"/>
    </row>
    <row r="7546" spans="2:4">
      <c r="B7546"/>
      <c r="D7546"/>
    </row>
    <row r="7547" spans="2:4">
      <c r="B7547"/>
      <c r="D7547"/>
    </row>
    <row r="7548" spans="2:4">
      <c r="B7548"/>
      <c r="D7548"/>
    </row>
    <row r="7549" spans="2:4">
      <c r="B7549"/>
      <c r="D7549"/>
    </row>
    <row r="7550" spans="2:4">
      <c r="B7550"/>
      <c r="D7550"/>
    </row>
    <row r="7551" spans="2:4">
      <c r="B7551"/>
      <c r="D7551"/>
    </row>
    <row r="7552" spans="2:4">
      <c r="B7552"/>
      <c r="D7552"/>
    </row>
    <row r="7553" spans="2:4">
      <c r="B7553"/>
      <c r="D7553"/>
    </row>
    <row r="7554" spans="2:4">
      <c r="B7554"/>
      <c r="D7554"/>
    </row>
    <row r="7555" spans="2:4">
      <c r="B7555"/>
      <c r="D7555"/>
    </row>
    <row r="7556" spans="2:4">
      <c r="B7556"/>
      <c r="D7556"/>
    </row>
    <row r="7557" spans="2:4">
      <c r="B7557"/>
      <c r="D7557"/>
    </row>
    <row r="7558" spans="2:4">
      <c r="B7558"/>
      <c r="D7558"/>
    </row>
    <row r="7559" spans="2:4">
      <c r="B7559"/>
      <c r="D7559"/>
    </row>
    <row r="7560" spans="2:4">
      <c r="B7560"/>
      <c r="D7560"/>
    </row>
    <row r="7561" spans="2:4">
      <c r="B7561"/>
      <c r="D7561"/>
    </row>
    <row r="7562" spans="2:4">
      <c r="B7562"/>
      <c r="D7562"/>
    </row>
    <row r="7563" spans="2:4">
      <c r="B7563"/>
      <c r="D7563"/>
    </row>
    <row r="7564" spans="2:4">
      <c r="B7564"/>
      <c r="D7564"/>
    </row>
    <row r="7565" spans="2:4">
      <c r="B7565"/>
      <c r="D7565"/>
    </row>
    <row r="7566" spans="2:4">
      <c r="B7566"/>
      <c r="D7566"/>
    </row>
    <row r="7567" spans="2:4">
      <c r="B7567"/>
      <c r="D7567"/>
    </row>
    <row r="7568" spans="2:4">
      <c r="B7568"/>
      <c r="D7568"/>
    </row>
    <row r="7569" spans="2:4">
      <c r="B7569"/>
      <c r="D7569"/>
    </row>
    <row r="7570" spans="2:4">
      <c r="B7570"/>
      <c r="D7570"/>
    </row>
    <row r="7571" spans="2:4">
      <c r="B7571"/>
      <c r="D7571"/>
    </row>
    <row r="7572" spans="2:4">
      <c r="B7572"/>
      <c r="D7572"/>
    </row>
    <row r="7573" spans="2:4">
      <c r="B7573"/>
      <c r="D7573"/>
    </row>
    <row r="7574" spans="2:4">
      <c r="B7574"/>
      <c r="D7574"/>
    </row>
    <row r="7575" spans="2:4">
      <c r="B7575"/>
      <c r="D7575"/>
    </row>
    <row r="7576" spans="2:4">
      <c r="B7576"/>
      <c r="D7576"/>
    </row>
    <row r="7577" spans="2:4">
      <c r="B7577"/>
      <c r="D7577"/>
    </row>
    <row r="7578" spans="2:4">
      <c r="B7578"/>
      <c r="D7578"/>
    </row>
    <row r="7579" spans="2:4">
      <c r="B7579"/>
      <c r="D7579"/>
    </row>
    <row r="7580" spans="2:4">
      <c r="B7580"/>
      <c r="D7580"/>
    </row>
    <row r="7581" spans="2:4">
      <c r="B7581"/>
      <c r="D7581"/>
    </row>
    <row r="7582" spans="2:4">
      <c r="B7582"/>
      <c r="D7582"/>
    </row>
    <row r="7583" spans="2:4">
      <c r="B7583"/>
      <c r="D7583"/>
    </row>
    <row r="7584" spans="2:4">
      <c r="B7584"/>
      <c r="D7584"/>
    </row>
    <row r="7585" spans="2:4">
      <c r="B7585"/>
      <c r="D7585"/>
    </row>
    <row r="7586" spans="2:4">
      <c r="B7586"/>
      <c r="D7586"/>
    </row>
    <row r="7587" spans="2:4">
      <c r="B7587"/>
      <c r="D7587"/>
    </row>
    <row r="7588" spans="2:4">
      <c r="B7588"/>
      <c r="D7588"/>
    </row>
    <row r="7589" spans="2:4">
      <c r="B7589"/>
      <c r="D7589"/>
    </row>
    <row r="7590" spans="2:4">
      <c r="B7590"/>
      <c r="D7590"/>
    </row>
    <row r="7591" spans="2:4">
      <c r="B7591"/>
      <c r="D7591"/>
    </row>
    <row r="7592" spans="2:4">
      <c r="B7592"/>
      <c r="D7592"/>
    </row>
    <row r="7593" spans="2:4">
      <c r="B7593"/>
      <c r="D7593"/>
    </row>
    <row r="7594" spans="2:4">
      <c r="B7594"/>
      <c r="D7594"/>
    </row>
    <row r="7595" spans="2:4">
      <c r="B7595"/>
      <c r="D7595"/>
    </row>
    <row r="7596" spans="2:4">
      <c r="B7596"/>
      <c r="D7596"/>
    </row>
    <row r="7597" spans="2:4">
      <c r="B7597"/>
      <c r="D7597"/>
    </row>
    <row r="7598" spans="2:4">
      <c r="B7598"/>
      <c r="D7598"/>
    </row>
    <row r="7599" spans="2:4">
      <c r="B7599"/>
      <c r="D7599"/>
    </row>
    <row r="7600" spans="2:4">
      <c r="B7600"/>
      <c r="D7600"/>
    </row>
    <row r="7601" spans="2:4">
      <c r="B7601"/>
      <c r="D7601"/>
    </row>
    <row r="7602" spans="2:4">
      <c r="B7602"/>
      <c r="D7602"/>
    </row>
    <row r="7603" spans="2:4">
      <c r="B7603"/>
      <c r="D7603"/>
    </row>
    <row r="7604" spans="2:4">
      <c r="B7604"/>
      <c r="D7604"/>
    </row>
    <row r="7605" spans="2:4">
      <c r="B7605"/>
      <c r="D7605"/>
    </row>
    <row r="7606" spans="2:4">
      <c r="B7606"/>
      <c r="D7606"/>
    </row>
    <row r="7607" spans="2:4">
      <c r="B7607"/>
      <c r="D7607"/>
    </row>
    <row r="7608" spans="2:4">
      <c r="B7608"/>
      <c r="D7608"/>
    </row>
    <row r="7609" spans="2:4">
      <c r="B7609"/>
      <c r="D7609"/>
    </row>
    <row r="7610" spans="2:4">
      <c r="B7610"/>
      <c r="D7610"/>
    </row>
    <row r="7611" spans="2:4">
      <c r="B7611"/>
      <c r="D7611"/>
    </row>
    <row r="7612" spans="2:4">
      <c r="B7612"/>
      <c r="D7612"/>
    </row>
    <row r="7613" spans="2:4">
      <c r="B7613"/>
      <c r="D7613"/>
    </row>
    <row r="7614" spans="2:4">
      <c r="B7614"/>
      <c r="D7614"/>
    </row>
    <row r="7615" spans="2:4">
      <c r="B7615"/>
      <c r="D7615"/>
    </row>
    <row r="7616" spans="2:4">
      <c r="B7616"/>
      <c r="D7616"/>
    </row>
    <row r="7617" spans="2:4">
      <c r="B7617"/>
      <c r="D7617"/>
    </row>
    <row r="7618" spans="2:4">
      <c r="B7618"/>
      <c r="D7618"/>
    </row>
    <row r="7619" spans="2:4">
      <c r="B7619"/>
      <c r="D7619"/>
    </row>
    <row r="7620" spans="2:4">
      <c r="B7620"/>
      <c r="D7620"/>
    </row>
    <row r="7621" spans="2:4">
      <c r="B7621"/>
      <c r="D7621"/>
    </row>
    <row r="7622" spans="2:4">
      <c r="B7622"/>
      <c r="D7622"/>
    </row>
    <row r="7623" spans="2:4">
      <c r="B7623"/>
      <c r="D7623"/>
    </row>
    <row r="7624" spans="2:4">
      <c r="B7624"/>
      <c r="D7624"/>
    </row>
    <row r="7625" spans="2:4">
      <c r="B7625"/>
      <c r="D7625"/>
    </row>
    <row r="7626" spans="2:4">
      <c r="B7626"/>
      <c r="D7626"/>
    </row>
    <row r="7627" spans="2:4">
      <c r="B7627"/>
      <c r="D7627"/>
    </row>
    <row r="7628" spans="2:4">
      <c r="B7628"/>
      <c r="D7628"/>
    </row>
    <row r="7629" spans="2:4">
      <c r="B7629"/>
      <c r="D7629"/>
    </row>
    <row r="7630" spans="2:4">
      <c r="B7630"/>
      <c r="D7630"/>
    </row>
    <row r="7631" spans="2:4">
      <c r="B7631"/>
      <c r="D7631"/>
    </row>
    <row r="7632" spans="2:4">
      <c r="B7632"/>
      <c r="D7632"/>
    </row>
    <row r="7633" spans="2:4">
      <c r="B7633"/>
      <c r="D7633"/>
    </row>
    <row r="7634" spans="2:4">
      <c r="B7634"/>
      <c r="D7634"/>
    </row>
    <row r="7635" spans="2:4">
      <c r="B7635"/>
      <c r="D7635"/>
    </row>
    <row r="7636" spans="2:4">
      <c r="B7636"/>
      <c r="D7636"/>
    </row>
    <row r="7637" spans="2:4">
      <c r="B7637"/>
      <c r="D7637"/>
    </row>
    <row r="7638" spans="2:4">
      <c r="B7638"/>
      <c r="D7638"/>
    </row>
    <row r="7639" spans="2:4">
      <c r="B7639"/>
      <c r="D7639"/>
    </row>
    <row r="7640" spans="2:4">
      <c r="B7640"/>
      <c r="D7640"/>
    </row>
    <row r="7641" spans="2:4">
      <c r="B7641"/>
      <c r="D7641"/>
    </row>
    <row r="7642" spans="2:4">
      <c r="B7642"/>
      <c r="D7642"/>
    </row>
    <row r="7643" spans="2:4">
      <c r="B7643"/>
      <c r="D7643"/>
    </row>
    <row r="7644" spans="2:4">
      <c r="B7644"/>
      <c r="D7644"/>
    </row>
    <row r="7645" spans="2:4">
      <c r="B7645"/>
      <c r="D7645"/>
    </row>
    <row r="7646" spans="2:4">
      <c r="B7646"/>
      <c r="D7646"/>
    </row>
    <row r="7647" spans="2:4">
      <c r="B7647"/>
      <c r="D7647"/>
    </row>
    <row r="7648" spans="2:4">
      <c r="B7648"/>
      <c r="D7648"/>
    </row>
    <row r="7649" spans="2:4">
      <c r="B7649"/>
      <c r="D7649"/>
    </row>
    <row r="7650" spans="2:4">
      <c r="B7650"/>
      <c r="D7650"/>
    </row>
    <row r="7651" spans="2:4">
      <c r="B7651"/>
      <c r="D7651"/>
    </row>
    <row r="7652" spans="2:4">
      <c r="B7652"/>
      <c r="D7652"/>
    </row>
    <row r="7653" spans="2:4">
      <c r="B7653"/>
      <c r="D7653"/>
    </row>
    <row r="7654" spans="2:4">
      <c r="B7654"/>
      <c r="D7654"/>
    </row>
    <row r="7655" spans="2:4">
      <c r="B7655"/>
      <c r="D7655"/>
    </row>
    <row r="7656" spans="2:4">
      <c r="B7656"/>
      <c r="D7656"/>
    </row>
    <row r="7657" spans="2:4">
      <c r="B7657"/>
      <c r="D7657"/>
    </row>
    <row r="7658" spans="2:4">
      <c r="B7658"/>
      <c r="D7658"/>
    </row>
    <row r="7659" spans="2:4">
      <c r="B7659"/>
      <c r="D7659"/>
    </row>
    <row r="7660" spans="2:4">
      <c r="B7660"/>
      <c r="D7660"/>
    </row>
    <row r="7661" spans="2:4">
      <c r="B7661"/>
      <c r="D7661"/>
    </row>
    <row r="7662" spans="2:4">
      <c r="B7662"/>
      <c r="D7662"/>
    </row>
    <row r="7663" spans="2:4">
      <c r="B7663"/>
      <c r="D7663"/>
    </row>
    <row r="7664" spans="2:4">
      <c r="B7664"/>
      <c r="D7664"/>
    </row>
    <row r="7665" spans="2:4">
      <c r="B7665"/>
      <c r="D7665"/>
    </row>
    <row r="7666" spans="2:4">
      <c r="B7666"/>
      <c r="D7666"/>
    </row>
    <row r="7667" spans="2:4">
      <c r="B7667"/>
      <c r="D7667"/>
    </row>
    <row r="7668" spans="2:4">
      <c r="B7668"/>
      <c r="D7668"/>
    </row>
    <row r="7669" spans="2:4">
      <c r="B7669"/>
      <c r="D7669"/>
    </row>
    <row r="7670" spans="2:4">
      <c r="B7670"/>
      <c r="D7670"/>
    </row>
    <row r="7671" spans="2:4">
      <c r="B7671"/>
      <c r="D7671"/>
    </row>
    <row r="7672" spans="2:4">
      <c r="B7672"/>
      <c r="D7672"/>
    </row>
    <row r="7673" spans="2:4">
      <c r="B7673"/>
      <c r="D7673"/>
    </row>
    <row r="7674" spans="2:4">
      <c r="B7674"/>
      <c r="D7674"/>
    </row>
    <row r="7675" spans="2:4">
      <c r="B7675"/>
      <c r="D7675"/>
    </row>
    <row r="7676" spans="2:4">
      <c r="B7676"/>
      <c r="D7676"/>
    </row>
    <row r="7677" spans="2:4">
      <c r="B7677"/>
      <c r="D7677"/>
    </row>
    <row r="7678" spans="2:4">
      <c r="B7678"/>
      <c r="D7678"/>
    </row>
    <row r="7679" spans="2:4">
      <c r="B7679"/>
      <c r="D7679"/>
    </row>
    <row r="7680" spans="2:4">
      <c r="B7680"/>
      <c r="D7680"/>
    </row>
    <row r="7681" spans="2:4">
      <c r="B7681"/>
      <c r="D7681"/>
    </row>
    <row r="7682" spans="2:4">
      <c r="B7682"/>
      <c r="D7682"/>
    </row>
    <row r="7683" spans="2:4">
      <c r="B7683"/>
      <c r="D7683"/>
    </row>
    <row r="7684" spans="2:4">
      <c r="B7684"/>
      <c r="D7684"/>
    </row>
    <row r="7685" spans="2:4">
      <c r="B7685"/>
      <c r="D7685"/>
    </row>
    <row r="7686" spans="2:4">
      <c r="B7686"/>
      <c r="D7686"/>
    </row>
    <row r="7687" spans="2:4">
      <c r="B7687"/>
      <c r="D7687"/>
    </row>
    <row r="7688" spans="2:4">
      <c r="B7688"/>
      <c r="D7688"/>
    </row>
    <row r="7689" spans="2:4">
      <c r="B7689"/>
      <c r="D7689"/>
    </row>
    <row r="7690" spans="2:4">
      <c r="B7690"/>
      <c r="D7690"/>
    </row>
    <row r="7691" spans="2:4">
      <c r="B7691"/>
      <c r="D7691"/>
    </row>
    <row r="7692" spans="2:4">
      <c r="B7692"/>
      <c r="D7692"/>
    </row>
    <row r="7693" spans="2:4">
      <c r="B7693"/>
      <c r="D7693"/>
    </row>
    <row r="7694" spans="2:4">
      <c r="B7694"/>
      <c r="D7694"/>
    </row>
    <row r="7695" spans="2:4">
      <c r="B7695"/>
      <c r="D7695"/>
    </row>
    <row r="7696" spans="2:4">
      <c r="B7696"/>
      <c r="D7696"/>
    </row>
    <row r="7697" spans="2:4">
      <c r="B7697"/>
      <c r="D7697"/>
    </row>
    <row r="7698" spans="2:4">
      <c r="B7698"/>
      <c r="D7698"/>
    </row>
    <row r="7699" spans="2:4">
      <c r="B7699"/>
      <c r="D7699"/>
    </row>
    <row r="7700" spans="2:4">
      <c r="B7700"/>
      <c r="D7700"/>
    </row>
    <row r="7701" spans="2:4">
      <c r="B7701"/>
      <c r="D7701"/>
    </row>
    <row r="7702" spans="2:4">
      <c r="B7702"/>
      <c r="D7702"/>
    </row>
    <row r="7703" spans="2:4">
      <c r="B7703"/>
      <c r="D7703"/>
    </row>
    <row r="7704" spans="2:4">
      <c r="B7704"/>
      <c r="D7704"/>
    </row>
    <row r="7705" spans="2:4">
      <c r="B7705"/>
      <c r="D7705"/>
    </row>
    <row r="7706" spans="2:4">
      <c r="B7706"/>
      <c r="D7706"/>
    </row>
    <row r="7707" spans="2:4">
      <c r="B7707"/>
      <c r="D7707"/>
    </row>
    <row r="7708" spans="2:4">
      <c r="B7708"/>
      <c r="D7708"/>
    </row>
    <row r="7709" spans="2:4">
      <c r="B7709"/>
      <c r="D7709"/>
    </row>
    <row r="7710" spans="2:4">
      <c r="B7710"/>
      <c r="D7710"/>
    </row>
    <row r="7711" spans="2:4">
      <c r="B7711"/>
      <c r="D7711"/>
    </row>
    <row r="7712" spans="2:4">
      <c r="B7712"/>
      <c r="D7712"/>
    </row>
    <row r="7713" spans="2:4">
      <c r="B7713"/>
      <c r="D7713"/>
    </row>
    <row r="7714" spans="2:4">
      <c r="B7714"/>
      <c r="D7714"/>
    </row>
    <row r="7715" spans="2:4">
      <c r="B7715"/>
      <c r="D7715"/>
    </row>
    <row r="7716" spans="2:4">
      <c r="B7716"/>
      <c r="D7716"/>
    </row>
    <row r="7717" spans="2:4">
      <c r="B7717"/>
      <c r="D7717"/>
    </row>
    <row r="7718" spans="2:4">
      <c r="B7718"/>
      <c r="D7718"/>
    </row>
    <row r="7719" spans="2:4">
      <c r="B7719"/>
      <c r="D7719"/>
    </row>
    <row r="7720" spans="2:4">
      <c r="B7720"/>
      <c r="D7720"/>
    </row>
    <row r="7721" spans="2:4">
      <c r="B7721"/>
      <c r="D7721"/>
    </row>
    <row r="7722" spans="2:4">
      <c r="B7722"/>
      <c r="D7722"/>
    </row>
    <row r="7723" spans="2:4">
      <c r="B7723"/>
      <c r="D7723"/>
    </row>
    <row r="7724" spans="2:4">
      <c r="B7724"/>
      <c r="D7724"/>
    </row>
    <row r="7725" spans="2:4">
      <c r="B7725"/>
      <c r="D7725"/>
    </row>
    <row r="7726" spans="2:4">
      <c r="B7726"/>
      <c r="D7726"/>
    </row>
    <row r="7727" spans="2:4">
      <c r="B7727"/>
      <c r="D7727"/>
    </row>
    <row r="7728" spans="2:4">
      <c r="B7728"/>
      <c r="D7728"/>
    </row>
    <row r="7729" spans="2:4">
      <c r="B7729"/>
      <c r="D7729"/>
    </row>
    <row r="7730" spans="2:4">
      <c r="B7730"/>
      <c r="D7730"/>
    </row>
    <row r="7731" spans="2:4">
      <c r="B7731"/>
      <c r="D7731"/>
    </row>
    <row r="7732" spans="2:4">
      <c r="B7732"/>
      <c r="D7732"/>
    </row>
    <row r="7733" spans="2:4">
      <c r="B7733"/>
      <c r="D7733"/>
    </row>
    <row r="7734" spans="2:4">
      <c r="B7734"/>
      <c r="D7734"/>
    </row>
    <row r="7735" spans="2:4">
      <c r="B7735"/>
      <c r="D7735"/>
    </row>
    <row r="7736" spans="2:4">
      <c r="B7736"/>
      <c r="D7736"/>
    </row>
    <row r="7737" spans="2:4">
      <c r="B7737"/>
      <c r="D7737"/>
    </row>
    <row r="7738" spans="2:4">
      <c r="B7738"/>
      <c r="D7738"/>
    </row>
    <row r="7739" spans="2:4">
      <c r="B7739"/>
      <c r="D7739"/>
    </row>
    <row r="7740" spans="2:4">
      <c r="B7740"/>
      <c r="D7740"/>
    </row>
    <row r="7741" spans="2:4">
      <c r="B7741"/>
      <c r="D7741"/>
    </row>
    <row r="7742" spans="2:4">
      <c r="B7742"/>
      <c r="D7742"/>
    </row>
    <row r="7743" spans="2:4">
      <c r="B7743"/>
      <c r="D7743"/>
    </row>
    <row r="7744" spans="2:4">
      <c r="B7744"/>
      <c r="D7744"/>
    </row>
    <row r="7745" spans="2:4">
      <c r="B7745"/>
      <c r="D7745"/>
    </row>
    <row r="7746" spans="2:4">
      <c r="B7746"/>
      <c r="D7746"/>
    </row>
    <row r="7747" spans="2:4">
      <c r="B7747"/>
      <c r="D7747"/>
    </row>
    <row r="7748" spans="2:4">
      <c r="B7748"/>
      <c r="D7748"/>
    </row>
    <row r="7749" spans="2:4">
      <c r="B7749"/>
      <c r="D7749"/>
    </row>
    <row r="7750" spans="2:4">
      <c r="B7750"/>
      <c r="D7750"/>
    </row>
    <row r="7751" spans="2:4">
      <c r="B7751"/>
      <c r="D7751"/>
    </row>
    <row r="7752" spans="2:4">
      <c r="B7752"/>
      <c r="D7752"/>
    </row>
    <row r="7753" spans="2:4">
      <c r="B7753"/>
      <c r="D7753"/>
    </row>
    <row r="7754" spans="2:4">
      <c r="B7754"/>
      <c r="D7754"/>
    </row>
    <row r="7755" spans="2:4">
      <c r="B7755"/>
      <c r="D7755"/>
    </row>
    <row r="7756" spans="2:4">
      <c r="B7756"/>
      <c r="D7756"/>
    </row>
    <row r="7757" spans="2:4">
      <c r="B7757"/>
      <c r="D7757"/>
    </row>
    <row r="7758" spans="2:4">
      <c r="B7758"/>
      <c r="D7758"/>
    </row>
    <row r="7759" spans="2:4">
      <c r="B7759"/>
      <c r="D7759"/>
    </row>
    <row r="7760" spans="2:4">
      <c r="B7760"/>
      <c r="D7760"/>
    </row>
    <row r="7761" spans="2:4">
      <c r="B7761"/>
      <c r="D7761"/>
    </row>
    <row r="7762" spans="2:4">
      <c r="B7762"/>
      <c r="D7762"/>
    </row>
    <row r="7763" spans="2:4">
      <c r="B7763"/>
      <c r="D7763"/>
    </row>
    <row r="7764" spans="2:4">
      <c r="B7764"/>
      <c r="D7764"/>
    </row>
    <row r="7765" spans="2:4">
      <c r="B7765"/>
      <c r="D7765"/>
    </row>
    <row r="7766" spans="2:4">
      <c r="B7766"/>
      <c r="D7766"/>
    </row>
    <row r="7767" spans="2:4">
      <c r="B7767"/>
      <c r="D7767"/>
    </row>
    <row r="7768" spans="2:4">
      <c r="B7768"/>
      <c r="D7768"/>
    </row>
    <row r="7769" spans="2:4">
      <c r="B7769"/>
      <c r="D7769"/>
    </row>
    <row r="7770" spans="2:4">
      <c r="B7770"/>
      <c r="D7770"/>
    </row>
    <row r="7771" spans="2:4">
      <c r="B7771"/>
      <c r="D7771"/>
    </row>
    <row r="7772" spans="2:4">
      <c r="B7772"/>
      <c r="D7772"/>
    </row>
    <row r="7773" spans="2:4">
      <c r="B7773"/>
      <c r="D7773"/>
    </row>
    <row r="7774" spans="2:4">
      <c r="B7774"/>
      <c r="D7774"/>
    </row>
    <row r="7775" spans="2:4">
      <c r="B7775"/>
      <c r="D7775"/>
    </row>
    <row r="7776" spans="2:4">
      <c r="B7776"/>
      <c r="D7776"/>
    </row>
    <row r="7777" spans="2:4">
      <c r="B7777"/>
      <c r="D7777"/>
    </row>
    <row r="7778" spans="2:4">
      <c r="B7778"/>
      <c r="D7778"/>
    </row>
    <row r="7779" spans="2:4">
      <c r="B7779"/>
      <c r="D7779"/>
    </row>
    <row r="7780" spans="2:4">
      <c r="B7780"/>
      <c r="D7780"/>
    </row>
    <row r="7781" spans="2:4">
      <c r="B7781"/>
      <c r="D7781"/>
    </row>
    <row r="7782" spans="2:4">
      <c r="B7782"/>
      <c r="D7782"/>
    </row>
    <row r="7783" spans="2:4">
      <c r="B7783"/>
      <c r="D7783"/>
    </row>
    <row r="7784" spans="2:4">
      <c r="B7784"/>
      <c r="D7784"/>
    </row>
    <row r="7785" spans="2:4">
      <c r="B7785"/>
      <c r="D7785"/>
    </row>
    <row r="7786" spans="2:4">
      <c r="B7786"/>
      <c r="D7786"/>
    </row>
    <row r="7787" spans="2:4">
      <c r="B7787"/>
      <c r="D7787"/>
    </row>
    <row r="7788" spans="2:4">
      <c r="B7788"/>
      <c r="D7788"/>
    </row>
    <row r="7789" spans="2:4">
      <c r="B7789"/>
      <c r="D7789"/>
    </row>
    <row r="7790" spans="2:4">
      <c r="B7790"/>
      <c r="D7790"/>
    </row>
    <row r="7791" spans="2:4">
      <c r="B7791"/>
      <c r="D7791"/>
    </row>
    <row r="7792" spans="2:4">
      <c r="B7792"/>
      <c r="D7792"/>
    </row>
    <row r="7793" spans="2:4">
      <c r="B7793"/>
      <c r="D7793"/>
    </row>
    <row r="7794" spans="2:4">
      <c r="B7794"/>
      <c r="D7794"/>
    </row>
    <row r="7795" spans="2:4">
      <c r="B7795"/>
      <c r="D7795"/>
    </row>
    <row r="7796" spans="2:4">
      <c r="B7796"/>
      <c r="D7796"/>
    </row>
    <row r="7797" spans="2:4">
      <c r="B7797"/>
      <c r="D7797"/>
    </row>
    <row r="7798" spans="2:4">
      <c r="B7798"/>
      <c r="D7798"/>
    </row>
    <row r="7799" spans="2:4">
      <c r="B7799"/>
      <c r="D7799"/>
    </row>
    <row r="7800" spans="2:4">
      <c r="B7800"/>
      <c r="D7800"/>
    </row>
    <row r="7801" spans="2:4">
      <c r="B7801"/>
      <c r="D7801"/>
    </row>
    <row r="7802" spans="2:4">
      <c r="B7802"/>
      <c r="D7802"/>
    </row>
    <row r="7803" spans="2:4">
      <c r="B7803"/>
      <c r="D7803"/>
    </row>
    <row r="7804" spans="2:4">
      <c r="B7804"/>
      <c r="D7804"/>
    </row>
    <row r="7805" spans="2:4">
      <c r="B7805"/>
      <c r="D7805"/>
    </row>
    <row r="7806" spans="2:4">
      <c r="B7806"/>
      <c r="D7806"/>
    </row>
    <row r="7807" spans="2:4">
      <c r="B7807"/>
      <c r="D7807"/>
    </row>
    <row r="7808" spans="2:4">
      <c r="B7808"/>
      <c r="D7808"/>
    </row>
    <row r="7809" spans="2:4">
      <c r="B7809"/>
      <c r="D7809"/>
    </row>
    <row r="7810" spans="2:4">
      <c r="B7810"/>
      <c r="D7810"/>
    </row>
    <row r="7811" spans="2:4">
      <c r="B7811"/>
      <c r="D7811"/>
    </row>
    <row r="7812" spans="2:4">
      <c r="B7812"/>
      <c r="D7812"/>
    </row>
    <row r="7813" spans="2:4">
      <c r="B7813"/>
      <c r="D7813"/>
    </row>
    <row r="7814" spans="2:4">
      <c r="B7814"/>
      <c r="D7814"/>
    </row>
    <row r="7815" spans="2:4">
      <c r="B7815"/>
      <c r="D7815"/>
    </row>
    <row r="7816" spans="2:4">
      <c r="B7816"/>
      <c r="D7816"/>
    </row>
    <row r="7817" spans="2:4">
      <c r="B7817"/>
      <c r="D7817"/>
    </row>
    <row r="7818" spans="2:4">
      <c r="B7818"/>
      <c r="D7818"/>
    </row>
    <row r="7819" spans="2:4">
      <c r="B7819"/>
      <c r="D7819"/>
    </row>
    <row r="7820" spans="2:4">
      <c r="B7820"/>
      <c r="D7820"/>
    </row>
    <row r="7821" spans="2:4">
      <c r="B7821"/>
      <c r="D7821"/>
    </row>
    <row r="7822" spans="2:4">
      <c r="B7822"/>
      <c r="D7822"/>
    </row>
    <row r="7823" spans="2:4">
      <c r="B7823"/>
      <c r="D7823"/>
    </row>
    <row r="7824" spans="2:4">
      <c r="B7824"/>
      <c r="D7824"/>
    </row>
    <row r="7825" spans="2:4">
      <c r="B7825"/>
      <c r="D7825"/>
    </row>
    <row r="7826" spans="2:4">
      <c r="B7826"/>
      <c r="D7826"/>
    </row>
    <row r="7827" spans="2:4">
      <c r="B7827"/>
      <c r="D7827"/>
    </row>
    <row r="7828" spans="2:4">
      <c r="B7828"/>
      <c r="D7828"/>
    </row>
    <row r="7829" spans="2:4">
      <c r="B7829"/>
      <c r="D7829"/>
    </row>
    <row r="7830" spans="2:4">
      <c r="B7830"/>
      <c r="D7830"/>
    </row>
    <row r="7831" spans="2:4">
      <c r="B7831"/>
      <c r="D7831"/>
    </row>
    <row r="7832" spans="2:4">
      <c r="B7832"/>
      <c r="D7832"/>
    </row>
    <row r="7833" spans="2:4">
      <c r="B7833"/>
      <c r="D7833"/>
    </row>
    <row r="7834" spans="2:4">
      <c r="B7834"/>
      <c r="D7834"/>
    </row>
    <row r="7835" spans="2:4">
      <c r="B7835"/>
      <c r="D7835"/>
    </row>
    <row r="7836" spans="2:4">
      <c r="B7836"/>
      <c r="D7836"/>
    </row>
    <row r="7837" spans="2:4">
      <c r="B7837"/>
      <c r="D7837"/>
    </row>
    <row r="7838" spans="2:4">
      <c r="B7838"/>
      <c r="D7838"/>
    </row>
    <row r="7839" spans="2:4">
      <c r="B7839"/>
      <c r="D7839"/>
    </row>
    <row r="7840" spans="2:4">
      <c r="B7840"/>
      <c r="D7840"/>
    </row>
    <row r="7841" spans="2:4">
      <c r="B7841"/>
      <c r="D7841"/>
    </row>
    <row r="7842" spans="2:4">
      <c r="B7842"/>
      <c r="D7842"/>
    </row>
    <row r="7843" spans="2:4">
      <c r="B7843"/>
      <c r="D7843"/>
    </row>
    <row r="7844" spans="2:4">
      <c r="B7844"/>
      <c r="D7844"/>
    </row>
    <row r="7845" spans="2:4">
      <c r="B7845"/>
      <c r="D7845"/>
    </row>
    <row r="7846" spans="2:4">
      <c r="B7846"/>
      <c r="D7846"/>
    </row>
    <row r="7847" spans="2:4">
      <c r="B7847"/>
      <c r="D7847"/>
    </row>
    <row r="7848" spans="2:4">
      <c r="B7848"/>
      <c r="D7848"/>
    </row>
    <row r="7849" spans="2:4">
      <c r="B7849"/>
      <c r="D7849"/>
    </row>
    <row r="7850" spans="2:4">
      <c r="B7850"/>
      <c r="D7850"/>
    </row>
    <row r="7851" spans="2:4">
      <c r="B7851"/>
      <c r="D7851"/>
    </row>
    <row r="7852" spans="2:4">
      <c r="B7852"/>
      <c r="D7852"/>
    </row>
    <row r="7853" spans="2:4">
      <c r="B7853"/>
      <c r="D7853"/>
    </row>
    <row r="7854" spans="2:4">
      <c r="B7854"/>
      <c r="D7854"/>
    </row>
    <row r="7855" spans="2:4">
      <c r="B7855"/>
      <c r="D7855"/>
    </row>
    <row r="7856" spans="2:4">
      <c r="B7856"/>
      <c r="D7856"/>
    </row>
    <row r="7857" spans="2:4">
      <c r="B7857"/>
      <c r="D7857"/>
    </row>
    <row r="7858" spans="2:4">
      <c r="B7858"/>
      <c r="D7858"/>
    </row>
    <row r="7859" spans="2:4">
      <c r="B7859"/>
      <c r="D7859"/>
    </row>
    <row r="7860" spans="2:4">
      <c r="B7860"/>
      <c r="D7860"/>
    </row>
    <row r="7861" spans="2:4">
      <c r="B7861"/>
      <c r="D7861"/>
    </row>
    <row r="7862" spans="2:4">
      <c r="B7862"/>
      <c r="D7862"/>
    </row>
    <row r="7863" spans="2:4">
      <c r="B7863"/>
      <c r="D7863"/>
    </row>
    <row r="7864" spans="2:4">
      <c r="B7864"/>
      <c r="D7864"/>
    </row>
    <row r="7865" spans="2:4">
      <c r="B7865"/>
      <c r="D7865"/>
    </row>
    <row r="7866" spans="2:4">
      <c r="B7866"/>
      <c r="D7866"/>
    </row>
    <row r="7867" spans="2:4">
      <c r="B7867"/>
      <c r="D7867"/>
    </row>
    <row r="7868" spans="2:4">
      <c r="B7868"/>
      <c r="D7868"/>
    </row>
    <row r="7869" spans="2:4">
      <c r="B7869"/>
      <c r="D7869"/>
    </row>
    <row r="7870" spans="2:4">
      <c r="B7870"/>
      <c r="D7870"/>
    </row>
    <row r="7871" spans="2:4">
      <c r="B7871"/>
      <c r="D7871"/>
    </row>
    <row r="7872" spans="2:4">
      <c r="B7872"/>
      <c r="D7872"/>
    </row>
    <row r="7873" spans="2:4">
      <c r="B7873"/>
      <c r="D7873"/>
    </row>
    <row r="7874" spans="2:4">
      <c r="B7874"/>
      <c r="D7874"/>
    </row>
    <row r="7875" spans="2:4">
      <c r="B7875"/>
      <c r="D7875"/>
    </row>
    <row r="7876" spans="2:4">
      <c r="B7876"/>
      <c r="D7876"/>
    </row>
    <row r="7877" spans="2:4">
      <c r="B7877"/>
      <c r="D7877"/>
    </row>
    <row r="7878" spans="2:4">
      <c r="B7878"/>
      <c r="D7878"/>
    </row>
    <row r="7879" spans="2:4">
      <c r="B7879"/>
      <c r="D7879"/>
    </row>
    <row r="7880" spans="2:4">
      <c r="B7880"/>
      <c r="D7880"/>
    </row>
    <row r="7881" spans="2:4">
      <c r="B7881"/>
      <c r="D7881"/>
    </row>
    <row r="7882" spans="2:4">
      <c r="B7882"/>
      <c r="D7882"/>
    </row>
    <row r="7883" spans="2:4">
      <c r="B7883"/>
      <c r="D7883"/>
    </row>
    <row r="7884" spans="2:4">
      <c r="B7884"/>
      <c r="D7884"/>
    </row>
    <row r="7885" spans="2:4">
      <c r="B7885"/>
      <c r="D7885"/>
    </row>
    <row r="7886" spans="2:4">
      <c r="B7886"/>
      <c r="D7886"/>
    </row>
    <row r="7887" spans="2:4">
      <c r="B7887"/>
      <c r="D7887"/>
    </row>
    <row r="7888" spans="2:4">
      <c r="B7888"/>
      <c r="D7888"/>
    </row>
    <row r="7889" spans="2:4">
      <c r="B7889"/>
      <c r="D7889"/>
    </row>
    <row r="7890" spans="2:4">
      <c r="B7890"/>
      <c r="D7890"/>
    </row>
    <row r="7891" spans="2:4">
      <c r="B7891"/>
      <c r="D7891"/>
    </row>
    <row r="7892" spans="2:4">
      <c r="B7892"/>
      <c r="D7892"/>
    </row>
    <row r="7893" spans="2:4">
      <c r="B7893"/>
      <c r="D7893"/>
    </row>
    <row r="7894" spans="2:4">
      <c r="B7894"/>
      <c r="D7894"/>
    </row>
    <row r="7895" spans="2:4">
      <c r="B7895"/>
      <c r="D7895"/>
    </row>
    <row r="7896" spans="2:4">
      <c r="B7896"/>
      <c r="D7896"/>
    </row>
    <row r="7897" spans="2:4">
      <c r="B7897"/>
      <c r="D7897"/>
    </row>
    <row r="7898" spans="2:4">
      <c r="B7898"/>
      <c r="D7898"/>
    </row>
    <row r="7899" spans="2:4">
      <c r="B7899"/>
      <c r="D7899"/>
    </row>
    <row r="7900" spans="2:4">
      <c r="B7900"/>
      <c r="D7900"/>
    </row>
    <row r="7901" spans="2:4">
      <c r="B7901"/>
      <c r="D7901"/>
    </row>
    <row r="7902" spans="2:4">
      <c r="B7902"/>
      <c r="D7902"/>
    </row>
    <row r="7903" spans="2:4">
      <c r="B7903"/>
      <c r="D7903"/>
    </row>
    <row r="7904" spans="2:4">
      <c r="B7904"/>
      <c r="D7904"/>
    </row>
    <row r="7905" spans="2:4">
      <c r="B7905"/>
      <c r="D7905"/>
    </row>
    <row r="7906" spans="2:4">
      <c r="B7906"/>
      <c r="D7906"/>
    </row>
    <row r="7907" spans="2:4">
      <c r="B7907"/>
      <c r="D7907"/>
    </row>
    <row r="7908" spans="2:4">
      <c r="B7908"/>
      <c r="D7908"/>
    </row>
    <row r="7909" spans="2:4">
      <c r="B7909"/>
      <c r="D7909"/>
    </row>
    <row r="7910" spans="2:4">
      <c r="B7910"/>
      <c r="D7910"/>
    </row>
    <row r="7911" spans="2:4">
      <c r="B7911"/>
      <c r="D7911"/>
    </row>
    <row r="7912" spans="2:4">
      <c r="B7912"/>
      <c r="D7912"/>
    </row>
    <row r="7913" spans="2:4">
      <c r="B7913"/>
      <c r="D7913"/>
    </row>
    <row r="7914" spans="2:4">
      <c r="B7914"/>
      <c r="D7914"/>
    </row>
    <row r="7915" spans="2:4">
      <c r="B7915"/>
      <c r="D7915"/>
    </row>
    <row r="7916" spans="2:4">
      <c r="B7916"/>
      <c r="D7916"/>
    </row>
    <row r="7917" spans="2:4">
      <c r="B7917"/>
      <c r="D7917"/>
    </row>
    <row r="7918" spans="2:4">
      <c r="B7918"/>
      <c r="D7918"/>
    </row>
    <row r="7919" spans="2:4">
      <c r="B7919"/>
      <c r="D7919"/>
    </row>
    <row r="7920" spans="2:4">
      <c r="B7920"/>
      <c r="D7920"/>
    </row>
    <row r="7921" spans="2:4">
      <c r="B7921"/>
      <c r="D7921"/>
    </row>
    <row r="7922" spans="2:4">
      <c r="B7922"/>
      <c r="D7922"/>
    </row>
    <row r="7923" spans="2:4">
      <c r="B7923"/>
      <c r="D7923"/>
    </row>
    <row r="7924" spans="2:4">
      <c r="B7924"/>
      <c r="D7924"/>
    </row>
    <row r="7925" spans="2:4">
      <c r="B7925"/>
      <c r="D7925"/>
    </row>
    <row r="7926" spans="2:4">
      <c r="B7926"/>
      <c r="D7926"/>
    </row>
    <row r="7927" spans="2:4">
      <c r="B7927"/>
      <c r="D7927"/>
    </row>
    <row r="7928" spans="2:4">
      <c r="B7928"/>
      <c r="D7928"/>
    </row>
    <row r="7929" spans="2:4">
      <c r="B7929"/>
      <c r="D7929"/>
    </row>
    <row r="7930" spans="2:4">
      <c r="B7930"/>
      <c r="D7930"/>
    </row>
    <row r="7931" spans="2:4">
      <c r="B7931"/>
      <c r="D7931"/>
    </row>
    <row r="7932" spans="2:4">
      <c r="B7932"/>
      <c r="D7932"/>
    </row>
    <row r="7933" spans="2:4">
      <c r="B7933"/>
      <c r="D7933"/>
    </row>
    <row r="7934" spans="2:4">
      <c r="B7934"/>
      <c r="D7934"/>
    </row>
    <row r="7935" spans="2:4">
      <c r="B7935"/>
      <c r="D7935"/>
    </row>
    <row r="7936" spans="2:4">
      <c r="B7936"/>
      <c r="D7936"/>
    </row>
    <row r="7937" spans="2:4">
      <c r="B7937"/>
      <c r="D7937"/>
    </row>
    <row r="7938" spans="2:4">
      <c r="B7938"/>
      <c r="D7938"/>
    </row>
    <row r="7939" spans="2:4">
      <c r="B7939"/>
      <c r="D7939"/>
    </row>
    <row r="7940" spans="2:4">
      <c r="B7940"/>
      <c r="D7940"/>
    </row>
    <row r="7941" spans="2:4">
      <c r="B7941"/>
      <c r="D7941"/>
    </row>
    <row r="7942" spans="2:4">
      <c r="B7942"/>
      <c r="D7942"/>
    </row>
    <row r="7943" spans="2:4">
      <c r="B7943"/>
      <c r="D7943"/>
    </row>
    <row r="7944" spans="2:4">
      <c r="B7944"/>
      <c r="D7944"/>
    </row>
    <row r="7945" spans="2:4">
      <c r="B7945"/>
      <c r="D7945"/>
    </row>
    <row r="7946" spans="2:4">
      <c r="B7946"/>
      <c r="D7946"/>
    </row>
    <row r="7947" spans="2:4">
      <c r="B7947"/>
      <c r="D7947"/>
    </row>
    <row r="7948" spans="2:4">
      <c r="B7948"/>
      <c r="D7948"/>
    </row>
    <row r="7949" spans="2:4">
      <c r="B7949"/>
      <c r="D7949"/>
    </row>
    <row r="7950" spans="2:4">
      <c r="B7950"/>
      <c r="D7950"/>
    </row>
    <row r="7951" spans="2:4">
      <c r="B7951"/>
      <c r="D7951"/>
    </row>
    <row r="7952" spans="2:4">
      <c r="B7952"/>
      <c r="D7952"/>
    </row>
    <row r="7953" spans="2:4">
      <c r="B7953"/>
      <c r="D7953"/>
    </row>
    <row r="7954" spans="2:4">
      <c r="B7954"/>
      <c r="D7954"/>
    </row>
    <row r="7955" spans="2:4">
      <c r="B7955"/>
      <c r="D7955"/>
    </row>
    <row r="7956" spans="2:4">
      <c r="B7956"/>
      <c r="D7956"/>
    </row>
    <row r="7957" spans="2:4">
      <c r="B7957"/>
      <c r="D7957"/>
    </row>
    <row r="7958" spans="2:4">
      <c r="B7958"/>
      <c r="D7958"/>
    </row>
    <row r="7959" spans="2:4">
      <c r="B7959"/>
      <c r="D7959"/>
    </row>
    <row r="7960" spans="2:4">
      <c r="B7960"/>
      <c r="D7960"/>
    </row>
    <row r="7961" spans="2:4">
      <c r="B7961"/>
      <c r="D7961"/>
    </row>
    <row r="7962" spans="2:4">
      <c r="B7962"/>
      <c r="D7962"/>
    </row>
    <row r="7963" spans="2:4">
      <c r="B7963"/>
      <c r="D7963"/>
    </row>
    <row r="7964" spans="2:4">
      <c r="B7964"/>
      <c r="D7964"/>
    </row>
    <row r="7965" spans="2:4">
      <c r="B7965"/>
      <c r="D7965"/>
    </row>
    <row r="7966" spans="2:4">
      <c r="B7966"/>
      <c r="D7966"/>
    </row>
    <row r="7967" spans="2:4">
      <c r="B7967"/>
      <c r="D7967"/>
    </row>
    <row r="7968" spans="2:4">
      <c r="B7968"/>
      <c r="D7968"/>
    </row>
    <row r="7969" spans="2:4">
      <c r="B7969"/>
      <c r="D7969"/>
    </row>
    <row r="7970" spans="2:4">
      <c r="B7970"/>
      <c r="D7970"/>
    </row>
    <row r="7971" spans="2:4">
      <c r="B7971"/>
      <c r="D7971"/>
    </row>
    <row r="7972" spans="2:4">
      <c r="B7972"/>
      <c r="D7972"/>
    </row>
    <row r="7973" spans="2:4">
      <c r="B7973"/>
      <c r="D7973"/>
    </row>
    <row r="7974" spans="2:4">
      <c r="B7974"/>
      <c r="D7974"/>
    </row>
    <row r="7975" spans="2:4">
      <c r="B7975"/>
      <c r="D7975"/>
    </row>
    <row r="7976" spans="2:4">
      <c r="B7976"/>
      <c r="D7976"/>
    </row>
    <row r="7977" spans="2:4">
      <c r="B7977"/>
      <c r="D7977"/>
    </row>
    <row r="7978" spans="2:4">
      <c r="B7978"/>
      <c r="D7978"/>
    </row>
    <row r="7979" spans="2:4">
      <c r="B7979"/>
      <c r="D7979"/>
    </row>
    <row r="7980" spans="2:4">
      <c r="B7980"/>
      <c r="D7980"/>
    </row>
    <row r="7981" spans="2:4">
      <c r="B7981"/>
      <c r="D7981"/>
    </row>
    <row r="7982" spans="2:4">
      <c r="B7982"/>
      <c r="D7982"/>
    </row>
    <row r="7983" spans="2:4">
      <c r="B7983"/>
      <c r="D7983"/>
    </row>
    <row r="7984" spans="2:4">
      <c r="B7984"/>
      <c r="D7984"/>
    </row>
    <row r="7985" spans="2:4">
      <c r="B7985"/>
      <c r="D7985"/>
    </row>
    <row r="7986" spans="2:4">
      <c r="B7986"/>
      <c r="D7986"/>
    </row>
    <row r="7987" spans="2:4">
      <c r="B7987"/>
      <c r="D7987"/>
    </row>
    <row r="7988" spans="2:4">
      <c r="B7988"/>
      <c r="D7988"/>
    </row>
    <row r="7989" spans="2:4">
      <c r="B7989"/>
      <c r="D7989"/>
    </row>
    <row r="7990" spans="2:4">
      <c r="B7990"/>
      <c r="D7990"/>
    </row>
    <row r="7991" spans="2:4">
      <c r="B7991"/>
      <c r="D7991"/>
    </row>
    <row r="7992" spans="2:4">
      <c r="B7992"/>
      <c r="D7992"/>
    </row>
    <row r="7993" spans="2:4">
      <c r="B7993"/>
      <c r="D7993"/>
    </row>
    <row r="7994" spans="2:4">
      <c r="B7994"/>
      <c r="D7994"/>
    </row>
    <row r="7995" spans="2:4">
      <c r="B7995"/>
      <c r="D7995"/>
    </row>
    <row r="7996" spans="2:4">
      <c r="B7996"/>
      <c r="D7996"/>
    </row>
    <row r="7997" spans="2:4">
      <c r="B7997"/>
      <c r="D7997"/>
    </row>
    <row r="7998" spans="2:4">
      <c r="B7998"/>
      <c r="D7998"/>
    </row>
    <row r="7999" spans="2:4">
      <c r="B7999"/>
      <c r="D7999"/>
    </row>
    <row r="8000" spans="2:4">
      <c r="B8000"/>
      <c r="D8000"/>
    </row>
    <row r="8001" spans="2:4">
      <c r="B8001"/>
      <c r="D8001"/>
    </row>
    <row r="8002" spans="2:4">
      <c r="B8002"/>
      <c r="D8002"/>
    </row>
    <row r="8003" spans="2:4">
      <c r="B8003"/>
      <c r="D8003"/>
    </row>
    <row r="8004" spans="2:4">
      <c r="B8004"/>
      <c r="D8004"/>
    </row>
    <row r="8005" spans="2:4">
      <c r="B8005"/>
      <c r="D8005"/>
    </row>
    <row r="8006" spans="2:4">
      <c r="B8006"/>
      <c r="D8006"/>
    </row>
    <row r="8007" spans="2:4">
      <c r="B8007"/>
      <c r="D8007"/>
    </row>
    <row r="8008" spans="2:4">
      <c r="B8008"/>
      <c r="D8008"/>
    </row>
    <row r="8009" spans="2:4">
      <c r="B8009"/>
      <c r="D8009"/>
    </row>
    <row r="8010" spans="2:4">
      <c r="B8010"/>
      <c r="D8010"/>
    </row>
    <row r="8011" spans="2:4">
      <c r="B8011"/>
      <c r="D8011"/>
    </row>
    <row r="8012" spans="2:4">
      <c r="B8012"/>
      <c r="D8012"/>
    </row>
    <row r="8013" spans="2:4">
      <c r="B8013"/>
      <c r="D8013"/>
    </row>
    <row r="8014" spans="2:4">
      <c r="B8014"/>
      <c r="D8014"/>
    </row>
    <row r="8015" spans="2:4">
      <c r="B8015"/>
      <c r="D8015"/>
    </row>
    <row r="8016" spans="2:4">
      <c r="B8016"/>
      <c r="D8016"/>
    </row>
    <row r="8017" spans="2:4">
      <c r="B8017"/>
      <c r="D8017"/>
    </row>
    <row r="8018" spans="2:4">
      <c r="B8018"/>
      <c r="D8018"/>
    </row>
    <row r="8019" spans="2:4">
      <c r="B8019"/>
      <c r="D8019"/>
    </row>
    <row r="8020" spans="2:4">
      <c r="B8020"/>
      <c r="D8020"/>
    </row>
    <row r="8021" spans="2:4">
      <c r="B8021"/>
      <c r="D8021"/>
    </row>
    <row r="8022" spans="2:4">
      <c r="B8022"/>
      <c r="D8022"/>
    </row>
    <row r="8023" spans="2:4">
      <c r="B8023"/>
      <c r="D8023"/>
    </row>
    <row r="8024" spans="2:4">
      <c r="B8024"/>
      <c r="D8024"/>
    </row>
    <row r="8025" spans="2:4">
      <c r="B8025"/>
      <c r="D8025"/>
    </row>
    <row r="8026" spans="2:4">
      <c r="B8026"/>
      <c r="D8026"/>
    </row>
    <row r="8027" spans="2:4">
      <c r="B8027"/>
      <c r="D8027"/>
    </row>
    <row r="8028" spans="2:4">
      <c r="B8028"/>
      <c r="D8028"/>
    </row>
    <row r="8029" spans="2:4">
      <c r="B8029"/>
      <c r="D8029"/>
    </row>
    <row r="8030" spans="2:4">
      <c r="B8030"/>
      <c r="D8030"/>
    </row>
    <row r="8031" spans="2:4">
      <c r="B8031"/>
      <c r="D8031"/>
    </row>
    <row r="8032" spans="2:4">
      <c r="B8032"/>
      <c r="D8032"/>
    </row>
    <row r="8033" spans="2:4">
      <c r="B8033"/>
      <c r="D8033"/>
    </row>
    <row r="8034" spans="2:4">
      <c r="B8034"/>
      <c r="D8034"/>
    </row>
    <row r="8035" spans="2:4">
      <c r="B8035"/>
      <c r="D8035"/>
    </row>
    <row r="8036" spans="2:4">
      <c r="B8036"/>
      <c r="D8036"/>
    </row>
    <row r="8037" spans="2:4">
      <c r="B8037"/>
      <c r="D8037"/>
    </row>
    <row r="8038" spans="2:4">
      <c r="B8038"/>
      <c r="D8038"/>
    </row>
    <row r="8039" spans="2:4">
      <c r="B8039"/>
      <c r="D8039"/>
    </row>
    <row r="8040" spans="2:4">
      <c r="B8040"/>
      <c r="D8040"/>
    </row>
    <row r="8041" spans="2:4">
      <c r="B8041"/>
      <c r="D8041"/>
    </row>
    <row r="8042" spans="2:4">
      <c r="B8042"/>
      <c r="D8042"/>
    </row>
    <row r="8043" spans="2:4">
      <c r="B8043"/>
      <c r="D8043"/>
    </row>
    <row r="8044" spans="2:4">
      <c r="B8044"/>
      <c r="D8044"/>
    </row>
    <row r="8045" spans="2:4">
      <c r="B8045"/>
      <c r="D8045"/>
    </row>
    <row r="8046" spans="2:4">
      <c r="B8046"/>
      <c r="D8046"/>
    </row>
    <row r="8047" spans="2:4">
      <c r="B8047"/>
      <c r="D8047"/>
    </row>
    <row r="8048" spans="2:4">
      <c r="B8048"/>
      <c r="D8048"/>
    </row>
    <row r="8049" spans="2:4">
      <c r="B8049"/>
      <c r="D8049"/>
    </row>
    <row r="8050" spans="2:4">
      <c r="B8050"/>
      <c r="D8050"/>
    </row>
    <row r="8051" spans="2:4">
      <c r="B8051"/>
      <c r="D8051"/>
    </row>
    <row r="8052" spans="2:4">
      <c r="B8052"/>
      <c r="D8052"/>
    </row>
    <row r="8053" spans="2:4">
      <c r="B8053"/>
      <c r="D8053"/>
    </row>
    <row r="8054" spans="2:4">
      <c r="B8054"/>
      <c r="D8054"/>
    </row>
    <row r="8055" spans="2:4">
      <c r="B8055"/>
      <c r="D8055"/>
    </row>
    <row r="8056" spans="2:4">
      <c r="B8056"/>
      <c r="D8056"/>
    </row>
    <row r="8057" spans="2:4">
      <c r="B8057"/>
      <c r="D8057"/>
    </row>
    <row r="8058" spans="2:4">
      <c r="B8058"/>
      <c r="D8058"/>
    </row>
    <row r="8059" spans="2:4">
      <c r="B8059"/>
      <c r="D8059"/>
    </row>
    <row r="8060" spans="2:4">
      <c r="B8060"/>
      <c r="D8060"/>
    </row>
    <row r="8061" spans="2:4">
      <c r="B8061"/>
      <c r="D8061"/>
    </row>
    <row r="8062" spans="2:4">
      <c r="B8062"/>
      <c r="D8062"/>
    </row>
    <row r="8063" spans="2:4">
      <c r="B8063"/>
      <c r="D8063"/>
    </row>
    <row r="8064" spans="2:4">
      <c r="B8064"/>
      <c r="D8064"/>
    </row>
    <row r="8065" spans="2:4">
      <c r="B8065"/>
      <c r="D8065"/>
    </row>
    <row r="8066" spans="2:4">
      <c r="B8066"/>
      <c r="D8066"/>
    </row>
    <row r="8067" spans="2:4">
      <c r="B8067"/>
      <c r="D8067"/>
    </row>
    <row r="8068" spans="2:4">
      <c r="B8068"/>
      <c r="D8068"/>
    </row>
    <row r="8069" spans="2:4">
      <c r="B8069"/>
      <c r="D8069"/>
    </row>
    <row r="8070" spans="2:4">
      <c r="B8070"/>
      <c r="D8070"/>
    </row>
    <row r="8071" spans="2:4">
      <c r="B8071"/>
      <c r="D8071"/>
    </row>
    <row r="8072" spans="2:4">
      <c r="B8072"/>
      <c r="D8072"/>
    </row>
    <row r="8073" spans="2:4">
      <c r="B8073"/>
      <c r="D8073"/>
    </row>
    <row r="8074" spans="2:4">
      <c r="B8074"/>
      <c r="D8074"/>
    </row>
    <row r="8075" spans="2:4">
      <c r="B8075"/>
      <c r="D8075"/>
    </row>
    <row r="8076" spans="2:4">
      <c r="B8076"/>
      <c r="D8076"/>
    </row>
    <row r="8077" spans="2:4">
      <c r="B8077"/>
      <c r="D8077"/>
    </row>
    <row r="8078" spans="2:4">
      <c r="B8078"/>
      <c r="D8078"/>
    </row>
    <row r="8079" spans="2:4">
      <c r="B8079"/>
      <c r="D8079"/>
    </row>
    <row r="8080" spans="2:4">
      <c r="B8080"/>
      <c r="D8080"/>
    </row>
    <row r="8081" spans="2:4">
      <c r="B8081"/>
      <c r="D8081"/>
    </row>
    <row r="8082" spans="2:4">
      <c r="B8082"/>
      <c r="D8082"/>
    </row>
    <row r="8083" spans="2:4">
      <c r="B8083"/>
      <c r="D8083"/>
    </row>
    <row r="8084" spans="2:4">
      <c r="B8084"/>
      <c r="D8084"/>
    </row>
    <row r="8085" spans="2:4">
      <c r="B8085"/>
      <c r="D8085"/>
    </row>
    <row r="8086" spans="2:4">
      <c r="B8086"/>
      <c r="D8086"/>
    </row>
    <row r="8087" spans="2:4">
      <c r="B8087"/>
      <c r="D8087"/>
    </row>
    <row r="8088" spans="2:4">
      <c r="B8088"/>
      <c r="D8088"/>
    </row>
    <row r="8089" spans="2:4">
      <c r="B8089"/>
      <c r="D8089"/>
    </row>
    <row r="8090" spans="2:4">
      <c r="B8090"/>
      <c r="D8090"/>
    </row>
    <row r="8091" spans="2:4">
      <c r="B8091"/>
      <c r="D8091"/>
    </row>
    <row r="8092" spans="2:4">
      <c r="B8092"/>
      <c r="D8092"/>
    </row>
    <row r="8093" spans="2:4">
      <c r="B8093"/>
      <c r="D8093"/>
    </row>
    <row r="8094" spans="2:4">
      <c r="B8094"/>
      <c r="D8094"/>
    </row>
    <row r="8095" spans="2:4">
      <c r="B8095"/>
      <c r="D8095"/>
    </row>
    <row r="8096" spans="2:4">
      <c r="B8096"/>
      <c r="D8096"/>
    </row>
    <row r="8097" spans="2:4">
      <c r="B8097"/>
      <c r="D8097"/>
    </row>
    <row r="8098" spans="2:4">
      <c r="B8098"/>
      <c r="D8098"/>
    </row>
    <row r="8099" spans="2:4">
      <c r="B8099"/>
      <c r="D8099"/>
    </row>
    <row r="8100" spans="2:4">
      <c r="B8100"/>
      <c r="D8100"/>
    </row>
    <row r="8101" spans="2:4">
      <c r="B8101"/>
      <c r="D8101"/>
    </row>
    <row r="8102" spans="2:4">
      <c r="B8102"/>
      <c r="D8102"/>
    </row>
    <row r="8103" spans="2:4">
      <c r="B8103"/>
      <c r="D8103"/>
    </row>
    <row r="8104" spans="2:4">
      <c r="B8104"/>
      <c r="D8104"/>
    </row>
    <row r="8105" spans="2:4">
      <c r="B8105"/>
      <c r="D8105"/>
    </row>
    <row r="8106" spans="2:4">
      <c r="B8106"/>
      <c r="D8106"/>
    </row>
    <row r="8107" spans="2:4">
      <c r="B8107"/>
      <c r="D8107"/>
    </row>
    <row r="8108" spans="2:4">
      <c r="B8108"/>
      <c r="D8108"/>
    </row>
    <row r="8109" spans="2:4">
      <c r="B8109"/>
      <c r="D8109"/>
    </row>
    <row r="8110" spans="2:4">
      <c r="B8110"/>
      <c r="D8110"/>
    </row>
    <row r="8111" spans="2:4">
      <c r="B8111"/>
      <c r="D8111"/>
    </row>
    <row r="8112" spans="2:4">
      <c r="B8112"/>
      <c r="D8112"/>
    </row>
    <row r="8113" spans="2:4">
      <c r="B8113"/>
      <c r="D8113"/>
    </row>
    <row r="8114" spans="2:4">
      <c r="B8114"/>
      <c r="D8114"/>
    </row>
    <row r="8115" spans="2:4">
      <c r="B8115"/>
      <c r="D8115"/>
    </row>
    <row r="8116" spans="2:4">
      <c r="B8116"/>
      <c r="D8116"/>
    </row>
    <row r="8117" spans="2:4">
      <c r="B8117"/>
      <c r="D8117"/>
    </row>
    <row r="8118" spans="2:4">
      <c r="B8118"/>
      <c r="D8118"/>
    </row>
    <row r="8119" spans="2:4">
      <c r="B8119"/>
      <c r="D8119"/>
    </row>
    <row r="8120" spans="2:4">
      <c r="B8120"/>
      <c r="D8120"/>
    </row>
    <row r="8121" spans="2:4">
      <c r="B8121"/>
      <c r="D8121"/>
    </row>
    <row r="8122" spans="2:4">
      <c r="B8122"/>
      <c r="D8122"/>
    </row>
    <row r="8123" spans="2:4">
      <c r="B8123"/>
      <c r="D8123"/>
    </row>
    <row r="8124" spans="2:4">
      <c r="B8124"/>
      <c r="D8124"/>
    </row>
    <row r="8125" spans="2:4">
      <c r="B8125"/>
      <c r="D8125"/>
    </row>
    <row r="8126" spans="2:4">
      <c r="B8126"/>
      <c r="D8126"/>
    </row>
    <row r="8127" spans="2:4">
      <c r="B8127"/>
      <c r="D8127"/>
    </row>
    <row r="8128" spans="2:4">
      <c r="B8128"/>
      <c r="D8128"/>
    </row>
    <row r="8129" spans="2:4">
      <c r="B8129"/>
      <c r="D8129"/>
    </row>
    <row r="8130" spans="2:4">
      <c r="B8130"/>
      <c r="D8130"/>
    </row>
    <row r="8131" spans="2:4">
      <c r="B8131"/>
      <c r="D8131"/>
    </row>
    <row r="8132" spans="2:4">
      <c r="B8132"/>
      <c r="D8132"/>
    </row>
    <row r="8133" spans="2:4">
      <c r="B8133"/>
      <c r="D8133"/>
    </row>
    <row r="8134" spans="2:4">
      <c r="B8134"/>
      <c r="D8134"/>
    </row>
    <row r="8135" spans="2:4">
      <c r="B8135"/>
      <c r="D8135"/>
    </row>
    <row r="8136" spans="2:4">
      <c r="B8136"/>
      <c r="D8136"/>
    </row>
    <row r="8137" spans="2:4">
      <c r="B8137"/>
      <c r="D8137"/>
    </row>
    <row r="8138" spans="2:4">
      <c r="B8138"/>
      <c r="D8138"/>
    </row>
    <row r="8139" spans="2:4">
      <c r="B8139"/>
      <c r="D8139"/>
    </row>
    <row r="8140" spans="2:4">
      <c r="B8140"/>
      <c r="D8140"/>
    </row>
    <row r="8141" spans="2:4">
      <c r="B8141"/>
      <c r="D8141"/>
    </row>
    <row r="8142" spans="2:4">
      <c r="B8142"/>
      <c r="D8142"/>
    </row>
    <row r="8143" spans="2:4">
      <c r="B8143"/>
      <c r="D8143"/>
    </row>
    <row r="8144" spans="2:4">
      <c r="B8144"/>
      <c r="D8144"/>
    </row>
    <row r="8145" spans="2:4">
      <c r="B8145"/>
      <c r="D8145"/>
    </row>
    <row r="8146" spans="2:4">
      <c r="B8146"/>
      <c r="D8146"/>
    </row>
    <row r="8147" spans="2:4">
      <c r="B8147"/>
      <c r="D8147"/>
    </row>
    <row r="8148" spans="2:4">
      <c r="B8148"/>
      <c r="D8148"/>
    </row>
    <row r="8149" spans="2:4">
      <c r="B8149"/>
      <c r="D8149"/>
    </row>
    <row r="8150" spans="2:4">
      <c r="B8150"/>
      <c r="D8150"/>
    </row>
    <row r="8151" spans="2:4">
      <c r="B8151"/>
      <c r="D8151"/>
    </row>
    <row r="8152" spans="2:4">
      <c r="B8152"/>
      <c r="D8152"/>
    </row>
    <row r="8153" spans="2:4">
      <c r="B8153"/>
      <c r="D8153"/>
    </row>
    <row r="8154" spans="2:4">
      <c r="B8154"/>
      <c r="D8154"/>
    </row>
    <row r="8155" spans="2:4">
      <c r="B8155"/>
      <c r="D8155"/>
    </row>
    <row r="8156" spans="2:4">
      <c r="B8156"/>
      <c r="D8156"/>
    </row>
    <row r="8157" spans="2:4">
      <c r="B8157"/>
      <c r="D8157"/>
    </row>
    <row r="8158" spans="2:4">
      <c r="B8158"/>
      <c r="D8158"/>
    </row>
    <row r="8159" spans="2:4">
      <c r="B8159"/>
      <c r="D8159"/>
    </row>
    <row r="8160" spans="2:4">
      <c r="B8160"/>
      <c r="D8160"/>
    </row>
    <row r="8161" spans="2:4">
      <c r="B8161"/>
      <c r="D8161"/>
    </row>
    <row r="8162" spans="2:4">
      <c r="B8162"/>
      <c r="D8162"/>
    </row>
    <row r="8163" spans="2:4">
      <c r="B8163"/>
      <c r="D8163"/>
    </row>
    <row r="8164" spans="2:4">
      <c r="B8164"/>
      <c r="D8164"/>
    </row>
    <row r="8165" spans="2:4">
      <c r="B8165"/>
      <c r="D8165"/>
    </row>
    <row r="8166" spans="2:4">
      <c r="B8166"/>
      <c r="D8166"/>
    </row>
    <row r="8167" spans="2:4">
      <c r="B8167"/>
      <c r="D8167"/>
    </row>
    <row r="8168" spans="2:4">
      <c r="B8168"/>
      <c r="D8168"/>
    </row>
    <row r="8169" spans="2:4">
      <c r="B8169"/>
      <c r="D8169"/>
    </row>
    <row r="8170" spans="2:4">
      <c r="B8170"/>
      <c r="D8170"/>
    </row>
    <row r="8171" spans="2:4">
      <c r="B8171"/>
      <c r="D8171"/>
    </row>
    <row r="8172" spans="2:4">
      <c r="B8172"/>
      <c r="D8172"/>
    </row>
    <row r="8173" spans="2:4">
      <c r="B8173"/>
      <c r="D8173"/>
    </row>
    <row r="8174" spans="2:4">
      <c r="B8174"/>
      <c r="D8174"/>
    </row>
    <row r="8175" spans="2:4">
      <c r="B8175"/>
      <c r="D8175"/>
    </row>
    <row r="8176" spans="2:4">
      <c r="B8176"/>
      <c r="D8176"/>
    </row>
    <row r="8177" spans="2:4">
      <c r="B8177"/>
      <c r="D8177"/>
    </row>
    <row r="8178" spans="2:4">
      <c r="B8178"/>
      <c r="D8178"/>
    </row>
    <row r="8179" spans="2:4">
      <c r="B8179"/>
      <c r="D8179"/>
    </row>
    <row r="8180" spans="2:4">
      <c r="B8180"/>
      <c r="D8180"/>
    </row>
    <row r="8181" spans="2:4">
      <c r="B8181"/>
      <c r="D8181"/>
    </row>
    <row r="8182" spans="2:4">
      <c r="B8182"/>
      <c r="D8182"/>
    </row>
    <row r="8183" spans="2:4">
      <c r="B8183"/>
      <c r="D8183"/>
    </row>
    <row r="8184" spans="2:4">
      <c r="B8184"/>
      <c r="D8184"/>
    </row>
    <row r="8185" spans="2:4">
      <c r="B8185"/>
      <c r="D8185"/>
    </row>
    <row r="8186" spans="2:4">
      <c r="B8186"/>
      <c r="D8186"/>
    </row>
    <row r="8187" spans="2:4">
      <c r="B8187"/>
      <c r="D8187"/>
    </row>
    <row r="8188" spans="2:4">
      <c r="B8188"/>
      <c r="D8188"/>
    </row>
    <row r="8189" spans="2:4">
      <c r="B8189"/>
      <c r="D8189"/>
    </row>
    <row r="8190" spans="2:4">
      <c r="B8190"/>
      <c r="D8190"/>
    </row>
    <row r="8191" spans="2:4">
      <c r="B8191"/>
      <c r="D8191"/>
    </row>
    <row r="8192" spans="2:4">
      <c r="B8192"/>
      <c r="D8192"/>
    </row>
    <row r="8193" spans="2:4">
      <c r="B8193"/>
      <c r="D8193"/>
    </row>
    <row r="8194" spans="2:4">
      <c r="B8194"/>
      <c r="D8194"/>
    </row>
    <row r="8195" spans="2:4">
      <c r="B8195"/>
      <c r="D8195"/>
    </row>
    <row r="8196" spans="2:4">
      <c r="B8196"/>
      <c r="D8196"/>
    </row>
    <row r="8197" spans="2:4">
      <c r="B8197"/>
      <c r="D8197"/>
    </row>
    <row r="8198" spans="2:4">
      <c r="B8198"/>
      <c r="D8198"/>
    </row>
    <row r="8199" spans="2:4">
      <c r="B8199"/>
      <c r="D8199"/>
    </row>
    <row r="8200" spans="2:4">
      <c r="B8200"/>
      <c r="D8200"/>
    </row>
    <row r="8201" spans="2:4">
      <c r="B8201"/>
      <c r="D8201"/>
    </row>
    <row r="8202" spans="2:4">
      <c r="B8202"/>
      <c r="D8202"/>
    </row>
    <row r="8203" spans="2:4">
      <c r="B8203"/>
      <c r="D8203"/>
    </row>
    <row r="8204" spans="2:4">
      <c r="B8204"/>
      <c r="D8204"/>
    </row>
    <row r="8205" spans="2:4">
      <c r="B8205"/>
      <c r="D8205"/>
    </row>
    <row r="8206" spans="2:4">
      <c r="B8206"/>
      <c r="D8206"/>
    </row>
    <row r="8207" spans="2:4">
      <c r="B8207"/>
      <c r="D8207"/>
    </row>
    <row r="8208" spans="2:4">
      <c r="B8208"/>
      <c r="D8208"/>
    </row>
    <row r="8209" spans="2:4">
      <c r="B8209"/>
      <c r="D8209"/>
    </row>
    <row r="8210" spans="2:4">
      <c r="B8210"/>
      <c r="D8210"/>
    </row>
    <row r="8211" spans="2:4">
      <c r="B8211"/>
      <c r="D8211"/>
    </row>
    <row r="8212" spans="2:4">
      <c r="B8212"/>
      <c r="D8212"/>
    </row>
    <row r="8213" spans="2:4">
      <c r="B8213"/>
      <c r="D8213"/>
    </row>
    <row r="8214" spans="2:4">
      <c r="B8214"/>
      <c r="D8214"/>
    </row>
    <row r="8215" spans="2:4">
      <c r="B8215"/>
      <c r="D8215"/>
    </row>
    <row r="8216" spans="2:4">
      <c r="B8216"/>
      <c r="D8216"/>
    </row>
    <row r="8217" spans="2:4">
      <c r="B8217"/>
      <c r="D8217"/>
    </row>
    <row r="8218" spans="2:4">
      <c r="B8218"/>
      <c r="D8218"/>
    </row>
    <row r="8219" spans="2:4">
      <c r="B8219"/>
      <c r="D8219"/>
    </row>
    <row r="8220" spans="2:4">
      <c r="B8220"/>
      <c r="D8220"/>
    </row>
    <row r="8221" spans="2:4">
      <c r="B8221"/>
      <c r="D8221"/>
    </row>
    <row r="8222" spans="2:4">
      <c r="B8222"/>
      <c r="D8222"/>
    </row>
    <row r="8223" spans="2:4">
      <c r="B8223"/>
      <c r="D8223"/>
    </row>
    <row r="8224" spans="2:4">
      <c r="B8224"/>
      <c r="D8224"/>
    </row>
    <row r="8225" spans="2:4">
      <c r="B8225"/>
      <c r="D8225"/>
    </row>
    <row r="8226" spans="2:4">
      <c r="B8226"/>
      <c r="D8226"/>
    </row>
    <row r="8227" spans="2:4">
      <c r="B8227"/>
      <c r="D8227"/>
    </row>
    <row r="8228" spans="2:4">
      <c r="B8228"/>
      <c r="D8228"/>
    </row>
    <row r="8229" spans="2:4">
      <c r="B8229"/>
      <c r="D8229"/>
    </row>
    <row r="8230" spans="2:4">
      <c r="B8230"/>
      <c r="D8230"/>
    </row>
    <row r="8231" spans="2:4">
      <c r="B8231"/>
      <c r="D8231"/>
    </row>
    <row r="8232" spans="2:4">
      <c r="B8232"/>
      <c r="D8232"/>
    </row>
    <row r="8233" spans="2:4">
      <c r="B8233"/>
      <c r="D8233"/>
    </row>
    <row r="8234" spans="2:4">
      <c r="B8234"/>
      <c r="D8234"/>
    </row>
    <row r="8235" spans="2:4">
      <c r="B8235"/>
      <c r="D8235"/>
    </row>
    <row r="8236" spans="2:4">
      <c r="B8236"/>
      <c r="D8236"/>
    </row>
    <row r="8237" spans="2:4">
      <c r="B8237"/>
      <c r="D8237"/>
    </row>
    <row r="8238" spans="2:4">
      <c r="B8238"/>
      <c r="D8238"/>
    </row>
    <row r="8239" spans="2:4">
      <c r="B8239"/>
      <c r="D8239"/>
    </row>
    <row r="8240" spans="2:4">
      <c r="B8240"/>
      <c r="D8240"/>
    </row>
    <row r="8241" spans="2:4">
      <c r="B8241"/>
      <c r="D8241"/>
    </row>
    <row r="8242" spans="2:4">
      <c r="B8242"/>
      <c r="D8242"/>
    </row>
    <row r="8243" spans="2:4">
      <c r="B8243"/>
      <c r="D8243"/>
    </row>
    <row r="8244" spans="2:4">
      <c r="B8244"/>
      <c r="D8244"/>
    </row>
    <row r="8245" spans="2:4">
      <c r="B8245"/>
      <c r="D8245"/>
    </row>
    <row r="8246" spans="2:4">
      <c r="B8246"/>
      <c r="D8246"/>
    </row>
    <row r="8247" spans="2:4">
      <c r="B8247"/>
      <c r="D8247"/>
    </row>
    <row r="8248" spans="2:4">
      <c r="B8248"/>
      <c r="D8248"/>
    </row>
    <row r="8249" spans="2:4">
      <c r="B8249"/>
      <c r="D8249"/>
    </row>
    <row r="8250" spans="2:4">
      <c r="B8250"/>
      <c r="D8250"/>
    </row>
    <row r="8251" spans="2:4">
      <c r="B8251"/>
      <c r="D8251"/>
    </row>
    <row r="8252" spans="2:4">
      <c r="B8252"/>
      <c r="D8252"/>
    </row>
    <row r="8253" spans="2:4">
      <c r="B8253"/>
      <c r="D8253"/>
    </row>
    <row r="8254" spans="2:4">
      <c r="B8254"/>
      <c r="D8254"/>
    </row>
    <row r="8255" spans="2:4">
      <c r="B8255"/>
      <c r="D8255"/>
    </row>
    <row r="8256" spans="2:4">
      <c r="B8256"/>
      <c r="D8256"/>
    </row>
    <row r="8257" spans="2:4">
      <c r="B8257"/>
      <c r="D8257"/>
    </row>
    <row r="8258" spans="2:4">
      <c r="B8258"/>
      <c r="D8258"/>
    </row>
    <row r="8259" spans="2:4">
      <c r="B8259"/>
      <c r="D8259"/>
    </row>
    <row r="8260" spans="2:4">
      <c r="B8260"/>
      <c r="D8260"/>
    </row>
    <row r="8261" spans="2:4">
      <c r="B8261"/>
      <c r="D8261"/>
    </row>
    <row r="8262" spans="2:4">
      <c r="B8262"/>
      <c r="D8262"/>
    </row>
    <row r="8263" spans="2:4">
      <c r="B8263"/>
      <c r="D8263"/>
    </row>
    <row r="8264" spans="2:4">
      <c r="B8264"/>
      <c r="D8264"/>
    </row>
    <row r="8265" spans="2:4">
      <c r="B8265"/>
      <c r="D8265"/>
    </row>
    <row r="8266" spans="2:4">
      <c r="B8266"/>
      <c r="D8266"/>
    </row>
    <row r="8267" spans="2:4">
      <c r="B8267"/>
      <c r="D8267"/>
    </row>
    <row r="8268" spans="2:4">
      <c r="B8268"/>
      <c r="D8268"/>
    </row>
    <row r="8269" spans="2:4">
      <c r="B8269"/>
      <c r="D8269"/>
    </row>
    <row r="8270" spans="2:4">
      <c r="B8270"/>
      <c r="D8270"/>
    </row>
    <row r="8271" spans="2:4">
      <c r="B8271"/>
      <c r="D8271"/>
    </row>
    <row r="8272" spans="2:4">
      <c r="B8272"/>
      <c r="D8272"/>
    </row>
    <row r="8273" spans="2:4">
      <c r="B8273"/>
      <c r="D8273"/>
    </row>
    <row r="8274" spans="2:4">
      <c r="B8274"/>
      <c r="D8274"/>
    </row>
    <row r="8275" spans="2:4">
      <c r="B8275"/>
      <c r="D8275"/>
    </row>
    <row r="8276" spans="2:4">
      <c r="B8276"/>
      <c r="D8276"/>
    </row>
    <row r="8277" spans="2:4">
      <c r="B8277"/>
      <c r="D8277"/>
    </row>
    <row r="8278" spans="2:4">
      <c r="B8278"/>
      <c r="D8278"/>
    </row>
    <row r="8279" spans="2:4">
      <c r="B8279"/>
      <c r="D8279"/>
    </row>
    <row r="8280" spans="2:4">
      <c r="B8280"/>
      <c r="D8280"/>
    </row>
    <row r="8281" spans="2:4">
      <c r="B8281"/>
      <c r="D8281"/>
    </row>
    <row r="8282" spans="2:4">
      <c r="B8282"/>
      <c r="D8282"/>
    </row>
    <row r="8283" spans="2:4">
      <c r="B8283"/>
      <c r="D8283"/>
    </row>
    <row r="8284" spans="2:4">
      <c r="B8284"/>
      <c r="D8284"/>
    </row>
    <row r="8285" spans="2:4">
      <c r="B8285"/>
      <c r="D8285"/>
    </row>
    <row r="8286" spans="2:4">
      <c r="B8286"/>
      <c r="D8286"/>
    </row>
    <row r="8287" spans="2:4">
      <c r="B8287"/>
      <c r="D8287"/>
    </row>
    <row r="8288" spans="2:4">
      <c r="B8288"/>
      <c r="D8288"/>
    </row>
    <row r="8289" spans="2:4">
      <c r="B8289"/>
      <c r="D8289"/>
    </row>
    <row r="8290" spans="2:4">
      <c r="B8290"/>
      <c r="D8290"/>
    </row>
    <row r="8291" spans="2:4">
      <c r="B8291"/>
      <c r="D8291"/>
    </row>
    <row r="8292" spans="2:4">
      <c r="B8292"/>
      <c r="D8292"/>
    </row>
    <row r="8293" spans="2:4">
      <c r="B8293"/>
      <c r="D8293"/>
    </row>
    <row r="8294" spans="2:4">
      <c r="B8294"/>
      <c r="D8294"/>
    </row>
    <row r="8295" spans="2:4">
      <c r="B8295"/>
      <c r="D8295"/>
    </row>
    <row r="8296" spans="2:4">
      <c r="B8296"/>
      <c r="D8296"/>
    </row>
    <row r="8297" spans="2:4">
      <c r="B8297"/>
      <c r="D8297"/>
    </row>
    <row r="8298" spans="2:4">
      <c r="B8298"/>
      <c r="D8298"/>
    </row>
    <row r="8299" spans="2:4">
      <c r="B8299"/>
      <c r="D8299"/>
    </row>
    <row r="8300" spans="2:4">
      <c r="B8300"/>
      <c r="D8300"/>
    </row>
    <row r="8301" spans="2:4">
      <c r="B8301"/>
      <c r="D8301"/>
    </row>
    <row r="8302" spans="2:4">
      <c r="B8302"/>
      <c r="D8302"/>
    </row>
    <row r="8303" spans="2:4">
      <c r="B8303"/>
      <c r="D8303"/>
    </row>
    <row r="8304" spans="2:4">
      <c r="B8304"/>
      <c r="D8304"/>
    </row>
    <row r="8305" spans="2:4">
      <c r="B8305"/>
      <c r="D8305"/>
    </row>
    <row r="8306" spans="2:4">
      <c r="B8306"/>
      <c r="D8306"/>
    </row>
    <row r="8307" spans="2:4">
      <c r="B8307"/>
      <c r="D8307"/>
    </row>
    <row r="8308" spans="2:4">
      <c r="B8308"/>
      <c r="D8308"/>
    </row>
    <row r="8309" spans="2:4">
      <c r="B8309"/>
      <c r="D8309"/>
    </row>
    <row r="8310" spans="2:4">
      <c r="B8310"/>
      <c r="D8310"/>
    </row>
    <row r="8311" spans="2:4">
      <c r="B8311"/>
      <c r="D8311"/>
    </row>
    <row r="8312" spans="2:4">
      <c r="B8312"/>
      <c r="D8312"/>
    </row>
    <row r="8313" spans="2:4">
      <c r="B8313"/>
      <c r="D8313"/>
    </row>
    <row r="8314" spans="2:4">
      <c r="B8314"/>
      <c r="D8314"/>
    </row>
    <row r="8315" spans="2:4">
      <c r="B8315"/>
      <c r="D8315"/>
    </row>
    <row r="8316" spans="2:4">
      <c r="B8316"/>
      <c r="D8316"/>
    </row>
    <row r="8317" spans="2:4">
      <c r="B8317"/>
      <c r="D8317"/>
    </row>
    <row r="8318" spans="2:4">
      <c r="B8318"/>
      <c r="D8318"/>
    </row>
    <row r="8319" spans="2:4">
      <c r="B8319"/>
      <c r="D8319"/>
    </row>
    <row r="8320" spans="2:4">
      <c r="B8320"/>
      <c r="D8320"/>
    </row>
    <row r="8321" spans="2:4">
      <c r="B8321"/>
      <c r="D8321"/>
    </row>
    <row r="8322" spans="2:4">
      <c r="B8322"/>
      <c r="D8322"/>
    </row>
    <row r="8323" spans="2:4">
      <c r="B8323"/>
      <c r="D8323"/>
    </row>
    <row r="8324" spans="2:4">
      <c r="B8324"/>
      <c r="D8324"/>
    </row>
    <row r="8325" spans="2:4">
      <c r="B8325"/>
      <c r="D8325"/>
    </row>
    <row r="8326" spans="2:4">
      <c r="B8326"/>
      <c r="D8326"/>
    </row>
    <row r="8327" spans="2:4">
      <c r="B8327"/>
      <c r="D8327"/>
    </row>
    <row r="8328" spans="2:4">
      <c r="B8328"/>
      <c r="D8328"/>
    </row>
    <row r="8329" spans="2:4">
      <c r="B8329"/>
      <c r="D8329"/>
    </row>
    <row r="8330" spans="2:4">
      <c r="B8330"/>
      <c r="D8330"/>
    </row>
    <row r="8331" spans="2:4">
      <c r="B8331"/>
      <c r="D8331"/>
    </row>
    <row r="8332" spans="2:4">
      <c r="B8332"/>
      <c r="D8332"/>
    </row>
    <row r="8333" spans="2:4">
      <c r="B8333"/>
      <c r="D8333"/>
    </row>
    <row r="8334" spans="2:4">
      <c r="B8334"/>
      <c r="D8334"/>
    </row>
    <row r="8335" spans="2:4">
      <c r="B8335"/>
      <c r="D8335"/>
    </row>
    <row r="8336" spans="2:4">
      <c r="B8336"/>
      <c r="D8336"/>
    </row>
    <row r="8337" spans="2:4">
      <c r="B8337"/>
      <c r="D8337"/>
    </row>
    <row r="8338" spans="2:4">
      <c r="B8338"/>
      <c r="D8338"/>
    </row>
    <row r="8339" spans="2:4">
      <c r="B8339"/>
      <c r="D8339"/>
    </row>
    <row r="8340" spans="2:4">
      <c r="B8340"/>
      <c r="D8340"/>
    </row>
    <row r="8341" spans="2:4">
      <c r="B8341"/>
      <c r="D8341"/>
    </row>
    <row r="8342" spans="2:4">
      <c r="B8342"/>
      <c r="D8342"/>
    </row>
    <row r="8343" spans="2:4">
      <c r="B8343"/>
      <c r="D8343"/>
    </row>
    <row r="8344" spans="2:4">
      <c r="B8344"/>
      <c r="D8344"/>
    </row>
    <row r="8345" spans="2:4">
      <c r="B8345"/>
      <c r="D8345"/>
    </row>
    <row r="8346" spans="2:4">
      <c r="B8346"/>
      <c r="D8346"/>
    </row>
    <row r="8347" spans="2:4">
      <c r="B8347"/>
      <c r="D8347"/>
    </row>
    <row r="8348" spans="2:4">
      <c r="B8348"/>
      <c r="D8348"/>
    </row>
    <row r="8349" spans="2:4">
      <c r="B8349"/>
      <c r="D8349"/>
    </row>
    <row r="8350" spans="2:4">
      <c r="B8350"/>
      <c r="D8350"/>
    </row>
    <row r="8351" spans="2:4">
      <c r="B8351"/>
      <c r="D8351"/>
    </row>
    <row r="8352" spans="2:4">
      <c r="B8352"/>
      <c r="D8352"/>
    </row>
    <row r="8353" spans="2:4">
      <c r="B8353"/>
      <c r="D8353"/>
    </row>
    <row r="8354" spans="2:4">
      <c r="B8354"/>
      <c r="D8354"/>
    </row>
    <row r="8355" spans="2:4">
      <c r="B8355"/>
      <c r="D8355"/>
    </row>
    <row r="8356" spans="2:4">
      <c r="B8356"/>
      <c r="D8356"/>
    </row>
    <row r="8357" spans="2:4">
      <c r="B8357"/>
      <c r="D8357"/>
    </row>
    <row r="8358" spans="2:4">
      <c r="B8358"/>
      <c r="D8358"/>
    </row>
    <row r="8359" spans="2:4">
      <c r="B8359"/>
      <c r="D8359"/>
    </row>
    <row r="8360" spans="2:4">
      <c r="B8360"/>
      <c r="D8360"/>
    </row>
    <row r="8361" spans="2:4">
      <c r="B8361"/>
      <c r="D8361"/>
    </row>
    <row r="8362" spans="2:4">
      <c r="B8362"/>
      <c r="D8362"/>
    </row>
    <row r="8363" spans="2:4">
      <c r="B8363"/>
      <c r="D8363"/>
    </row>
    <row r="8364" spans="2:4">
      <c r="B8364"/>
      <c r="D8364"/>
    </row>
    <row r="8365" spans="2:4">
      <c r="B8365"/>
      <c r="D8365"/>
    </row>
    <row r="8366" spans="2:4">
      <c r="B8366"/>
      <c r="D8366"/>
    </row>
    <row r="8367" spans="2:4">
      <c r="B8367"/>
      <c r="D8367"/>
    </row>
    <row r="8368" spans="2:4">
      <c r="B8368"/>
      <c r="D8368"/>
    </row>
    <row r="8369" spans="2:4">
      <c r="B8369"/>
      <c r="D8369"/>
    </row>
    <row r="8370" spans="2:4">
      <c r="B8370"/>
      <c r="D8370"/>
    </row>
    <row r="8371" spans="2:4">
      <c r="B8371"/>
      <c r="D8371"/>
    </row>
    <row r="8372" spans="2:4">
      <c r="B8372"/>
      <c r="D8372"/>
    </row>
    <row r="8373" spans="2:4">
      <c r="B8373"/>
      <c r="D8373"/>
    </row>
    <row r="8374" spans="2:4">
      <c r="B8374"/>
      <c r="D8374"/>
    </row>
    <row r="8375" spans="2:4">
      <c r="B8375"/>
      <c r="D8375"/>
    </row>
    <row r="8376" spans="2:4">
      <c r="B8376"/>
      <c r="D8376"/>
    </row>
    <row r="8377" spans="2:4">
      <c r="B8377"/>
      <c r="D8377"/>
    </row>
    <row r="8378" spans="2:4">
      <c r="B8378"/>
      <c r="D8378"/>
    </row>
    <row r="8379" spans="2:4">
      <c r="B8379"/>
      <c r="D8379"/>
    </row>
    <row r="8380" spans="2:4">
      <c r="B8380"/>
      <c r="D8380"/>
    </row>
    <row r="8381" spans="2:4">
      <c r="B8381"/>
      <c r="D8381"/>
    </row>
    <row r="8382" spans="2:4">
      <c r="B8382"/>
      <c r="D8382"/>
    </row>
    <row r="8383" spans="2:4">
      <c r="B8383"/>
      <c r="D8383"/>
    </row>
    <row r="8384" spans="2:4">
      <c r="B8384"/>
      <c r="D8384"/>
    </row>
    <row r="8385" spans="2:4">
      <c r="B8385"/>
      <c r="D8385"/>
    </row>
    <row r="8386" spans="2:4">
      <c r="B8386"/>
      <c r="D8386"/>
    </row>
    <row r="8387" spans="2:4">
      <c r="B8387"/>
      <c r="D8387"/>
    </row>
    <row r="8388" spans="2:4">
      <c r="B8388"/>
      <c r="D8388"/>
    </row>
    <row r="8389" spans="2:4">
      <c r="B8389"/>
      <c r="D8389"/>
    </row>
    <row r="8390" spans="2:4">
      <c r="B8390"/>
      <c r="D8390"/>
    </row>
    <row r="8391" spans="2:4">
      <c r="B8391"/>
      <c r="D8391"/>
    </row>
    <row r="8392" spans="2:4">
      <c r="B8392"/>
      <c r="D8392"/>
    </row>
    <row r="8393" spans="2:4">
      <c r="B8393"/>
      <c r="D8393"/>
    </row>
    <row r="8394" spans="2:4">
      <c r="B8394"/>
      <c r="D8394"/>
    </row>
    <row r="8395" spans="2:4">
      <c r="B8395"/>
      <c r="D8395"/>
    </row>
    <row r="8396" spans="2:4">
      <c r="B8396"/>
      <c r="D8396"/>
    </row>
    <row r="8397" spans="2:4">
      <c r="B8397"/>
      <c r="D8397"/>
    </row>
    <row r="8398" spans="2:4">
      <c r="B8398"/>
      <c r="D8398"/>
    </row>
    <row r="8399" spans="2:4">
      <c r="B8399"/>
      <c r="D8399"/>
    </row>
    <row r="8400" spans="2:4">
      <c r="B8400"/>
      <c r="D8400"/>
    </row>
    <row r="8401" spans="2:4">
      <c r="B8401"/>
      <c r="D8401"/>
    </row>
    <row r="8402" spans="2:4">
      <c r="B8402"/>
      <c r="D8402"/>
    </row>
    <row r="8403" spans="2:4">
      <c r="B8403"/>
      <c r="D8403"/>
    </row>
    <row r="8404" spans="2:4">
      <c r="B8404"/>
      <c r="D8404"/>
    </row>
    <row r="8405" spans="2:4">
      <c r="B8405"/>
      <c r="D8405"/>
    </row>
    <row r="8406" spans="2:4">
      <c r="B8406"/>
      <c r="D8406"/>
    </row>
    <row r="8407" spans="2:4">
      <c r="B8407"/>
      <c r="D8407"/>
    </row>
    <row r="8408" spans="2:4">
      <c r="B8408"/>
      <c r="D8408"/>
    </row>
    <row r="8409" spans="2:4">
      <c r="B8409"/>
      <c r="D8409"/>
    </row>
    <row r="8410" spans="2:4">
      <c r="B8410"/>
      <c r="D8410"/>
    </row>
    <row r="8411" spans="2:4">
      <c r="B8411"/>
      <c r="D8411"/>
    </row>
    <row r="8412" spans="2:4">
      <c r="B8412"/>
      <c r="D8412"/>
    </row>
    <row r="8413" spans="2:4">
      <c r="B8413"/>
      <c r="D8413"/>
    </row>
    <row r="8414" spans="2:4">
      <c r="B8414"/>
      <c r="D8414"/>
    </row>
    <row r="8415" spans="2:4">
      <c r="B8415"/>
      <c r="D8415"/>
    </row>
    <row r="8416" spans="2:4">
      <c r="B8416"/>
      <c r="D8416"/>
    </row>
    <row r="8417" spans="2:4">
      <c r="B8417"/>
      <c r="D8417"/>
    </row>
    <row r="8418" spans="2:4">
      <c r="B8418"/>
      <c r="D8418"/>
    </row>
    <row r="8419" spans="2:4">
      <c r="B8419"/>
      <c r="D8419"/>
    </row>
    <row r="8420" spans="2:4">
      <c r="B8420"/>
      <c r="D8420"/>
    </row>
    <row r="8421" spans="2:4">
      <c r="B8421"/>
      <c r="D8421"/>
    </row>
    <row r="8422" spans="2:4">
      <c r="B8422"/>
      <c r="D8422"/>
    </row>
    <row r="8423" spans="2:4">
      <c r="B8423"/>
      <c r="D8423"/>
    </row>
    <row r="8424" spans="2:4">
      <c r="B8424"/>
      <c r="D8424"/>
    </row>
    <row r="8425" spans="2:4">
      <c r="B8425"/>
      <c r="D8425"/>
    </row>
    <row r="8426" spans="2:4">
      <c r="B8426"/>
      <c r="D8426"/>
    </row>
    <row r="8427" spans="2:4">
      <c r="B8427"/>
      <c r="D8427"/>
    </row>
    <row r="8428" spans="2:4">
      <c r="B8428"/>
      <c r="D8428"/>
    </row>
    <row r="8429" spans="2:4">
      <c r="B8429"/>
      <c r="D8429"/>
    </row>
    <row r="8430" spans="2:4">
      <c r="B8430"/>
      <c r="D8430"/>
    </row>
    <row r="8431" spans="2:4">
      <c r="B8431"/>
      <c r="D8431"/>
    </row>
    <row r="8432" spans="2:4">
      <c r="B8432"/>
      <c r="D8432"/>
    </row>
    <row r="8433" spans="2:4">
      <c r="B8433"/>
      <c r="D8433"/>
    </row>
    <row r="8434" spans="2:4">
      <c r="B8434"/>
      <c r="D8434"/>
    </row>
    <row r="8435" spans="2:4">
      <c r="B8435"/>
      <c r="D8435"/>
    </row>
    <row r="8436" spans="2:4">
      <c r="B8436"/>
      <c r="D8436"/>
    </row>
    <row r="8437" spans="2:4">
      <c r="B8437"/>
      <c r="D8437"/>
    </row>
    <row r="8438" spans="2:4">
      <c r="B8438"/>
      <c r="D8438"/>
    </row>
    <row r="8439" spans="2:4">
      <c r="B8439"/>
      <c r="D8439"/>
    </row>
    <row r="8440" spans="2:4">
      <c r="B8440"/>
      <c r="D8440"/>
    </row>
    <row r="8441" spans="2:4">
      <c r="B8441"/>
      <c r="D8441"/>
    </row>
    <row r="8442" spans="2:4">
      <c r="B8442"/>
      <c r="D8442"/>
    </row>
    <row r="8443" spans="2:4">
      <c r="B8443"/>
      <c r="D8443"/>
    </row>
    <row r="8444" spans="2:4">
      <c r="B8444"/>
      <c r="D8444"/>
    </row>
    <row r="8445" spans="2:4">
      <c r="B8445"/>
      <c r="D8445"/>
    </row>
    <row r="8446" spans="2:4">
      <c r="B8446"/>
      <c r="D8446"/>
    </row>
    <row r="8447" spans="2:4">
      <c r="B8447"/>
      <c r="D8447"/>
    </row>
    <row r="8448" spans="2:4">
      <c r="B8448"/>
      <c r="D8448"/>
    </row>
    <row r="8449" spans="2:4">
      <c r="B8449"/>
      <c r="D8449"/>
    </row>
    <row r="8450" spans="2:4">
      <c r="B8450"/>
      <c r="D8450"/>
    </row>
    <row r="8451" spans="2:4">
      <c r="B8451"/>
      <c r="D8451"/>
    </row>
    <row r="8452" spans="2:4">
      <c r="B8452"/>
      <c r="D8452"/>
    </row>
    <row r="8453" spans="2:4">
      <c r="B8453"/>
      <c r="D8453"/>
    </row>
    <row r="8454" spans="2:4">
      <c r="B8454"/>
      <c r="D8454"/>
    </row>
    <row r="8455" spans="2:4">
      <c r="B8455"/>
      <c r="D8455"/>
    </row>
    <row r="8456" spans="2:4">
      <c r="B8456"/>
      <c r="D8456"/>
    </row>
    <row r="8457" spans="2:4">
      <c r="B8457"/>
      <c r="D8457"/>
    </row>
    <row r="8458" spans="2:4">
      <c r="B8458"/>
      <c r="D8458"/>
    </row>
    <row r="8459" spans="2:4">
      <c r="B8459"/>
      <c r="D8459"/>
    </row>
    <row r="8460" spans="2:4">
      <c r="B8460"/>
      <c r="D8460"/>
    </row>
    <row r="8461" spans="2:4">
      <c r="B8461"/>
      <c r="D8461"/>
    </row>
    <row r="8462" spans="2:4">
      <c r="B8462"/>
      <c r="D8462"/>
    </row>
    <row r="8463" spans="2:4">
      <c r="B8463"/>
      <c r="D8463"/>
    </row>
    <row r="8464" spans="2:4">
      <c r="B8464"/>
      <c r="D8464"/>
    </row>
    <row r="8465" spans="2:4">
      <c r="B8465"/>
      <c r="D8465"/>
    </row>
    <row r="8466" spans="2:4">
      <c r="B8466"/>
      <c r="D8466"/>
    </row>
    <row r="8467" spans="2:4">
      <c r="B8467"/>
      <c r="D8467"/>
    </row>
    <row r="8468" spans="2:4">
      <c r="B8468"/>
      <c r="D8468"/>
    </row>
    <row r="8469" spans="2:4">
      <c r="B8469"/>
      <c r="D8469"/>
    </row>
    <row r="8470" spans="2:4">
      <c r="B8470"/>
      <c r="D8470"/>
    </row>
    <row r="8471" spans="2:4">
      <c r="B8471"/>
      <c r="D8471"/>
    </row>
    <row r="8472" spans="2:4">
      <c r="B8472"/>
      <c r="D8472"/>
    </row>
    <row r="8473" spans="2:4">
      <c r="B8473"/>
      <c r="D8473"/>
    </row>
    <row r="8474" spans="2:4">
      <c r="B8474"/>
      <c r="D8474"/>
    </row>
    <row r="8475" spans="2:4">
      <c r="B8475"/>
      <c r="D8475"/>
    </row>
    <row r="8476" spans="2:4">
      <c r="B8476"/>
      <c r="D8476"/>
    </row>
    <row r="8477" spans="2:4">
      <c r="B8477"/>
      <c r="D8477"/>
    </row>
    <row r="8478" spans="2:4">
      <c r="B8478"/>
      <c r="D8478"/>
    </row>
    <row r="8479" spans="2:4">
      <c r="B8479"/>
      <c r="D8479"/>
    </row>
    <row r="8480" spans="2:4">
      <c r="B8480"/>
      <c r="D8480"/>
    </row>
    <row r="8481" spans="2:4">
      <c r="B8481"/>
      <c r="D8481"/>
    </row>
    <row r="8482" spans="2:4">
      <c r="B8482"/>
      <c r="D8482"/>
    </row>
    <row r="8483" spans="2:4">
      <c r="B8483"/>
      <c r="D8483"/>
    </row>
    <row r="8484" spans="2:4">
      <c r="B8484"/>
      <c r="D8484"/>
    </row>
    <row r="8485" spans="2:4">
      <c r="B8485"/>
      <c r="D8485"/>
    </row>
    <row r="8486" spans="2:4">
      <c r="B8486"/>
      <c r="D8486"/>
    </row>
    <row r="8487" spans="2:4">
      <c r="B8487"/>
      <c r="D8487"/>
    </row>
    <row r="8488" spans="2:4">
      <c r="B8488"/>
      <c r="D8488"/>
    </row>
    <row r="8489" spans="2:4">
      <c r="B8489"/>
      <c r="D8489"/>
    </row>
    <row r="8490" spans="2:4">
      <c r="B8490"/>
      <c r="D8490"/>
    </row>
    <row r="8491" spans="2:4">
      <c r="B8491"/>
      <c r="D8491"/>
    </row>
    <row r="8492" spans="2:4">
      <c r="B8492"/>
      <c r="D8492"/>
    </row>
    <row r="8493" spans="2:4">
      <c r="B8493"/>
      <c r="D8493"/>
    </row>
    <row r="8494" spans="2:4">
      <c r="B8494"/>
      <c r="D8494"/>
    </row>
    <row r="8495" spans="2:4">
      <c r="B8495"/>
      <c r="D8495"/>
    </row>
    <row r="8496" spans="2:4">
      <c r="B8496"/>
      <c r="D8496"/>
    </row>
    <row r="8497" spans="2:4">
      <c r="B8497"/>
      <c r="D8497"/>
    </row>
    <row r="8498" spans="2:4">
      <c r="B8498"/>
      <c r="D8498"/>
    </row>
    <row r="8499" spans="2:4">
      <c r="B8499"/>
      <c r="D8499"/>
    </row>
    <row r="8500" spans="2:4">
      <c r="B8500"/>
      <c r="D8500"/>
    </row>
    <row r="8501" spans="2:4">
      <c r="B8501"/>
      <c r="D8501"/>
    </row>
    <row r="8502" spans="2:4">
      <c r="B8502"/>
      <c r="D8502"/>
    </row>
    <row r="8503" spans="2:4">
      <c r="B8503"/>
      <c r="D8503"/>
    </row>
    <row r="8504" spans="2:4">
      <c r="B8504"/>
      <c r="D8504"/>
    </row>
    <row r="8505" spans="2:4">
      <c r="B8505"/>
      <c r="D8505"/>
    </row>
    <row r="8506" spans="2:4">
      <c r="B8506"/>
      <c r="D8506"/>
    </row>
    <row r="8507" spans="2:4">
      <c r="B8507"/>
      <c r="D8507"/>
    </row>
    <row r="8508" spans="2:4">
      <c r="B8508"/>
      <c r="D8508"/>
    </row>
    <row r="8509" spans="2:4">
      <c r="B8509"/>
      <c r="D8509"/>
    </row>
    <row r="8510" spans="2:4">
      <c r="B8510"/>
      <c r="D8510"/>
    </row>
    <row r="8511" spans="2:4">
      <c r="B8511"/>
      <c r="D8511"/>
    </row>
    <row r="8512" spans="2:4">
      <c r="B8512"/>
      <c r="D8512"/>
    </row>
    <row r="8513" spans="2:4">
      <c r="B8513"/>
      <c r="D8513"/>
    </row>
    <row r="8514" spans="2:4">
      <c r="B8514"/>
      <c r="D8514"/>
    </row>
    <row r="8515" spans="2:4">
      <c r="B8515"/>
      <c r="D8515"/>
    </row>
    <row r="8516" spans="2:4">
      <c r="B8516"/>
      <c r="D8516"/>
    </row>
    <row r="8517" spans="2:4">
      <c r="B8517"/>
      <c r="D8517"/>
    </row>
    <row r="8518" spans="2:4">
      <c r="B8518"/>
      <c r="D8518"/>
    </row>
    <row r="8519" spans="2:4">
      <c r="B8519"/>
      <c r="D8519"/>
    </row>
    <row r="8520" spans="2:4">
      <c r="B8520"/>
      <c r="D8520"/>
    </row>
    <row r="8521" spans="2:4">
      <c r="B8521"/>
      <c r="D8521"/>
    </row>
    <row r="8522" spans="2:4">
      <c r="B8522"/>
      <c r="D8522"/>
    </row>
    <row r="8523" spans="2:4">
      <c r="B8523"/>
      <c r="D8523"/>
    </row>
    <row r="8524" spans="2:4">
      <c r="B8524"/>
      <c r="D8524"/>
    </row>
    <row r="8525" spans="2:4">
      <c r="B8525"/>
      <c r="D8525"/>
    </row>
    <row r="8526" spans="2:4">
      <c r="B8526"/>
      <c r="D8526"/>
    </row>
    <row r="8527" spans="2:4">
      <c r="B8527"/>
      <c r="D8527"/>
    </row>
    <row r="8528" spans="2:4">
      <c r="B8528"/>
      <c r="D8528"/>
    </row>
    <row r="8529" spans="2:4">
      <c r="B8529"/>
      <c r="D8529"/>
    </row>
    <row r="8530" spans="2:4">
      <c r="B8530"/>
      <c r="D8530"/>
    </row>
    <row r="8531" spans="2:4">
      <c r="B8531"/>
      <c r="D8531"/>
    </row>
    <row r="8532" spans="2:4">
      <c r="B8532"/>
      <c r="D8532"/>
    </row>
    <row r="8533" spans="2:4">
      <c r="B8533"/>
      <c r="D8533"/>
    </row>
    <row r="8534" spans="2:4">
      <c r="B8534"/>
      <c r="D8534"/>
    </row>
    <row r="8535" spans="2:4">
      <c r="B8535"/>
      <c r="D8535"/>
    </row>
    <row r="8536" spans="2:4">
      <c r="B8536"/>
      <c r="D8536"/>
    </row>
    <row r="8537" spans="2:4">
      <c r="B8537"/>
      <c r="D8537"/>
    </row>
    <row r="8538" spans="2:4">
      <c r="B8538"/>
      <c r="D8538"/>
    </row>
    <row r="8539" spans="2:4">
      <c r="B8539"/>
      <c r="D8539"/>
    </row>
    <row r="8540" spans="2:4">
      <c r="B8540"/>
      <c r="D8540"/>
    </row>
    <row r="8541" spans="2:4">
      <c r="B8541"/>
      <c r="D8541"/>
    </row>
    <row r="8542" spans="2:4">
      <c r="B8542"/>
      <c r="D8542"/>
    </row>
    <row r="8543" spans="2:4">
      <c r="B8543"/>
      <c r="D8543"/>
    </row>
    <row r="8544" spans="2:4">
      <c r="B8544"/>
      <c r="D8544"/>
    </row>
    <row r="8545" spans="2:4">
      <c r="B8545"/>
      <c r="D8545"/>
    </row>
    <row r="8546" spans="2:4">
      <c r="B8546"/>
      <c r="D8546"/>
    </row>
    <row r="8547" spans="2:4">
      <c r="B8547"/>
      <c r="D8547"/>
    </row>
    <row r="8548" spans="2:4">
      <c r="B8548"/>
      <c r="D8548"/>
    </row>
    <row r="8549" spans="2:4">
      <c r="B8549"/>
      <c r="D8549"/>
    </row>
    <row r="8550" spans="2:4">
      <c r="B8550"/>
      <c r="D8550"/>
    </row>
    <row r="8551" spans="2:4">
      <c r="B8551"/>
      <c r="D8551"/>
    </row>
    <row r="8552" spans="2:4">
      <c r="B8552"/>
      <c r="D8552"/>
    </row>
    <row r="8553" spans="2:4">
      <c r="B8553"/>
      <c r="D8553"/>
    </row>
    <row r="8554" spans="2:4">
      <c r="B8554"/>
      <c r="D8554"/>
    </row>
    <row r="8555" spans="2:4">
      <c r="B8555"/>
      <c r="D8555"/>
    </row>
    <row r="8556" spans="2:4">
      <c r="B8556"/>
      <c r="D8556"/>
    </row>
    <row r="8557" spans="2:4">
      <c r="B8557"/>
      <c r="D8557"/>
    </row>
    <row r="8558" spans="2:4">
      <c r="B8558"/>
      <c r="D8558"/>
    </row>
    <row r="8559" spans="2:4">
      <c r="B8559"/>
      <c r="D8559"/>
    </row>
    <row r="8560" spans="2:4">
      <c r="B8560"/>
      <c r="D8560"/>
    </row>
    <row r="8561" spans="2:4">
      <c r="B8561"/>
      <c r="D8561"/>
    </row>
    <row r="8562" spans="2:4">
      <c r="B8562"/>
      <c r="D8562"/>
    </row>
    <row r="8563" spans="2:4">
      <c r="B8563"/>
      <c r="D8563"/>
    </row>
    <row r="8564" spans="2:4">
      <c r="B8564"/>
      <c r="D8564"/>
    </row>
    <row r="8565" spans="2:4">
      <c r="B8565"/>
      <c r="D8565"/>
    </row>
    <row r="8566" spans="2:4">
      <c r="B8566"/>
      <c r="D8566"/>
    </row>
    <row r="8567" spans="2:4">
      <c r="B8567"/>
      <c r="D8567"/>
    </row>
    <row r="8568" spans="2:4">
      <c r="B8568"/>
      <c r="D8568"/>
    </row>
    <row r="8569" spans="2:4">
      <c r="B8569"/>
      <c r="D8569"/>
    </row>
    <row r="8570" spans="2:4">
      <c r="B8570"/>
      <c r="D8570"/>
    </row>
    <row r="8571" spans="2:4">
      <c r="B8571"/>
      <c r="D8571"/>
    </row>
    <row r="8572" spans="2:4">
      <c r="B8572"/>
      <c r="D8572"/>
    </row>
    <row r="8573" spans="2:4">
      <c r="B8573"/>
      <c r="D8573"/>
    </row>
    <row r="8574" spans="2:4">
      <c r="B8574"/>
      <c r="D8574"/>
    </row>
    <row r="8575" spans="2:4">
      <c r="B8575"/>
      <c r="D8575"/>
    </row>
    <row r="8576" spans="2:4">
      <c r="B8576"/>
      <c r="D8576"/>
    </row>
    <row r="8577" spans="2:4">
      <c r="B8577"/>
      <c r="D8577"/>
    </row>
    <row r="8578" spans="2:4">
      <c r="B8578"/>
      <c r="D8578"/>
    </row>
    <row r="8579" spans="2:4">
      <c r="B8579"/>
      <c r="D8579"/>
    </row>
    <row r="8580" spans="2:4">
      <c r="B8580"/>
      <c r="D8580"/>
    </row>
    <row r="8581" spans="2:4">
      <c r="B8581"/>
      <c r="D8581"/>
    </row>
    <row r="8582" spans="2:4">
      <c r="B8582"/>
      <c r="D8582"/>
    </row>
    <row r="8583" spans="2:4">
      <c r="B8583"/>
      <c r="D8583"/>
    </row>
    <row r="8584" spans="2:4">
      <c r="B8584"/>
      <c r="D8584"/>
    </row>
    <row r="8585" spans="2:4">
      <c r="B8585"/>
      <c r="D8585"/>
    </row>
    <row r="8586" spans="2:4">
      <c r="B8586"/>
      <c r="D8586"/>
    </row>
    <row r="8587" spans="2:4">
      <c r="B8587"/>
      <c r="D8587"/>
    </row>
    <row r="8588" spans="2:4">
      <c r="B8588"/>
      <c r="D8588"/>
    </row>
    <row r="8589" spans="2:4">
      <c r="B8589"/>
      <c r="D8589"/>
    </row>
    <row r="8590" spans="2:4">
      <c r="B8590"/>
      <c r="D8590"/>
    </row>
    <row r="8591" spans="2:4">
      <c r="B8591"/>
      <c r="D8591"/>
    </row>
    <row r="8592" spans="2:4">
      <c r="B8592"/>
      <c r="D8592"/>
    </row>
    <row r="8593" spans="2:4">
      <c r="B8593"/>
      <c r="D8593"/>
    </row>
    <row r="8594" spans="2:4">
      <c r="B8594"/>
      <c r="D8594"/>
    </row>
    <row r="8595" spans="2:4">
      <c r="B8595"/>
      <c r="D8595"/>
    </row>
    <row r="8596" spans="2:4">
      <c r="B8596"/>
      <c r="D8596"/>
    </row>
    <row r="8597" spans="2:4">
      <c r="B8597"/>
      <c r="D8597"/>
    </row>
    <row r="8598" spans="2:4">
      <c r="B8598"/>
      <c r="D8598"/>
    </row>
    <row r="8599" spans="2:4">
      <c r="B8599"/>
      <c r="D8599"/>
    </row>
    <row r="8600" spans="2:4">
      <c r="B8600"/>
      <c r="D8600"/>
    </row>
    <row r="8601" spans="2:4">
      <c r="B8601"/>
      <c r="D8601"/>
    </row>
    <row r="8602" spans="2:4">
      <c r="B8602"/>
      <c r="D8602"/>
    </row>
    <row r="8603" spans="2:4">
      <c r="B8603"/>
      <c r="D8603"/>
    </row>
    <row r="8604" spans="2:4">
      <c r="B8604"/>
      <c r="D8604"/>
    </row>
    <row r="8605" spans="2:4">
      <c r="B8605"/>
      <c r="D8605"/>
    </row>
    <row r="8606" spans="2:4">
      <c r="B8606"/>
      <c r="D8606"/>
    </row>
    <row r="8607" spans="2:4">
      <c r="B8607"/>
      <c r="D8607"/>
    </row>
    <row r="8608" spans="2:4">
      <c r="B8608"/>
      <c r="D8608"/>
    </row>
    <row r="8609" spans="2:4">
      <c r="B8609"/>
      <c r="D8609"/>
    </row>
    <row r="8610" spans="2:4">
      <c r="B8610"/>
      <c r="D8610"/>
    </row>
    <row r="8611" spans="2:4">
      <c r="B8611"/>
      <c r="D8611"/>
    </row>
    <row r="8612" spans="2:4">
      <c r="B8612"/>
      <c r="D8612"/>
    </row>
    <row r="8613" spans="2:4">
      <c r="B8613"/>
      <c r="D8613"/>
    </row>
    <row r="8614" spans="2:4">
      <c r="B8614"/>
      <c r="D8614"/>
    </row>
    <row r="8615" spans="2:4">
      <c r="B8615"/>
      <c r="D8615"/>
    </row>
    <row r="8616" spans="2:4">
      <c r="B8616"/>
      <c r="D8616"/>
    </row>
    <row r="8617" spans="2:4">
      <c r="B8617"/>
      <c r="D8617"/>
    </row>
    <row r="8618" spans="2:4">
      <c r="B8618"/>
      <c r="D8618"/>
    </row>
    <row r="8619" spans="2:4">
      <c r="B8619"/>
      <c r="D8619"/>
    </row>
    <row r="8620" spans="2:4">
      <c r="B8620"/>
      <c r="D8620"/>
    </row>
    <row r="8621" spans="2:4">
      <c r="B8621"/>
      <c r="D8621"/>
    </row>
    <row r="8622" spans="2:4">
      <c r="B8622"/>
      <c r="D8622"/>
    </row>
    <row r="8623" spans="2:4">
      <c r="B8623"/>
      <c r="D8623"/>
    </row>
    <row r="8624" spans="2:4">
      <c r="B8624"/>
      <c r="D8624"/>
    </row>
    <row r="8625" spans="2:4">
      <c r="B8625"/>
      <c r="D8625"/>
    </row>
    <row r="8626" spans="2:4">
      <c r="B8626"/>
      <c r="D8626"/>
    </row>
    <row r="8627" spans="2:4">
      <c r="B8627"/>
      <c r="D8627"/>
    </row>
    <row r="8628" spans="2:4">
      <c r="B8628"/>
      <c r="D8628"/>
    </row>
    <row r="8629" spans="2:4">
      <c r="B8629"/>
      <c r="D8629"/>
    </row>
    <row r="8630" spans="2:4">
      <c r="B8630"/>
      <c r="D8630"/>
    </row>
    <row r="8631" spans="2:4">
      <c r="B8631"/>
      <c r="D8631"/>
    </row>
    <row r="8632" spans="2:4">
      <c r="B8632"/>
      <c r="D8632"/>
    </row>
    <row r="8633" spans="2:4">
      <c r="B8633"/>
      <c r="D8633"/>
    </row>
    <row r="8634" spans="2:4">
      <c r="B8634"/>
      <c r="D8634"/>
    </row>
    <row r="8635" spans="2:4">
      <c r="B8635"/>
      <c r="D8635"/>
    </row>
    <row r="8636" spans="2:4">
      <c r="B8636"/>
      <c r="D8636"/>
    </row>
    <row r="8637" spans="2:4">
      <c r="B8637"/>
      <c r="D8637"/>
    </row>
    <row r="8638" spans="2:4">
      <c r="B8638"/>
      <c r="D8638"/>
    </row>
    <row r="8639" spans="2:4">
      <c r="B8639"/>
      <c r="D8639"/>
    </row>
    <row r="8640" spans="2:4">
      <c r="B8640"/>
      <c r="D8640"/>
    </row>
    <row r="8641" spans="2:4">
      <c r="B8641"/>
      <c r="D8641"/>
    </row>
    <row r="8642" spans="2:4">
      <c r="B8642"/>
      <c r="D8642"/>
    </row>
    <row r="8643" spans="2:4">
      <c r="B8643"/>
      <c r="D8643"/>
    </row>
    <row r="8644" spans="2:4">
      <c r="B8644"/>
      <c r="D8644"/>
    </row>
    <row r="8645" spans="2:4">
      <c r="B8645"/>
      <c r="D8645"/>
    </row>
    <row r="8646" spans="2:4">
      <c r="B8646"/>
      <c r="D8646"/>
    </row>
    <row r="8647" spans="2:4">
      <c r="B8647"/>
      <c r="D8647"/>
    </row>
    <row r="8648" spans="2:4">
      <c r="B8648"/>
      <c r="D8648"/>
    </row>
    <row r="8649" spans="2:4">
      <c r="B8649"/>
      <c r="D8649"/>
    </row>
    <row r="8650" spans="2:4">
      <c r="B8650"/>
      <c r="D8650"/>
    </row>
    <row r="8651" spans="2:4">
      <c r="B8651"/>
      <c r="D8651"/>
    </row>
    <row r="8652" spans="2:4">
      <c r="B8652"/>
      <c r="D8652"/>
    </row>
    <row r="8653" spans="2:4">
      <c r="B8653"/>
      <c r="D8653"/>
    </row>
    <row r="8654" spans="2:4">
      <c r="B8654"/>
      <c r="D8654"/>
    </row>
    <row r="8655" spans="2:4">
      <c r="B8655"/>
      <c r="D8655"/>
    </row>
    <row r="8656" spans="2:4">
      <c r="B8656"/>
      <c r="D8656"/>
    </row>
    <row r="8657" spans="2:4">
      <c r="B8657"/>
      <c r="D8657"/>
    </row>
    <row r="8658" spans="2:4">
      <c r="B8658"/>
      <c r="D8658"/>
    </row>
    <row r="8659" spans="2:4">
      <c r="B8659"/>
      <c r="D8659"/>
    </row>
    <row r="8660" spans="2:4">
      <c r="B8660"/>
      <c r="D8660"/>
    </row>
    <row r="8661" spans="2:4">
      <c r="B8661"/>
      <c r="D8661"/>
    </row>
    <row r="8662" spans="2:4">
      <c r="B8662"/>
      <c r="D8662"/>
    </row>
    <row r="8663" spans="2:4">
      <c r="B8663"/>
      <c r="D8663"/>
    </row>
    <row r="8664" spans="2:4">
      <c r="B8664"/>
      <c r="D8664"/>
    </row>
    <row r="8665" spans="2:4">
      <c r="B8665"/>
      <c r="D8665"/>
    </row>
    <row r="8666" spans="2:4">
      <c r="B8666"/>
      <c r="D8666"/>
    </row>
    <row r="8667" spans="2:4">
      <c r="B8667"/>
      <c r="D8667"/>
    </row>
    <row r="8668" spans="2:4">
      <c r="B8668"/>
      <c r="D8668"/>
    </row>
    <row r="8669" spans="2:4">
      <c r="B8669"/>
      <c r="D8669"/>
    </row>
    <row r="8670" spans="2:4">
      <c r="B8670"/>
      <c r="D8670"/>
    </row>
    <row r="8671" spans="2:4">
      <c r="B8671"/>
      <c r="D8671"/>
    </row>
    <row r="8672" spans="2:4">
      <c r="B8672"/>
      <c r="D8672"/>
    </row>
    <row r="8673" spans="2:4">
      <c r="B8673"/>
      <c r="D8673"/>
    </row>
    <row r="8674" spans="2:4">
      <c r="B8674"/>
      <c r="D8674"/>
    </row>
    <row r="8675" spans="2:4">
      <c r="B8675"/>
      <c r="D8675"/>
    </row>
    <row r="8676" spans="2:4">
      <c r="B8676"/>
      <c r="D8676"/>
    </row>
    <row r="8677" spans="2:4">
      <c r="B8677"/>
      <c r="D8677"/>
    </row>
    <row r="8678" spans="2:4">
      <c r="B8678"/>
      <c r="D8678"/>
    </row>
    <row r="8679" spans="2:4">
      <c r="B8679"/>
      <c r="D8679"/>
    </row>
    <row r="8680" spans="2:4">
      <c r="B8680"/>
      <c r="D8680"/>
    </row>
    <row r="8681" spans="2:4">
      <c r="B8681"/>
      <c r="D8681"/>
    </row>
    <row r="8682" spans="2:4">
      <c r="B8682"/>
      <c r="D8682"/>
    </row>
    <row r="8683" spans="2:4">
      <c r="B8683"/>
      <c r="D8683"/>
    </row>
    <row r="8684" spans="2:4">
      <c r="B8684"/>
      <c r="D8684"/>
    </row>
    <row r="8685" spans="2:4">
      <c r="B8685"/>
      <c r="D8685"/>
    </row>
    <row r="8686" spans="2:4">
      <c r="B8686"/>
      <c r="D8686"/>
    </row>
    <row r="8687" spans="2:4">
      <c r="B8687"/>
      <c r="D8687"/>
    </row>
    <row r="8688" spans="2:4">
      <c r="B8688"/>
      <c r="D8688"/>
    </row>
    <row r="8689" spans="2:4">
      <c r="B8689"/>
      <c r="D8689"/>
    </row>
    <row r="8690" spans="2:4">
      <c r="B8690"/>
      <c r="D8690"/>
    </row>
    <row r="8691" spans="2:4">
      <c r="B8691"/>
      <c r="D8691"/>
    </row>
    <row r="8692" spans="2:4">
      <c r="B8692"/>
      <c r="D8692"/>
    </row>
    <row r="8693" spans="2:4">
      <c r="B8693"/>
      <c r="D8693"/>
    </row>
    <row r="8694" spans="2:4">
      <c r="B8694"/>
      <c r="D8694"/>
    </row>
    <row r="8695" spans="2:4">
      <c r="B8695"/>
      <c r="D8695"/>
    </row>
    <row r="8696" spans="2:4">
      <c r="B8696"/>
      <c r="D8696"/>
    </row>
    <row r="8697" spans="2:4">
      <c r="B8697"/>
      <c r="D8697"/>
    </row>
    <row r="8698" spans="2:4">
      <c r="B8698"/>
      <c r="D8698"/>
    </row>
    <row r="8699" spans="2:4">
      <c r="B8699"/>
      <c r="D8699"/>
    </row>
    <row r="8700" spans="2:4">
      <c r="B8700"/>
      <c r="D8700"/>
    </row>
    <row r="8701" spans="2:4">
      <c r="B8701"/>
      <c r="D8701"/>
    </row>
    <row r="8702" spans="2:4">
      <c r="B8702"/>
      <c r="D8702"/>
    </row>
    <row r="8703" spans="2:4">
      <c r="B8703"/>
      <c r="D8703"/>
    </row>
    <row r="8704" spans="2:4">
      <c r="B8704"/>
      <c r="D8704"/>
    </row>
    <row r="8705" spans="2:4">
      <c r="B8705"/>
      <c r="D8705"/>
    </row>
    <row r="8706" spans="2:4">
      <c r="B8706"/>
      <c r="D8706"/>
    </row>
    <row r="8707" spans="2:4">
      <c r="B8707"/>
      <c r="D8707"/>
    </row>
    <row r="8708" spans="2:4">
      <c r="B8708"/>
      <c r="D8708"/>
    </row>
    <row r="8709" spans="2:4">
      <c r="B8709"/>
      <c r="D8709"/>
    </row>
    <row r="8710" spans="2:4">
      <c r="B8710"/>
      <c r="D8710"/>
    </row>
    <row r="8711" spans="2:4">
      <c r="B8711"/>
      <c r="D8711"/>
    </row>
    <row r="8712" spans="2:4">
      <c r="B8712"/>
      <c r="D8712"/>
    </row>
    <row r="8713" spans="2:4">
      <c r="B8713"/>
      <c r="D8713"/>
    </row>
    <row r="8714" spans="2:4">
      <c r="B8714"/>
      <c r="D8714"/>
    </row>
    <row r="8715" spans="2:4">
      <c r="B8715"/>
      <c r="D8715"/>
    </row>
    <row r="8716" spans="2:4">
      <c r="B8716"/>
      <c r="D8716"/>
    </row>
    <row r="8717" spans="2:4">
      <c r="B8717"/>
      <c r="D8717"/>
    </row>
    <row r="8718" spans="2:4">
      <c r="B8718"/>
      <c r="D8718"/>
    </row>
    <row r="8719" spans="2:4">
      <c r="B8719"/>
      <c r="D8719"/>
    </row>
    <row r="8720" spans="2:4">
      <c r="B8720"/>
      <c r="D8720"/>
    </row>
    <row r="8721" spans="2:4">
      <c r="B8721"/>
      <c r="D8721"/>
    </row>
    <row r="8722" spans="2:4">
      <c r="B8722"/>
      <c r="D8722"/>
    </row>
    <row r="8723" spans="2:4">
      <c r="B8723"/>
      <c r="D8723"/>
    </row>
    <row r="8724" spans="2:4">
      <c r="B8724"/>
      <c r="D8724"/>
    </row>
    <row r="8725" spans="2:4">
      <c r="B8725"/>
      <c r="D8725"/>
    </row>
    <row r="8726" spans="2:4">
      <c r="B8726"/>
      <c r="D8726"/>
    </row>
    <row r="8727" spans="2:4">
      <c r="B8727"/>
      <c r="D8727"/>
    </row>
    <row r="8728" spans="2:4">
      <c r="B8728"/>
      <c r="D8728"/>
    </row>
    <row r="8729" spans="2:4">
      <c r="B8729"/>
      <c r="D8729"/>
    </row>
    <row r="8730" spans="2:4">
      <c r="B8730"/>
      <c r="D8730"/>
    </row>
    <row r="8731" spans="2:4">
      <c r="B8731"/>
      <c r="D8731"/>
    </row>
    <row r="8732" spans="2:4">
      <c r="B8732"/>
      <c r="D8732"/>
    </row>
    <row r="8733" spans="2:4">
      <c r="B8733"/>
      <c r="D8733"/>
    </row>
    <row r="8734" spans="2:4">
      <c r="B8734"/>
      <c r="D8734"/>
    </row>
    <row r="8735" spans="2:4">
      <c r="B8735"/>
      <c r="D8735"/>
    </row>
    <row r="8736" spans="2:4">
      <c r="B8736"/>
      <c r="D8736"/>
    </row>
    <row r="8737" spans="2:4">
      <c r="B8737"/>
      <c r="D8737"/>
    </row>
    <row r="8738" spans="2:4">
      <c r="B8738"/>
      <c r="D8738"/>
    </row>
    <row r="8739" spans="2:4">
      <c r="B8739"/>
      <c r="D8739"/>
    </row>
    <row r="8740" spans="2:4">
      <c r="B8740"/>
      <c r="D8740"/>
    </row>
    <row r="8741" spans="2:4">
      <c r="B8741"/>
      <c r="D8741"/>
    </row>
    <row r="8742" spans="2:4">
      <c r="B8742"/>
      <c r="D8742"/>
    </row>
    <row r="8743" spans="2:4">
      <c r="B8743"/>
      <c r="D8743"/>
    </row>
    <row r="8744" spans="2:4">
      <c r="B8744"/>
      <c r="D8744"/>
    </row>
    <row r="8745" spans="2:4">
      <c r="B8745"/>
      <c r="D8745"/>
    </row>
    <row r="8746" spans="2:4">
      <c r="B8746"/>
      <c r="D8746"/>
    </row>
    <row r="8747" spans="2:4">
      <c r="B8747"/>
      <c r="D8747"/>
    </row>
    <row r="8748" spans="2:4">
      <c r="B8748"/>
      <c r="D8748"/>
    </row>
    <row r="8749" spans="2:4">
      <c r="B8749"/>
      <c r="D8749"/>
    </row>
    <row r="8750" spans="2:4">
      <c r="B8750"/>
      <c r="D8750"/>
    </row>
    <row r="8751" spans="2:4">
      <c r="B8751"/>
      <c r="D8751"/>
    </row>
    <row r="8752" spans="2:4">
      <c r="B8752"/>
      <c r="D8752"/>
    </row>
    <row r="8753" spans="2:4">
      <c r="B8753"/>
      <c r="D8753"/>
    </row>
    <row r="8754" spans="2:4">
      <c r="B8754"/>
      <c r="D8754"/>
    </row>
    <row r="8755" spans="2:4">
      <c r="B8755"/>
      <c r="D8755"/>
    </row>
    <row r="8756" spans="2:4">
      <c r="B8756"/>
      <c r="D8756"/>
    </row>
    <row r="8757" spans="2:4">
      <c r="B8757"/>
      <c r="D8757"/>
    </row>
    <row r="8758" spans="2:4">
      <c r="B8758"/>
      <c r="D8758"/>
    </row>
    <row r="8759" spans="2:4">
      <c r="B8759"/>
      <c r="D8759"/>
    </row>
    <row r="8760" spans="2:4">
      <c r="B8760"/>
      <c r="D8760"/>
    </row>
    <row r="8761" spans="2:4">
      <c r="B8761"/>
      <c r="D8761"/>
    </row>
    <row r="8762" spans="2:4">
      <c r="B8762"/>
      <c r="D8762"/>
    </row>
    <row r="8763" spans="2:4">
      <c r="B8763"/>
      <c r="D8763"/>
    </row>
    <row r="8764" spans="2:4">
      <c r="B8764"/>
      <c r="D8764"/>
    </row>
    <row r="8765" spans="2:4">
      <c r="B8765"/>
      <c r="D8765"/>
    </row>
    <row r="8766" spans="2:4">
      <c r="B8766"/>
      <c r="D8766"/>
    </row>
    <row r="8767" spans="2:4">
      <c r="B8767"/>
      <c r="D8767"/>
    </row>
    <row r="8768" spans="2:4">
      <c r="B8768"/>
      <c r="D8768"/>
    </row>
    <row r="8769" spans="2:4">
      <c r="B8769"/>
      <c r="D8769"/>
    </row>
    <row r="8770" spans="2:4">
      <c r="B8770"/>
      <c r="D8770"/>
    </row>
    <row r="8771" spans="2:4">
      <c r="B8771"/>
      <c r="D8771"/>
    </row>
    <row r="8772" spans="2:4">
      <c r="B8772"/>
      <c r="D8772"/>
    </row>
    <row r="8773" spans="2:4">
      <c r="B8773"/>
      <c r="D8773"/>
    </row>
    <row r="8774" spans="2:4">
      <c r="B8774"/>
      <c r="D8774"/>
    </row>
    <row r="8775" spans="2:4">
      <c r="B8775"/>
      <c r="D8775"/>
    </row>
    <row r="8776" spans="2:4">
      <c r="B8776"/>
      <c r="D8776"/>
    </row>
    <row r="8777" spans="2:4">
      <c r="B8777"/>
      <c r="D8777"/>
    </row>
    <row r="8778" spans="2:4">
      <c r="B8778"/>
      <c r="D8778"/>
    </row>
    <row r="8779" spans="2:4">
      <c r="B8779"/>
      <c r="D8779"/>
    </row>
    <row r="8780" spans="2:4">
      <c r="B8780"/>
      <c r="D8780"/>
    </row>
    <row r="8781" spans="2:4">
      <c r="B8781"/>
      <c r="D8781"/>
    </row>
    <row r="8782" spans="2:4">
      <c r="B8782"/>
      <c r="D8782"/>
    </row>
    <row r="8783" spans="2:4">
      <c r="B8783"/>
      <c r="D8783"/>
    </row>
    <row r="8784" spans="2:4">
      <c r="B8784"/>
      <c r="D8784"/>
    </row>
    <row r="8785" spans="2:4">
      <c r="B8785"/>
      <c r="D8785"/>
    </row>
    <row r="8786" spans="2:4">
      <c r="B8786"/>
      <c r="D8786"/>
    </row>
    <row r="8787" spans="2:4">
      <c r="B8787"/>
      <c r="D8787"/>
    </row>
    <row r="8788" spans="2:4">
      <c r="B8788"/>
      <c r="D8788"/>
    </row>
    <row r="8789" spans="2:4">
      <c r="B8789"/>
      <c r="D8789"/>
    </row>
    <row r="8790" spans="2:4">
      <c r="B8790"/>
      <c r="D8790"/>
    </row>
    <row r="8791" spans="2:4">
      <c r="B8791"/>
      <c r="D8791"/>
    </row>
    <row r="8792" spans="2:4">
      <c r="B8792"/>
      <c r="D8792"/>
    </row>
    <row r="8793" spans="2:4">
      <c r="B8793"/>
      <c r="D8793"/>
    </row>
    <row r="8794" spans="2:4">
      <c r="B8794"/>
      <c r="D8794"/>
    </row>
    <row r="8795" spans="2:4">
      <c r="B8795"/>
      <c r="D8795"/>
    </row>
    <row r="8796" spans="2:4">
      <c r="B8796"/>
      <c r="D8796"/>
    </row>
    <row r="8797" spans="2:4">
      <c r="B8797"/>
      <c r="D8797"/>
    </row>
    <row r="8798" spans="2:4">
      <c r="B8798"/>
      <c r="D8798"/>
    </row>
    <row r="8799" spans="2:4">
      <c r="B8799"/>
      <c r="D8799"/>
    </row>
    <row r="8800" spans="2:4">
      <c r="B8800"/>
      <c r="D8800"/>
    </row>
    <row r="8801" spans="2:4">
      <c r="B8801"/>
      <c r="D8801"/>
    </row>
    <row r="8802" spans="2:4">
      <c r="B8802"/>
      <c r="D8802"/>
    </row>
    <row r="8803" spans="2:4">
      <c r="B8803"/>
      <c r="D8803"/>
    </row>
    <row r="8804" spans="2:4">
      <c r="B8804"/>
      <c r="D8804"/>
    </row>
    <row r="8805" spans="2:4">
      <c r="B8805"/>
      <c r="D8805"/>
    </row>
    <row r="8806" spans="2:4">
      <c r="B8806"/>
      <c r="D8806"/>
    </row>
    <row r="8807" spans="2:4">
      <c r="B8807"/>
      <c r="D8807"/>
    </row>
    <row r="8808" spans="2:4">
      <c r="B8808"/>
      <c r="D8808"/>
    </row>
    <row r="8809" spans="2:4">
      <c r="B8809"/>
      <c r="D8809"/>
    </row>
    <row r="8810" spans="2:4">
      <c r="B8810"/>
      <c r="D8810"/>
    </row>
    <row r="8811" spans="2:4">
      <c r="B8811"/>
      <c r="D8811"/>
    </row>
    <row r="8812" spans="2:4">
      <c r="B8812"/>
      <c r="D8812"/>
    </row>
    <row r="8813" spans="2:4">
      <c r="B8813"/>
      <c r="D8813"/>
    </row>
    <row r="8814" spans="2:4">
      <c r="B8814"/>
      <c r="D8814"/>
    </row>
    <row r="8815" spans="2:4">
      <c r="B8815"/>
      <c r="D8815"/>
    </row>
    <row r="8816" spans="2:4">
      <c r="B8816"/>
      <c r="D8816"/>
    </row>
    <row r="8817" spans="2:4">
      <c r="B8817"/>
      <c r="D8817"/>
    </row>
    <row r="8818" spans="2:4">
      <c r="B8818"/>
      <c r="D8818"/>
    </row>
    <row r="8819" spans="2:4">
      <c r="B8819"/>
      <c r="D8819"/>
    </row>
    <row r="8820" spans="2:4">
      <c r="B8820"/>
      <c r="D8820"/>
    </row>
    <row r="8821" spans="2:4">
      <c r="B8821"/>
      <c r="D8821"/>
    </row>
    <row r="8822" spans="2:4">
      <c r="B8822"/>
      <c r="D8822"/>
    </row>
    <row r="8823" spans="2:4">
      <c r="B8823"/>
      <c r="D8823"/>
    </row>
    <row r="8824" spans="2:4">
      <c r="B8824"/>
      <c r="D8824"/>
    </row>
    <row r="8825" spans="2:4">
      <c r="B8825"/>
      <c r="D8825"/>
    </row>
    <row r="8826" spans="2:4">
      <c r="B8826"/>
      <c r="D8826"/>
    </row>
    <row r="8827" spans="2:4">
      <c r="B8827"/>
      <c r="D8827"/>
    </row>
    <row r="8828" spans="2:4">
      <c r="B8828"/>
      <c r="D8828"/>
    </row>
    <row r="8829" spans="2:4">
      <c r="B8829"/>
      <c r="D8829"/>
    </row>
    <row r="8830" spans="2:4">
      <c r="B8830"/>
      <c r="D8830"/>
    </row>
    <row r="8831" spans="2:4">
      <c r="B8831"/>
      <c r="D8831"/>
    </row>
    <row r="8832" spans="2:4">
      <c r="B8832"/>
      <c r="D8832"/>
    </row>
    <row r="8833" spans="2:4">
      <c r="B8833"/>
      <c r="D8833"/>
    </row>
    <row r="8834" spans="2:4">
      <c r="B8834"/>
      <c r="D8834"/>
    </row>
    <row r="8835" spans="2:4">
      <c r="B8835"/>
      <c r="D8835"/>
    </row>
    <row r="8836" spans="2:4">
      <c r="B8836"/>
      <c r="D8836"/>
    </row>
    <row r="8837" spans="2:4">
      <c r="B8837"/>
      <c r="D8837"/>
    </row>
    <row r="8838" spans="2:4">
      <c r="B8838"/>
      <c r="D8838"/>
    </row>
    <row r="8839" spans="2:4">
      <c r="B8839"/>
      <c r="D8839"/>
    </row>
    <row r="8840" spans="2:4">
      <c r="B8840"/>
      <c r="D8840"/>
    </row>
    <row r="8841" spans="2:4">
      <c r="B8841"/>
      <c r="D8841"/>
    </row>
    <row r="8842" spans="2:4">
      <c r="B8842"/>
      <c r="D8842"/>
    </row>
    <row r="8843" spans="2:4">
      <c r="B8843"/>
      <c r="D8843"/>
    </row>
    <row r="8844" spans="2:4">
      <c r="B8844"/>
      <c r="D8844"/>
    </row>
    <row r="8845" spans="2:4">
      <c r="B8845"/>
      <c r="D8845"/>
    </row>
    <row r="8846" spans="2:4">
      <c r="B8846"/>
      <c r="D8846"/>
    </row>
    <row r="8847" spans="2:4">
      <c r="B8847"/>
      <c r="D8847"/>
    </row>
    <row r="8848" spans="2:4">
      <c r="B8848"/>
      <c r="D8848"/>
    </row>
    <row r="8849" spans="2:4">
      <c r="B8849"/>
      <c r="D8849"/>
    </row>
    <row r="8850" spans="2:4">
      <c r="B8850"/>
      <c r="D8850"/>
    </row>
    <row r="8851" spans="2:4">
      <c r="B8851"/>
      <c r="D8851"/>
    </row>
    <row r="8852" spans="2:4">
      <c r="B8852"/>
      <c r="D8852"/>
    </row>
    <row r="8853" spans="2:4">
      <c r="B8853"/>
      <c r="D8853"/>
    </row>
    <row r="8854" spans="2:4">
      <c r="B8854"/>
      <c r="D8854"/>
    </row>
    <row r="8855" spans="2:4">
      <c r="B8855"/>
      <c r="D8855"/>
    </row>
    <row r="8856" spans="2:4">
      <c r="B8856"/>
      <c r="D8856"/>
    </row>
    <row r="8857" spans="2:4">
      <c r="B8857"/>
      <c r="D8857"/>
    </row>
    <row r="8858" spans="2:4">
      <c r="B8858"/>
      <c r="D8858"/>
    </row>
    <row r="8859" spans="2:4">
      <c r="B8859"/>
      <c r="D8859"/>
    </row>
    <row r="8860" spans="2:4">
      <c r="B8860"/>
      <c r="D8860"/>
    </row>
    <row r="8861" spans="2:4">
      <c r="B8861"/>
      <c r="D8861"/>
    </row>
    <row r="8862" spans="2:4">
      <c r="B8862"/>
      <c r="D8862"/>
    </row>
    <row r="8863" spans="2:4">
      <c r="B8863"/>
      <c r="D8863"/>
    </row>
    <row r="8864" spans="2:4">
      <c r="B8864"/>
      <c r="D8864"/>
    </row>
    <row r="8865" spans="2:4">
      <c r="B8865"/>
      <c r="D8865"/>
    </row>
    <row r="8866" spans="2:4">
      <c r="B8866"/>
      <c r="D8866"/>
    </row>
    <row r="8867" spans="2:4">
      <c r="B8867"/>
      <c r="D8867"/>
    </row>
    <row r="8868" spans="2:4">
      <c r="B8868"/>
      <c r="D8868"/>
    </row>
    <row r="8869" spans="2:4">
      <c r="B8869"/>
      <c r="D8869"/>
    </row>
    <row r="8870" spans="2:4">
      <c r="B8870"/>
      <c r="D8870"/>
    </row>
    <row r="8871" spans="2:4">
      <c r="B8871"/>
      <c r="D8871"/>
    </row>
    <row r="8872" spans="2:4">
      <c r="B8872"/>
      <c r="D8872"/>
    </row>
    <row r="8873" spans="2:4">
      <c r="B8873"/>
      <c r="D8873"/>
    </row>
    <row r="8874" spans="2:4">
      <c r="B8874"/>
      <c r="D8874"/>
    </row>
    <row r="8875" spans="2:4">
      <c r="B8875"/>
      <c r="D8875"/>
    </row>
    <row r="8876" spans="2:4">
      <c r="B8876"/>
      <c r="D8876"/>
    </row>
    <row r="8877" spans="2:4">
      <c r="B8877"/>
      <c r="D8877"/>
    </row>
    <row r="8878" spans="2:4">
      <c r="B8878"/>
      <c r="D8878"/>
    </row>
    <row r="8879" spans="2:4">
      <c r="B8879"/>
      <c r="D8879"/>
    </row>
    <row r="8880" spans="2:4">
      <c r="B8880"/>
      <c r="D8880"/>
    </row>
    <row r="8881" spans="2:4">
      <c r="B8881"/>
      <c r="D8881"/>
    </row>
    <row r="8882" spans="2:4">
      <c r="B8882"/>
      <c r="D8882"/>
    </row>
    <row r="8883" spans="2:4">
      <c r="B8883"/>
      <c r="D8883"/>
    </row>
    <row r="8884" spans="2:4">
      <c r="B8884"/>
      <c r="D8884"/>
    </row>
    <row r="8885" spans="2:4">
      <c r="B8885"/>
      <c r="D8885"/>
    </row>
    <row r="8886" spans="2:4">
      <c r="B8886"/>
      <c r="D8886"/>
    </row>
    <row r="8887" spans="2:4">
      <c r="B8887"/>
      <c r="D8887"/>
    </row>
    <row r="8888" spans="2:4">
      <c r="B8888"/>
      <c r="D8888"/>
    </row>
    <row r="8889" spans="2:4">
      <c r="B8889"/>
      <c r="D8889"/>
    </row>
    <row r="8890" spans="2:4">
      <c r="B8890"/>
      <c r="D8890"/>
    </row>
    <row r="8891" spans="2:4">
      <c r="B8891"/>
      <c r="D8891"/>
    </row>
    <row r="8892" spans="2:4">
      <c r="B8892"/>
      <c r="D8892"/>
    </row>
    <row r="8893" spans="2:4">
      <c r="B8893"/>
      <c r="D8893"/>
    </row>
    <row r="8894" spans="2:4">
      <c r="B8894"/>
      <c r="D8894"/>
    </row>
    <row r="8895" spans="2:4">
      <c r="B8895"/>
      <c r="D8895"/>
    </row>
    <row r="8896" spans="2:4">
      <c r="B8896"/>
      <c r="D8896"/>
    </row>
    <row r="8897" spans="2:4">
      <c r="B8897"/>
      <c r="D8897"/>
    </row>
    <row r="8898" spans="2:4">
      <c r="B8898"/>
      <c r="D8898"/>
    </row>
    <row r="8899" spans="2:4">
      <c r="B8899"/>
      <c r="D8899"/>
    </row>
    <row r="8900" spans="2:4">
      <c r="B8900"/>
      <c r="D8900"/>
    </row>
    <row r="8901" spans="2:4">
      <c r="B8901"/>
      <c r="D8901"/>
    </row>
    <row r="8902" spans="2:4">
      <c r="B8902"/>
      <c r="D8902"/>
    </row>
    <row r="8903" spans="2:4">
      <c r="B8903"/>
      <c r="D8903"/>
    </row>
    <row r="8904" spans="2:4">
      <c r="B8904"/>
      <c r="D8904"/>
    </row>
    <row r="8905" spans="2:4">
      <c r="B8905"/>
      <c r="D8905"/>
    </row>
    <row r="8906" spans="2:4">
      <c r="B8906"/>
      <c r="D8906"/>
    </row>
    <row r="8907" spans="2:4">
      <c r="B8907"/>
      <c r="D8907"/>
    </row>
    <row r="8908" spans="2:4">
      <c r="B8908"/>
      <c r="D8908"/>
    </row>
    <row r="8909" spans="2:4">
      <c r="B8909"/>
      <c r="D8909"/>
    </row>
    <row r="8910" spans="2:4">
      <c r="B8910"/>
      <c r="D8910"/>
    </row>
    <row r="8911" spans="2:4">
      <c r="B8911"/>
      <c r="D8911"/>
    </row>
    <row r="8912" spans="2:4">
      <c r="B8912"/>
      <c r="D8912"/>
    </row>
    <row r="8913" spans="2:4">
      <c r="B8913"/>
      <c r="D8913"/>
    </row>
    <row r="8914" spans="2:4">
      <c r="B8914"/>
      <c r="D8914"/>
    </row>
    <row r="8915" spans="2:4">
      <c r="B8915"/>
      <c r="D8915"/>
    </row>
    <row r="8916" spans="2:4">
      <c r="B8916"/>
      <c r="D8916"/>
    </row>
    <row r="8917" spans="2:4">
      <c r="B8917"/>
      <c r="D8917"/>
    </row>
    <row r="8918" spans="2:4">
      <c r="B8918"/>
      <c r="D8918"/>
    </row>
    <row r="8919" spans="2:4">
      <c r="B8919"/>
      <c r="D8919"/>
    </row>
    <row r="8920" spans="2:4">
      <c r="B8920"/>
      <c r="D8920"/>
    </row>
    <row r="8921" spans="2:4">
      <c r="B8921"/>
      <c r="D8921"/>
    </row>
    <row r="8922" spans="2:4">
      <c r="B8922"/>
      <c r="D8922"/>
    </row>
    <row r="8923" spans="2:4">
      <c r="B8923"/>
      <c r="D8923"/>
    </row>
    <row r="8924" spans="2:4">
      <c r="B8924"/>
      <c r="D8924"/>
    </row>
    <row r="8925" spans="2:4">
      <c r="B8925"/>
      <c r="D8925"/>
    </row>
    <row r="8926" spans="2:4">
      <c r="B8926"/>
      <c r="D8926"/>
    </row>
    <row r="8927" spans="2:4">
      <c r="B8927"/>
      <c r="D8927"/>
    </row>
    <row r="8928" spans="2:4">
      <c r="B8928"/>
      <c r="D8928"/>
    </row>
    <row r="8929" spans="2:4">
      <c r="B8929"/>
      <c r="D8929"/>
    </row>
    <row r="8930" spans="2:4">
      <c r="B8930"/>
      <c r="D8930"/>
    </row>
    <row r="8931" spans="2:4">
      <c r="B8931"/>
      <c r="D8931"/>
    </row>
    <row r="8932" spans="2:4">
      <c r="B8932"/>
      <c r="D8932"/>
    </row>
    <row r="8933" spans="2:4">
      <c r="B8933"/>
      <c r="D8933"/>
    </row>
    <row r="8934" spans="2:4">
      <c r="B8934"/>
      <c r="D8934"/>
    </row>
    <row r="8935" spans="2:4">
      <c r="B8935"/>
      <c r="D8935"/>
    </row>
    <row r="8936" spans="2:4">
      <c r="B8936"/>
      <c r="D8936"/>
    </row>
    <row r="8937" spans="2:4">
      <c r="B8937"/>
      <c r="D8937"/>
    </row>
    <row r="8938" spans="2:4">
      <c r="B8938"/>
      <c r="D8938"/>
    </row>
    <row r="8939" spans="2:4">
      <c r="B8939"/>
      <c r="D8939"/>
    </row>
    <row r="8940" spans="2:4">
      <c r="B8940"/>
      <c r="D8940"/>
    </row>
    <row r="8941" spans="2:4">
      <c r="B8941"/>
      <c r="D8941"/>
    </row>
    <row r="8942" spans="2:4">
      <c r="B8942"/>
      <c r="D8942"/>
    </row>
    <row r="8943" spans="2:4">
      <c r="B8943"/>
      <c r="D8943"/>
    </row>
    <row r="8944" spans="2:4">
      <c r="B8944"/>
      <c r="D8944"/>
    </row>
    <row r="8945" spans="2:4">
      <c r="B8945"/>
      <c r="D8945"/>
    </row>
    <row r="8946" spans="2:4">
      <c r="B8946"/>
      <c r="D8946"/>
    </row>
    <row r="8947" spans="2:4">
      <c r="B8947"/>
      <c r="D8947"/>
    </row>
    <row r="8948" spans="2:4">
      <c r="B8948"/>
      <c r="D8948"/>
    </row>
    <row r="8949" spans="2:4">
      <c r="B8949"/>
      <c r="D8949"/>
    </row>
    <row r="8950" spans="2:4">
      <c r="B8950"/>
      <c r="D8950"/>
    </row>
    <row r="8951" spans="2:4">
      <c r="B8951"/>
      <c r="D8951"/>
    </row>
    <row r="8952" spans="2:4">
      <c r="B8952"/>
      <c r="D8952"/>
    </row>
    <row r="8953" spans="2:4">
      <c r="B8953"/>
      <c r="D8953"/>
    </row>
    <row r="8954" spans="2:4">
      <c r="B8954"/>
      <c r="D8954"/>
    </row>
    <row r="8955" spans="2:4">
      <c r="B8955"/>
      <c r="D8955"/>
    </row>
    <row r="8956" spans="2:4">
      <c r="B8956"/>
      <c r="D8956"/>
    </row>
    <row r="8957" spans="2:4">
      <c r="B8957"/>
      <c r="D8957"/>
    </row>
    <row r="8958" spans="2:4">
      <c r="B8958"/>
      <c r="D8958"/>
    </row>
    <row r="8959" spans="2:4">
      <c r="B8959"/>
      <c r="D8959"/>
    </row>
    <row r="8960" spans="2:4">
      <c r="B8960"/>
      <c r="D8960"/>
    </row>
    <row r="8961" spans="2:4">
      <c r="B8961"/>
      <c r="D8961"/>
    </row>
    <row r="8962" spans="2:4">
      <c r="B8962"/>
      <c r="D8962"/>
    </row>
    <row r="8963" spans="2:4">
      <c r="B8963"/>
      <c r="D8963"/>
    </row>
    <row r="8964" spans="2:4">
      <c r="B8964"/>
      <c r="D8964"/>
    </row>
    <row r="8965" spans="2:4">
      <c r="B8965"/>
      <c r="D8965"/>
    </row>
    <row r="8966" spans="2:4">
      <c r="B8966"/>
      <c r="D8966"/>
    </row>
    <row r="8967" spans="2:4">
      <c r="B8967"/>
      <c r="D8967"/>
    </row>
    <row r="8968" spans="2:4">
      <c r="B8968"/>
      <c r="D8968"/>
    </row>
    <row r="8969" spans="2:4">
      <c r="B8969"/>
      <c r="D8969"/>
    </row>
    <row r="8970" spans="2:4">
      <c r="B8970"/>
      <c r="D8970"/>
    </row>
    <row r="8971" spans="2:4">
      <c r="B8971"/>
      <c r="D8971"/>
    </row>
    <row r="8972" spans="2:4">
      <c r="B8972"/>
      <c r="D8972"/>
    </row>
    <row r="8973" spans="2:4">
      <c r="B8973"/>
      <c r="D8973"/>
    </row>
    <row r="8974" spans="2:4">
      <c r="B8974"/>
      <c r="D8974"/>
    </row>
    <row r="8975" spans="2:4">
      <c r="B8975"/>
      <c r="D8975"/>
    </row>
    <row r="8976" spans="2:4">
      <c r="B8976"/>
      <c r="D8976"/>
    </row>
    <row r="8977" spans="2:4">
      <c r="B8977"/>
      <c r="D8977"/>
    </row>
    <row r="8978" spans="2:4">
      <c r="B8978"/>
      <c r="D8978"/>
    </row>
    <row r="8979" spans="2:4">
      <c r="B8979"/>
      <c r="D8979"/>
    </row>
    <row r="8980" spans="2:4">
      <c r="B8980"/>
      <c r="D8980"/>
    </row>
    <row r="8981" spans="2:4">
      <c r="B8981"/>
      <c r="D8981"/>
    </row>
    <row r="8982" spans="2:4">
      <c r="B8982"/>
      <c r="D8982"/>
    </row>
    <row r="8983" spans="2:4">
      <c r="B8983"/>
      <c r="D8983"/>
    </row>
    <row r="8984" spans="2:4">
      <c r="B8984"/>
      <c r="D8984"/>
    </row>
    <row r="8985" spans="2:4">
      <c r="B8985"/>
      <c r="D8985"/>
    </row>
    <row r="8986" spans="2:4">
      <c r="B8986"/>
      <c r="D8986"/>
    </row>
    <row r="8987" spans="2:4">
      <c r="B8987"/>
      <c r="D8987"/>
    </row>
    <row r="8988" spans="2:4">
      <c r="B8988"/>
      <c r="D8988"/>
    </row>
    <row r="8989" spans="2:4">
      <c r="B8989"/>
      <c r="D8989"/>
    </row>
    <row r="8990" spans="2:4">
      <c r="B8990"/>
      <c r="D8990"/>
    </row>
    <row r="8991" spans="2:4">
      <c r="B8991"/>
      <c r="D8991"/>
    </row>
    <row r="8992" spans="2:4">
      <c r="B8992"/>
      <c r="D8992"/>
    </row>
    <row r="8993" spans="2:4">
      <c r="B8993"/>
      <c r="D8993"/>
    </row>
    <row r="8994" spans="2:4">
      <c r="B8994"/>
      <c r="D8994"/>
    </row>
    <row r="8995" spans="2:4">
      <c r="B8995"/>
      <c r="D8995"/>
    </row>
    <row r="8996" spans="2:4">
      <c r="B8996"/>
      <c r="D8996"/>
    </row>
    <row r="8997" spans="2:4">
      <c r="B8997"/>
      <c r="D8997"/>
    </row>
    <row r="8998" spans="2:4">
      <c r="B8998"/>
      <c r="D8998"/>
    </row>
    <row r="8999" spans="2:4">
      <c r="B8999"/>
      <c r="D8999"/>
    </row>
    <row r="9000" spans="2:4">
      <c r="B9000"/>
      <c r="D9000"/>
    </row>
    <row r="9001" spans="2:4">
      <c r="B9001"/>
      <c r="D9001"/>
    </row>
    <row r="9002" spans="2:4">
      <c r="B9002"/>
      <c r="D9002"/>
    </row>
    <row r="9003" spans="2:4">
      <c r="B9003"/>
      <c r="D9003"/>
    </row>
    <row r="9004" spans="2:4">
      <c r="B9004"/>
      <c r="D9004"/>
    </row>
    <row r="9005" spans="2:4">
      <c r="B9005"/>
      <c r="D9005"/>
    </row>
    <row r="9006" spans="2:4">
      <c r="B9006"/>
      <c r="D9006"/>
    </row>
    <row r="9007" spans="2:4">
      <c r="B9007"/>
      <c r="D9007"/>
    </row>
    <row r="9008" spans="2:4">
      <c r="B9008"/>
      <c r="D9008"/>
    </row>
    <row r="9009" spans="2:4">
      <c r="B9009"/>
      <c r="D9009"/>
    </row>
    <row r="9010" spans="2:4">
      <c r="B9010"/>
      <c r="D9010"/>
    </row>
    <row r="9011" spans="2:4">
      <c r="B9011"/>
      <c r="D9011"/>
    </row>
    <row r="9012" spans="2:4">
      <c r="B9012"/>
      <c r="D9012"/>
    </row>
    <row r="9013" spans="2:4">
      <c r="B9013"/>
      <c r="D9013"/>
    </row>
    <row r="9014" spans="2:4">
      <c r="B9014"/>
      <c r="D9014"/>
    </row>
    <row r="9015" spans="2:4">
      <c r="B9015"/>
      <c r="D9015"/>
    </row>
    <row r="9016" spans="2:4">
      <c r="B9016"/>
      <c r="D9016"/>
    </row>
    <row r="9017" spans="2:4">
      <c r="B9017"/>
      <c r="D9017"/>
    </row>
    <row r="9018" spans="2:4">
      <c r="B9018"/>
      <c r="D9018"/>
    </row>
    <row r="9019" spans="2:4">
      <c r="B9019"/>
      <c r="D9019"/>
    </row>
    <row r="9020" spans="2:4">
      <c r="B9020"/>
      <c r="D9020"/>
    </row>
    <row r="9021" spans="2:4">
      <c r="B9021"/>
      <c r="D9021"/>
    </row>
    <row r="9022" spans="2:4">
      <c r="B9022"/>
      <c r="D9022"/>
    </row>
    <row r="9023" spans="2:4">
      <c r="B9023"/>
      <c r="D9023"/>
    </row>
    <row r="9024" spans="2:4">
      <c r="B9024"/>
      <c r="D9024"/>
    </row>
    <row r="9025" spans="2:4">
      <c r="B9025"/>
      <c r="D9025"/>
    </row>
    <row r="9026" spans="2:4">
      <c r="B9026"/>
      <c r="D9026"/>
    </row>
    <row r="9027" spans="2:4">
      <c r="B9027"/>
      <c r="D9027"/>
    </row>
    <row r="9028" spans="2:4">
      <c r="B9028"/>
      <c r="D9028"/>
    </row>
    <row r="9029" spans="2:4">
      <c r="B9029"/>
      <c r="D9029"/>
    </row>
    <row r="9030" spans="2:4">
      <c r="B9030"/>
      <c r="D9030"/>
    </row>
    <row r="9031" spans="2:4">
      <c r="B9031"/>
      <c r="D9031"/>
    </row>
    <row r="9032" spans="2:4">
      <c r="B9032"/>
      <c r="D9032"/>
    </row>
    <row r="9033" spans="2:4">
      <c r="B9033"/>
      <c r="D9033"/>
    </row>
    <row r="9034" spans="2:4">
      <c r="B9034"/>
      <c r="D9034"/>
    </row>
    <row r="9035" spans="2:4">
      <c r="B9035"/>
      <c r="D9035"/>
    </row>
    <row r="9036" spans="2:4">
      <c r="B9036"/>
      <c r="D9036"/>
    </row>
    <row r="9037" spans="2:4">
      <c r="B9037"/>
      <c r="D9037"/>
    </row>
    <row r="9038" spans="2:4">
      <c r="B9038"/>
      <c r="D9038"/>
    </row>
    <row r="9039" spans="2:4">
      <c r="B9039"/>
      <c r="D9039"/>
    </row>
    <row r="9040" spans="2:4">
      <c r="B9040"/>
      <c r="D9040"/>
    </row>
    <row r="9041" spans="2:4">
      <c r="B9041"/>
      <c r="D9041"/>
    </row>
    <row r="9042" spans="2:4">
      <c r="B9042"/>
      <c r="D9042"/>
    </row>
    <row r="9043" spans="2:4">
      <c r="B9043"/>
      <c r="D9043"/>
    </row>
    <row r="9044" spans="2:4">
      <c r="B9044"/>
      <c r="D9044"/>
    </row>
    <row r="9045" spans="2:4">
      <c r="B9045"/>
      <c r="D9045"/>
    </row>
    <row r="9046" spans="2:4">
      <c r="B9046"/>
      <c r="D9046"/>
    </row>
    <row r="9047" spans="2:4">
      <c r="B9047"/>
      <c r="D9047"/>
    </row>
    <row r="9048" spans="2:4">
      <c r="B9048"/>
      <c r="D9048"/>
    </row>
    <row r="9049" spans="2:4">
      <c r="B9049"/>
      <c r="D9049"/>
    </row>
    <row r="9050" spans="2:4">
      <c r="B9050"/>
      <c r="D9050"/>
    </row>
    <row r="9051" spans="2:4">
      <c r="B9051"/>
      <c r="D9051"/>
    </row>
    <row r="9052" spans="2:4">
      <c r="B9052"/>
      <c r="D9052"/>
    </row>
    <row r="9053" spans="2:4">
      <c r="B9053"/>
      <c r="D9053"/>
    </row>
    <row r="9054" spans="2:4">
      <c r="B9054"/>
      <c r="D9054"/>
    </row>
    <row r="9055" spans="2:4">
      <c r="B9055"/>
      <c r="D9055"/>
    </row>
    <row r="9056" spans="2:4">
      <c r="B9056"/>
      <c r="D9056"/>
    </row>
    <row r="9057" spans="2:4">
      <c r="B9057"/>
      <c r="D9057"/>
    </row>
    <row r="9058" spans="2:4">
      <c r="B9058"/>
      <c r="D9058"/>
    </row>
    <row r="9059" spans="2:4">
      <c r="B9059"/>
      <c r="D9059"/>
    </row>
    <row r="9060" spans="2:4">
      <c r="B9060"/>
      <c r="D9060"/>
    </row>
    <row r="9061" spans="2:4">
      <c r="B9061"/>
      <c r="D9061"/>
    </row>
    <row r="9062" spans="2:4">
      <c r="B9062"/>
      <c r="D9062"/>
    </row>
    <row r="9063" spans="2:4">
      <c r="B9063"/>
      <c r="D9063"/>
    </row>
    <row r="9064" spans="2:4">
      <c r="B9064"/>
      <c r="D9064"/>
    </row>
    <row r="9065" spans="2:4">
      <c r="B9065"/>
      <c r="D9065"/>
    </row>
    <row r="9066" spans="2:4">
      <c r="B9066"/>
      <c r="D9066"/>
    </row>
    <row r="9067" spans="2:4">
      <c r="B9067"/>
      <c r="D9067"/>
    </row>
    <row r="9068" spans="2:4">
      <c r="B9068"/>
      <c r="D9068"/>
    </row>
    <row r="9069" spans="2:4">
      <c r="B9069"/>
      <c r="D9069"/>
    </row>
    <row r="9070" spans="2:4">
      <c r="B9070"/>
      <c r="D9070"/>
    </row>
    <row r="9071" spans="2:4">
      <c r="B9071"/>
      <c r="D9071"/>
    </row>
    <row r="9072" spans="2:4">
      <c r="B9072"/>
      <c r="D9072"/>
    </row>
    <row r="9073" spans="2:4">
      <c r="B9073"/>
      <c r="D9073"/>
    </row>
    <row r="9074" spans="2:4">
      <c r="B9074"/>
      <c r="D9074"/>
    </row>
    <row r="9075" spans="2:4">
      <c r="B9075"/>
      <c r="D9075"/>
    </row>
    <row r="9076" spans="2:4">
      <c r="B9076"/>
      <c r="D9076"/>
    </row>
    <row r="9077" spans="2:4">
      <c r="B9077"/>
      <c r="D9077"/>
    </row>
    <row r="9078" spans="2:4">
      <c r="B9078"/>
      <c r="D9078"/>
    </row>
    <row r="9079" spans="2:4">
      <c r="B9079"/>
      <c r="D9079"/>
    </row>
    <row r="9080" spans="2:4">
      <c r="B9080"/>
      <c r="D9080"/>
    </row>
    <row r="9081" spans="2:4">
      <c r="B9081"/>
      <c r="D9081"/>
    </row>
    <row r="9082" spans="2:4">
      <c r="B9082"/>
      <c r="D9082"/>
    </row>
    <row r="9083" spans="2:4">
      <c r="B9083"/>
      <c r="D9083"/>
    </row>
    <row r="9084" spans="2:4">
      <c r="B9084"/>
      <c r="D9084"/>
    </row>
    <row r="9085" spans="2:4">
      <c r="B9085"/>
      <c r="D9085"/>
    </row>
    <row r="9086" spans="2:4">
      <c r="B9086"/>
      <c r="D9086"/>
    </row>
    <row r="9087" spans="2:4">
      <c r="B9087"/>
      <c r="D9087"/>
    </row>
    <row r="9088" spans="2:4">
      <c r="B9088"/>
      <c r="D9088"/>
    </row>
    <row r="9089" spans="2:4">
      <c r="B9089"/>
      <c r="D9089"/>
    </row>
    <row r="9090" spans="2:4">
      <c r="B9090"/>
      <c r="D9090"/>
    </row>
    <row r="9091" spans="2:4">
      <c r="B9091"/>
      <c r="D9091"/>
    </row>
    <row r="9092" spans="2:4">
      <c r="B9092"/>
      <c r="D9092"/>
    </row>
    <row r="9093" spans="2:4">
      <c r="B9093"/>
      <c r="D9093"/>
    </row>
    <row r="9094" spans="2:4">
      <c r="B9094"/>
      <c r="D9094"/>
    </row>
    <row r="9095" spans="2:4">
      <c r="B9095"/>
      <c r="D9095"/>
    </row>
    <row r="9096" spans="2:4">
      <c r="B9096"/>
      <c r="D9096"/>
    </row>
    <row r="9097" spans="2:4">
      <c r="B9097"/>
      <c r="D9097"/>
    </row>
    <row r="9098" spans="2:4">
      <c r="B9098"/>
      <c r="D9098"/>
    </row>
    <row r="9099" spans="2:4">
      <c r="B9099"/>
      <c r="D9099"/>
    </row>
    <row r="9100" spans="2:4">
      <c r="B9100"/>
      <c r="D9100"/>
    </row>
    <row r="9101" spans="2:4">
      <c r="B9101"/>
      <c r="D9101"/>
    </row>
    <row r="9102" spans="2:4">
      <c r="B9102"/>
      <c r="D9102"/>
    </row>
    <row r="9103" spans="2:4">
      <c r="B9103"/>
      <c r="D9103"/>
    </row>
    <row r="9104" spans="2:4">
      <c r="B9104"/>
      <c r="D9104"/>
    </row>
    <row r="9105" spans="2:4">
      <c r="B9105"/>
      <c r="D9105"/>
    </row>
    <row r="9106" spans="2:4">
      <c r="B9106"/>
      <c r="D9106"/>
    </row>
    <row r="9107" spans="2:4">
      <c r="B9107"/>
      <c r="D9107"/>
    </row>
    <row r="9108" spans="2:4">
      <c r="B9108"/>
      <c r="D9108"/>
    </row>
    <row r="9109" spans="2:4">
      <c r="B9109"/>
      <c r="D9109"/>
    </row>
    <row r="9110" spans="2:4">
      <c r="B9110"/>
      <c r="D9110"/>
    </row>
    <row r="9111" spans="2:4">
      <c r="B9111"/>
      <c r="D9111"/>
    </row>
    <row r="9112" spans="2:4">
      <c r="B9112"/>
      <c r="D9112"/>
    </row>
    <row r="9113" spans="2:4">
      <c r="B9113"/>
      <c r="D9113"/>
    </row>
    <row r="9114" spans="2:4">
      <c r="B9114"/>
      <c r="D9114"/>
    </row>
    <row r="9115" spans="2:4">
      <c r="B9115"/>
      <c r="D9115"/>
    </row>
    <row r="9116" spans="2:4">
      <c r="B9116"/>
      <c r="D9116"/>
    </row>
    <row r="9117" spans="2:4">
      <c r="B9117"/>
      <c r="D9117"/>
    </row>
    <row r="9118" spans="2:4">
      <c r="B9118"/>
      <c r="D9118"/>
    </row>
    <row r="9119" spans="2:4">
      <c r="B9119"/>
      <c r="D9119"/>
    </row>
    <row r="9120" spans="2:4">
      <c r="B9120"/>
      <c r="D9120"/>
    </row>
    <row r="9121" spans="2:4">
      <c r="B9121"/>
      <c r="D9121"/>
    </row>
    <row r="9122" spans="2:4">
      <c r="B9122"/>
      <c r="D9122"/>
    </row>
    <row r="9123" spans="2:4">
      <c r="B9123"/>
      <c r="D9123"/>
    </row>
    <row r="9124" spans="2:4">
      <c r="B9124"/>
      <c r="D9124"/>
    </row>
    <row r="9125" spans="2:4">
      <c r="B9125"/>
      <c r="D9125"/>
    </row>
    <row r="9126" spans="2:4">
      <c r="B9126"/>
      <c r="D9126"/>
    </row>
    <row r="9127" spans="2:4">
      <c r="B9127"/>
      <c r="D9127"/>
    </row>
    <row r="9128" spans="2:4">
      <c r="B9128"/>
      <c r="D9128"/>
    </row>
    <row r="9129" spans="2:4">
      <c r="B9129"/>
      <c r="D9129"/>
    </row>
    <row r="9130" spans="2:4">
      <c r="B9130"/>
      <c r="D9130"/>
    </row>
    <row r="9131" spans="2:4">
      <c r="B9131"/>
      <c r="D9131"/>
    </row>
    <row r="9132" spans="2:4">
      <c r="B9132"/>
      <c r="D9132"/>
    </row>
    <row r="9133" spans="2:4">
      <c r="B9133"/>
      <c r="D9133"/>
    </row>
    <row r="9134" spans="2:4">
      <c r="B9134"/>
      <c r="D9134"/>
    </row>
    <row r="9135" spans="2:4">
      <c r="B9135"/>
      <c r="D9135"/>
    </row>
    <row r="9136" spans="2:4">
      <c r="B9136"/>
      <c r="D9136"/>
    </row>
    <row r="9137" spans="2:4">
      <c r="B9137"/>
      <c r="D9137"/>
    </row>
    <row r="9138" spans="2:4">
      <c r="B9138"/>
      <c r="D9138"/>
    </row>
    <row r="9139" spans="2:4">
      <c r="B9139"/>
      <c r="D9139"/>
    </row>
    <row r="9140" spans="2:4">
      <c r="B9140"/>
      <c r="D9140"/>
    </row>
    <row r="9141" spans="2:4">
      <c r="B9141"/>
      <c r="D9141"/>
    </row>
    <row r="9142" spans="2:4">
      <c r="B9142"/>
      <c r="D9142"/>
    </row>
    <row r="9143" spans="2:4">
      <c r="B9143"/>
      <c r="D9143"/>
    </row>
    <row r="9144" spans="2:4">
      <c r="B9144"/>
      <c r="D9144"/>
    </row>
    <row r="9145" spans="2:4">
      <c r="B9145"/>
      <c r="D9145"/>
    </row>
    <row r="9146" spans="2:4">
      <c r="B9146"/>
      <c r="D9146"/>
    </row>
    <row r="9147" spans="2:4">
      <c r="B9147"/>
      <c r="D9147"/>
    </row>
    <row r="9148" spans="2:4">
      <c r="B9148"/>
      <c r="D9148"/>
    </row>
    <row r="9149" spans="2:4">
      <c r="B9149"/>
      <c r="D9149"/>
    </row>
    <row r="9150" spans="2:4">
      <c r="B9150"/>
      <c r="D9150"/>
    </row>
    <row r="9151" spans="2:4">
      <c r="B9151"/>
      <c r="D9151"/>
    </row>
    <row r="9152" spans="2:4">
      <c r="B9152"/>
      <c r="D9152"/>
    </row>
    <row r="9153" spans="2:4">
      <c r="B9153"/>
      <c r="D9153"/>
    </row>
    <row r="9154" spans="2:4">
      <c r="B9154"/>
      <c r="D9154"/>
    </row>
    <row r="9155" spans="2:4">
      <c r="B9155"/>
      <c r="D9155"/>
    </row>
    <row r="9156" spans="2:4">
      <c r="B9156"/>
      <c r="D9156"/>
    </row>
    <row r="9157" spans="2:4">
      <c r="B9157"/>
      <c r="D9157"/>
    </row>
    <row r="9158" spans="2:4">
      <c r="B9158"/>
      <c r="D9158"/>
    </row>
    <row r="9159" spans="2:4">
      <c r="B9159"/>
      <c r="D9159"/>
    </row>
    <row r="9160" spans="2:4">
      <c r="B9160"/>
      <c r="D9160"/>
    </row>
    <row r="9161" spans="2:4">
      <c r="B9161"/>
      <c r="D9161"/>
    </row>
    <row r="9162" spans="2:4">
      <c r="B9162"/>
      <c r="D9162"/>
    </row>
    <row r="9163" spans="2:4">
      <c r="B9163"/>
      <c r="D9163"/>
    </row>
    <row r="9164" spans="2:4">
      <c r="B9164"/>
      <c r="D9164"/>
    </row>
    <row r="9165" spans="2:4">
      <c r="B9165"/>
      <c r="D9165"/>
    </row>
    <row r="9166" spans="2:4">
      <c r="B9166"/>
      <c r="D9166"/>
    </row>
    <row r="9167" spans="2:4">
      <c r="B9167"/>
      <c r="D9167"/>
    </row>
    <row r="9168" spans="2:4">
      <c r="B9168"/>
      <c r="D9168"/>
    </row>
    <row r="9169" spans="2:4">
      <c r="B9169"/>
      <c r="D9169"/>
    </row>
    <row r="9170" spans="2:4">
      <c r="B9170"/>
      <c r="D9170"/>
    </row>
    <row r="9171" spans="2:4">
      <c r="B9171"/>
      <c r="D9171"/>
    </row>
    <row r="9172" spans="2:4">
      <c r="B9172"/>
      <c r="D9172"/>
    </row>
    <row r="9173" spans="2:4">
      <c r="B9173"/>
      <c r="D9173"/>
    </row>
    <row r="9174" spans="2:4">
      <c r="B9174"/>
      <c r="D9174"/>
    </row>
    <row r="9175" spans="2:4">
      <c r="B9175"/>
      <c r="D9175"/>
    </row>
    <row r="9176" spans="2:4">
      <c r="B9176"/>
      <c r="D9176"/>
    </row>
    <row r="9177" spans="2:4">
      <c r="B9177"/>
      <c r="D9177"/>
    </row>
    <row r="9178" spans="2:4">
      <c r="B9178"/>
      <c r="D9178"/>
    </row>
    <row r="9179" spans="2:4">
      <c r="B9179"/>
      <c r="D9179"/>
    </row>
    <row r="9180" spans="2:4">
      <c r="B9180"/>
      <c r="D9180"/>
    </row>
    <row r="9181" spans="2:4">
      <c r="B9181"/>
      <c r="D9181"/>
    </row>
    <row r="9182" spans="2:4">
      <c r="B9182"/>
      <c r="D9182"/>
    </row>
    <row r="9183" spans="2:4">
      <c r="B9183"/>
      <c r="D9183"/>
    </row>
    <row r="9184" spans="2:4">
      <c r="B9184"/>
      <c r="D9184"/>
    </row>
    <row r="9185" spans="2:4">
      <c r="B9185"/>
      <c r="D9185"/>
    </row>
    <row r="9186" spans="2:4">
      <c r="B9186"/>
      <c r="D9186"/>
    </row>
    <row r="9187" spans="2:4">
      <c r="B9187"/>
      <c r="D9187"/>
    </row>
    <row r="9188" spans="2:4">
      <c r="B9188"/>
      <c r="D9188"/>
    </row>
    <row r="9189" spans="2:4">
      <c r="B9189"/>
      <c r="D9189"/>
    </row>
    <row r="9190" spans="2:4">
      <c r="B9190"/>
      <c r="D9190"/>
    </row>
    <row r="9191" spans="2:4">
      <c r="B9191"/>
      <c r="D9191"/>
    </row>
    <row r="9192" spans="2:4">
      <c r="B9192"/>
      <c r="D9192"/>
    </row>
    <row r="9193" spans="2:4">
      <c r="B9193"/>
      <c r="D9193"/>
    </row>
    <row r="9194" spans="2:4">
      <c r="B9194"/>
      <c r="D9194"/>
    </row>
    <row r="9195" spans="2:4">
      <c r="B9195"/>
      <c r="D9195"/>
    </row>
    <row r="9196" spans="2:4">
      <c r="B9196"/>
      <c r="D9196"/>
    </row>
    <row r="9197" spans="2:4">
      <c r="B9197"/>
      <c r="D9197"/>
    </row>
    <row r="9198" spans="2:4">
      <c r="B9198"/>
      <c r="D9198"/>
    </row>
    <row r="9199" spans="2:4">
      <c r="B9199"/>
      <c r="D9199"/>
    </row>
    <row r="9200" spans="2:4">
      <c r="B9200"/>
      <c r="D9200"/>
    </row>
    <row r="9201" spans="2:4">
      <c r="B9201"/>
      <c r="D9201"/>
    </row>
    <row r="9202" spans="2:4">
      <c r="B9202"/>
      <c r="D9202"/>
    </row>
    <row r="9203" spans="2:4">
      <c r="B9203"/>
      <c r="D9203"/>
    </row>
    <row r="9204" spans="2:4">
      <c r="B9204"/>
      <c r="D9204"/>
    </row>
    <row r="9205" spans="2:4">
      <c r="B9205"/>
      <c r="D9205"/>
    </row>
    <row r="9206" spans="2:4">
      <c r="B9206"/>
      <c r="D9206"/>
    </row>
    <row r="9207" spans="2:4">
      <c r="B9207"/>
      <c r="D9207"/>
    </row>
    <row r="9208" spans="2:4">
      <c r="B9208"/>
      <c r="D9208"/>
    </row>
    <row r="9209" spans="2:4">
      <c r="B9209"/>
      <c r="D9209"/>
    </row>
    <row r="9210" spans="2:4">
      <c r="B9210"/>
      <c r="D9210"/>
    </row>
    <row r="9211" spans="2:4">
      <c r="B9211"/>
      <c r="D9211"/>
    </row>
    <row r="9212" spans="2:4">
      <c r="B9212"/>
      <c r="D9212"/>
    </row>
    <row r="9213" spans="2:4">
      <c r="B9213"/>
      <c r="D9213"/>
    </row>
    <row r="9214" spans="2:4">
      <c r="B9214"/>
      <c r="D9214"/>
    </row>
    <row r="9215" spans="2:4">
      <c r="B9215"/>
      <c r="D9215"/>
    </row>
    <row r="9216" spans="2:4">
      <c r="B9216"/>
      <c r="D9216"/>
    </row>
    <row r="9217" spans="2:4">
      <c r="B9217"/>
      <c r="D9217"/>
    </row>
    <row r="9218" spans="2:4">
      <c r="B9218"/>
      <c r="D9218"/>
    </row>
    <row r="9219" spans="2:4">
      <c r="B9219"/>
      <c r="D9219"/>
    </row>
    <row r="9220" spans="2:4">
      <c r="B9220"/>
      <c r="D9220"/>
    </row>
    <row r="9221" spans="2:4">
      <c r="B9221"/>
      <c r="D9221"/>
    </row>
    <row r="9222" spans="2:4">
      <c r="B9222"/>
      <c r="D9222"/>
    </row>
    <row r="9223" spans="2:4">
      <c r="B9223"/>
      <c r="D9223"/>
    </row>
    <row r="9224" spans="2:4">
      <c r="B9224"/>
      <c r="D9224"/>
    </row>
    <row r="9225" spans="2:4">
      <c r="B9225"/>
      <c r="D9225"/>
    </row>
    <row r="9226" spans="2:4">
      <c r="B9226"/>
      <c r="D9226"/>
    </row>
    <row r="9227" spans="2:4">
      <c r="B9227"/>
      <c r="D9227"/>
    </row>
    <row r="9228" spans="2:4">
      <c r="B9228"/>
      <c r="D9228"/>
    </row>
    <row r="9229" spans="2:4">
      <c r="B9229"/>
      <c r="D9229"/>
    </row>
    <row r="9230" spans="2:4">
      <c r="B9230"/>
      <c r="D9230"/>
    </row>
    <row r="9231" spans="2:4">
      <c r="B9231"/>
      <c r="D9231"/>
    </row>
    <row r="9232" spans="2:4">
      <c r="B9232"/>
      <c r="D9232"/>
    </row>
    <row r="9233" spans="2:4">
      <c r="B9233"/>
      <c r="D9233"/>
    </row>
    <row r="9234" spans="2:4">
      <c r="B9234"/>
      <c r="D9234"/>
    </row>
    <row r="9235" spans="2:4">
      <c r="B9235"/>
      <c r="D9235"/>
    </row>
    <row r="9236" spans="2:4">
      <c r="B9236"/>
      <c r="D9236"/>
    </row>
    <row r="9237" spans="2:4">
      <c r="B9237"/>
      <c r="D9237"/>
    </row>
    <row r="9238" spans="2:4">
      <c r="B9238"/>
      <c r="D9238"/>
    </row>
    <row r="9239" spans="2:4">
      <c r="B9239"/>
      <c r="D9239"/>
    </row>
    <row r="9240" spans="2:4">
      <c r="B9240"/>
      <c r="D9240"/>
    </row>
    <row r="9241" spans="2:4">
      <c r="B9241"/>
      <c r="D9241"/>
    </row>
    <row r="9242" spans="2:4">
      <c r="B9242"/>
      <c r="D9242"/>
    </row>
    <row r="9243" spans="2:4">
      <c r="B9243"/>
      <c r="D9243"/>
    </row>
    <row r="9244" spans="2:4">
      <c r="B9244"/>
      <c r="D9244"/>
    </row>
    <row r="9245" spans="2:4">
      <c r="B9245"/>
      <c r="D9245"/>
    </row>
    <row r="9246" spans="2:4">
      <c r="B9246"/>
      <c r="D9246"/>
    </row>
    <row r="9247" spans="2:4">
      <c r="B9247"/>
      <c r="D9247"/>
    </row>
    <row r="9248" spans="2:4">
      <c r="B9248"/>
      <c r="D9248"/>
    </row>
    <row r="9249" spans="2:4">
      <c r="B9249"/>
      <c r="D9249"/>
    </row>
    <row r="9250" spans="2:4">
      <c r="B9250"/>
      <c r="D9250"/>
    </row>
    <row r="9251" spans="2:4">
      <c r="B9251"/>
      <c r="D9251"/>
    </row>
    <row r="9252" spans="2:4">
      <c r="B9252"/>
      <c r="D9252"/>
    </row>
    <row r="9253" spans="2:4">
      <c r="B9253"/>
      <c r="D9253"/>
    </row>
    <row r="9254" spans="2:4">
      <c r="B9254"/>
      <c r="D9254"/>
    </row>
    <row r="9255" spans="2:4">
      <c r="B9255"/>
      <c r="D9255"/>
    </row>
    <row r="9256" spans="2:4">
      <c r="B9256"/>
      <c r="D9256"/>
    </row>
    <row r="9257" spans="2:4">
      <c r="B9257"/>
      <c r="D9257"/>
    </row>
    <row r="9258" spans="2:4">
      <c r="B9258"/>
      <c r="D9258"/>
    </row>
    <row r="9259" spans="2:4">
      <c r="B9259"/>
      <c r="D9259"/>
    </row>
    <row r="9260" spans="2:4">
      <c r="B9260"/>
      <c r="D9260"/>
    </row>
    <row r="9261" spans="2:4">
      <c r="B9261"/>
      <c r="D9261"/>
    </row>
    <row r="9262" spans="2:4">
      <c r="B9262"/>
      <c r="D9262"/>
    </row>
    <row r="9263" spans="2:4">
      <c r="B9263"/>
      <c r="D9263"/>
    </row>
    <row r="9264" spans="2:4">
      <c r="B9264"/>
      <c r="D9264"/>
    </row>
    <row r="9265" spans="2:4">
      <c r="B9265"/>
      <c r="D9265"/>
    </row>
    <row r="9266" spans="2:4">
      <c r="B9266"/>
      <c r="D9266"/>
    </row>
    <row r="9267" spans="2:4">
      <c r="B9267"/>
      <c r="D9267"/>
    </row>
    <row r="9268" spans="2:4">
      <c r="B9268"/>
      <c r="D9268"/>
    </row>
    <row r="9269" spans="2:4">
      <c r="B9269"/>
      <c r="D9269"/>
    </row>
    <row r="9270" spans="2:4">
      <c r="B9270"/>
      <c r="D9270"/>
    </row>
    <row r="9271" spans="2:4">
      <c r="B9271"/>
      <c r="D9271"/>
    </row>
    <row r="9272" spans="2:4">
      <c r="B9272"/>
      <c r="D9272"/>
    </row>
    <row r="9273" spans="2:4">
      <c r="B9273"/>
      <c r="D9273"/>
    </row>
    <row r="9274" spans="2:4">
      <c r="B9274"/>
      <c r="D9274"/>
    </row>
    <row r="9275" spans="2:4">
      <c r="B9275"/>
      <c r="D9275"/>
    </row>
    <row r="9276" spans="2:4">
      <c r="B9276"/>
      <c r="D9276"/>
    </row>
    <row r="9277" spans="2:4">
      <c r="B9277"/>
      <c r="D9277"/>
    </row>
    <row r="9278" spans="2:4">
      <c r="B9278"/>
      <c r="D9278"/>
    </row>
    <row r="9279" spans="2:4">
      <c r="B9279"/>
      <c r="D9279"/>
    </row>
    <row r="9280" spans="2:4">
      <c r="B9280"/>
      <c r="D9280"/>
    </row>
    <row r="9281" spans="2:4">
      <c r="B9281"/>
      <c r="D9281"/>
    </row>
    <row r="9282" spans="2:4">
      <c r="B9282"/>
      <c r="D9282"/>
    </row>
    <row r="9283" spans="2:4">
      <c r="B9283"/>
      <c r="D9283"/>
    </row>
    <row r="9284" spans="2:4">
      <c r="B9284"/>
      <c r="D9284"/>
    </row>
    <row r="9285" spans="2:4">
      <c r="B9285"/>
      <c r="D9285"/>
    </row>
    <row r="9286" spans="2:4">
      <c r="B9286"/>
      <c r="D9286"/>
    </row>
    <row r="9287" spans="2:4">
      <c r="B9287"/>
      <c r="D9287"/>
    </row>
    <row r="9288" spans="2:4">
      <c r="B9288"/>
      <c r="D9288"/>
    </row>
    <row r="9289" spans="2:4">
      <c r="B9289"/>
      <c r="D9289"/>
    </row>
    <row r="9290" spans="2:4">
      <c r="B9290"/>
      <c r="D9290"/>
    </row>
    <row r="9291" spans="2:4">
      <c r="B9291"/>
      <c r="D9291"/>
    </row>
    <row r="9292" spans="2:4">
      <c r="B9292"/>
      <c r="D9292"/>
    </row>
    <row r="9293" spans="2:4">
      <c r="B9293"/>
      <c r="D9293"/>
    </row>
    <row r="9294" spans="2:4">
      <c r="B9294"/>
      <c r="D9294"/>
    </row>
    <row r="9295" spans="2:4">
      <c r="B9295"/>
      <c r="D9295"/>
    </row>
    <row r="9296" spans="2:4">
      <c r="B9296"/>
      <c r="D9296"/>
    </row>
    <row r="9297" spans="2:4">
      <c r="B9297"/>
      <c r="D9297"/>
    </row>
    <row r="9298" spans="2:4">
      <c r="B9298"/>
      <c r="D9298"/>
    </row>
    <row r="9299" spans="2:4">
      <c r="B9299"/>
      <c r="D9299"/>
    </row>
    <row r="9300" spans="2:4">
      <c r="B9300"/>
      <c r="D9300"/>
    </row>
    <row r="9301" spans="2:4">
      <c r="B9301"/>
      <c r="D9301"/>
    </row>
    <row r="9302" spans="2:4">
      <c r="B9302"/>
      <c r="D9302"/>
    </row>
    <row r="9303" spans="2:4">
      <c r="B9303"/>
      <c r="D9303"/>
    </row>
    <row r="9304" spans="2:4">
      <c r="B9304"/>
      <c r="D9304"/>
    </row>
    <row r="9305" spans="2:4">
      <c r="B9305"/>
      <c r="D9305"/>
    </row>
    <row r="9306" spans="2:4">
      <c r="B9306"/>
      <c r="D9306"/>
    </row>
    <row r="9307" spans="2:4">
      <c r="B9307"/>
      <c r="D9307"/>
    </row>
    <row r="9308" spans="2:4">
      <c r="B9308"/>
      <c r="D9308"/>
    </row>
    <row r="9309" spans="2:4">
      <c r="B9309"/>
      <c r="D9309"/>
    </row>
    <row r="9310" spans="2:4">
      <c r="B9310"/>
      <c r="D9310"/>
    </row>
    <row r="9311" spans="2:4">
      <c r="B9311"/>
      <c r="D9311"/>
    </row>
    <row r="9312" spans="2:4">
      <c r="B9312"/>
      <c r="D9312"/>
    </row>
    <row r="9313" spans="2:4">
      <c r="B9313"/>
      <c r="D9313"/>
    </row>
    <row r="9314" spans="2:4">
      <c r="B9314"/>
      <c r="D9314"/>
    </row>
    <row r="9315" spans="2:4">
      <c r="B9315"/>
      <c r="D9315"/>
    </row>
    <row r="9316" spans="2:4">
      <c r="B9316"/>
      <c r="D9316"/>
    </row>
    <row r="9317" spans="2:4">
      <c r="B9317"/>
      <c r="D9317"/>
    </row>
    <row r="9318" spans="2:4">
      <c r="B9318"/>
      <c r="D9318"/>
    </row>
    <row r="9319" spans="2:4">
      <c r="B9319"/>
      <c r="D9319"/>
    </row>
    <row r="9320" spans="2:4">
      <c r="B9320"/>
      <c r="D9320"/>
    </row>
    <row r="9321" spans="2:4">
      <c r="B9321"/>
      <c r="D9321"/>
    </row>
    <row r="9322" spans="2:4">
      <c r="B9322"/>
      <c r="D9322"/>
    </row>
    <row r="9323" spans="2:4">
      <c r="B9323"/>
      <c r="D9323"/>
    </row>
    <row r="9324" spans="2:4">
      <c r="B9324"/>
      <c r="D9324"/>
    </row>
    <row r="9325" spans="2:4">
      <c r="B9325"/>
      <c r="D9325"/>
    </row>
    <row r="9326" spans="2:4">
      <c r="B9326"/>
      <c r="D9326"/>
    </row>
    <row r="9327" spans="2:4">
      <c r="B9327"/>
      <c r="D9327"/>
    </row>
    <row r="9328" spans="2:4">
      <c r="B9328"/>
      <c r="D9328"/>
    </row>
    <row r="9329" spans="2:4">
      <c r="B9329"/>
      <c r="D9329"/>
    </row>
    <row r="9330" spans="2:4">
      <c r="B9330"/>
      <c r="D9330"/>
    </row>
    <row r="9331" spans="2:4">
      <c r="B9331"/>
      <c r="D9331"/>
    </row>
    <row r="9332" spans="2:4">
      <c r="B9332"/>
      <c r="D9332"/>
    </row>
    <row r="9333" spans="2:4">
      <c r="B9333"/>
      <c r="D9333"/>
    </row>
    <row r="9334" spans="2:4">
      <c r="B9334"/>
      <c r="D9334"/>
    </row>
    <row r="9335" spans="2:4">
      <c r="B9335"/>
      <c r="D9335"/>
    </row>
    <row r="9336" spans="2:4">
      <c r="B9336"/>
      <c r="D9336"/>
    </row>
    <row r="9337" spans="2:4">
      <c r="B9337"/>
      <c r="D9337"/>
    </row>
    <row r="9338" spans="2:4">
      <c r="B9338"/>
      <c r="D9338"/>
    </row>
    <row r="9339" spans="2:4">
      <c r="B9339"/>
      <c r="D9339"/>
    </row>
    <row r="9340" spans="2:4">
      <c r="B9340"/>
      <c r="D9340"/>
    </row>
    <row r="9341" spans="2:4">
      <c r="B9341"/>
      <c r="D9341"/>
    </row>
    <row r="9342" spans="2:4">
      <c r="B9342"/>
      <c r="D9342"/>
    </row>
    <row r="9343" spans="2:4">
      <c r="B9343"/>
      <c r="D9343"/>
    </row>
    <row r="9344" spans="2:4">
      <c r="B9344"/>
      <c r="D9344"/>
    </row>
    <row r="9345" spans="2:4">
      <c r="B9345"/>
      <c r="D9345"/>
    </row>
    <row r="9346" spans="2:4">
      <c r="B9346"/>
      <c r="D9346"/>
    </row>
    <row r="9347" spans="2:4">
      <c r="B9347"/>
      <c r="D9347"/>
    </row>
    <row r="9348" spans="2:4">
      <c r="B9348"/>
      <c r="D9348"/>
    </row>
    <row r="9349" spans="2:4">
      <c r="B9349"/>
      <c r="D9349"/>
    </row>
    <row r="9350" spans="2:4">
      <c r="B9350"/>
      <c r="D9350"/>
    </row>
    <row r="9351" spans="2:4">
      <c r="B9351"/>
      <c r="D9351"/>
    </row>
    <row r="9352" spans="2:4">
      <c r="B9352"/>
      <c r="D9352"/>
    </row>
    <row r="9353" spans="2:4">
      <c r="B9353"/>
      <c r="D9353"/>
    </row>
    <row r="9354" spans="2:4">
      <c r="B9354"/>
      <c r="D9354"/>
    </row>
    <row r="9355" spans="2:4">
      <c r="B9355"/>
      <c r="D9355"/>
    </row>
    <row r="9356" spans="2:4">
      <c r="B9356"/>
      <c r="D9356"/>
    </row>
    <row r="9357" spans="2:4">
      <c r="B9357"/>
      <c r="D9357"/>
    </row>
    <row r="9358" spans="2:4">
      <c r="B9358"/>
      <c r="D9358"/>
    </row>
    <row r="9359" spans="2:4">
      <c r="B9359"/>
      <c r="D9359"/>
    </row>
    <row r="9360" spans="2:4">
      <c r="B9360"/>
      <c r="D9360"/>
    </row>
    <row r="9361" spans="2:4">
      <c r="B9361"/>
      <c r="D9361"/>
    </row>
    <row r="9362" spans="2:4">
      <c r="B9362"/>
      <c r="D9362"/>
    </row>
    <row r="9363" spans="2:4">
      <c r="B9363"/>
      <c r="D9363"/>
    </row>
    <row r="9364" spans="2:4">
      <c r="B9364"/>
      <c r="D9364"/>
    </row>
    <row r="9365" spans="2:4">
      <c r="B9365"/>
      <c r="D9365"/>
    </row>
    <row r="9366" spans="2:4">
      <c r="B9366"/>
      <c r="D9366"/>
    </row>
    <row r="9367" spans="2:4">
      <c r="B9367"/>
      <c r="D9367"/>
    </row>
    <row r="9368" spans="2:4">
      <c r="B9368"/>
      <c r="D9368"/>
    </row>
    <row r="9369" spans="2:4">
      <c r="B9369"/>
      <c r="D9369"/>
    </row>
    <row r="9370" spans="2:4">
      <c r="B9370"/>
      <c r="D9370"/>
    </row>
    <row r="9371" spans="2:4">
      <c r="B9371"/>
      <c r="D9371"/>
    </row>
    <row r="9372" spans="2:4">
      <c r="B9372"/>
      <c r="D9372"/>
    </row>
    <row r="9373" spans="2:4">
      <c r="B9373"/>
      <c r="D9373"/>
    </row>
    <row r="9374" spans="2:4">
      <c r="B9374"/>
      <c r="D9374"/>
    </row>
    <row r="9375" spans="2:4">
      <c r="B9375"/>
      <c r="D9375"/>
    </row>
    <row r="9376" spans="2:4">
      <c r="B9376"/>
      <c r="D9376"/>
    </row>
    <row r="9377" spans="2:4">
      <c r="B9377"/>
      <c r="D9377"/>
    </row>
    <row r="9378" spans="2:4">
      <c r="B9378"/>
      <c r="D9378"/>
    </row>
    <row r="9379" spans="2:4">
      <c r="B9379"/>
      <c r="D9379"/>
    </row>
    <row r="9380" spans="2:4">
      <c r="B9380"/>
      <c r="D9380"/>
    </row>
    <row r="9381" spans="2:4">
      <c r="B9381"/>
      <c r="D9381"/>
    </row>
    <row r="9382" spans="2:4">
      <c r="B9382"/>
      <c r="D9382"/>
    </row>
    <row r="9383" spans="2:4">
      <c r="B9383"/>
      <c r="D9383"/>
    </row>
    <row r="9384" spans="2:4">
      <c r="B9384"/>
      <c r="D9384"/>
    </row>
    <row r="9385" spans="2:4">
      <c r="B9385"/>
      <c r="D9385"/>
    </row>
    <row r="9386" spans="2:4">
      <c r="B9386"/>
      <c r="D9386"/>
    </row>
    <row r="9387" spans="2:4">
      <c r="B9387"/>
      <c r="D9387"/>
    </row>
    <row r="9388" spans="2:4">
      <c r="B9388"/>
      <c r="D9388"/>
    </row>
    <row r="9389" spans="2:4">
      <c r="B9389"/>
      <c r="D9389"/>
    </row>
    <row r="9390" spans="2:4">
      <c r="B9390"/>
      <c r="D9390"/>
    </row>
    <row r="9391" spans="2:4">
      <c r="B9391"/>
      <c r="D9391"/>
    </row>
    <row r="9392" spans="2:4">
      <c r="B9392"/>
      <c r="D9392"/>
    </row>
    <row r="9393" spans="2:4">
      <c r="B9393"/>
      <c r="D9393"/>
    </row>
    <row r="9394" spans="2:4">
      <c r="B9394"/>
      <c r="D9394"/>
    </row>
    <row r="9395" spans="2:4">
      <c r="B9395"/>
      <c r="D9395"/>
    </row>
    <row r="9396" spans="2:4">
      <c r="B9396"/>
      <c r="D9396"/>
    </row>
    <row r="9397" spans="2:4">
      <c r="B9397"/>
      <c r="D9397"/>
    </row>
    <row r="9398" spans="2:4">
      <c r="B9398"/>
      <c r="D9398"/>
    </row>
    <row r="9399" spans="2:4">
      <c r="B9399"/>
      <c r="D9399"/>
    </row>
    <row r="9400" spans="2:4">
      <c r="B9400"/>
      <c r="D9400"/>
    </row>
    <row r="9401" spans="2:4">
      <c r="B9401"/>
      <c r="D9401"/>
    </row>
    <row r="9402" spans="2:4">
      <c r="B9402"/>
      <c r="D9402"/>
    </row>
    <row r="9403" spans="2:4">
      <c r="B9403"/>
      <c r="D9403"/>
    </row>
    <row r="9404" spans="2:4">
      <c r="B9404"/>
      <c r="D9404"/>
    </row>
    <row r="9405" spans="2:4">
      <c r="B9405"/>
      <c r="D9405"/>
    </row>
    <row r="9406" spans="2:4">
      <c r="B9406"/>
      <c r="D9406"/>
    </row>
    <row r="9407" spans="2:4">
      <c r="B9407"/>
      <c r="D9407"/>
    </row>
    <row r="9408" spans="2:4">
      <c r="B9408"/>
      <c r="D9408"/>
    </row>
    <row r="9409" spans="2:4">
      <c r="B9409"/>
      <c r="D9409"/>
    </row>
    <row r="9410" spans="2:4">
      <c r="B9410"/>
      <c r="D9410"/>
    </row>
    <row r="9411" spans="2:4">
      <c r="B9411"/>
      <c r="D9411"/>
    </row>
    <row r="9412" spans="2:4">
      <c r="B9412"/>
      <c r="D9412"/>
    </row>
    <row r="9413" spans="2:4">
      <c r="B9413"/>
      <c r="D9413"/>
    </row>
    <row r="9414" spans="2:4">
      <c r="B9414"/>
      <c r="D9414"/>
    </row>
    <row r="9415" spans="2:4">
      <c r="B9415"/>
      <c r="D9415"/>
    </row>
    <row r="9416" spans="2:4">
      <c r="B9416"/>
      <c r="D9416"/>
    </row>
    <row r="9417" spans="2:4">
      <c r="B9417"/>
      <c r="D9417"/>
    </row>
    <row r="9418" spans="2:4">
      <c r="B9418"/>
      <c r="D9418"/>
    </row>
    <row r="9419" spans="2:4">
      <c r="B9419"/>
      <c r="D9419"/>
    </row>
    <row r="9420" spans="2:4">
      <c r="B9420"/>
      <c r="D9420"/>
    </row>
    <row r="9421" spans="2:4">
      <c r="B9421"/>
      <c r="D9421"/>
    </row>
    <row r="9422" spans="2:4">
      <c r="B9422"/>
      <c r="D9422"/>
    </row>
    <row r="9423" spans="2:4">
      <c r="B9423"/>
      <c r="D9423"/>
    </row>
    <row r="9424" spans="2:4">
      <c r="B9424"/>
      <c r="D9424"/>
    </row>
    <row r="9425" spans="2:4">
      <c r="B9425"/>
      <c r="D9425"/>
    </row>
    <row r="9426" spans="2:4">
      <c r="B9426"/>
      <c r="D9426"/>
    </row>
    <row r="9427" spans="2:4">
      <c r="B9427"/>
      <c r="D9427"/>
    </row>
    <row r="9428" spans="2:4">
      <c r="B9428"/>
      <c r="D9428"/>
    </row>
    <row r="9429" spans="2:4">
      <c r="B9429"/>
      <c r="D9429"/>
    </row>
    <row r="9430" spans="2:4">
      <c r="B9430"/>
      <c r="D9430"/>
    </row>
    <row r="9431" spans="2:4">
      <c r="B9431"/>
      <c r="D9431"/>
    </row>
    <row r="9432" spans="2:4">
      <c r="B9432"/>
      <c r="D9432"/>
    </row>
    <row r="9433" spans="2:4">
      <c r="B9433"/>
      <c r="D9433"/>
    </row>
    <row r="9434" spans="2:4">
      <c r="B9434"/>
      <c r="D9434"/>
    </row>
    <row r="9435" spans="2:4">
      <c r="B9435"/>
      <c r="D9435"/>
    </row>
    <row r="9436" spans="2:4">
      <c r="B9436"/>
      <c r="D9436"/>
    </row>
    <row r="9437" spans="2:4">
      <c r="B9437"/>
      <c r="D9437"/>
    </row>
    <row r="9438" spans="2:4">
      <c r="B9438"/>
      <c r="D9438"/>
    </row>
    <row r="9439" spans="2:4">
      <c r="B9439"/>
      <c r="D9439"/>
    </row>
    <row r="9440" spans="2:4">
      <c r="B9440"/>
      <c r="D9440"/>
    </row>
    <row r="9441" spans="2:4">
      <c r="B9441"/>
      <c r="D9441"/>
    </row>
    <row r="9442" spans="2:4">
      <c r="B9442"/>
      <c r="D9442"/>
    </row>
    <row r="9443" spans="2:4">
      <c r="B9443"/>
      <c r="D9443"/>
    </row>
    <row r="9444" spans="2:4">
      <c r="B9444"/>
      <c r="D9444"/>
    </row>
    <row r="9445" spans="2:4">
      <c r="B9445"/>
      <c r="D9445"/>
    </row>
    <row r="9446" spans="2:4">
      <c r="B9446"/>
      <c r="D9446"/>
    </row>
    <row r="9447" spans="2:4">
      <c r="B9447"/>
      <c r="D9447"/>
    </row>
    <row r="9448" spans="2:4">
      <c r="B9448"/>
      <c r="D9448"/>
    </row>
    <row r="9449" spans="2:4">
      <c r="B9449"/>
      <c r="D9449"/>
    </row>
    <row r="9450" spans="2:4">
      <c r="B9450"/>
      <c r="D9450"/>
    </row>
    <row r="9451" spans="2:4">
      <c r="B9451"/>
      <c r="D9451"/>
    </row>
    <row r="9452" spans="2:4">
      <c r="B9452"/>
      <c r="D9452"/>
    </row>
    <row r="9453" spans="2:4">
      <c r="B9453"/>
      <c r="D9453"/>
    </row>
    <row r="9454" spans="2:4">
      <c r="B9454"/>
      <c r="D9454"/>
    </row>
    <row r="9455" spans="2:4">
      <c r="B9455"/>
      <c r="D9455"/>
    </row>
    <row r="9456" spans="2:4">
      <c r="B9456"/>
      <c r="D9456"/>
    </row>
    <row r="9457" spans="2:4">
      <c r="B9457"/>
      <c r="D9457"/>
    </row>
    <row r="9458" spans="2:4">
      <c r="B9458"/>
      <c r="D9458"/>
    </row>
    <row r="9459" spans="2:4">
      <c r="B9459"/>
      <c r="D9459"/>
    </row>
    <row r="9460" spans="2:4">
      <c r="B9460"/>
      <c r="D9460"/>
    </row>
    <row r="9461" spans="2:4">
      <c r="B9461"/>
      <c r="D9461"/>
    </row>
    <row r="9462" spans="2:4">
      <c r="B9462"/>
      <c r="D9462"/>
    </row>
    <row r="9463" spans="2:4">
      <c r="B9463"/>
      <c r="D9463"/>
    </row>
    <row r="9464" spans="2:4">
      <c r="B9464"/>
      <c r="D9464"/>
    </row>
    <row r="9465" spans="2:4">
      <c r="B9465"/>
      <c r="D9465"/>
    </row>
    <row r="9466" spans="2:4">
      <c r="B9466"/>
      <c r="D9466"/>
    </row>
    <row r="9467" spans="2:4">
      <c r="B9467"/>
      <c r="D9467"/>
    </row>
    <row r="9468" spans="2:4">
      <c r="B9468"/>
      <c r="D9468"/>
    </row>
    <row r="9469" spans="2:4">
      <c r="B9469"/>
      <c r="D9469"/>
    </row>
    <row r="9470" spans="2:4">
      <c r="B9470"/>
      <c r="D9470"/>
    </row>
    <row r="9471" spans="2:4">
      <c r="B9471"/>
      <c r="D9471"/>
    </row>
    <row r="9472" spans="2:4">
      <c r="B9472"/>
      <c r="D9472"/>
    </row>
    <row r="9473" spans="2:4">
      <c r="B9473"/>
      <c r="D9473"/>
    </row>
    <row r="9474" spans="2:4">
      <c r="B9474"/>
      <c r="D9474"/>
    </row>
    <row r="9475" spans="2:4">
      <c r="B9475"/>
      <c r="D9475"/>
    </row>
    <row r="9476" spans="2:4">
      <c r="B9476"/>
      <c r="D9476"/>
    </row>
    <row r="9477" spans="2:4">
      <c r="B9477"/>
      <c r="D9477"/>
    </row>
    <row r="9478" spans="2:4">
      <c r="B9478"/>
      <c r="D9478"/>
    </row>
    <row r="9479" spans="2:4">
      <c r="B9479"/>
      <c r="D9479"/>
    </row>
    <row r="9480" spans="2:4">
      <c r="B9480"/>
      <c r="D9480"/>
    </row>
    <row r="9481" spans="2:4">
      <c r="B9481"/>
      <c r="D9481"/>
    </row>
    <row r="9482" spans="2:4">
      <c r="B9482"/>
      <c r="D9482"/>
    </row>
    <row r="9483" spans="2:4">
      <c r="B9483"/>
      <c r="D9483"/>
    </row>
    <row r="9484" spans="2:4">
      <c r="B9484"/>
      <c r="D9484"/>
    </row>
    <row r="9485" spans="2:4">
      <c r="B9485"/>
      <c r="D9485"/>
    </row>
    <row r="9486" spans="2:4">
      <c r="B9486"/>
      <c r="D9486"/>
    </row>
    <row r="9487" spans="2:4">
      <c r="B9487"/>
      <c r="D9487"/>
    </row>
    <row r="9488" spans="2:4">
      <c r="B9488"/>
      <c r="D9488"/>
    </row>
    <row r="9489" spans="2:4">
      <c r="B9489"/>
      <c r="D9489"/>
    </row>
    <row r="9490" spans="2:4">
      <c r="B9490"/>
      <c r="D9490"/>
    </row>
    <row r="9491" spans="2:4">
      <c r="B9491"/>
      <c r="D9491"/>
    </row>
    <row r="9492" spans="2:4">
      <c r="B9492"/>
      <c r="D9492"/>
    </row>
    <row r="9493" spans="2:4">
      <c r="B9493"/>
      <c r="D9493"/>
    </row>
    <row r="9494" spans="2:4">
      <c r="B9494"/>
      <c r="D9494"/>
    </row>
    <row r="9495" spans="2:4">
      <c r="B9495"/>
      <c r="D9495"/>
    </row>
    <row r="9496" spans="2:4">
      <c r="B9496"/>
      <c r="D9496"/>
    </row>
    <row r="9497" spans="2:4">
      <c r="B9497"/>
      <c r="D9497"/>
    </row>
    <row r="9498" spans="2:4">
      <c r="B9498"/>
      <c r="D9498"/>
    </row>
    <row r="9499" spans="2:4">
      <c r="B9499"/>
      <c r="D9499"/>
    </row>
    <row r="9500" spans="2:4">
      <c r="B9500"/>
      <c r="D9500"/>
    </row>
    <row r="9501" spans="2:4">
      <c r="B9501"/>
      <c r="D9501"/>
    </row>
    <row r="9502" spans="2:4">
      <c r="B9502"/>
      <c r="D9502"/>
    </row>
    <row r="9503" spans="2:4">
      <c r="B9503"/>
      <c r="D9503"/>
    </row>
    <row r="9504" spans="2:4">
      <c r="B9504"/>
      <c r="D9504"/>
    </row>
    <row r="9505" spans="2:4">
      <c r="B9505"/>
      <c r="D9505"/>
    </row>
    <row r="9506" spans="2:4">
      <c r="B9506"/>
      <c r="D9506"/>
    </row>
    <row r="9507" spans="2:4">
      <c r="B9507"/>
      <c r="D9507"/>
    </row>
    <row r="9508" spans="2:4">
      <c r="B9508"/>
      <c r="D9508"/>
    </row>
    <row r="9509" spans="2:4">
      <c r="B9509"/>
      <c r="D9509"/>
    </row>
    <row r="9510" spans="2:4">
      <c r="B9510"/>
      <c r="D9510"/>
    </row>
    <row r="9511" spans="2:4">
      <c r="B9511"/>
      <c r="D9511"/>
    </row>
    <row r="9512" spans="2:4">
      <c r="B9512"/>
      <c r="D9512"/>
    </row>
    <row r="9513" spans="2:4">
      <c r="B9513"/>
      <c r="D9513"/>
    </row>
    <row r="9514" spans="2:4">
      <c r="B9514"/>
      <c r="D9514"/>
    </row>
    <row r="9515" spans="2:4">
      <c r="B9515"/>
      <c r="D9515"/>
    </row>
    <row r="9516" spans="2:4">
      <c r="B9516"/>
      <c r="D9516"/>
    </row>
    <row r="9517" spans="2:4">
      <c r="B9517"/>
      <c r="D9517"/>
    </row>
    <row r="9518" spans="2:4">
      <c r="B9518"/>
      <c r="D9518"/>
    </row>
    <row r="9519" spans="2:4">
      <c r="B9519"/>
      <c r="D9519"/>
    </row>
    <row r="9520" spans="2:4">
      <c r="B9520"/>
      <c r="D9520"/>
    </row>
    <row r="9521" spans="2:4">
      <c r="B9521"/>
      <c r="D9521"/>
    </row>
    <row r="9522" spans="2:4">
      <c r="B9522"/>
      <c r="D9522"/>
    </row>
    <row r="9523" spans="2:4">
      <c r="B9523"/>
      <c r="D9523"/>
    </row>
    <row r="9524" spans="2:4">
      <c r="B9524"/>
      <c r="D9524"/>
    </row>
    <row r="9525" spans="2:4">
      <c r="B9525"/>
      <c r="D9525"/>
    </row>
    <row r="9526" spans="2:4">
      <c r="B9526"/>
      <c r="D9526"/>
    </row>
    <row r="9527" spans="2:4">
      <c r="B9527"/>
      <c r="D9527"/>
    </row>
    <row r="9528" spans="2:4">
      <c r="B9528"/>
      <c r="D9528"/>
    </row>
    <row r="9529" spans="2:4">
      <c r="B9529"/>
      <c r="D9529"/>
    </row>
    <row r="9530" spans="2:4">
      <c r="B9530"/>
      <c r="D9530"/>
    </row>
    <row r="9531" spans="2:4">
      <c r="B9531"/>
      <c r="D9531"/>
    </row>
    <row r="9532" spans="2:4">
      <c r="B9532"/>
      <c r="D9532"/>
    </row>
    <row r="9533" spans="2:4">
      <c r="B9533"/>
      <c r="D9533"/>
    </row>
    <row r="9534" spans="2:4">
      <c r="B9534"/>
      <c r="D9534"/>
    </row>
    <row r="9535" spans="2:4">
      <c r="B9535"/>
      <c r="D9535"/>
    </row>
    <row r="9536" spans="2:4">
      <c r="B9536"/>
      <c r="D9536"/>
    </row>
    <row r="9537" spans="2:4">
      <c r="B9537"/>
      <c r="D9537"/>
    </row>
    <row r="9538" spans="2:4">
      <c r="B9538"/>
      <c r="D9538"/>
    </row>
    <row r="9539" spans="2:4">
      <c r="B9539"/>
      <c r="D9539"/>
    </row>
    <row r="9540" spans="2:4">
      <c r="B9540"/>
      <c r="D9540"/>
    </row>
    <row r="9541" spans="2:4">
      <c r="B9541"/>
      <c r="D9541"/>
    </row>
    <row r="9542" spans="2:4">
      <c r="B9542"/>
      <c r="D9542"/>
    </row>
    <row r="9543" spans="2:4">
      <c r="B9543"/>
      <c r="D9543"/>
    </row>
    <row r="9544" spans="2:4">
      <c r="B9544"/>
      <c r="D9544"/>
    </row>
    <row r="9545" spans="2:4">
      <c r="B9545"/>
      <c r="D9545"/>
    </row>
    <row r="9546" spans="2:4">
      <c r="B9546"/>
      <c r="D9546"/>
    </row>
    <row r="9547" spans="2:4">
      <c r="B9547"/>
      <c r="D9547"/>
    </row>
    <row r="9548" spans="2:4">
      <c r="B9548"/>
      <c r="D9548"/>
    </row>
    <row r="9549" spans="2:4">
      <c r="B9549"/>
      <c r="D9549"/>
    </row>
    <row r="9550" spans="2:4">
      <c r="B9550"/>
      <c r="D9550"/>
    </row>
    <row r="9551" spans="2:4">
      <c r="B9551"/>
      <c r="D9551"/>
    </row>
    <row r="9552" spans="2:4">
      <c r="B9552"/>
      <c r="D9552"/>
    </row>
    <row r="9553" spans="2:4">
      <c r="B9553"/>
      <c r="D9553"/>
    </row>
    <row r="9554" spans="2:4">
      <c r="B9554"/>
      <c r="D9554"/>
    </row>
    <row r="9555" spans="2:4">
      <c r="B9555"/>
      <c r="D9555"/>
    </row>
    <row r="9556" spans="2:4">
      <c r="B9556"/>
      <c r="D9556"/>
    </row>
    <row r="9557" spans="2:4">
      <c r="B9557"/>
      <c r="D9557"/>
    </row>
    <row r="9558" spans="2:4">
      <c r="B9558"/>
      <c r="D9558"/>
    </row>
    <row r="9559" spans="2:4">
      <c r="B9559"/>
      <c r="D9559"/>
    </row>
    <row r="9560" spans="2:4">
      <c r="B9560"/>
      <c r="D9560"/>
    </row>
    <row r="9561" spans="2:4">
      <c r="B9561"/>
      <c r="D9561"/>
    </row>
    <row r="9562" spans="2:4">
      <c r="B9562"/>
      <c r="D9562"/>
    </row>
    <row r="9563" spans="2:4">
      <c r="B9563"/>
      <c r="D9563"/>
    </row>
    <row r="9564" spans="2:4">
      <c r="B9564"/>
      <c r="D9564"/>
    </row>
    <row r="9565" spans="2:4">
      <c r="B9565"/>
      <c r="D9565"/>
    </row>
    <row r="9566" spans="2:4">
      <c r="B9566"/>
      <c r="D9566"/>
    </row>
    <row r="9567" spans="2:4">
      <c r="B9567"/>
      <c r="D9567"/>
    </row>
    <row r="9568" spans="2:4">
      <c r="B9568"/>
      <c r="D9568"/>
    </row>
    <row r="9569" spans="2:4">
      <c r="B9569"/>
      <c r="D9569"/>
    </row>
    <row r="9570" spans="2:4">
      <c r="B9570"/>
      <c r="D9570"/>
    </row>
    <row r="9571" spans="2:4">
      <c r="B9571"/>
      <c r="D9571"/>
    </row>
    <row r="9572" spans="2:4">
      <c r="B9572"/>
      <c r="D9572"/>
    </row>
    <row r="9573" spans="2:4">
      <c r="B9573"/>
      <c r="D9573"/>
    </row>
    <row r="9574" spans="2:4">
      <c r="B9574"/>
      <c r="D9574"/>
    </row>
    <row r="9575" spans="2:4">
      <c r="B9575"/>
      <c r="D9575"/>
    </row>
    <row r="9576" spans="2:4">
      <c r="B9576"/>
      <c r="D9576"/>
    </row>
    <row r="9577" spans="2:4">
      <c r="B9577"/>
      <c r="D9577"/>
    </row>
    <row r="9578" spans="2:4">
      <c r="B9578"/>
      <c r="D9578"/>
    </row>
    <row r="9579" spans="2:4">
      <c r="B9579"/>
      <c r="D9579"/>
    </row>
    <row r="9580" spans="2:4">
      <c r="B9580"/>
      <c r="D9580"/>
    </row>
    <row r="9581" spans="2:4">
      <c r="B9581"/>
      <c r="D9581"/>
    </row>
    <row r="9582" spans="2:4">
      <c r="B9582"/>
      <c r="D9582"/>
    </row>
    <row r="9583" spans="2:4">
      <c r="B9583"/>
      <c r="D9583"/>
    </row>
    <row r="9584" spans="2:4">
      <c r="B9584"/>
      <c r="D9584"/>
    </row>
    <row r="9585" spans="2:4">
      <c r="B9585"/>
      <c r="D9585"/>
    </row>
    <row r="9586" spans="2:4">
      <c r="B9586"/>
      <c r="D9586"/>
    </row>
    <row r="9587" spans="2:4">
      <c r="B9587"/>
      <c r="D9587"/>
    </row>
    <row r="9588" spans="2:4">
      <c r="B9588"/>
      <c r="D9588"/>
    </row>
    <row r="9589" spans="2:4">
      <c r="B9589"/>
      <c r="D9589"/>
    </row>
    <row r="9590" spans="2:4">
      <c r="B9590"/>
      <c r="D9590"/>
    </row>
    <row r="9591" spans="2:4">
      <c r="B9591"/>
      <c r="D9591"/>
    </row>
    <row r="9592" spans="2:4">
      <c r="B9592"/>
      <c r="D9592"/>
    </row>
    <row r="9593" spans="2:4">
      <c r="B9593"/>
      <c r="D9593"/>
    </row>
    <row r="9594" spans="2:4">
      <c r="B9594"/>
      <c r="D9594"/>
    </row>
    <row r="9595" spans="2:4">
      <c r="B9595"/>
      <c r="D9595"/>
    </row>
    <row r="9596" spans="2:4">
      <c r="B9596"/>
      <c r="D9596"/>
    </row>
    <row r="9597" spans="2:4">
      <c r="B9597"/>
      <c r="D9597"/>
    </row>
    <row r="9598" spans="2:4">
      <c r="B9598"/>
      <c r="D9598"/>
    </row>
    <row r="9599" spans="2:4">
      <c r="B9599"/>
      <c r="D9599"/>
    </row>
    <row r="9600" spans="2:4">
      <c r="B9600"/>
      <c r="D9600"/>
    </row>
    <row r="9601" spans="2:4">
      <c r="B9601"/>
      <c r="D9601"/>
    </row>
    <row r="9602" spans="2:4">
      <c r="B9602"/>
      <c r="D9602"/>
    </row>
    <row r="9603" spans="2:4">
      <c r="B9603"/>
      <c r="D9603"/>
    </row>
    <row r="9604" spans="2:4">
      <c r="B9604"/>
      <c r="D9604"/>
    </row>
    <row r="9605" spans="2:4">
      <c r="B9605"/>
      <c r="D9605"/>
    </row>
    <row r="9606" spans="2:4">
      <c r="B9606"/>
      <c r="D9606"/>
    </row>
    <row r="9607" spans="2:4">
      <c r="B9607"/>
      <c r="D9607"/>
    </row>
    <row r="9608" spans="2:4">
      <c r="B9608"/>
      <c r="D9608"/>
    </row>
    <row r="9609" spans="2:4">
      <c r="B9609"/>
      <c r="D9609"/>
    </row>
    <row r="9610" spans="2:4">
      <c r="B9610"/>
      <c r="D9610"/>
    </row>
    <row r="9611" spans="2:4">
      <c r="B9611"/>
      <c r="D9611"/>
    </row>
    <row r="9612" spans="2:4">
      <c r="B9612"/>
      <c r="D9612"/>
    </row>
    <row r="9613" spans="2:4">
      <c r="B9613"/>
      <c r="D9613"/>
    </row>
    <row r="9614" spans="2:4">
      <c r="B9614"/>
      <c r="D9614"/>
    </row>
    <row r="9615" spans="2:4">
      <c r="B9615"/>
      <c r="D9615"/>
    </row>
    <row r="9616" spans="2:4">
      <c r="B9616"/>
      <c r="D9616"/>
    </row>
    <row r="9617" spans="2:4">
      <c r="B9617"/>
      <c r="D9617"/>
    </row>
    <row r="9618" spans="2:4">
      <c r="B9618"/>
      <c r="D9618"/>
    </row>
    <row r="9619" spans="2:4">
      <c r="B9619"/>
      <c r="D9619"/>
    </row>
    <row r="9620" spans="2:4">
      <c r="B9620"/>
      <c r="D9620"/>
    </row>
    <row r="9621" spans="2:4">
      <c r="B9621"/>
      <c r="D9621"/>
    </row>
    <row r="9622" spans="2:4">
      <c r="B9622"/>
      <c r="D9622"/>
    </row>
    <row r="9623" spans="2:4">
      <c r="B9623"/>
      <c r="D9623"/>
    </row>
    <row r="9624" spans="2:4">
      <c r="B9624"/>
      <c r="D9624"/>
    </row>
    <row r="9625" spans="2:4">
      <c r="B9625"/>
      <c r="D9625"/>
    </row>
    <row r="9626" spans="2:4">
      <c r="B9626"/>
      <c r="D9626"/>
    </row>
    <row r="9627" spans="2:4">
      <c r="B9627"/>
      <c r="D9627"/>
    </row>
    <row r="9628" spans="2:4">
      <c r="B9628"/>
      <c r="D9628"/>
    </row>
    <row r="9629" spans="2:4">
      <c r="B9629"/>
      <c r="D9629"/>
    </row>
    <row r="9630" spans="2:4">
      <c r="B9630"/>
      <c r="D9630"/>
    </row>
    <row r="9631" spans="2:4">
      <c r="B9631"/>
      <c r="D9631"/>
    </row>
    <row r="9632" spans="2:4">
      <c r="B9632"/>
      <c r="D9632"/>
    </row>
    <row r="9633" spans="2:4">
      <c r="B9633"/>
      <c r="D9633"/>
    </row>
    <row r="9634" spans="2:4">
      <c r="B9634"/>
      <c r="D9634"/>
    </row>
    <row r="9635" spans="2:4">
      <c r="B9635"/>
      <c r="D9635"/>
    </row>
    <row r="9636" spans="2:4">
      <c r="B9636"/>
      <c r="D9636"/>
    </row>
    <row r="9637" spans="2:4">
      <c r="B9637"/>
      <c r="D9637"/>
    </row>
    <row r="9638" spans="2:4">
      <c r="B9638"/>
      <c r="D9638"/>
    </row>
    <row r="9639" spans="2:4">
      <c r="B9639"/>
      <c r="D9639"/>
    </row>
    <row r="9640" spans="2:4">
      <c r="B9640"/>
      <c r="D9640"/>
    </row>
    <row r="9641" spans="2:4">
      <c r="B9641"/>
      <c r="D9641"/>
    </row>
    <row r="9642" spans="2:4">
      <c r="B9642"/>
      <c r="D9642"/>
    </row>
    <row r="9643" spans="2:4">
      <c r="B9643"/>
      <c r="D9643"/>
    </row>
    <row r="9644" spans="2:4">
      <c r="B9644"/>
      <c r="D9644"/>
    </row>
    <row r="9645" spans="2:4">
      <c r="B9645"/>
      <c r="D9645"/>
    </row>
    <row r="9646" spans="2:4">
      <c r="B9646"/>
      <c r="D9646"/>
    </row>
    <row r="9647" spans="2:4">
      <c r="B9647"/>
      <c r="D9647"/>
    </row>
    <row r="9648" spans="2:4">
      <c r="B9648"/>
      <c r="D9648"/>
    </row>
    <row r="9649" spans="2:4">
      <c r="B9649"/>
      <c r="D9649"/>
    </row>
    <row r="9650" spans="2:4">
      <c r="B9650"/>
      <c r="D9650"/>
    </row>
    <row r="9651" spans="2:4">
      <c r="B9651"/>
      <c r="D9651"/>
    </row>
    <row r="9652" spans="2:4">
      <c r="B9652"/>
      <c r="D9652"/>
    </row>
    <row r="9653" spans="2:4">
      <c r="B9653"/>
      <c r="D9653"/>
    </row>
    <row r="9654" spans="2:4">
      <c r="B9654"/>
      <c r="D9654"/>
    </row>
    <row r="9655" spans="2:4">
      <c r="B9655"/>
      <c r="D9655"/>
    </row>
    <row r="9656" spans="2:4">
      <c r="B9656"/>
      <c r="D9656"/>
    </row>
    <row r="9657" spans="2:4">
      <c r="B9657"/>
      <c r="D9657"/>
    </row>
    <row r="9658" spans="2:4">
      <c r="B9658"/>
      <c r="D9658"/>
    </row>
    <row r="9659" spans="2:4">
      <c r="B9659"/>
      <c r="D9659"/>
    </row>
    <row r="9660" spans="2:4">
      <c r="B9660"/>
      <c r="D9660"/>
    </row>
    <row r="9661" spans="2:4">
      <c r="B9661"/>
      <c r="D9661"/>
    </row>
    <row r="9662" spans="2:4">
      <c r="B9662"/>
      <c r="D9662"/>
    </row>
    <row r="9663" spans="2:4">
      <c r="B9663"/>
      <c r="D9663"/>
    </row>
    <row r="9664" spans="2:4">
      <c r="B9664"/>
      <c r="D9664"/>
    </row>
    <row r="9665" spans="2:4">
      <c r="B9665"/>
      <c r="D9665"/>
    </row>
    <row r="9666" spans="2:4">
      <c r="B9666"/>
      <c r="D9666"/>
    </row>
    <row r="9667" spans="2:4">
      <c r="B9667"/>
      <c r="D9667"/>
    </row>
    <row r="9668" spans="2:4">
      <c r="B9668"/>
      <c r="D9668"/>
    </row>
    <row r="9669" spans="2:4">
      <c r="B9669"/>
      <c r="D9669"/>
    </row>
    <row r="9670" spans="2:4">
      <c r="B9670"/>
      <c r="D9670"/>
    </row>
    <row r="9671" spans="2:4">
      <c r="B9671"/>
      <c r="D9671"/>
    </row>
    <row r="9672" spans="2:4">
      <c r="B9672"/>
      <c r="D9672"/>
    </row>
    <row r="9673" spans="2:4">
      <c r="B9673"/>
      <c r="D9673"/>
    </row>
    <row r="9674" spans="2:4">
      <c r="B9674"/>
      <c r="D9674"/>
    </row>
    <row r="9675" spans="2:4">
      <c r="B9675"/>
      <c r="D9675"/>
    </row>
    <row r="9676" spans="2:4">
      <c r="B9676"/>
      <c r="D9676"/>
    </row>
    <row r="9677" spans="2:4">
      <c r="B9677"/>
      <c r="D9677"/>
    </row>
    <row r="9678" spans="2:4">
      <c r="B9678"/>
      <c r="D9678"/>
    </row>
    <row r="9679" spans="2:4">
      <c r="B9679"/>
      <c r="D9679"/>
    </row>
    <row r="9680" spans="2:4">
      <c r="B9680"/>
      <c r="D9680"/>
    </row>
    <row r="9681" spans="2:4">
      <c r="B9681"/>
      <c r="D9681"/>
    </row>
    <row r="9682" spans="2:4">
      <c r="B9682"/>
      <c r="D9682"/>
    </row>
    <row r="9683" spans="2:4">
      <c r="B9683"/>
      <c r="D9683"/>
    </row>
    <row r="9684" spans="2:4">
      <c r="B9684"/>
      <c r="D9684"/>
    </row>
    <row r="9685" spans="2:4">
      <c r="B9685"/>
      <c r="D9685"/>
    </row>
    <row r="9686" spans="2:4">
      <c r="B9686"/>
      <c r="D9686"/>
    </row>
    <row r="9687" spans="2:4">
      <c r="B9687"/>
      <c r="D9687"/>
    </row>
    <row r="9688" spans="2:4">
      <c r="B9688"/>
      <c r="D9688"/>
    </row>
    <row r="9689" spans="2:4">
      <c r="B9689"/>
      <c r="D9689"/>
    </row>
    <row r="9690" spans="2:4">
      <c r="B9690"/>
      <c r="D9690"/>
    </row>
    <row r="9691" spans="2:4">
      <c r="B9691"/>
      <c r="D9691"/>
    </row>
    <row r="9692" spans="2:4">
      <c r="B9692"/>
      <c r="D9692"/>
    </row>
    <row r="9693" spans="2:4">
      <c r="B9693"/>
      <c r="D9693"/>
    </row>
    <row r="9694" spans="2:4">
      <c r="B9694"/>
      <c r="D9694"/>
    </row>
    <row r="9695" spans="2:4">
      <c r="B9695"/>
      <c r="D9695"/>
    </row>
    <row r="9696" spans="2:4">
      <c r="B9696"/>
      <c r="D9696"/>
    </row>
    <row r="9697" spans="2:4">
      <c r="B9697"/>
      <c r="D9697"/>
    </row>
    <row r="9698" spans="2:4">
      <c r="B9698"/>
      <c r="D9698"/>
    </row>
    <row r="9699" spans="2:4">
      <c r="B9699"/>
      <c r="D9699"/>
    </row>
    <row r="9700" spans="2:4">
      <c r="B9700"/>
      <c r="D9700"/>
    </row>
    <row r="9701" spans="2:4">
      <c r="B9701"/>
      <c r="D9701"/>
    </row>
    <row r="9702" spans="2:4">
      <c r="B9702"/>
      <c r="D9702"/>
    </row>
    <row r="9703" spans="2:4">
      <c r="B9703"/>
      <c r="D9703"/>
    </row>
    <row r="9704" spans="2:4">
      <c r="B9704"/>
      <c r="D9704"/>
    </row>
    <row r="9705" spans="2:4">
      <c r="B9705"/>
      <c r="D9705"/>
    </row>
    <row r="9706" spans="2:4">
      <c r="B9706"/>
      <c r="D9706"/>
    </row>
    <row r="9707" spans="2:4">
      <c r="B9707"/>
      <c r="D9707"/>
    </row>
    <row r="9708" spans="2:4">
      <c r="B9708"/>
      <c r="D9708"/>
    </row>
    <row r="9709" spans="2:4">
      <c r="B9709"/>
      <c r="D9709"/>
    </row>
    <row r="9710" spans="2:4">
      <c r="B9710"/>
      <c r="D9710"/>
    </row>
    <row r="9711" spans="2:4">
      <c r="B9711"/>
      <c r="D9711"/>
    </row>
    <row r="9712" spans="2:4">
      <c r="B9712"/>
      <c r="D9712"/>
    </row>
    <row r="9713" spans="2:4">
      <c r="B9713"/>
      <c r="D9713"/>
    </row>
    <row r="9714" spans="2:4">
      <c r="B9714"/>
      <c r="D9714"/>
    </row>
    <row r="9715" spans="2:4">
      <c r="B9715"/>
      <c r="D9715"/>
    </row>
    <row r="9716" spans="2:4">
      <c r="B9716"/>
      <c r="D9716"/>
    </row>
    <row r="9717" spans="2:4">
      <c r="B9717"/>
      <c r="D9717"/>
    </row>
    <row r="9718" spans="2:4">
      <c r="B9718"/>
      <c r="D9718"/>
    </row>
    <row r="9719" spans="2:4">
      <c r="B9719"/>
      <c r="D9719"/>
    </row>
    <row r="9720" spans="2:4">
      <c r="B9720"/>
      <c r="D9720"/>
    </row>
    <row r="9721" spans="2:4">
      <c r="B9721"/>
      <c r="D9721"/>
    </row>
    <row r="9722" spans="2:4">
      <c r="B9722"/>
      <c r="D9722"/>
    </row>
    <row r="9723" spans="2:4">
      <c r="B9723"/>
      <c r="D9723"/>
    </row>
    <row r="9724" spans="2:4">
      <c r="B9724"/>
      <c r="D9724"/>
    </row>
    <row r="9725" spans="2:4">
      <c r="B9725"/>
      <c r="D9725"/>
    </row>
    <row r="9726" spans="2:4">
      <c r="B9726"/>
      <c r="D9726"/>
    </row>
    <row r="9727" spans="2:4">
      <c r="B9727"/>
      <c r="D9727"/>
    </row>
    <row r="9728" spans="2:4">
      <c r="B9728"/>
      <c r="D9728"/>
    </row>
    <row r="9729" spans="2:4">
      <c r="B9729"/>
      <c r="D9729"/>
    </row>
    <row r="9730" spans="2:4">
      <c r="B9730"/>
      <c r="D9730"/>
    </row>
    <row r="9731" spans="2:4">
      <c r="B9731"/>
      <c r="D9731"/>
    </row>
    <row r="9732" spans="2:4">
      <c r="B9732"/>
      <c r="D9732"/>
    </row>
    <row r="9733" spans="2:4">
      <c r="B9733"/>
      <c r="D9733"/>
    </row>
    <row r="9734" spans="2:4">
      <c r="B9734"/>
      <c r="D9734"/>
    </row>
    <row r="9735" spans="2:4">
      <c r="B9735"/>
      <c r="D9735"/>
    </row>
    <row r="9736" spans="2:4">
      <c r="B9736"/>
      <c r="D9736"/>
    </row>
    <row r="9737" spans="2:4">
      <c r="B9737"/>
      <c r="D9737"/>
    </row>
    <row r="9738" spans="2:4">
      <c r="B9738"/>
      <c r="D9738"/>
    </row>
    <row r="9739" spans="2:4">
      <c r="B9739"/>
      <c r="D9739"/>
    </row>
    <row r="9740" spans="2:4">
      <c r="B9740"/>
      <c r="D9740"/>
    </row>
    <row r="9741" spans="2:4">
      <c r="B9741"/>
      <c r="D9741"/>
    </row>
    <row r="9742" spans="2:4">
      <c r="B9742"/>
      <c r="D9742"/>
    </row>
    <row r="9743" spans="2:4">
      <c r="B9743"/>
      <c r="D9743"/>
    </row>
    <row r="9744" spans="2:4">
      <c r="B9744"/>
      <c r="D9744"/>
    </row>
    <row r="9745" spans="2:4">
      <c r="B9745"/>
      <c r="D9745"/>
    </row>
    <row r="9746" spans="2:4">
      <c r="B9746"/>
      <c r="D9746"/>
    </row>
    <row r="9747" spans="2:4">
      <c r="B9747"/>
      <c r="D9747"/>
    </row>
    <row r="9748" spans="2:4">
      <c r="B9748"/>
      <c r="D9748"/>
    </row>
    <row r="9749" spans="2:4">
      <c r="B9749"/>
      <c r="D9749"/>
    </row>
    <row r="9750" spans="2:4">
      <c r="B9750"/>
      <c r="D9750"/>
    </row>
    <row r="9751" spans="2:4">
      <c r="B9751"/>
      <c r="D9751"/>
    </row>
    <row r="9752" spans="2:4">
      <c r="B9752"/>
      <c r="D9752"/>
    </row>
    <row r="9753" spans="2:4">
      <c r="B9753"/>
      <c r="D9753"/>
    </row>
    <row r="9754" spans="2:4">
      <c r="B9754"/>
      <c r="D9754"/>
    </row>
    <row r="9755" spans="2:4">
      <c r="B9755"/>
      <c r="D9755"/>
    </row>
    <row r="9756" spans="2:4">
      <c r="B9756"/>
      <c r="D9756"/>
    </row>
    <row r="9757" spans="2:4">
      <c r="B9757"/>
      <c r="D9757"/>
    </row>
    <row r="9758" spans="2:4">
      <c r="B9758"/>
      <c r="D9758"/>
    </row>
    <row r="9759" spans="2:4">
      <c r="B9759"/>
      <c r="D9759"/>
    </row>
    <row r="9760" spans="2:4">
      <c r="B9760"/>
      <c r="D9760"/>
    </row>
    <row r="9761" spans="2:4">
      <c r="B9761"/>
      <c r="D9761"/>
    </row>
    <row r="9762" spans="2:4">
      <c r="B9762"/>
      <c r="D9762"/>
    </row>
    <row r="9763" spans="2:4">
      <c r="B9763"/>
      <c r="D9763"/>
    </row>
    <row r="9764" spans="2:4">
      <c r="B9764"/>
      <c r="D9764"/>
    </row>
    <row r="9765" spans="2:4">
      <c r="B9765"/>
      <c r="D9765"/>
    </row>
    <row r="9766" spans="2:4">
      <c r="B9766"/>
      <c r="D9766"/>
    </row>
    <row r="9767" spans="2:4">
      <c r="B9767"/>
      <c r="D9767"/>
    </row>
    <row r="9768" spans="2:4">
      <c r="B9768"/>
      <c r="D9768"/>
    </row>
    <row r="9769" spans="2:4">
      <c r="B9769"/>
      <c r="D9769"/>
    </row>
    <row r="9770" spans="2:4">
      <c r="B9770"/>
      <c r="D9770"/>
    </row>
    <row r="9771" spans="2:4">
      <c r="B9771"/>
      <c r="D9771"/>
    </row>
    <row r="9772" spans="2:4">
      <c r="B9772"/>
      <c r="D9772"/>
    </row>
    <row r="9773" spans="2:4">
      <c r="B9773"/>
      <c r="D9773"/>
    </row>
    <row r="9774" spans="2:4">
      <c r="B9774"/>
      <c r="D9774"/>
    </row>
    <row r="9775" spans="2:4">
      <c r="B9775"/>
      <c r="D9775"/>
    </row>
    <row r="9776" spans="2:4">
      <c r="B9776"/>
      <c r="D9776"/>
    </row>
    <row r="9777" spans="2:4">
      <c r="B9777"/>
      <c r="D9777"/>
    </row>
    <row r="9778" spans="2:4">
      <c r="B9778"/>
      <c r="D9778"/>
    </row>
    <row r="9779" spans="2:4">
      <c r="B9779"/>
      <c r="D9779"/>
    </row>
    <row r="9780" spans="2:4">
      <c r="B9780"/>
      <c r="D9780"/>
    </row>
    <row r="9781" spans="2:4">
      <c r="B9781"/>
      <c r="D9781"/>
    </row>
    <row r="9782" spans="2:4">
      <c r="B9782"/>
      <c r="D9782"/>
    </row>
    <row r="9783" spans="2:4">
      <c r="B9783"/>
      <c r="D9783"/>
    </row>
    <row r="9784" spans="2:4">
      <c r="B9784"/>
      <c r="D9784"/>
    </row>
    <row r="9785" spans="2:4">
      <c r="B9785"/>
      <c r="D9785"/>
    </row>
    <row r="9786" spans="2:4">
      <c r="B9786"/>
      <c r="D9786"/>
    </row>
    <row r="9787" spans="2:4">
      <c r="B9787"/>
      <c r="D9787"/>
    </row>
    <row r="9788" spans="2:4">
      <c r="B9788"/>
      <c r="D9788"/>
    </row>
    <row r="9789" spans="2:4">
      <c r="B9789"/>
      <c r="D9789"/>
    </row>
    <row r="9790" spans="2:4">
      <c r="B9790"/>
      <c r="D9790"/>
    </row>
    <row r="9791" spans="2:4">
      <c r="B9791"/>
      <c r="D9791"/>
    </row>
    <row r="9792" spans="2:4">
      <c r="B9792"/>
      <c r="D9792"/>
    </row>
    <row r="9793" spans="2:4">
      <c r="B9793"/>
      <c r="D9793"/>
    </row>
    <row r="9794" spans="2:4">
      <c r="B9794"/>
      <c r="D9794"/>
    </row>
    <row r="9795" spans="2:4">
      <c r="B9795"/>
      <c r="D9795"/>
    </row>
    <row r="9796" spans="2:4">
      <c r="B9796"/>
      <c r="D9796"/>
    </row>
    <row r="9797" spans="2:4">
      <c r="B9797"/>
      <c r="D9797"/>
    </row>
    <row r="9798" spans="2:4">
      <c r="B9798"/>
      <c r="D9798"/>
    </row>
    <row r="9799" spans="2:4">
      <c r="B9799"/>
      <c r="D9799"/>
    </row>
    <row r="9800" spans="2:4">
      <c r="B9800"/>
      <c r="D9800"/>
    </row>
    <row r="9801" spans="2:4">
      <c r="B9801"/>
      <c r="D9801"/>
    </row>
    <row r="9802" spans="2:4">
      <c r="B9802"/>
      <c r="D9802"/>
    </row>
    <row r="9803" spans="2:4">
      <c r="B9803"/>
      <c r="D9803"/>
    </row>
    <row r="9804" spans="2:4">
      <c r="B9804"/>
      <c r="D9804"/>
    </row>
    <row r="9805" spans="2:4">
      <c r="B9805"/>
      <c r="D9805"/>
    </row>
    <row r="9806" spans="2:4">
      <c r="B9806"/>
      <c r="D9806"/>
    </row>
    <row r="9807" spans="2:4">
      <c r="B9807"/>
      <c r="D9807"/>
    </row>
    <row r="9808" spans="2:4">
      <c r="B9808"/>
      <c r="D9808"/>
    </row>
    <row r="9809" spans="2:4">
      <c r="B9809"/>
      <c r="D9809"/>
    </row>
    <row r="9810" spans="2:4">
      <c r="B9810"/>
      <c r="D9810"/>
    </row>
    <row r="9811" spans="2:4">
      <c r="B9811"/>
      <c r="D9811"/>
    </row>
    <row r="9812" spans="2:4">
      <c r="B9812"/>
      <c r="D9812"/>
    </row>
    <row r="9813" spans="2:4">
      <c r="B9813"/>
      <c r="D9813"/>
    </row>
    <row r="9814" spans="2:4">
      <c r="B9814"/>
      <c r="D9814"/>
    </row>
    <row r="9815" spans="2:4">
      <c r="B9815"/>
      <c r="D9815"/>
    </row>
    <row r="9816" spans="2:4">
      <c r="B9816"/>
      <c r="D9816"/>
    </row>
    <row r="9817" spans="2:4">
      <c r="B9817"/>
      <c r="D9817"/>
    </row>
    <row r="9818" spans="2:4">
      <c r="B9818"/>
      <c r="D9818"/>
    </row>
    <row r="9819" spans="2:4">
      <c r="B9819"/>
      <c r="D9819"/>
    </row>
    <row r="9820" spans="2:4">
      <c r="B9820"/>
      <c r="D9820"/>
    </row>
    <row r="9821" spans="2:4">
      <c r="B9821"/>
      <c r="D9821"/>
    </row>
    <row r="9822" spans="2:4">
      <c r="B9822"/>
      <c r="D9822"/>
    </row>
    <row r="9823" spans="2:4">
      <c r="B9823"/>
      <c r="D9823"/>
    </row>
    <row r="9824" spans="2:4">
      <c r="B9824"/>
      <c r="D9824"/>
    </row>
    <row r="9825" spans="2:4">
      <c r="B9825"/>
      <c r="D9825"/>
    </row>
    <row r="9826" spans="2:4">
      <c r="B9826"/>
      <c r="D9826"/>
    </row>
    <row r="9827" spans="2:4">
      <c r="B9827"/>
      <c r="D9827"/>
    </row>
    <row r="9828" spans="2:4">
      <c r="B9828"/>
      <c r="D9828"/>
    </row>
    <row r="9829" spans="2:4">
      <c r="B9829"/>
      <c r="D9829"/>
    </row>
    <row r="9830" spans="2:4">
      <c r="B9830"/>
      <c r="D9830"/>
    </row>
    <row r="9831" spans="2:4">
      <c r="B9831"/>
      <c r="D9831"/>
    </row>
    <row r="9832" spans="2:4">
      <c r="B9832"/>
      <c r="D9832"/>
    </row>
    <row r="9833" spans="2:4">
      <c r="B9833"/>
      <c r="D9833"/>
    </row>
    <row r="9834" spans="2:4">
      <c r="B9834"/>
      <c r="D9834"/>
    </row>
    <row r="9835" spans="2:4">
      <c r="B9835"/>
      <c r="D9835"/>
    </row>
    <row r="9836" spans="2:4">
      <c r="B9836"/>
      <c r="D9836"/>
    </row>
    <row r="9837" spans="2:4">
      <c r="B9837"/>
      <c r="D9837"/>
    </row>
    <row r="9838" spans="2:4">
      <c r="B9838"/>
      <c r="D9838"/>
    </row>
    <row r="9839" spans="2:4">
      <c r="B9839"/>
      <c r="D9839"/>
    </row>
    <row r="9840" spans="2:4">
      <c r="B9840"/>
      <c r="D9840"/>
    </row>
    <row r="9841" spans="2:4">
      <c r="B9841"/>
      <c r="D9841"/>
    </row>
    <row r="9842" spans="2:4">
      <c r="B9842"/>
      <c r="D9842"/>
    </row>
    <row r="9843" spans="2:4">
      <c r="B9843"/>
      <c r="D9843"/>
    </row>
    <row r="9844" spans="2:4">
      <c r="B9844"/>
      <c r="D9844"/>
    </row>
    <row r="9845" spans="2:4">
      <c r="B9845"/>
      <c r="D9845"/>
    </row>
    <row r="9846" spans="2:4">
      <c r="B9846"/>
      <c r="D9846"/>
    </row>
    <row r="9847" spans="2:4">
      <c r="B9847"/>
      <c r="D9847"/>
    </row>
    <row r="9848" spans="2:4">
      <c r="B9848"/>
      <c r="D9848"/>
    </row>
    <row r="9849" spans="2:4">
      <c r="B9849"/>
      <c r="D9849"/>
    </row>
    <row r="9850" spans="2:4">
      <c r="B9850"/>
      <c r="D9850"/>
    </row>
    <row r="9851" spans="2:4">
      <c r="B9851"/>
      <c r="D9851"/>
    </row>
    <row r="9852" spans="2:4">
      <c r="B9852"/>
      <c r="D9852"/>
    </row>
    <row r="9853" spans="2:4">
      <c r="B9853"/>
      <c r="D9853"/>
    </row>
    <row r="9854" spans="2:4">
      <c r="B9854"/>
      <c r="D9854"/>
    </row>
    <row r="9855" spans="2:4">
      <c r="B9855"/>
      <c r="D9855"/>
    </row>
    <row r="9856" spans="2:4">
      <c r="B9856"/>
      <c r="D9856"/>
    </row>
    <row r="9857" spans="2:4">
      <c r="B9857"/>
      <c r="D9857"/>
    </row>
    <row r="9858" spans="2:4">
      <c r="B9858"/>
      <c r="D9858"/>
    </row>
    <row r="9859" spans="2:4">
      <c r="B9859"/>
      <c r="D9859"/>
    </row>
    <row r="9860" spans="2:4">
      <c r="B9860"/>
      <c r="D9860"/>
    </row>
    <row r="9861" spans="2:4">
      <c r="B9861"/>
      <c r="D9861"/>
    </row>
    <row r="9862" spans="2:4">
      <c r="B9862"/>
      <c r="D9862"/>
    </row>
    <row r="9863" spans="2:4">
      <c r="B9863"/>
      <c r="D9863"/>
    </row>
    <row r="9864" spans="2:4">
      <c r="B9864"/>
      <c r="D9864"/>
    </row>
    <row r="9865" spans="2:4">
      <c r="B9865"/>
      <c r="D9865"/>
    </row>
    <row r="9866" spans="2:4">
      <c r="B9866"/>
      <c r="D9866"/>
    </row>
    <row r="9867" spans="2:4">
      <c r="B9867"/>
      <c r="D9867"/>
    </row>
    <row r="9868" spans="2:4">
      <c r="B9868"/>
      <c r="D9868"/>
    </row>
    <row r="9869" spans="2:4">
      <c r="B9869"/>
      <c r="D9869"/>
    </row>
    <row r="9870" spans="2:4">
      <c r="B9870"/>
      <c r="D9870"/>
    </row>
    <row r="9871" spans="2:4">
      <c r="B9871"/>
      <c r="D9871"/>
    </row>
    <row r="9872" spans="2:4">
      <c r="B9872"/>
      <c r="D9872"/>
    </row>
    <row r="9873" spans="2:4">
      <c r="B9873"/>
      <c r="D9873"/>
    </row>
    <row r="9874" spans="2:4">
      <c r="B9874"/>
      <c r="D9874"/>
    </row>
    <row r="9875" spans="2:4">
      <c r="B9875"/>
      <c r="D9875"/>
    </row>
    <row r="9876" spans="2:4">
      <c r="B9876"/>
      <c r="D9876"/>
    </row>
    <row r="9877" spans="2:4">
      <c r="B9877"/>
      <c r="D9877"/>
    </row>
    <row r="9878" spans="2:4">
      <c r="B9878"/>
      <c r="D9878"/>
    </row>
    <row r="9879" spans="2:4">
      <c r="B9879"/>
      <c r="D9879"/>
    </row>
    <row r="9880" spans="2:4">
      <c r="B9880"/>
      <c r="D9880"/>
    </row>
    <row r="9881" spans="2:4">
      <c r="B9881"/>
      <c r="D9881"/>
    </row>
    <row r="9882" spans="2:4">
      <c r="B9882"/>
      <c r="D9882"/>
    </row>
    <row r="9883" spans="2:4">
      <c r="B9883"/>
      <c r="D9883"/>
    </row>
    <row r="9884" spans="2:4">
      <c r="B9884"/>
      <c r="D9884"/>
    </row>
    <row r="9885" spans="2:4">
      <c r="B9885"/>
      <c r="D9885"/>
    </row>
    <row r="9886" spans="2:4">
      <c r="B9886"/>
      <c r="D9886"/>
    </row>
    <row r="9887" spans="2:4">
      <c r="B9887"/>
      <c r="D9887"/>
    </row>
    <row r="9888" spans="2:4">
      <c r="B9888"/>
      <c r="D9888"/>
    </row>
    <row r="9889" spans="2:4">
      <c r="B9889"/>
      <c r="D9889"/>
    </row>
    <row r="9890" spans="2:4">
      <c r="B9890"/>
      <c r="D9890"/>
    </row>
    <row r="9891" spans="2:4">
      <c r="B9891"/>
      <c r="D9891"/>
    </row>
    <row r="9892" spans="2:4">
      <c r="B9892"/>
      <c r="D9892"/>
    </row>
    <row r="9893" spans="2:4">
      <c r="B9893"/>
      <c r="D9893"/>
    </row>
    <row r="9894" spans="2:4">
      <c r="B9894"/>
      <c r="D9894"/>
    </row>
    <row r="9895" spans="2:4">
      <c r="B9895"/>
      <c r="D9895"/>
    </row>
    <row r="9896" spans="2:4">
      <c r="B9896"/>
      <c r="D9896"/>
    </row>
    <row r="9897" spans="2:4">
      <c r="B9897"/>
      <c r="D9897"/>
    </row>
    <row r="9898" spans="2:4">
      <c r="B9898"/>
      <c r="D9898"/>
    </row>
    <row r="9899" spans="2:4">
      <c r="B9899"/>
      <c r="D9899"/>
    </row>
    <row r="9900" spans="2:4">
      <c r="B9900"/>
      <c r="D9900"/>
    </row>
    <row r="9901" spans="2:4">
      <c r="B9901"/>
      <c r="D9901"/>
    </row>
    <row r="9902" spans="2:4">
      <c r="B9902"/>
      <c r="D9902"/>
    </row>
    <row r="9903" spans="2:4">
      <c r="B9903"/>
      <c r="D9903"/>
    </row>
    <row r="9904" spans="2:4">
      <c r="B9904"/>
      <c r="D9904"/>
    </row>
    <row r="9905" spans="2:4">
      <c r="B9905"/>
      <c r="D9905"/>
    </row>
    <row r="9906" spans="2:4">
      <c r="B9906"/>
      <c r="D9906"/>
    </row>
    <row r="9907" spans="2:4">
      <c r="B9907"/>
      <c r="D9907"/>
    </row>
    <row r="9908" spans="2:4">
      <c r="B9908"/>
      <c r="D9908"/>
    </row>
    <row r="9909" spans="2:4">
      <c r="B9909"/>
      <c r="D9909"/>
    </row>
    <row r="9910" spans="2:4">
      <c r="B9910"/>
      <c r="D9910"/>
    </row>
    <row r="9911" spans="2:4">
      <c r="B9911"/>
      <c r="D9911"/>
    </row>
    <row r="9912" spans="2:4">
      <c r="B9912"/>
      <c r="D9912"/>
    </row>
    <row r="9913" spans="2:4">
      <c r="B9913"/>
      <c r="D9913"/>
    </row>
    <row r="9914" spans="2:4">
      <c r="B9914"/>
      <c r="D9914"/>
    </row>
    <row r="9915" spans="2:4">
      <c r="B9915"/>
      <c r="D9915"/>
    </row>
    <row r="9916" spans="2:4">
      <c r="B9916"/>
      <c r="D9916"/>
    </row>
    <row r="9917" spans="2:4">
      <c r="B9917"/>
      <c r="D9917"/>
    </row>
    <row r="9918" spans="2:4">
      <c r="B9918"/>
      <c r="D9918"/>
    </row>
    <row r="9919" spans="2:4">
      <c r="B9919"/>
      <c r="D9919"/>
    </row>
    <row r="9920" spans="2:4">
      <c r="B9920"/>
      <c r="D9920"/>
    </row>
    <row r="9921" spans="2:4">
      <c r="B9921"/>
      <c r="D9921"/>
    </row>
    <row r="9922" spans="2:4">
      <c r="B9922"/>
      <c r="D9922"/>
    </row>
    <row r="9923" spans="2:4">
      <c r="B9923"/>
      <c r="D9923"/>
    </row>
    <row r="9924" spans="2:4">
      <c r="B9924"/>
      <c r="D9924"/>
    </row>
    <row r="9925" spans="2:4">
      <c r="B9925"/>
      <c r="D9925"/>
    </row>
    <row r="9926" spans="2:4">
      <c r="B9926"/>
      <c r="D9926"/>
    </row>
    <row r="9927" spans="2:4">
      <c r="B9927"/>
      <c r="D9927"/>
    </row>
    <row r="9928" spans="2:4">
      <c r="B9928"/>
      <c r="D9928"/>
    </row>
    <row r="9929" spans="2:4">
      <c r="B9929"/>
      <c r="D9929"/>
    </row>
    <row r="9930" spans="2:4">
      <c r="B9930"/>
      <c r="D9930"/>
    </row>
    <row r="9931" spans="2:4">
      <c r="B9931"/>
      <c r="D9931"/>
    </row>
    <row r="9932" spans="2:4">
      <c r="B9932"/>
      <c r="D9932"/>
    </row>
    <row r="9933" spans="2:4">
      <c r="B9933"/>
      <c r="D9933"/>
    </row>
    <row r="9934" spans="2:4">
      <c r="B9934"/>
      <c r="D9934"/>
    </row>
    <row r="9935" spans="2:4">
      <c r="B9935"/>
      <c r="D9935"/>
    </row>
    <row r="9936" spans="2:4">
      <c r="B9936"/>
      <c r="D9936"/>
    </row>
    <row r="9937" spans="2:4">
      <c r="B9937"/>
      <c r="D9937"/>
    </row>
    <row r="9938" spans="2:4">
      <c r="B9938"/>
      <c r="D9938"/>
    </row>
    <row r="9939" spans="2:4">
      <c r="B9939"/>
      <c r="D9939"/>
    </row>
    <row r="9940" spans="2:4">
      <c r="B9940"/>
      <c r="D9940"/>
    </row>
    <row r="9941" spans="2:4">
      <c r="B9941"/>
      <c r="D9941"/>
    </row>
    <row r="9942" spans="2:4">
      <c r="B9942"/>
      <c r="D9942"/>
    </row>
    <row r="9943" spans="2:4">
      <c r="B9943"/>
      <c r="D9943"/>
    </row>
    <row r="9944" spans="2:4">
      <c r="B9944"/>
      <c r="D9944"/>
    </row>
    <row r="9945" spans="2:4">
      <c r="B9945"/>
      <c r="D9945"/>
    </row>
    <row r="9946" spans="2:4">
      <c r="B9946"/>
      <c r="D9946"/>
    </row>
    <row r="9947" spans="2:4">
      <c r="B9947"/>
      <c r="D9947"/>
    </row>
    <row r="9948" spans="2:4">
      <c r="B9948"/>
      <c r="D9948"/>
    </row>
    <row r="9949" spans="2:4">
      <c r="B9949"/>
      <c r="D9949"/>
    </row>
    <row r="9950" spans="2:4">
      <c r="B9950"/>
      <c r="D9950"/>
    </row>
    <row r="9951" spans="2:4">
      <c r="B9951"/>
      <c r="D9951"/>
    </row>
    <row r="9952" spans="2:4">
      <c r="B9952"/>
      <c r="D9952"/>
    </row>
    <row r="9953" spans="2:4">
      <c r="B9953"/>
      <c r="D9953"/>
    </row>
    <row r="9954" spans="2:4">
      <c r="B9954"/>
      <c r="D9954"/>
    </row>
    <row r="9955" spans="2:4">
      <c r="B9955"/>
      <c r="D9955"/>
    </row>
    <row r="9956" spans="2:4">
      <c r="B9956"/>
      <c r="D9956"/>
    </row>
    <row r="9957" spans="2:4">
      <c r="B9957"/>
      <c r="D9957"/>
    </row>
    <row r="9958" spans="2:4">
      <c r="B9958"/>
      <c r="D9958"/>
    </row>
    <row r="9959" spans="2:4">
      <c r="B9959"/>
      <c r="D9959"/>
    </row>
    <row r="9960" spans="2:4">
      <c r="B9960"/>
      <c r="D9960"/>
    </row>
    <row r="9961" spans="2:4">
      <c r="B9961"/>
      <c r="D9961"/>
    </row>
    <row r="9962" spans="2:4">
      <c r="B9962"/>
      <c r="D9962"/>
    </row>
    <row r="9963" spans="2:4">
      <c r="B9963"/>
      <c r="D9963"/>
    </row>
    <row r="9964" spans="2:4">
      <c r="B9964"/>
      <c r="D9964"/>
    </row>
    <row r="9965" spans="2:4">
      <c r="B9965"/>
      <c r="D9965"/>
    </row>
    <row r="9966" spans="2:4">
      <c r="B9966"/>
      <c r="D9966"/>
    </row>
    <row r="9967" spans="2:4">
      <c r="B9967"/>
      <c r="D9967"/>
    </row>
    <row r="9968" spans="2:4">
      <c r="B9968"/>
      <c r="D9968"/>
    </row>
    <row r="9969" spans="2:4">
      <c r="B9969"/>
      <c r="D9969"/>
    </row>
    <row r="9970" spans="2:4">
      <c r="B9970"/>
      <c r="D9970"/>
    </row>
    <row r="9971" spans="2:4">
      <c r="B9971"/>
      <c r="D9971"/>
    </row>
    <row r="9972" spans="2:4">
      <c r="B9972"/>
      <c r="D9972"/>
    </row>
    <row r="9973" spans="2:4">
      <c r="B9973"/>
      <c r="D9973"/>
    </row>
    <row r="9974" spans="2:4">
      <c r="B9974"/>
      <c r="D9974"/>
    </row>
    <row r="9975" spans="2:4">
      <c r="B9975"/>
      <c r="D9975"/>
    </row>
    <row r="9976" spans="2:4">
      <c r="B9976"/>
      <c r="D9976"/>
    </row>
    <row r="9977" spans="2:4">
      <c r="B9977"/>
      <c r="D9977"/>
    </row>
    <row r="9978" spans="2:4">
      <c r="B9978"/>
      <c r="D9978"/>
    </row>
    <row r="9979" spans="2:4">
      <c r="B9979"/>
      <c r="D9979"/>
    </row>
    <row r="9980" spans="2:4">
      <c r="B9980"/>
      <c r="D9980"/>
    </row>
    <row r="9981" spans="2:4">
      <c r="B9981"/>
      <c r="D9981"/>
    </row>
    <row r="9982" spans="2:4">
      <c r="B9982"/>
      <c r="D9982"/>
    </row>
    <row r="9983" spans="2:4">
      <c r="B9983"/>
      <c r="D9983"/>
    </row>
    <row r="9984" spans="2:4">
      <c r="B9984"/>
      <c r="D9984"/>
    </row>
    <row r="9985" spans="2:4">
      <c r="B9985"/>
      <c r="D9985"/>
    </row>
    <row r="9986" spans="2:4">
      <c r="B9986"/>
      <c r="D9986"/>
    </row>
    <row r="9987" spans="2:4">
      <c r="B9987"/>
      <c r="D9987"/>
    </row>
    <row r="9988" spans="2:4">
      <c r="B9988"/>
      <c r="D9988"/>
    </row>
    <row r="9989" spans="2:4">
      <c r="B9989"/>
      <c r="D9989"/>
    </row>
    <row r="9990" spans="2:4">
      <c r="B9990"/>
      <c r="D9990"/>
    </row>
    <row r="9991" spans="2:4">
      <c r="B9991"/>
      <c r="D9991"/>
    </row>
    <row r="9992" spans="2:4">
      <c r="B9992"/>
      <c r="D9992"/>
    </row>
    <row r="9993" spans="2:4">
      <c r="B9993"/>
      <c r="D9993"/>
    </row>
    <row r="9994" spans="2:4">
      <c r="B9994"/>
      <c r="D9994"/>
    </row>
    <row r="9995" spans="2:4">
      <c r="B9995"/>
      <c r="D9995"/>
    </row>
    <row r="9996" spans="2:4">
      <c r="B9996"/>
      <c r="D9996"/>
    </row>
    <row r="9997" spans="2:4">
      <c r="B9997"/>
      <c r="D9997"/>
    </row>
    <row r="9998" spans="2:4">
      <c r="B9998"/>
      <c r="D9998"/>
    </row>
    <row r="9999" spans="2:4">
      <c r="B9999"/>
      <c r="D9999"/>
    </row>
    <row r="10000" spans="2:4">
      <c r="B10000"/>
      <c r="D10000"/>
    </row>
    <row r="10001" spans="2:4">
      <c r="B10001"/>
      <c r="D10001"/>
    </row>
    <row r="10002" spans="2:4">
      <c r="B10002"/>
      <c r="D10002"/>
    </row>
    <row r="10003" spans="2:4">
      <c r="B10003"/>
      <c r="D10003"/>
    </row>
    <row r="10004" spans="2:4">
      <c r="B10004"/>
      <c r="D10004"/>
    </row>
    <row r="10005" spans="2:4">
      <c r="B10005"/>
      <c r="D10005"/>
    </row>
    <row r="10006" spans="2:4">
      <c r="B10006"/>
      <c r="D10006"/>
    </row>
    <row r="10007" spans="2:4">
      <c r="B10007"/>
      <c r="D10007"/>
    </row>
    <row r="10008" spans="2:4">
      <c r="B10008"/>
      <c r="D10008"/>
    </row>
    <row r="10009" spans="2:4">
      <c r="B10009"/>
      <c r="D10009"/>
    </row>
    <row r="10010" spans="2:4">
      <c r="B10010"/>
      <c r="D10010"/>
    </row>
    <row r="10011" spans="2:4">
      <c r="B10011"/>
      <c r="D10011"/>
    </row>
    <row r="10012" spans="2:4">
      <c r="B10012"/>
      <c r="D10012"/>
    </row>
    <row r="10013" spans="2:4">
      <c r="B10013"/>
      <c r="D10013"/>
    </row>
    <row r="10014" spans="2:4">
      <c r="B10014"/>
      <c r="D10014"/>
    </row>
    <row r="10015" spans="2:4">
      <c r="B10015"/>
      <c r="D10015"/>
    </row>
    <row r="10016" spans="2:4">
      <c r="B10016"/>
      <c r="D10016"/>
    </row>
    <row r="10017" spans="2:4">
      <c r="B10017"/>
      <c r="D10017"/>
    </row>
    <row r="10018" spans="2:4">
      <c r="B10018"/>
      <c r="D10018"/>
    </row>
    <row r="10019" spans="2:4">
      <c r="B10019"/>
      <c r="D10019"/>
    </row>
    <row r="10020" spans="2:4">
      <c r="B10020"/>
      <c r="D10020"/>
    </row>
    <row r="10021" spans="2:4">
      <c r="B10021"/>
      <c r="D10021"/>
    </row>
    <row r="10022" spans="2:4">
      <c r="B10022"/>
      <c r="D10022"/>
    </row>
    <row r="10023" spans="2:4">
      <c r="B10023"/>
      <c r="D10023"/>
    </row>
    <row r="10024" spans="2:4">
      <c r="B10024"/>
      <c r="D10024"/>
    </row>
    <row r="10025" spans="2:4">
      <c r="B10025"/>
      <c r="D10025"/>
    </row>
    <row r="10026" spans="2:4">
      <c r="B10026"/>
      <c r="D10026"/>
    </row>
    <row r="10027" spans="2:4">
      <c r="B10027"/>
      <c r="D10027"/>
    </row>
    <row r="10028" spans="2:4">
      <c r="B10028"/>
      <c r="D10028"/>
    </row>
    <row r="10029" spans="2:4">
      <c r="B10029"/>
      <c r="D10029"/>
    </row>
    <row r="10030" spans="2:4">
      <c r="B10030"/>
      <c r="D10030"/>
    </row>
    <row r="10031" spans="2:4">
      <c r="B10031"/>
      <c r="D10031"/>
    </row>
    <row r="10032" spans="2:4">
      <c r="B10032"/>
      <c r="D10032"/>
    </row>
    <row r="10033" spans="2:4">
      <c r="B10033"/>
      <c r="D10033"/>
    </row>
    <row r="10034" spans="2:4">
      <c r="B10034"/>
      <c r="D10034"/>
    </row>
    <row r="10035" spans="2:4">
      <c r="B10035"/>
      <c r="D10035"/>
    </row>
    <row r="10036" spans="2:4">
      <c r="B10036"/>
      <c r="D10036"/>
    </row>
    <row r="10037" spans="2:4">
      <c r="B10037"/>
      <c r="D10037"/>
    </row>
    <row r="10038" spans="2:4">
      <c r="B10038"/>
      <c r="D10038"/>
    </row>
    <row r="10039" spans="2:4">
      <c r="B10039"/>
      <c r="D10039"/>
    </row>
    <row r="10040" spans="2:4">
      <c r="B10040"/>
      <c r="D10040"/>
    </row>
    <row r="10041" spans="2:4">
      <c r="B10041"/>
      <c r="D10041"/>
    </row>
    <row r="10042" spans="2:4">
      <c r="B10042"/>
      <c r="D10042"/>
    </row>
    <row r="10043" spans="2:4">
      <c r="B10043"/>
      <c r="D10043"/>
    </row>
    <row r="10044" spans="2:4">
      <c r="B10044"/>
      <c r="D10044"/>
    </row>
    <row r="10045" spans="2:4">
      <c r="B10045"/>
      <c r="D10045"/>
    </row>
    <row r="10046" spans="2:4">
      <c r="B10046"/>
      <c r="D10046"/>
    </row>
    <row r="10047" spans="2:4">
      <c r="B10047"/>
      <c r="D10047"/>
    </row>
    <row r="10048" spans="2:4">
      <c r="B10048"/>
      <c r="D10048"/>
    </row>
    <row r="10049" spans="2:4">
      <c r="B10049"/>
      <c r="D10049"/>
    </row>
    <row r="10050" spans="2:4">
      <c r="B10050"/>
      <c r="D10050"/>
    </row>
    <row r="10051" spans="2:4">
      <c r="B10051"/>
      <c r="D10051"/>
    </row>
    <row r="10052" spans="2:4">
      <c r="B10052"/>
      <c r="D10052"/>
    </row>
    <row r="10053" spans="2:4">
      <c r="B10053"/>
      <c r="D10053"/>
    </row>
    <row r="10054" spans="2:4">
      <c r="B10054"/>
      <c r="D10054"/>
    </row>
    <row r="10055" spans="2:4">
      <c r="B10055"/>
      <c r="D10055"/>
    </row>
    <row r="10056" spans="2:4">
      <c r="B10056"/>
      <c r="D10056"/>
    </row>
    <row r="10057" spans="2:4">
      <c r="B10057"/>
      <c r="D10057"/>
    </row>
    <row r="10058" spans="2:4">
      <c r="B10058"/>
      <c r="D10058"/>
    </row>
    <row r="10059" spans="2:4">
      <c r="B10059"/>
      <c r="D10059"/>
    </row>
    <row r="10060" spans="2:4">
      <c r="B10060"/>
      <c r="D10060"/>
    </row>
    <row r="10061" spans="2:4">
      <c r="B10061"/>
      <c r="D10061"/>
    </row>
    <row r="10062" spans="2:4">
      <c r="B10062"/>
      <c r="D10062"/>
    </row>
    <row r="10063" spans="2:4">
      <c r="B10063"/>
      <c r="D10063"/>
    </row>
    <row r="10064" spans="2:4">
      <c r="B10064"/>
      <c r="D10064"/>
    </row>
    <row r="10065" spans="2:4">
      <c r="B10065"/>
      <c r="D10065"/>
    </row>
    <row r="10066" spans="2:4">
      <c r="B10066"/>
      <c r="D10066"/>
    </row>
    <row r="10067" spans="2:4">
      <c r="B10067"/>
      <c r="D10067"/>
    </row>
    <row r="10068" spans="2:4">
      <c r="B10068"/>
      <c r="D10068"/>
    </row>
    <row r="10069" spans="2:4">
      <c r="B10069"/>
      <c r="D10069"/>
    </row>
    <row r="10070" spans="2:4">
      <c r="B10070"/>
      <c r="D10070"/>
    </row>
    <row r="10071" spans="2:4">
      <c r="B10071"/>
      <c r="D10071"/>
    </row>
    <row r="10072" spans="2:4">
      <c r="B10072"/>
      <c r="D10072"/>
    </row>
    <row r="10073" spans="2:4">
      <c r="B10073"/>
      <c r="D10073"/>
    </row>
    <row r="10074" spans="2:4">
      <c r="B10074"/>
      <c r="D10074"/>
    </row>
    <row r="10075" spans="2:4">
      <c r="B10075"/>
      <c r="D10075"/>
    </row>
    <row r="10076" spans="2:4">
      <c r="B10076"/>
      <c r="D10076"/>
    </row>
    <row r="10077" spans="2:4">
      <c r="B10077"/>
      <c r="D10077"/>
    </row>
    <row r="10078" spans="2:4">
      <c r="B10078"/>
      <c r="D10078"/>
    </row>
    <row r="10079" spans="2:4">
      <c r="B10079"/>
      <c r="D10079"/>
    </row>
    <row r="10080" spans="2:4">
      <c r="B10080"/>
      <c r="D10080"/>
    </row>
    <row r="10081" spans="2:4">
      <c r="B10081"/>
      <c r="D10081"/>
    </row>
    <row r="10082" spans="2:4">
      <c r="B10082"/>
      <c r="D10082"/>
    </row>
    <row r="10083" spans="2:4">
      <c r="B10083"/>
      <c r="D10083"/>
    </row>
    <row r="10084" spans="2:4">
      <c r="B10084"/>
      <c r="D10084"/>
    </row>
    <row r="10085" spans="2:4">
      <c r="B10085"/>
      <c r="D10085"/>
    </row>
    <row r="10086" spans="2:4">
      <c r="B10086"/>
      <c r="D10086"/>
    </row>
    <row r="10087" spans="2:4">
      <c r="B10087"/>
      <c r="D10087"/>
    </row>
    <row r="10088" spans="2:4">
      <c r="B10088"/>
      <c r="D10088"/>
    </row>
    <row r="10089" spans="2:4">
      <c r="B10089"/>
      <c r="D10089"/>
    </row>
    <row r="10090" spans="2:4">
      <c r="B10090"/>
      <c r="D10090"/>
    </row>
    <row r="10091" spans="2:4">
      <c r="B10091"/>
      <c r="D10091"/>
    </row>
    <row r="10092" spans="2:4">
      <c r="B10092"/>
      <c r="D10092"/>
    </row>
    <row r="10093" spans="2:4">
      <c r="B10093"/>
      <c r="D10093"/>
    </row>
    <row r="10094" spans="2:4">
      <c r="B10094"/>
      <c r="D10094"/>
    </row>
    <row r="10095" spans="2:4">
      <c r="B10095"/>
      <c r="D10095"/>
    </row>
    <row r="10096" spans="2:4">
      <c r="B10096"/>
      <c r="D10096"/>
    </row>
    <row r="10097" spans="2:4">
      <c r="B10097"/>
      <c r="D10097"/>
    </row>
    <row r="10098" spans="2:4">
      <c r="B10098"/>
      <c r="D10098"/>
    </row>
    <row r="10099" spans="2:4">
      <c r="B10099"/>
      <c r="D10099"/>
    </row>
    <row r="10100" spans="2:4">
      <c r="B10100"/>
      <c r="D10100"/>
    </row>
    <row r="10101" spans="2:4">
      <c r="B10101"/>
      <c r="D10101"/>
    </row>
    <row r="10102" spans="2:4">
      <c r="B10102"/>
      <c r="D10102"/>
    </row>
    <row r="10103" spans="2:4">
      <c r="B10103"/>
      <c r="D10103"/>
    </row>
    <row r="10104" spans="2:4">
      <c r="B10104"/>
      <c r="D10104"/>
    </row>
    <row r="10105" spans="2:4">
      <c r="B10105"/>
      <c r="D10105"/>
    </row>
    <row r="10106" spans="2:4">
      <c r="B10106"/>
      <c r="D10106"/>
    </row>
    <row r="10107" spans="2:4">
      <c r="B10107"/>
      <c r="D10107"/>
    </row>
    <row r="10108" spans="2:4">
      <c r="B10108"/>
      <c r="D10108"/>
    </row>
    <row r="10109" spans="2:4">
      <c r="B10109"/>
      <c r="D10109"/>
    </row>
    <row r="10110" spans="2:4">
      <c r="B10110"/>
      <c r="D10110"/>
    </row>
    <row r="10111" spans="2:4">
      <c r="B10111"/>
      <c r="D10111"/>
    </row>
    <row r="10112" spans="2:4">
      <c r="B10112"/>
      <c r="D10112"/>
    </row>
    <row r="10113" spans="2:4">
      <c r="B10113"/>
      <c r="D10113"/>
    </row>
    <row r="10114" spans="2:4">
      <c r="B10114"/>
      <c r="D10114"/>
    </row>
    <row r="10115" spans="2:4">
      <c r="B10115"/>
      <c r="D10115"/>
    </row>
    <row r="10116" spans="2:4">
      <c r="B10116"/>
      <c r="D10116"/>
    </row>
    <row r="10117" spans="2:4">
      <c r="B10117"/>
      <c r="D10117"/>
    </row>
    <row r="10118" spans="2:4">
      <c r="B10118"/>
      <c r="D10118"/>
    </row>
    <row r="10119" spans="2:4">
      <c r="B10119"/>
      <c r="D10119"/>
    </row>
    <row r="10120" spans="2:4">
      <c r="B10120"/>
      <c r="D10120"/>
    </row>
    <row r="10121" spans="2:4">
      <c r="B10121"/>
      <c r="D10121"/>
    </row>
    <row r="10122" spans="2:4">
      <c r="B10122"/>
      <c r="D10122"/>
    </row>
    <row r="10123" spans="2:4">
      <c r="B10123"/>
      <c r="D10123"/>
    </row>
    <row r="10124" spans="2:4">
      <c r="B10124"/>
      <c r="D10124"/>
    </row>
    <row r="10125" spans="2:4">
      <c r="B10125"/>
      <c r="D10125"/>
    </row>
    <row r="10126" spans="2:4">
      <c r="B10126"/>
      <c r="D10126"/>
    </row>
    <row r="10127" spans="2:4">
      <c r="B10127"/>
      <c r="D10127"/>
    </row>
    <row r="10128" spans="2:4">
      <c r="B10128"/>
      <c r="D10128"/>
    </row>
    <row r="10129" spans="2:4">
      <c r="B10129"/>
      <c r="D10129"/>
    </row>
    <row r="10130" spans="2:4">
      <c r="B10130"/>
      <c r="D10130"/>
    </row>
    <row r="10131" spans="2:4">
      <c r="B10131"/>
      <c r="D10131"/>
    </row>
    <row r="10132" spans="2:4">
      <c r="B10132"/>
      <c r="D10132"/>
    </row>
    <row r="10133" spans="2:4">
      <c r="B10133"/>
      <c r="D10133"/>
    </row>
    <row r="10134" spans="2:4">
      <c r="B10134"/>
      <c r="D10134"/>
    </row>
    <row r="10135" spans="2:4">
      <c r="B10135"/>
      <c r="D10135"/>
    </row>
    <row r="10136" spans="2:4">
      <c r="B10136"/>
      <c r="D10136"/>
    </row>
    <row r="10137" spans="2:4">
      <c r="B10137"/>
      <c r="D10137"/>
    </row>
    <row r="10138" spans="2:4">
      <c r="B10138"/>
      <c r="D10138"/>
    </row>
    <row r="10139" spans="2:4">
      <c r="B10139"/>
      <c r="D10139"/>
    </row>
    <row r="10140" spans="2:4">
      <c r="B10140"/>
      <c r="D10140"/>
    </row>
    <row r="10141" spans="2:4">
      <c r="B10141"/>
      <c r="D10141"/>
    </row>
    <row r="10142" spans="2:4">
      <c r="B10142"/>
      <c r="D10142"/>
    </row>
    <row r="10143" spans="2:4">
      <c r="B10143"/>
      <c r="D10143"/>
    </row>
    <row r="10144" spans="2:4">
      <c r="B10144"/>
      <c r="D10144"/>
    </row>
    <row r="10145" spans="2:4">
      <c r="B10145"/>
      <c r="D10145"/>
    </row>
    <row r="10146" spans="2:4">
      <c r="B10146"/>
      <c r="D10146"/>
    </row>
    <row r="10147" spans="2:4">
      <c r="B10147"/>
      <c r="D10147"/>
    </row>
    <row r="10148" spans="2:4">
      <c r="B10148"/>
      <c r="D10148"/>
    </row>
    <row r="10149" spans="2:4">
      <c r="B10149"/>
      <c r="D10149"/>
    </row>
    <row r="10150" spans="2:4">
      <c r="B10150"/>
      <c r="D10150"/>
    </row>
    <row r="10151" spans="2:4">
      <c r="B10151"/>
      <c r="D10151"/>
    </row>
    <row r="10152" spans="2:4">
      <c r="B10152"/>
      <c r="D10152"/>
    </row>
    <row r="10153" spans="2:4">
      <c r="B10153"/>
      <c r="D10153"/>
    </row>
    <row r="10154" spans="2:4">
      <c r="B10154"/>
      <c r="D10154"/>
    </row>
    <row r="10155" spans="2:4">
      <c r="B10155"/>
      <c r="D10155"/>
    </row>
    <row r="10156" spans="2:4">
      <c r="B10156"/>
      <c r="D10156"/>
    </row>
    <row r="10157" spans="2:4">
      <c r="B10157"/>
      <c r="D10157"/>
    </row>
    <row r="10158" spans="2:4">
      <c r="B10158"/>
      <c r="D10158"/>
    </row>
    <row r="10159" spans="2:4">
      <c r="B10159"/>
      <c r="D10159"/>
    </row>
    <row r="10160" spans="2:4">
      <c r="B10160"/>
      <c r="D10160"/>
    </row>
    <row r="10161" spans="2:4">
      <c r="B10161"/>
      <c r="D10161"/>
    </row>
    <row r="10162" spans="2:4">
      <c r="B10162"/>
      <c r="D10162"/>
    </row>
    <row r="10163" spans="2:4">
      <c r="B10163"/>
      <c r="D10163"/>
    </row>
    <row r="10164" spans="2:4">
      <c r="B10164"/>
      <c r="D10164"/>
    </row>
    <row r="10165" spans="2:4">
      <c r="B10165"/>
      <c r="D10165"/>
    </row>
    <row r="10166" spans="2:4">
      <c r="B10166"/>
      <c r="D10166"/>
    </row>
    <row r="10167" spans="2:4">
      <c r="B10167"/>
      <c r="D10167"/>
    </row>
    <row r="10168" spans="2:4">
      <c r="B10168"/>
      <c r="D10168"/>
    </row>
    <row r="10169" spans="2:4">
      <c r="B10169"/>
      <c r="D10169"/>
    </row>
    <row r="10170" spans="2:4">
      <c r="B10170"/>
      <c r="D10170"/>
    </row>
    <row r="10171" spans="2:4">
      <c r="B10171"/>
      <c r="D10171"/>
    </row>
    <row r="10172" spans="2:4">
      <c r="B10172"/>
      <c r="D10172"/>
    </row>
    <row r="10173" spans="2:4">
      <c r="B10173"/>
      <c r="D10173"/>
    </row>
    <row r="10174" spans="2:4">
      <c r="B10174"/>
      <c r="D10174"/>
    </row>
    <row r="10175" spans="2:4">
      <c r="B10175"/>
      <c r="D10175"/>
    </row>
    <row r="10176" spans="2:4">
      <c r="B10176"/>
      <c r="D10176"/>
    </row>
    <row r="10177" spans="2:4">
      <c r="B10177"/>
      <c r="D10177"/>
    </row>
    <row r="10178" spans="2:4">
      <c r="B10178"/>
      <c r="D10178"/>
    </row>
    <row r="10179" spans="2:4">
      <c r="B10179"/>
      <c r="D10179"/>
    </row>
    <row r="10180" spans="2:4">
      <c r="B10180"/>
      <c r="D10180"/>
    </row>
    <row r="10181" spans="2:4">
      <c r="B10181"/>
      <c r="D10181"/>
    </row>
    <row r="10182" spans="2:4">
      <c r="B10182"/>
      <c r="D10182"/>
    </row>
    <row r="10183" spans="2:4">
      <c r="B10183"/>
      <c r="D10183"/>
    </row>
    <row r="10184" spans="2:4">
      <c r="B10184"/>
      <c r="D10184"/>
    </row>
    <row r="10185" spans="2:4">
      <c r="B10185"/>
      <c r="D10185"/>
    </row>
    <row r="10186" spans="2:4">
      <c r="B10186"/>
      <c r="D10186"/>
    </row>
    <row r="10187" spans="2:4">
      <c r="B10187"/>
      <c r="D10187"/>
    </row>
    <row r="10188" spans="2:4">
      <c r="B10188"/>
      <c r="D10188"/>
    </row>
    <row r="10189" spans="2:4">
      <c r="B10189"/>
      <c r="D10189"/>
    </row>
    <row r="10190" spans="2:4">
      <c r="B10190"/>
      <c r="D10190"/>
    </row>
    <row r="10191" spans="2:4">
      <c r="B10191"/>
      <c r="D10191"/>
    </row>
    <row r="10192" spans="2:4">
      <c r="B10192"/>
      <c r="D10192"/>
    </row>
    <row r="10193" spans="2:4">
      <c r="B10193"/>
      <c r="D10193"/>
    </row>
    <row r="10194" spans="2:4">
      <c r="B10194"/>
      <c r="D10194"/>
    </row>
    <row r="10195" spans="2:4">
      <c r="B10195"/>
      <c r="D10195"/>
    </row>
    <row r="10196" spans="2:4">
      <c r="B10196"/>
      <c r="D10196"/>
    </row>
    <row r="10197" spans="2:4">
      <c r="B10197"/>
      <c r="D10197"/>
    </row>
    <row r="10198" spans="2:4">
      <c r="B10198"/>
      <c r="D10198"/>
    </row>
    <row r="10199" spans="2:4">
      <c r="B10199"/>
      <c r="D10199"/>
    </row>
    <row r="10200" spans="2:4">
      <c r="B10200"/>
      <c r="D10200"/>
    </row>
    <row r="10201" spans="2:4">
      <c r="B10201"/>
      <c r="D10201"/>
    </row>
    <row r="10202" spans="2:4">
      <c r="B10202"/>
      <c r="D10202"/>
    </row>
    <row r="10203" spans="2:4">
      <c r="B10203"/>
      <c r="D10203"/>
    </row>
    <row r="10204" spans="2:4">
      <c r="B10204"/>
      <c r="D10204"/>
    </row>
    <row r="10205" spans="2:4">
      <c r="B10205"/>
      <c r="D10205"/>
    </row>
    <row r="10206" spans="2:4">
      <c r="B10206"/>
      <c r="D10206"/>
    </row>
    <row r="10207" spans="2:4">
      <c r="B10207"/>
      <c r="D10207"/>
    </row>
    <row r="10208" spans="2:4">
      <c r="B10208"/>
      <c r="D10208"/>
    </row>
    <row r="10209" spans="2:4">
      <c r="B10209"/>
      <c r="D10209"/>
    </row>
    <row r="10210" spans="2:4">
      <c r="B10210"/>
      <c r="D10210"/>
    </row>
    <row r="10211" spans="2:4">
      <c r="B10211"/>
      <c r="D10211"/>
    </row>
    <row r="10212" spans="2:4">
      <c r="B10212"/>
      <c r="D10212"/>
    </row>
    <row r="10213" spans="2:4">
      <c r="B10213"/>
      <c r="D10213"/>
    </row>
    <row r="10214" spans="2:4">
      <c r="B10214"/>
      <c r="D10214"/>
    </row>
    <row r="10215" spans="2:4">
      <c r="B10215"/>
      <c r="D10215"/>
    </row>
    <row r="10216" spans="2:4">
      <c r="B10216"/>
      <c r="D10216"/>
    </row>
    <row r="10217" spans="2:4">
      <c r="B10217"/>
      <c r="D10217"/>
    </row>
    <row r="10218" spans="2:4">
      <c r="B10218"/>
      <c r="D10218"/>
    </row>
    <row r="10219" spans="2:4">
      <c r="B10219"/>
      <c r="D10219"/>
    </row>
    <row r="10220" spans="2:4">
      <c r="B10220"/>
      <c r="D10220"/>
    </row>
    <row r="10221" spans="2:4">
      <c r="B10221"/>
      <c r="D10221"/>
    </row>
    <row r="10222" spans="2:4">
      <c r="B10222"/>
      <c r="D10222"/>
    </row>
    <row r="10223" spans="2:4">
      <c r="B10223"/>
      <c r="D10223"/>
    </row>
    <row r="10224" spans="2:4">
      <c r="B10224"/>
      <c r="D10224"/>
    </row>
    <row r="10225" spans="2:4">
      <c r="B10225"/>
      <c r="D10225"/>
    </row>
    <row r="10226" spans="2:4">
      <c r="B10226"/>
      <c r="D10226"/>
    </row>
    <row r="10227" spans="2:4">
      <c r="B10227"/>
      <c r="D10227"/>
    </row>
    <row r="10228" spans="2:4">
      <c r="B10228"/>
      <c r="D10228"/>
    </row>
    <row r="10229" spans="2:4">
      <c r="B10229"/>
      <c r="D10229"/>
    </row>
    <row r="10230" spans="2:4">
      <c r="B10230"/>
      <c r="D10230"/>
    </row>
    <row r="10231" spans="2:4">
      <c r="B10231"/>
      <c r="D10231"/>
    </row>
    <row r="10232" spans="2:4">
      <c r="B10232"/>
      <c r="D10232"/>
    </row>
    <row r="10233" spans="2:4">
      <c r="B10233"/>
      <c r="D10233"/>
    </row>
    <row r="10234" spans="2:4">
      <c r="B10234"/>
      <c r="D10234"/>
    </row>
    <row r="10235" spans="2:4">
      <c r="B10235"/>
      <c r="D10235"/>
    </row>
    <row r="10236" spans="2:4">
      <c r="B10236"/>
      <c r="D10236"/>
    </row>
    <row r="10237" spans="2:4">
      <c r="B10237"/>
      <c r="D10237"/>
    </row>
    <row r="10238" spans="2:4">
      <c r="B10238"/>
      <c r="D10238"/>
    </row>
    <row r="10239" spans="2:4">
      <c r="B10239"/>
      <c r="D10239"/>
    </row>
    <row r="10240" spans="2:4">
      <c r="B10240"/>
      <c r="D10240"/>
    </row>
    <row r="10241" spans="2:4">
      <c r="B10241"/>
      <c r="D10241"/>
    </row>
    <row r="10242" spans="2:4">
      <c r="B10242"/>
      <c r="D10242"/>
    </row>
    <row r="10243" spans="2:4">
      <c r="B10243"/>
      <c r="D10243"/>
    </row>
    <row r="10244" spans="2:4">
      <c r="B10244"/>
      <c r="D10244"/>
    </row>
    <row r="10245" spans="2:4">
      <c r="B10245"/>
      <c r="D10245"/>
    </row>
    <row r="10246" spans="2:4">
      <c r="B10246"/>
      <c r="D10246"/>
    </row>
    <row r="10247" spans="2:4">
      <c r="B10247"/>
      <c r="D10247"/>
    </row>
    <row r="10248" spans="2:4">
      <c r="B10248"/>
      <c r="D10248"/>
    </row>
    <row r="10249" spans="2:4">
      <c r="B10249"/>
      <c r="D10249"/>
    </row>
    <row r="10250" spans="2:4">
      <c r="B10250"/>
      <c r="D10250"/>
    </row>
    <row r="10251" spans="2:4">
      <c r="B10251"/>
      <c r="D10251"/>
    </row>
    <row r="10252" spans="2:4">
      <c r="B10252"/>
      <c r="D10252"/>
    </row>
    <row r="10253" spans="2:4">
      <c r="B10253"/>
      <c r="D10253"/>
    </row>
    <row r="10254" spans="2:4">
      <c r="B10254"/>
      <c r="D10254"/>
    </row>
    <row r="10255" spans="2:4">
      <c r="B10255"/>
      <c r="D10255"/>
    </row>
    <row r="10256" spans="2:4">
      <c r="B10256"/>
      <c r="D10256"/>
    </row>
    <row r="10257" spans="2:4">
      <c r="B10257"/>
      <c r="D10257"/>
    </row>
    <row r="10258" spans="2:4">
      <c r="B10258"/>
      <c r="D10258"/>
    </row>
    <row r="10259" spans="2:4">
      <c r="B10259"/>
      <c r="D10259"/>
    </row>
    <row r="10260" spans="2:4">
      <c r="B10260"/>
      <c r="D10260"/>
    </row>
    <row r="10261" spans="2:4">
      <c r="B10261"/>
      <c r="D10261"/>
    </row>
    <row r="10262" spans="2:4">
      <c r="B10262"/>
      <c r="D10262"/>
    </row>
    <row r="10263" spans="2:4">
      <c r="B10263"/>
      <c r="D10263"/>
    </row>
    <row r="10264" spans="2:4">
      <c r="B10264"/>
      <c r="D10264"/>
    </row>
    <row r="10265" spans="2:4">
      <c r="B10265"/>
      <c r="D10265"/>
    </row>
    <row r="10266" spans="2:4">
      <c r="B10266"/>
      <c r="D10266"/>
    </row>
    <row r="10267" spans="2:4">
      <c r="B10267"/>
      <c r="D10267"/>
    </row>
    <row r="10268" spans="2:4">
      <c r="B10268"/>
      <c r="D10268"/>
    </row>
    <row r="10269" spans="2:4">
      <c r="B10269"/>
      <c r="D10269"/>
    </row>
    <row r="10270" spans="2:4">
      <c r="B10270"/>
      <c r="D10270"/>
    </row>
    <row r="10271" spans="2:4">
      <c r="B10271"/>
      <c r="D10271"/>
    </row>
    <row r="10272" spans="2:4">
      <c r="B10272"/>
      <c r="D10272"/>
    </row>
    <row r="10273" spans="2:4">
      <c r="B10273"/>
      <c r="D10273"/>
    </row>
    <row r="10274" spans="2:4">
      <c r="B10274"/>
      <c r="D10274"/>
    </row>
    <row r="10275" spans="2:4">
      <c r="B10275"/>
      <c r="D10275"/>
    </row>
    <row r="10276" spans="2:4">
      <c r="B10276"/>
      <c r="D10276"/>
    </row>
    <row r="10277" spans="2:4">
      <c r="B10277"/>
      <c r="D10277"/>
    </row>
    <row r="10278" spans="2:4">
      <c r="B10278"/>
      <c r="D10278"/>
    </row>
    <row r="10279" spans="2:4">
      <c r="B10279"/>
      <c r="D10279"/>
    </row>
    <row r="10280" spans="2:4">
      <c r="B10280"/>
      <c r="D10280"/>
    </row>
    <row r="10281" spans="2:4">
      <c r="B10281"/>
      <c r="D10281"/>
    </row>
    <row r="10282" spans="2:4">
      <c r="B10282"/>
      <c r="D10282"/>
    </row>
    <row r="10283" spans="2:4">
      <c r="B10283"/>
      <c r="D10283"/>
    </row>
    <row r="10284" spans="2:4">
      <c r="B10284"/>
      <c r="D10284"/>
    </row>
    <row r="10285" spans="2:4">
      <c r="B10285"/>
      <c r="D10285"/>
    </row>
    <row r="10286" spans="2:4">
      <c r="B10286"/>
      <c r="D10286"/>
    </row>
    <row r="10287" spans="2:4">
      <c r="B10287"/>
      <c r="D10287"/>
    </row>
    <row r="10288" spans="2:4">
      <c r="B10288"/>
      <c r="D10288"/>
    </row>
    <row r="10289" spans="2:4">
      <c r="B10289"/>
      <c r="D10289"/>
    </row>
    <row r="10290" spans="2:4">
      <c r="B10290"/>
      <c r="D10290"/>
    </row>
    <row r="10291" spans="2:4">
      <c r="B10291"/>
      <c r="D10291"/>
    </row>
    <row r="10292" spans="2:4">
      <c r="B10292"/>
      <c r="D10292"/>
    </row>
    <row r="10293" spans="2:4">
      <c r="B10293"/>
      <c r="D10293"/>
    </row>
    <row r="10294" spans="2:4">
      <c r="B10294"/>
      <c r="D10294"/>
    </row>
    <row r="10295" spans="2:4">
      <c r="B10295"/>
      <c r="D10295"/>
    </row>
    <row r="10296" spans="2:4">
      <c r="B10296"/>
      <c r="D10296"/>
    </row>
    <row r="10297" spans="2:4">
      <c r="B10297"/>
      <c r="D10297"/>
    </row>
    <row r="10298" spans="2:4">
      <c r="B10298"/>
      <c r="D10298"/>
    </row>
    <row r="10299" spans="2:4">
      <c r="B10299"/>
      <c r="D10299"/>
    </row>
    <row r="10300" spans="2:4">
      <c r="B10300"/>
      <c r="D10300"/>
    </row>
    <row r="10301" spans="2:4">
      <c r="B10301"/>
      <c r="D10301"/>
    </row>
    <row r="10302" spans="2:4">
      <c r="B10302"/>
      <c r="D10302"/>
    </row>
    <row r="10303" spans="2:4">
      <c r="B10303"/>
      <c r="D10303"/>
    </row>
    <row r="10304" spans="2:4">
      <c r="B10304"/>
      <c r="D10304"/>
    </row>
    <row r="10305" spans="2:4">
      <c r="B10305"/>
      <c r="D10305"/>
    </row>
    <row r="10306" spans="2:4">
      <c r="B10306"/>
      <c r="D10306"/>
    </row>
    <row r="10307" spans="2:4">
      <c r="B10307"/>
      <c r="D10307"/>
    </row>
    <row r="10308" spans="2:4">
      <c r="B10308"/>
      <c r="D10308"/>
    </row>
    <row r="10309" spans="2:4">
      <c r="B10309"/>
      <c r="D10309"/>
    </row>
    <row r="10310" spans="2:4">
      <c r="B10310"/>
      <c r="D10310"/>
    </row>
    <row r="10311" spans="2:4">
      <c r="B10311"/>
      <c r="D10311"/>
    </row>
    <row r="10312" spans="2:4">
      <c r="B10312"/>
      <c r="D10312"/>
    </row>
    <row r="10313" spans="2:4">
      <c r="B10313"/>
      <c r="D10313"/>
    </row>
    <row r="10314" spans="2:4">
      <c r="B10314"/>
      <c r="D10314"/>
    </row>
    <row r="10315" spans="2:4">
      <c r="B10315"/>
      <c r="D10315"/>
    </row>
    <row r="10316" spans="2:4">
      <c r="B10316"/>
      <c r="D10316"/>
    </row>
    <row r="10317" spans="2:4">
      <c r="B10317"/>
      <c r="D10317"/>
    </row>
    <row r="10318" spans="2:4">
      <c r="B10318"/>
      <c r="D10318"/>
    </row>
    <row r="10319" spans="2:4">
      <c r="B10319"/>
      <c r="D10319"/>
    </row>
    <row r="10320" spans="2:4">
      <c r="B10320"/>
      <c r="D10320"/>
    </row>
    <row r="10321" spans="2:4">
      <c r="B10321"/>
      <c r="D10321"/>
    </row>
    <row r="10322" spans="2:4">
      <c r="B10322"/>
      <c r="D10322"/>
    </row>
    <row r="10323" spans="2:4">
      <c r="B10323"/>
      <c r="D10323"/>
    </row>
    <row r="10324" spans="2:4">
      <c r="B10324"/>
      <c r="D10324"/>
    </row>
    <row r="10325" spans="2:4">
      <c r="B10325"/>
      <c r="D10325"/>
    </row>
    <row r="10326" spans="2:4">
      <c r="B10326"/>
      <c r="D10326"/>
    </row>
    <row r="10327" spans="2:4">
      <c r="B10327"/>
      <c r="D10327"/>
    </row>
    <row r="10328" spans="2:4">
      <c r="B10328"/>
      <c r="D10328"/>
    </row>
    <row r="10329" spans="2:4">
      <c r="B10329"/>
      <c r="D10329"/>
    </row>
    <row r="10330" spans="2:4">
      <c r="B10330"/>
      <c r="D10330"/>
    </row>
    <row r="10331" spans="2:4">
      <c r="B10331"/>
      <c r="D10331"/>
    </row>
    <row r="10332" spans="2:4">
      <c r="B10332"/>
      <c r="D10332"/>
    </row>
    <row r="10333" spans="2:4">
      <c r="B10333"/>
      <c r="D10333"/>
    </row>
    <row r="10334" spans="2:4">
      <c r="B10334"/>
      <c r="D10334"/>
    </row>
    <row r="10335" spans="2:4">
      <c r="B10335"/>
      <c r="D10335"/>
    </row>
    <row r="10336" spans="2:4">
      <c r="B10336"/>
      <c r="D10336"/>
    </row>
    <row r="10337" spans="2:4">
      <c r="B10337"/>
      <c r="D10337"/>
    </row>
    <row r="10338" spans="2:4">
      <c r="B10338"/>
      <c r="D10338"/>
    </row>
    <row r="10339" spans="2:4">
      <c r="B10339"/>
      <c r="D10339"/>
    </row>
    <row r="10340" spans="2:4">
      <c r="B10340"/>
      <c r="D10340"/>
    </row>
    <row r="10341" spans="2:4">
      <c r="B10341"/>
      <c r="D10341"/>
    </row>
    <row r="10342" spans="2:4">
      <c r="B10342"/>
      <c r="D10342"/>
    </row>
    <row r="10343" spans="2:4">
      <c r="B10343"/>
      <c r="D10343"/>
    </row>
    <row r="10344" spans="2:4">
      <c r="B10344"/>
      <c r="D10344"/>
    </row>
    <row r="10345" spans="2:4">
      <c r="B10345"/>
      <c r="D10345"/>
    </row>
    <row r="10346" spans="2:4">
      <c r="B10346"/>
      <c r="D10346"/>
    </row>
    <row r="10347" spans="2:4">
      <c r="B10347"/>
      <c r="D10347"/>
    </row>
    <row r="10348" spans="2:4">
      <c r="B10348"/>
      <c r="D10348"/>
    </row>
    <row r="10349" spans="2:4">
      <c r="B10349"/>
      <c r="D10349"/>
    </row>
    <row r="10350" spans="2:4">
      <c r="B10350"/>
      <c r="D10350"/>
    </row>
    <row r="10351" spans="2:4">
      <c r="B10351"/>
      <c r="D10351"/>
    </row>
    <row r="10352" spans="2:4">
      <c r="B10352"/>
      <c r="D10352"/>
    </row>
    <row r="10353" spans="2:4">
      <c r="B10353"/>
      <c r="D10353"/>
    </row>
    <row r="10354" spans="2:4">
      <c r="B10354"/>
      <c r="D10354"/>
    </row>
    <row r="10355" spans="2:4">
      <c r="B10355"/>
      <c r="D10355"/>
    </row>
    <row r="10356" spans="2:4">
      <c r="B10356"/>
      <c r="D10356"/>
    </row>
    <row r="10357" spans="2:4">
      <c r="B10357"/>
      <c r="D10357"/>
    </row>
    <row r="10358" spans="2:4">
      <c r="B10358"/>
      <c r="D10358"/>
    </row>
    <row r="10359" spans="2:4">
      <c r="B10359"/>
      <c r="D10359"/>
    </row>
    <row r="10360" spans="2:4">
      <c r="B10360"/>
      <c r="D10360"/>
    </row>
    <row r="10361" spans="2:4">
      <c r="B10361"/>
      <c r="D10361"/>
    </row>
    <row r="10362" spans="2:4">
      <c r="B10362"/>
      <c r="D10362"/>
    </row>
    <row r="10363" spans="2:4">
      <c r="B10363"/>
      <c r="D10363"/>
    </row>
    <row r="10364" spans="2:4">
      <c r="B10364"/>
      <c r="D10364"/>
    </row>
    <row r="10365" spans="2:4">
      <c r="B10365"/>
      <c r="D10365"/>
    </row>
    <row r="10366" spans="2:4">
      <c r="B10366"/>
      <c r="D10366"/>
    </row>
    <row r="10367" spans="2:4">
      <c r="B10367"/>
      <c r="D10367"/>
    </row>
    <row r="10368" spans="2:4">
      <c r="B10368"/>
      <c r="D10368"/>
    </row>
    <row r="10369" spans="2:4">
      <c r="B10369"/>
      <c r="D10369"/>
    </row>
    <row r="10370" spans="2:4">
      <c r="B10370"/>
      <c r="D10370"/>
    </row>
    <row r="10371" spans="2:4">
      <c r="B10371"/>
      <c r="D10371"/>
    </row>
    <row r="10372" spans="2:4">
      <c r="B10372"/>
      <c r="D10372"/>
    </row>
    <row r="10373" spans="2:4">
      <c r="B10373"/>
      <c r="D10373"/>
    </row>
    <row r="10374" spans="2:4">
      <c r="B10374"/>
      <c r="D10374"/>
    </row>
    <row r="10375" spans="2:4">
      <c r="B10375"/>
      <c r="D10375"/>
    </row>
    <row r="10376" spans="2:4">
      <c r="B10376"/>
      <c r="D10376"/>
    </row>
    <row r="10377" spans="2:4">
      <c r="B10377"/>
      <c r="D10377"/>
    </row>
    <row r="10378" spans="2:4">
      <c r="B10378"/>
      <c r="D10378"/>
    </row>
    <row r="10379" spans="2:4">
      <c r="B10379"/>
      <c r="D10379"/>
    </row>
    <row r="10380" spans="2:4">
      <c r="B10380"/>
      <c r="D10380"/>
    </row>
    <row r="10381" spans="2:4">
      <c r="B10381"/>
      <c r="D10381"/>
    </row>
    <row r="10382" spans="2:4">
      <c r="B10382"/>
      <c r="D10382"/>
    </row>
    <row r="10383" spans="2:4">
      <c r="B10383"/>
      <c r="D10383"/>
    </row>
    <row r="10384" spans="2:4">
      <c r="B10384"/>
      <c r="D10384"/>
    </row>
    <row r="10385" spans="2:4">
      <c r="B10385"/>
      <c r="D10385"/>
    </row>
    <row r="10386" spans="2:4">
      <c r="B10386"/>
      <c r="D10386"/>
    </row>
    <row r="10387" spans="2:4">
      <c r="B10387"/>
      <c r="D10387"/>
    </row>
    <row r="10388" spans="2:4">
      <c r="B10388"/>
      <c r="D10388"/>
    </row>
    <row r="10389" spans="2:4">
      <c r="B10389"/>
      <c r="D10389"/>
    </row>
    <row r="10390" spans="2:4">
      <c r="B10390"/>
      <c r="D10390"/>
    </row>
    <row r="10391" spans="2:4">
      <c r="B10391"/>
      <c r="D10391"/>
    </row>
    <row r="10392" spans="2:4">
      <c r="B10392"/>
      <c r="D10392"/>
    </row>
    <row r="10393" spans="2:4">
      <c r="B10393"/>
      <c r="D10393"/>
    </row>
    <row r="10394" spans="2:4">
      <c r="B10394"/>
      <c r="D10394"/>
    </row>
    <row r="10395" spans="2:4">
      <c r="B10395"/>
      <c r="D10395"/>
    </row>
    <row r="10396" spans="2:4">
      <c r="B10396"/>
      <c r="D10396"/>
    </row>
    <row r="10397" spans="2:4">
      <c r="B10397"/>
      <c r="D10397"/>
    </row>
    <row r="10398" spans="2:4">
      <c r="B10398"/>
      <c r="D10398"/>
    </row>
    <row r="10399" spans="2:4">
      <c r="B10399"/>
      <c r="D10399"/>
    </row>
    <row r="10400" spans="2:4">
      <c r="B10400"/>
      <c r="D10400"/>
    </row>
    <row r="10401" spans="2:4">
      <c r="B10401"/>
      <c r="D10401"/>
    </row>
    <row r="10402" spans="2:4">
      <c r="B10402"/>
      <c r="D10402"/>
    </row>
    <row r="10403" spans="2:4">
      <c r="B10403"/>
      <c r="D10403"/>
    </row>
    <row r="10404" spans="2:4">
      <c r="B10404"/>
      <c r="D10404"/>
    </row>
    <row r="10405" spans="2:4">
      <c r="B10405"/>
      <c r="D10405"/>
    </row>
    <row r="10406" spans="2:4">
      <c r="B10406"/>
      <c r="D10406"/>
    </row>
    <row r="10407" spans="2:4">
      <c r="B10407"/>
      <c r="D10407"/>
    </row>
    <row r="10408" spans="2:4">
      <c r="B10408"/>
      <c r="D10408"/>
    </row>
    <row r="10409" spans="2:4">
      <c r="B10409"/>
      <c r="D10409"/>
    </row>
    <row r="10410" spans="2:4">
      <c r="B10410"/>
      <c r="D10410"/>
    </row>
    <row r="10411" spans="2:4">
      <c r="B10411"/>
      <c r="D10411"/>
    </row>
    <row r="10412" spans="2:4">
      <c r="B10412"/>
      <c r="D10412"/>
    </row>
    <row r="10413" spans="2:4">
      <c r="B10413"/>
      <c r="D10413"/>
    </row>
    <row r="10414" spans="2:4">
      <c r="B10414"/>
      <c r="D10414"/>
    </row>
    <row r="10415" spans="2:4">
      <c r="B10415"/>
      <c r="D10415"/>
    </row>
    <row r="10416" spans="2:4">
      <c r="B10416"/>
      <c r="D10416"/>
    </row>
    <row r="10417" spans="2:4">
      <c r="B10417"/>
      <c r="D10417"/>
    </row>
    <row r="10418" spans="2:4">
      <c r="B10418"/>
      <c r="D10418"/>
    </row>
    <row r="10419" spans="2:4">
      <c r="B10419"/>
      <c r="D10419"/>
    </row>
    <row r="10420" spans="2:4">
      <c r="B10420"/>
      <c r="D10420"/>
    </row>
    <row r="10421" spans="2:4">
      <c r="B10421"/>
      <c r="D10421"/>
    </row>
    <row r="10422" spans="2:4">
      <c r="B10422"/>
      <c r="D10422"/>
    </row>
    <row r="10423" spans="2:4">
      <c r="B10423"/>
      <c r="D10423"/>
    </row>
    <row r="10424" spans="2:4">
      <c r="B10424"/>
      <c r="D10424"/>
    </row>
    <row r="10425" spans="2:4">
      <c r="B10425"/>
      <c r="D10425"/>
    </row>
    <row r="10426" spans="2:4">
      <c r="B10426"/>
      <c r="D10426"/>
    </row>
    <row r="10427" spans="2:4">
      <c r="B10427"/>
      <c r="D10427"/>
    </row>
    <row r="10428" spans="2:4">
      <c r="B10428"/>
      <c r="D10428"/>
    </row>
    <row r="10429" spans="2:4">
      <c r="B10429"/>
      <c r="D10429"/>
    </row>
    <row r="10430" spans="2:4">
      <c r="B10430"/>
      <c r="D10430"/>
    </row>
    <row r="10431" spans="2:4">
      <c r="B10431"/>
      <c r="D10431"/>
    </row>
    <row r="10432" spans="2:4">
      <c r="B10432"/>
      <c r="D10432"/>
    </row>
    <row r="10433" spans="2:4">
      <c r="B10433"/>
      <c r="D10433"/>
    </row>
    <row r="10434" spans="2:4">
      <c r="B10434"/>
      <c r="D10434"/>
    </row>
    <row r="10435" spans="2:4">
      <c r="B10435"/>
      <c r="D10435"/>
    </row>
    <row r="10436" spans="2:4">
      <c r="B10436"/>
      <c r="D10436"/>
    </row>
    <row r="10437" spans="2:4">
      <c r="B10437"/>
      <c r="D10437"/>
    </row>
    <row r="10438" spans="2:4">
      <c r="B10438"/>
      <c r="D10438"/>
    </row>
    <row r="10439" spans="2:4">
      <c r="B10439"/>
      <c r="D10439"/>
    </row>
    <row r="10440" spans="2:4">
      <c r="B10440"/>
      <c r="D10440"/>
    </row>
    <row r="10441" spans="2:4">
      <c r="B10441"/>
      <c r="D10441"/>
    </row>
    <row r="10442" spans="2:4">
      <c r="B10442"/>
      <c r="D10442"/>
    </row>
    <row r="10443" spans="2:4">
      <c r="B10443"/>
      <c r="D10443"/>
    </row>
    <row r="10444" spans="2:4">
      <c r="B10444"/>
      <c r="D10444"/>
    </row>
    <row r="10445" spans="2:4">
      <c r="B10445"/>
      <c r="D10445"/>
    </row>
    <row r="10446" spans="2:4">
      <c r="B10446"/>
      <c r="D10446"/>
    </row>
    <row r="10447" spans="2:4">
      <c r="B10447"/>
      <c r="D10447"/>
    </row>
    <row r="10448" spans="2:4">
      <c r="B10448"/>
      <c r="D10448"/>
    </row>
    <row r="10449" spans="2:4">
      <c r="B10449"/>
      <c r="D10449"/>
    </row>
    <row r="10450" spans="2:4">
      <c r="B10450"/>
      <c r="D10450"/>
    </row>
    <row r="10451" spans="2:4">
      <c r="B10451"/>
      <c r="D10451"/>
    </row>
    <row r="10452" spans="2:4">
      <c r="B10452"/>
      <c r="D10452"/>
    </row>
    <row r="10453" spans="2:4">
      <c r="B10453"/>
      <c r="D10453"/>
    </row>
    <row r="10454" spans="2:4">
      <c r="B10454"/>
      <c r="D10454"/>
    </row>
    <row r="10455" spans="2:4">
      <c r="B10455"/>
      <c r="D10455"/>
    </row>
    <row r="10456" spans="2:4">
      <c r="B10456"/>
      <c r="D10456"/>
    </row>
    <row r="10457" spans="2:4">
      <c r="B10457"/>
      <c r="D10457"/>
    </row>
    <row r="10458" spans="2:4">
      <c r="B10458"/>
      <c r="D10458"/>
    </row>
    <row r="10459" spans="2:4">
      <c r="B10459"/>
      <c r="D10459"/>
    </row>
    <row r="10460" spans="2:4">
      <c r="B10460"/>
      <c r="D10460"/>
    </row>
    <row r="10461" spans="2:4">
      <c r="B10461"/>
      <c r="D10461"/>
    </row>
    <row r="10462" spans="2:4">
      <c r="B10462"/>
      <c r="D10462"/>
    </row>
    <row r="10463" spans="2:4">
      <c r="B10463"/>
      <c r="D10463"/>
    </row>
    <row r="10464" spans="2:4">
      <c r="B10464"/>
      <c r="D10464"/>
    </row>
    <row r="10465" spans="2:4">
      <c r="B10465"/>
      <c r="D10465"/>
    </row>
    <row r="10466" spans="2:4">
      <c r="B10466"/>
      <c r="D10466"/>
    </row>
    <row r="10467" spans="2:4">
      <c r="B10467"/>
      <c r="D10467"/>
    </row>
    <row r="10468" spans="2:4">
      <c r="B10468"/>
      <c r="D10468"/>
    </row>
    <row r="10469" spans="2:4">
      <c r="B10469"/>
      <c r="D10469"/>
    </row>
    <row r="10470" spans="2:4">
      <c r="B10470"/>
      <c r="D10470"/>
    </row>
    <row r="10471" spans="2:4">
      <c r="B10471"/>
      <c r="D10471"/>
    </row>
    <row r="10472" spans="2:4">
      <c r="B10472"/>
      <c r="D10472"/>
    </row>
    <row r="10473" spans="2:4">
      <c r="B10473"/>
      <c r="D10473"/>
    </row>
    <row r="10474" spans="2:4">
      <c r="B10474"/>
      <c r="D10474"/>
    </row>
    <row r="10475" spans="2:4">
      <c r="B10475"/>
      <c r="D10475"/>
    </row>
    <row r="10476" spans="2:4">
      <c r="B10476"/>
      <c r="D10476"/>
    </row>
    <row r="10477" spans="2:4">
      <c r="B10477"/>
      <c r="D10477"/>
    </row>
    <row r="10478" spans="2:4">
      <c r="B10478"/>
      <c r="D10478"/>
    </row>
    <row r="10479" spans="2:4">
      <c r="B10479"/>
      <c r="D10479"/>
    </row>
    <row r="10480" spans="2:4">
      <c r="B10480"/>
      <c r="D10480"/>
    </row>
    <row r="10481" spans="2:4">
      <c r="B10481"/>
      <c r="D10481"/>
    </row>
    <row r="10482" spans="2:4">
      <c r="B10482"/>
      <c r="D10482"/>
    </row>
    <row r="10483" spans="2:4">
      <c r="B10483"/>
      <c r="D10483"/>
    </row>
    <row r="10484" spans="2:4">
      <c r="B10484"/>
      <c r="D10484"/>
    </row>
    <row r="10485" spans="2:4">
      <c r="B10485"/>
      <c r="D10485"/>
    </row>
    <row r="10486" spans="2:4">
      <c r="B10486"/>
      <c r="D10486"/>
    </row>
    <row r="10487" spans="2:4">
      <c r="B10487"/>
      <c r="D10487"/>
    </row>
    <row r="10488" spans="2:4">
      <c r="B10488"/>
      <c r="D10488"/>
    </row>
    <row r="10489" spans="2:4">
      <c r="B10489"/>
      <c r="D10489"/>
    </row>
    <row r="10490" spans="2:4">
      <c r="B10490"/>
      <c r="D10490"/>
    </row>
    <row r="10491" spans="2:4">
      <c r="B10491"/>
      <c r="D10491"/>
    </row>
    <row r="10492" spans="2:4">
      <c r="B10492"/>
      <c r="D10492"/>
    </row>
    <row r="10493" spans="2:4">
      <c r="B10493"/>
      <c r="D10493"/>
    </row>
    <row r="10494" spans="2:4">
      <c r="B10494"/>
      <c r="D10494"/>
    </row>
    <row r="10495" spans="2:4">
      <c r="B10495"/>
      <c r="D10495"/>
    </row>
    <row r="10496" spans="2:4">
      <c r="B10496"/>
      <c r="D10496"/>
    </row>
    <row r="10497" spans="2:4">
      <c r="B10497"/>
      <c r="D10497"/>
    </row>
    <row r="10498" spans="2:4">
      <c r="B10498"/>
      <c r="D10498"/>
    </row>
    <row r="10499" spans="2:4">
      <c r="B10499"/>
      <c r="D10499"/>
    </row>
    <row r="10500" spans="2:4">
      <c r="B10500"/>
      <c r="D10500"/>
    </row>
    <row r="10501" spans="2:4">
      <c r="B10501"/>
      <c r="D10501"/>
    </row>
    <row r="10502" spans="2:4">
      <c r="B10502"/>
      <c r="D10502"/>
    </row>
    <row r="10503" spans="2:4">
      <c r="B10503"/>
      <c r="D10503"/>
    </row>
    <row r="10504" spans="2:4">
      <c r="B10504"/>
      <c r="D10504"/>
    </row>
    <row r="10505" spans="2:4">
      <c r="B10505"/>
      <c r="D10505"/>
    </row>
    <row r="10506" spans="2:4">
      <c r="B10506"/>
      <c r="D10506"/>
    </row>
    <row r="10507" spans="2:4">
      <c r="B10507"/>
      <c r="D10507"/>
    </row>
    <row r="10508" spans="2:4">
      <c r="B10508"/>
      <c r="D10508"/>
    </row>
    <row r="10509" spans="2:4">
      <c r="B10509"/>
      <c r="D10509"/>
    </row>
    <row r="10510" spans="2:4">
      <c r="B10510"/>
      <c r="D10510"/>
    </row>
    <row r="10511" spans="2:4">
      <c r="B10511"/>
      <c r="D10511"/>
    </row>
    <row r="10512" spans="2:4">
      <c r="B10512"/>
      <c r="D10512"/>
    </row>
    <row r="10513" spans="2:4">
      <c r="B10513"/>
      <c r="D10513"/>
    </row>
    <row r="10514" spans="2:4">
      <c r="B10514"/>
      <c r="D10514"/>
    </row>
    <row r="10515" spans="2:4">
      <c r="B10515"/>
      <c r="D10515"/>
    </row>
    <row r="10516" spans="2:4">
      <c r="B10516"/>
      <c r="D10516"/>
    </row>
    <row r="10517" spans="2:4">
      <c r="B10517"/>
      <c r="D10517"/>
    </row>
    <row r="10518" spans="2:4">
      <c r="B10518"/>
      <c r="D10518"/>
    </row>
    <row r="10519" spans="2:4">
      <c r="B10519"/>
      <c r="D10519"/>
    </row>
    <row r="10520" spans="2:4">
      <c r="B10520"/>
      <c r="D10520"/>
    </row>
    <row r="10521" spans="2:4">
      <c r="B10521"/>
      <c r="D10521"/>
    </row>
    <row r="10522" spans="2:4">
      <c r="B10522"/>
      <c r="D10522"/>
    </row>
    <row r="10523" spans="2:4">
      <c r="B10523"/>
      <c r="D10523"/>
    </row>
    <row r="10524" spans="2:4">
      <c r="B10524"/>
      <c r="D10524"/>
    </row>
    <row r="10525" spans="2:4">
      <c r="B10525"/>
      <c r="D10525"/>
    </row>
    <row r="10526" spans="2:4">
      <c r="B10526"/>
      <c r="D10526"/>
    </row>
    <row r="10527" spans="2:4">
      <c r="B10527"/>
      <c r="D10527"/>
    </row>
    <row r="10528" spans="2:4">
      <c r="B10528"/>
      <c r="D10528"/>
    </row>
    <row r="10529" spans="2:4">
      <c r="B10529"/>
      <c r="D10529"/>
    </row>
    <row r="10530" spans="2:4">
      <c r="B10530"/>
      <c r="D10530"/>
    </row>
    <row r="10531" spans="2:4">
      <c r="B10531"/>
      <c r="D10531"/>
    </row>
    <row r="10532" spans="2:4">
      <c r="B10532"/>
      <c r="D10532"/>
    </row>
    <row r="10533" spans="2:4">
      <c r="B10533"/>
      <c r="D10533"/>
    </row>
    <row r="10534" spans="2:4">
      <c r="B10534"/>
      <c r="D10534"/>
    </row>
    <row r="10535" spans="2:4">
      <c r="B10535"/>
      <c r="D10535"/>
    </row>
    <row r="10536" spans="2:4">
      <c r="B10536"/>
      <c r="D10536"/>
    </row>
    <row r="10537" spans="2:4">
      <c r="B10537"/>
      <c r="D10537"/>
    </row>
    <row r="10538" spans="2:4">
      <c r="B10538"/>
      <c r="D10538"/>
    </row>
    <row r="10539" spans="2:4">
      <c r="B10539"/>
      <c r="D10539"/>
    </row>
    <row r="10540" spans="2:4">
      <c r="B10540"/>
      <c r="D10540"/>
    </row>
    <row r="10541" spans="2:4">
      <c r="B10541"/>
      <c r="D10541"/>
    </row>
    <row r="10542" spans="2:4">
      <c r="B10542"/>
      <c r="D10542"/>
    </row>
    <row r="10543" spans="2:4">
      <c r="B10543"/>
      <c r="D10543"/>
    </row>
    <row r="10544" spans="2:4">
      <c r="B10544"/>
      <c r="D10544"/>
    </row>
    <row r="10545" spans="2:4">
      <c r="B10545"/>
      <c r="D10545"/>
    </row>
    <row r="10546" spans="2:4">
      <c r="B10546"/>
      <c r="D10546"/>
    </row>
    <row r="10547" spans="2:4">
      <c r="B10547"/>
      <c r="D10547"/>
    </row>
    <row r="10548" spans="2:4">
      <c r="B10548"/>
      <c r="D10548"/>
    </row>
    <row r="10549" spans="2:4">
      <c r="B10549"/>
      <c r="D10549"/>
    </row>
    <row r="10550" spans="2:4">
      <c r="B10550"/>
      <c r="D10550"/>
    </row>
    <row r="10551" spans="2:4">
      <c r="B10551"/>
      <c r="D10551"/>
    </row>
    <row r="10552" spans="2:4">
      <c r="B10552"/>
      <c r="D10552"/>
    </row>
    <row r="10553" spans="2:4">
      <c r="B10553"/>
      <c r="D10553"/>
    </row>
    <row r="10554" spans="2:4">
      <c r="B10554"/>
      <c r="D10554"/>
    </row>
    <row r="10555" spans="2:4">
      <c r="B10555"/>
      <c r="D10555"/>
    </row>
    <row r="10556" spans="2:4">
      <c r="B10556"/>
      <c r="D10556"/>
    </row>
    <row r="10557" spans="2:4">
      <c r="B10557"/>
      <c r="D10557"/>
    </row>
    <row r="10558" spans="2:4">
      <c r="B10558"/>
      <c r="D10558"/>
    </row>
    <row r="10559" spans="2:4">
      <c r="B10559"/>
      <c r="D10559"/>
    </row>
    <row r="10560" spans="2:4">
      <c r="B10560"/>
      <c r="D10560"/>
    </row>
    <row r="10561" spans="2:4">
      <c r="B10561"/>
      <c r="D10561"/>
    </row>
    <row r="10562" spans="2:4">
      <c r="B10562"/>
      <c r="D10562"/>
    </row>
    <row r="10563" spans="2:4">
      <c r="B10563"/>
      <c r="D10563"/>
    </row>
    <row r="10564" spans="2:4">
      <c r="B10564"/>
      <c r="D10564"/>
    </row>
    <row r="10565" spans="2:4">
      <c r="B10565"/>
      <c r="D10565"/>
    </row>
    <row r="10566" spans="2:4">
      <c r="B10566"/>
      <c r="D10566"/>
    </row>
    <row r="10567" spans="2:4">
      <c r="B10567"/>
      <c r="D10567"/>
    </row>
    <row r="10568" spans="2:4">
      <c r="B10568"/>
      <c r="D10568"/>
    </row>
    <row r="10569" spans="2:4">
      <c r="B10569"/>
      <c r="D10569"/>
    </row>
    <row r="10570" spans="2:4">
      <c r="B10570"/>
      <c r="D10570"/>
    </row>
    <row r="10571" spans="2:4">
      <c r="B10571"/>
      <c r="D10571"/>
    </row>
    <row r="10572" spans="2:4">
      <c r="B10572"/>
      <c r="D10572"/>
    </row>
    <row r="10573" spans="2:4">
      <c r="B10573"/>
      <c r="D10573"/>
    </row>
    <row r="10574" spans="2:4">
      <c r="B10574"/>
      <c r="D10574"/>
    </row>
    <row r="10575" spans="2:4">
      <c r="B10575"/>
      <c r="D10575"/>
    </row>
    <row r="10576" spans="2:4">
      <c r="B10576"/>
      <c r="D10576"/>
    </row>
    <row r="10577" spans="2:4">
      <c r="B10577"/>
      <c r="D10577"/>
    </row>
    <row r="10578" spans="2:4">
      <c r="B10578"/>
      <c r="D10578"/>
    </row>
    <row r="10579" spans="2:4">
      <c r="B10579"/>
      <c r="D10579"/>
    </row>
    <row r="10580" spans="2:4">
      <c r="B10580"/>
      <c r="D10580"/>
    </row>
    <row r="10581" spans="2:4">
      <c r="B10581"/>
      <c r="D10581"/>
    </row>
    <row r="10582" spans="2:4">
      <c r="B10582"/>
      <c r="D10582"/>
    </row>
    <row r="10583" spans="2:4">
      <c r="B10583"/>
      <c r="D10583"/>
    </row>
    <row r="10584" spans="2:4">
      <c r="B10584"/>
      <c r="D10584"/>
    </row>
    <row r="10585" spans="2:4">
      <c r="B10585"/>
      <c r="D10585"/>
    </row>
    <row r="10586" spans="2:4">
      <c r="B10586"/>
      <c r="D10586"/>
    </row>
    <row r="10587" spans="2:4">
      <c r="B10587"/>
      <c r="D10587"/>
    </row>
    <row r="10588" spans="2:4">
      <c r="B10588"/>
      <c r="D10588"/>
    </row>
    <row r="10589" spans="2:4">
      <c r="B10589"/>
      <c r="D10589"/>
    </row>
    <row r="10590" spans="2:4">
      <c r="B10590"/>
      <c r="D10590"/>
    </row>
    <row r="10591" spans="2:4">
      <c r="B10591"/>
      <c r="D10591"/>
    </row>
    <row r="10592" spans="2:4">
      <c r="B10592"/>
      <c r="D10592"/>
    </row>
    <row r="10593" spans="2:4">
      <c r="B10593"/>
      <c r="D10593"/>
    </row>
    <row r="10594" spans="2:4">
      <c r="B10594"/>
      <c r="D10594"/>
    </row>
    <row r="10595" spans="2:4">
      <c r="B10595"/>
      <c r="D10595"/>
    </row>
    <row r="10596" spans="2:4">
      <c r="B10596"/>
      <c r="D10596"/>
    </row>
    <row r="10597" spans="2:4">
      <c r="B10597"/>
      <c r="D10597"/>
    </row>
    <row r="10598" spans="2:4">
      <c r="B10598"/>
      <c r="D10598"/>
    </row>
    <row r="10599" spans="2:4">
      <c r="B10599"/>
      <c r="D10599"/>
    </row>
    <row r="10600" spans="2:4">
      <c r="B10600"/>
      <c r="D10600"/>
    </row>
    <row r="10601" spans="2:4">
      <c r="B10601"/>
      <c r="D10601"/>
    </row>
    <row r="10602" spans="2:4">
      <c r="B10602"/>
      <c r="D10602"/>
    </row>
    <row r="10603" spans="2:4">
      <c r="B10603"/>
      <c r="D10603"/>
    </row>
    <row r="10604" spans="2:4">
      <c r="B10604"/>
      <c r="D10604"/>
    </row>
    <row r="10605" spans="2:4">
      <c r="B10605"/>
      <c r="D10605"/>
    </row>
    <row r="10606" spans="2:4">
      <c r="B10606"/>
      <c r="D10606"/>
    </row>
    <row r="10607" spans="2:4">
      <c r="B10607"/>
      <c r="D10607"/>
    </row>
    <row r="10608" spans="2:4">
      <c r="B10608"/>
      <c r="D10608"/>
    </row>
    <row r="10609" spans="2:4">
      <c r="B10609"/>
      <c r="D10609"/>
    </row>
    <row r="10610" spans="2:4">
      <c r="B10610"/>
      <c r="D10610"/>
    </row>
    <row r="10611" spans="2:4">
      <c r="B10611"/>
      <c r="D10611"/>
    </row>
    <row r="10612" spans="2:4">
      <c r="B10612"/>
      <c r="D10612"/>
    </row>
    <row r="10613" spans="2:4">
      <c r="B10613"/>
      <c r="D10613"/>
    </row>
    <row r="10614" spans="2:4">
      <c r="B10614"/>
      <c r="D10614"/>
    </row>
    <row r="10615" spans="2:4">
      <c r="B10615"/>
      <c r="D10615"/>
    </row>
    <row r="10616" spans="2:4">
      <c r="B10616"/>
      <c r="D10616"/>
    </row>
    <row r="10617" spans="2:4">
      <c r="B10617"/>
      <c r="D10617"/>
    </row>
    <row r="10618" spans="2:4">
      <c r="B10618"/>
      <c r="D10618"/>
    </row>
    <row r="10619" spans="2:4">
      <c r="B10619"/>
      <c r="D10619"/>
    </row>
    <row r="10620" spans="2:4">
      <c r="B10620"/>
      <c r="D10620"/>
    </row>
    <row r="10621" spans="2:4">
      <c r="B10621"/>
      <c r="D10621"/>
    </row>
    <row r="10622" spans="2:4">
      <c r="B10622"/>
      <c r="D10622"/>
    </row>
    <row r="10623" spans="2:4">
      <c r="B10623"/>
      <c r="D10623"/>
    </row>
    <row r="10624" spans="2:4">
      <c r="B10624"/>
      <c r="D10624"/>
    </row>
    <row r="10625" spans="2:4">
      <c r="B10625"/>
      <c r="D10625"/>
    </row>
    <row r="10626" spans="2:4">
      <c r="B10626"/>
      <c r="D10626"/>
    </row>
    <row r="10627" spans="2:4">
      <c r="B10627"/>
      <c r="D10627"/>
    </row>
    <row r="10628" spans="2:4">
      <c r="B10628"/>
      <c r="D10628"/>
    </row>
    <row r="10629" spans="2:4">
      <c r="B10629"/>
      <c r="D10629"/>
    </row>
    <row r="10630" spans="2:4">
      <c r="B10630"/>
      <c r="D10630"/>
    </row>
    <row r="10631" spans="2:4">
      <c r="B10631"/>
      <c r="D10631"/>
    </row>
    <row r="10632" spans="2:4">
      <c r="B10632"/>
      <c r="D10632"/>
    </row>
    <row r="10633" spans="2:4">
      <c r="B10633"/>
      <c r="D10633"/>
    </row>
    <row r="10634" spans="2:4">
      <c r="B10634"/>
      <c r="D10634"/>
    </row>
    <row r="10635" spans="2:4">
      <c r="B10635"/>
      <c r="D10635"/>
    </row>
    <row r="10636" spans="2:4">
      <c r="B10636"/>
      <c r="D10636"/>
    </row>
    <row r="10637" spans="2:4">
      <c r="B10637"/>
      <c r="D10637"/>
    </row>
    <row r="10638" spans="2:4">
      <c r="B10638"/>
      <c r="D10638"/>
    </row>
    <row r="10639" spans="2:4">
      <c r="B10639"/>
      <c r="D10639"/>
    </row>
    <row r="10640" spans="2:4">
      <c r="B10640"/>
      <c r="D10640"/>
    </row>
    <row r="10641" spans="2:4">
      <c r="B10641"/>
      <c r="D10641"/>
    </row>
    <row r="10642" spans="2:4">
      <c r="B10642"/>
      <c r="D10642"/>
    </row>
    <row r="10643" spans="2:4">
      <c r="B10643"/>
      <c r="D10643"/>
    </row>
    <row r="10644" spans="2:4">
      <c r="B10644"/>
      <c r="D10644"/>
    </row>
    <row r="10645" spans="2:4">
      <c r="B10645"/>
      <c r="D10645"/>
    </row>
    <row r="10646" spans="2:4">
      <c r="B10646"/>
      <c r="D10646"/>
    </row>
    <row r="10647" spans="2:4">
      <c r="B10647"/>
      <c r="D10647"/>
    </row>
    <row r="10648" spans="2:4">
      <c r="B10648"/>
      <c r="D10648"/>
    </row>
    <row r="10649" spans="2:4">
      <c r="B10649"/>
      <c r="D10649"/>
    </row>
    <row r="10650" spans="2:4">
      <c r="B10650"/>
      <c r="D10650"/>
    </row>
    <row r="10651" spans="2:4">
      <c r="B10651"/>
      <c r="D10651"/>
    </row>
    <row r="10652" spans="2:4">
      <c r="B10652"/>
      <c r="D10652"/>
    </row>
    <row r="10653" spans="2:4">
      <c r="B10653"/>
      <c r="D10653"/>
    </row>
    <row r="10654" spans="2:4">
      <c r="B10654"/>
      <c r="D10654"/>
    </row>
    <row r="10655" spans="2:4">
      <c r="B10655"/>
      <c r="D10655"/>
    </row>
    <row r="10656" spans="2:4">
      <c r="B10656"/>
      <c r="D10656"/>
    </row>
    <row r="10657" spans="2:4">
      <c r="B10657"/>
      <c r="D10657"/>
    </row>
    <row r="10658" spans="2:4">
      <c r="B10658"/>
      <c r="D10658"/>
    </row>
    <row r="10659" spans="2:4">
      <c r="B10659"/>
      <c r="D10659"/>
    </row>
    <row r="10660" spans="2:4">
      <c r="B10660"/>
      <c r="D10660"/>
    </row>
    <row r="10661" spans="2:4">
      <c r="B10661"/>
      <c r="D10661"/>
    </row>
    <row r="10662" spans="2:4">
      <c r="B10662"/>
      <c r="D10662"/>
    </row>
    <row r="10663" spans="2:4">
      <c r="B10663"/>
      <c r="D10663"/>
    </row>
    <row r="10664" spans="2:4">
      <c r="B10664"/>
      <c r="D10664"/>
    </row>
    <row r="10665" spans="2:4">
      <c r="B10665"/>
      <c r="D10665"/>
    </row>
    <row r="10666" spans="2:4">
      <c r="B10666"/>
      <c r="D10666"/>
    </row>
    <row r="10667" spans="2:4">
      <c r="B10667"/>
      <c r="D10667"/>
    </row>
    <row r="10668" spans="2:4">
      <c r="B10668"/>
      <c r="D10668"/>
    </row>
    <row r="10669" spans="2:4">
      <c r="B10669"/>
      <c r="D10669"/>
    </row>
    <row r="10670" spans="2:4">
      <c r="B10670"/>
      <c r="D10670"/>
    </row>
    <row r="10671" spans="2:4">
      <c r="B10671"/>
      <c r="D10671"/>
    </row>
    <row r="10672" spans="2:4">
      <c r="B10672"/>
      <c r="D10672"/>
    </row>
    <row r="10673" spans="2:4">
      <c r="B10673"/>
      <c r="D10673"/>
    </row>
    <row r="10674" spans="2:4">
      <c r="B10674"/>
      <c r="D10674"/>
    </row>
    <row r="10675" spans="2:4">
      <c r="B10675"/>
      <c r="D10675"/>
    </row>
    <row r="10676" spans="2:4">
      <c r="B10676"/>
      <c r="D10676"/>
    </row>
    <row r="10677" spans="2:4">
      <c r="B10677"/>
      <c r="D10677"/>
    </row>
    <row r="10678" spans="2:4">
      <c r="B10678"/>
      <c r="D10678"/>
    </row>
    <row r="10679" spans="2:4">
      <c r="B10679"/>
      <c r="D10679"/>
    </row>
    <row r="10680" spans="2:4">
      <c r="B10680"/>
      <c r="D10680"/>
    </row>
    <row r="10681" spans="2:4">
      <c r="B10681"/>
      <c r="D10681"/>
    </row>
    <row r="10682" spans="2:4">
      <c r="B10682"/>
      <c r="D10682"/>
    </row>
    <row r="10683" spans="2:4">
      <c r="B10683"/>
      <c r="D10683"/>
    </row>
    <row r="10684" spans="2:4">
      <c r="B10684"/>
      <c r="D10684"/>
    </row>
    <row r="10685" spans="2:4">
      <c r="B10685"/>
      <c r="D10685"/>
    </row>
    <row r="10686" spans="2:4">
      <c r="B10686"/>
      <c r="D10686"/>
    </row>
    <row r="10687" spans="2:4">
      <c r="B10687"/>
      <c r="D10687"/>
    </row>
    <row r="10688" spans="2:4">
      <c r="B10688"/>
      <c r="D10688"/>
    </row>
    <row r="10689" spans="2:4">
      <c r="B10689"/>
      <c r="D10689"/>
    </row>
    <row r="10690" spans="2:4">
      <c r="B10690"/>
      <c r="D10690"/>
    </row>
    <row r="10691" spans="2:4">
      <c r="B10691"/>
      <c r="D10691"/>
    </row>
    <row r="10692" spans="2:4">
      <c r="B10692"/>
      <c r="D10692"/>
    </row>
    <row r="10693" spans="2:4">
      <c r="B10693"/>
      <c r="D10693"/>
    </row>
    <row r="10694" spans="2:4">
      <c r="B10694"/>
      <c r="D10694"/>
    </row>
    <row r="10695" spans="2:4">
      <c r="B10695"/>
      <c r="D10695"/>
    </row>
    <row r="10696" spans="2:4">
      <c r="B10696"/>
      <c r="D10696"/>
    </row>
    <row r="10697" spans="2:4">
      <c r="B10697"/>
      <c r="D10697"/>
    </row>
    <row r="10698" spans="2:4">
      <c r="B10698"/>
      <c r="D10698"/>
    </row>
    <row r="10699" spans="2:4">
      <c r="B10699"/>
      <c r="D10699"/>
    </row>
    <row r="10700" spans="2:4">
      <c r="B10700"/>
      <c r="D10700"/>
    </row>
    <row r="10701" spans="2:4">
      <c r="B10701"/>
      <c r="D10701"/>
    </row>
    <row r="10702" spans="2:4">
      <c r="B10702"/>
      <c r="D10702"/>
    </row>
    <row r="10703" spans="2:4">
      <c r="B10703"/>
      <c r="D10703"/>
    </row>
    <row r="10704" spans="2:4">
      <c r="B10704"/>
      <c r="D10704"/>
    </row>
    <row r="10705" spans="2:4">
      <c r="B10705"/>
      <c r="D10705"/>
    </row>
    <row r="10706" spans="2:4">
      <c r="B10706"/>
      <c r="D10706"/>
    </row>
    <row r="10707" spans="2:4">
      <c r="B10707"/>
      <c r="D10707"/>
    </row>
    <row r="10708" spans="2:4">
      <c r="B10708"/>
      <c r="D10708"/>
    </row>
    <row r="10709" spans="2:4">
      <c r="B10709"/>
      <c r="D10709"/>
    </row>
    <row r="10710" spans="2:4">
      <c r="B10710"/>
      <c r="D10710"/>
    </row>
    <row r="10711" spans="2:4">
      <c r="B10711"/>
      <c r="D10711"/>
    </row>
    <row r="10712" spans="2:4">
      <c r="B10712"/>
      <c r="D10712"/>
    </row>
    <row r="10713" spans="2:4">
      <c r="B10713"/>
      <c r="D10713"/>
    </row>
    <row r="10714" spans="2:4">
      <c r="B10714"/>
      <c r="D10714"/>
    </row>
    <row r="10715" spans="2:4">
      <c r="B10715"/>
      <c r="D10715"/>
    </row>
    <row r="10716" spans="2:4">
      <c r="B10716"/>
      <c r="D10716"/>
    </row>
    <row r="10717" spans="2:4">
      <c r="B10717"/>
      <c r="D10717"/>
    </row>
    <row r="10718" spans="2:4">
      <c r="B10718"/>
      <c r="D10718"/>
    </row>
    <row r="10719" spans="2:4">
      <c r="B10719"/>
      <c r="D10719"/>
    </row>
    <row r="10720" spans="2:4">
      <c r="B10720"/>
      <c r="D10720"/>
    </row>
    <row r="10721" spans="2:4">
      <c r="B10721"/>
      <c r="D10721"/>
    </row>
    <row r="10722" spans="2:4">
      <c r="B10722"/>
      <c r="D10722"/>
    </row>
    <row r="10723" spans="2:4">
      <c r="B10723"/>
      <c r="D10723"/>
    </row>
    <row r="10724" spans="2:4">
      <c r="B10724"/>
      <c r="D10724"/>
    </row>
    <row r="10725" spans="2:4">
      <c r="B10725"/>
      <c r="D10725"/>
    </row>
    <row r="10726" spans="2:4">
      <c r="B10726"/>
      <c r="D10726"/>
    </row>
    <row r="10727" spans="2:4">
      <c r="B10727"/>
      <c r="D10727"/>
    </row>
    <row r="10728" spans="2:4">
      <c r="B10728"/>
      <c r="D10728"/>
    </row>
    <row r="10729" spans="2:4">
      <c r="B10729"/>
      <c r="D10729"/>
    </row>
    <row r="10730" spans="2:4">
      <c r="B10730"/>
      <c r="D10730"/>
    </row>
    <row r="10731" spans="2:4">
      <c r="B10731"/>
      <c r="D10731"/>
    </row>
    <row r="10732" spans="2:4">
      <c r="B10732"/>
      <c r="D10732"/>
    </row>
    <row r="10733" spans="2:4">
      <c r="B10733"/>
      <c r="D10733"/>
    </row>
    <row r="10734" spans="2:4">
      <c r="B10734"/>
      <c r="D10734"/>
    </row>
    <row r="10735" spans="2:4">
      <c r="B10735"/>
      <c r="D10735"/>
    </row>
    <row r="10736" spans="2:4">
      <c r="B10736"/>
      <c r="D10736"/>
    </row>
    <row r="10737" spans="2:4">
      <c r="B10737"/>
      <c r="D10737"/>
    </row>
    <row r="10738" spans="2:4">
      <c r="B10738"/>
      <c r="D10738"/>
    </row>
    <row r="10739" spans="2:4">
      <c r="B10739"/>
      <c r="D10739"/>
    </row>
    <row r="10740" spans="2:4">
      <c r="B10740"/>
      <c r="D10740"/>
    </row>
    <row r="10741" spans="2:4">
      <c r="B10741"/>
      <c r="D10741"/>
    </row>
    <row r="10742" spans="2:4">
      <c r="B10742"/>
      <c r="D10742"/>
    </row>
    <row r="10743" spans="2:4">
      <c r="B10743"/>
      <c r="D10743"/>
    </row>
    <row r="10744" spans="2:4">
      <c r="B10744"/>
      <c r="D10744"/>
    </row>
    <row r="10745" spans="2:4">
      <c r="B10745"/>
      <c r="D10745"/>
    </row>
    <row r="10746" spans="2:4">
      <c r="B10746"/>
      <c r="D10746"/>
    </row>
    <row r="10747" spans="2:4">
      <c r="B10747"/>
      <c r="D10747"/>
    </row>
    <row r="10748" spans="2:4">
      <c r="B10748"/>
      <c r="D10748"/>
    </row>
    <row r="10749" spans="2:4">
      <c r="B10749"/>
      <c r="D10749"/>
    </row>
    <row r="10750" spans="2:4">
      <c r="B10750"/>
      <c r="D10750"/>
    </row>
    <row r="10751" spans="2:4">
      <c r="B10751"/>
      <c r="D10751"/>
    </row>
    <row r="10752" spans="2:4">
      <c r="B10752"/>
      <c r="D10752"/>
    </row>
    <row r="10753" spans="2:4">
      <c r="B10753"/>
      <c r="D10753"/>
    </row>
    <row r="10754" spans="2:4">
      <c r="B10754"/>
      <c r="D10754"/>
    </row>
    <row r="10755" spans="2:4">
      <c r="B10755"/>
      <c r="D10755"/>
    </row>
    <row r="10756" spans="2:4">
      <c r="B10756"/>
      <c r="D10756"/>
    </row>
    <row r="10757" spans="2:4">
      <c r="B10757"/>
      <c r="D10757"/>
    </row>
    <row r="10758" spans="2:4">
      <c r="B10758"/>
      <c r="D10758"/>
    </row>
    <row r="10759" spans="2:4">
      <c r="B10759"/>
      <c r="D10759"/>
    </row>
    <row r="10760" spans="2:4">
      <c r="B10760"/>
      <c r="D10760"/>
    </row>
    <row r="10761" spans="2:4">
      <c r="B10761"/>
      <c r="D10761"/>
    </row>
    <row r="10762" spans="2:4">
      <c r="B10762"/>
      <c r="D10762"/>
    </row>
    <row r="10763" spans="2:4">
      <c r="B10763"/>
      <c r="D10763"/>
    </row>
    <row r="10764" spans="2:4">
      <c r="B10764"/>
      <c r="D10764"/>
    </row>
    <row r="10765" spans="2:4">
      <c r="B10765"/>
      <c r="D10765"/>
    </row>
    <row r="10766" spans="2:4">
      <c r="B10766"/>
      <c r="D10766"/>
    </row>
    <row r="10767" spans="2:4">
      <c r="B10767"/>
      <c r="D10767"/>
    </row>
    <row r="10768" spans="2:4">
      <c r="B10768"/>
      <c r="D10768"/>
    </row>
    <row r="10769" spans="2:4">
      <c r="B10769"/>
      <c r="D10769"/>
    </row>
    <row r="10770" spans="2:4">
      <c r="B10770"/>
      <c r="D10770"/>
    </row>
    <row r="10771" spans="2:4">
      <c r="B10771"/>
      <c r="D10771"/>
    </row>
    <row r="10772" spans="2:4">
      <c r="B10772"/>
      <c r="D10772"/>
    </row>
    <row r="10773" spans="2:4">
      <c r="B10773"/>
      <c r="D10773"/>
    </row>
    <row r="10774" spans="2:4">
      <c r="B10774"/>
      <c r="D10774"/>
    </row>
    <row r="10775" spans="2:4">
      <c r="B10775"/>
      <c r="D10775"/>
    </row>
    <row r="10776" spans="2:4">
      <c r="B10776"/>
      <c r="D10776"/>
    </row>
    <row r="10777" spans="2:4">
      <c r="B10777"/>
      <c r="D10777"/>
    </row>
    <row r="10778" spans="2:4">
      <c r="B10778"/>
      <c r="D10778"/>
    </row>
    <row r="10779" spans="2:4">
      <c r="B10779"/>
      <c r="D10779"/>
    </row>
    <row r="10780" spans="2:4">
      <c r="B10780"/>
      <c r="D10780"/>
    </row>
    <row r="10781" spans="2:4">
      <c r="B10781"/>
      <c r="D10781"/>
    </row>
    <row r="10782" spans="2:4">
      <c r="B10782"/>
      <c r="D10782"/>
    </row>
    <row r="10783" spans="2:4">
      <c r="B10783"/>
      <c r="D10783"/>
    </row>
    <row r="10784" spans="2:4">
      <c r="B10784"/>
      <c r="D10784"/>
    </row>
    <row r="10785" spans="2:4">
      <c r="B10785"/>
      <c r="D10785"/>
    </row>
    <row r="10786" spans="2:4">
      <c r="B10786"/>
      <c r="D10786"/>
    </row>
    <row r="10787" spans="2:4">
      <c r="B10787"/>
      <c r="D10787"/>
    </row>
    <row r="10788" spans="2:4">
      <c r="B10788"/>
      <c r="D10788"/>
    </row>
    <row r="10789" spans="2:4">
      <c r="B10789"/>
      <c r="D10789"/>
    </row>
    <row r="10790" spans="2:4">
      <c r="B10790"/>
      <c r="D10790"/>
    </row>
    <row r="10791" spans="2:4">
      <c r="B10791"/>
      <c r="D10791"/>
    </row>
    <row r="10792" spans="2:4">
      <c r="B10792"/>
      <c r="D10792"/>
    </row>
    <row r="10793" spans="2:4">
      <c r="B10793"/>
      <c r="D10793"/>
    </row>
    <row r="10794" spans="2:4">
      <c r="B10794"/>
      <c r="D10794"/>
    </row>
    <row r="10795" spans="2:4">
      <c r="B10795"/>
      <c r="D10795"/>
    </row>
    <row r="10796" spans="2:4">
      <c r="B10796"/>
      <c r="D10796"/>
    </row>
    <row r="10797" spans="2:4">
      <c r="B10797"/>
      <c r="D10797"/>
    </row>
    <row r="10798" spans="2:4">
      <c r="B10798"/>
      <c r="D10798"/>
    </row>
    <row r="10799" spans="2:4">
      <c r="B10799"/>
      <c r="D10799"/>
    </row>
    <row r="10800" spans="2:4">
      <c r="B10800"/>
      <c r="D10800"/>
    </row>
    <row r="10801" spans="2:4">
      <c r="B10801"/>
      <c r="D10801"/>
    </row>
    <row r="10802" spans="2:4">
      <c r="B10802"/>
      <c r="D10802"/>
    </row>
    <row r="10803" spans="2:4">
      <c r="B10803"/>
      <c r="D10803"/>
    </row>
    <row r="10804" spans="2:4">
      <c r="B10804"/>
      <c r="D10804"/>
    </row>
    <row r="10805" spans="2:4">
      <c r="B10805"/>
      <c r="D10805"/>
    </row>
    <row r="10806" spans="2:4">
      <c r="B10806"/>
      <c r="D10806"/>
    </row>
    <row r="10807" spans="2:4">
      <c r="B10807"/>
      <c r="D10807"/>
    </row>
    <row r="10808" spans="2:4">
      <c r="B10808"/>
      <c r="D10808"/>
    </row>
    <row r="10809" spans="2:4">
      <c r="B10809"/>
      <c r="D10809"/>
    </row>
    <row r="10810" spans="2:4">
      <c r="B10810"/>
      <c r="D10810"/>
    </row>
    <row r="10811" spans="2:4">
      <c r="B10811"/>
      <c r="D10811"/>
    </row>
    <row r="10812" spans="2:4">
      <c r="B10812"/>
      <c r="D10812"/>
    </row>
    <row r="10813" spans="2:4">
      <c r="B10813"/>
      <c r="D10813"/>
    </row>
    <row r="10814" spans="2:4">
      <c r="B10814"/>
      <c r="D10814"/>
    </row>
    <row r="10815" spans="2:4">
      <c r="B10815"/>
      <c r="D10815"/>
    </row>
    <row r="10816" spans="2:4">
      <c r="B10816"/>
      <c r="D10816"/>
    </row>
    <row r="10817" spans="2:4">
      <c r="B10817"/>
      <c r="D10817"/>
    </row>
    <row r="10818" spans="2:4">
      <c r="B10818"/>
      <c r="D10818"/>
    </row>
    <row r="10819" spans="2:4">
      <c r="B10819"/>
      <c r="D10819"/>
    </row>
    <row r="10820" spans="2:4">
      <c r="B10820"/>
      <c r="D10820"/>
    </row>
    <row r="10821" spans="2:4">
      <c r="B10821"/>
      <c r="D10821"/>
    </row>
    <row r="10822" spans="2:4">
      <c r="B10822"/>
      <c r="D10822"/>
    </row>
    <row r="10823" spans="2:4">
      <c r="B10823"/>
      <c r="D10823"/>
    </row>
    <row r="10824" spans="2:4">
      <c r="B10824"/>
      <c r="D10824"/>
    </row>
    <row r="10825" spans="2:4">
      <c r="B10825"/>
      <c r="D10825"/>
    </row>
    <row r="10826" spans="2:4">
      <c r="B10826"/>
      <c r="D10826"/>
    </row>
    <row r="10827" spans="2:4">
      <c r="B10827"/>
      <c r="D10827"/>
    </row>
    <row r="10828" spans="2:4">
      <c r="B10828"/>
      <c r="D10828"/>
    </row>
    <row r="10829" spans="2:4">
      <c r="B10829"/>
      <c r="D10829"/>
    </row>
    <row r="10830" spans="2:4">
      <c r="B10830"/>
      <c r="D10830"/>
    </row>
    <row r="10831" spans="2:4">
      <c r="B10831"/>
      <c r="D10831"/>
    </row>
    <row r="10832" spans="2:4">
      <c r="B10832"/>
      <c r="D10832"/>
    </row>
    <row r="10833" spans="2:4">
      <c r="B10833"/>
      <c r="D10833"/>
    </row>
    <row r="10834" spans="2:4">
      <c r="B10834"/>
      <c r="D10834"/>
    </row>
    <row r="10835" spans="2:4">
      <c r="B10835"/>
      <c r="D10835"/>
    </row>
    <row r="10836" spans="2:4">
      <c r="B10836"/>
      <c r="D10836"/>
    </row>
    <row r="10837" spans="2:4">
      <c r="B10837"/>
      <c r="D10837"/>
    </row>
    <row r="10838" spans="2:4">
      <c r="B10838"/>
      <c r="D10838"/>
    </row>
    <row r="10839" spans="2:4">
      <c r="B10839"/>
      <c r="D10839"/>
    </row>
    <row r="10840" spans="2:4">
      <c r="B10840"/>
      <c r="D10840"/>
    </row>
    <row r="10841" spans="2:4">
      <c r="B10841"/>
      <c r="D10841"/>
    </row>
    <row r="10842" spans="2:4">
      <c r="B10842"/>
      <c r="D10842"/>
    </row>
    <row r="10843" spans="2:4">
      <c r="B10843"/>
      <c r="D10843"/>
    </row>
    <row r="10844" spans="2:4">
      <c r="B10844"/>
      <c r="D10844"/>
    </row>
    <row r="10845" spans="2:4">
      <c r="B10845"/>
      <c r="D10845"/>
    </row>
    <row r="10846" spans="2:4">
      <c r="B10846"/>
      <c r="D10846"/>
    </row>
    <row r="10847" spans="2:4">
      <c r="B10847"/>
      <c r="D10847"/>
    </row>
    <row r="10848" spans="2:4">
      <c r="B10848"/>
      <c r="D10848"/>
    </row>
    <row r="10849" spans="2:4">
      <c r="B10849"/>
      <c r="D10849"/>
    </row>
    <row r="10850" spans="2:4">
      <c r="B10850"/>
      <c r="D10850"/>
    </row>
    <row r="10851" spans="2:4">
      <c r="B10851"/>
      <c r="D10851"/>
    </row>
    <row r="10852" spans="2:4">
      <c r="B10852"/>
      <c r="D10852"/>
    </row>
    <row r="10853" spans="2:4">
      <c r="B10853"/>
      <c r="D10853"/>
    </row>
    <row r="10854" spans="2:4">
      <c r="B10854"/>
      <c r="D10854"/>
    </row>
    <row r="10855" spans="2:4">
      <c r="B10855"/>
      <c r="D10855"/>
    </row>
    <row r="10856" spans="2:4">
      <c r="B10856"/>
      <c r="D10856"/>
    </row>
    <row r="10857" spans="2:4">
      <c r="B10857"/>
      <c r="D10857"/>
    </row>
    <row r="10858" spans="2:4">
      <c r="B10858"/>
      <c r="D10858"/>
    </row>
    <row r="10859" spans="2:4">
      <c r="B10859"/>
      <c r="D10859"/>
    </row>
    <row r="10860" spans="2:4">
      <c r="B10860"/>
      <c r="D10860"/>
    </row>
    <row r="10861" spans="2:4">
      <c r="B10861"/>
      <c r="D10861"/>
    </row>
    <row r="10862" spans="2:4">
      <c r="B10862"/>
      <c r="D10862"/>
    </row>
    <row r="10863" spans="2:4">
      <c r="B10863"/>
      <c r="D10863"/>
    </row>
    <row r="10864" spans="2:4">
      <c r="B10864"/>
      <c r="D10864"/>
    </row>
    <row r="10865" spans="2:4">
      <c r="B10865"/>
      <c r="D10865"/>
    </row>
    <row r="10866" spans="2:4">
      <c r="B10866"/>
      <c r="D10866"/>
    </row>
    <row r="10867" spans="2:4">
      <c r="B10867"/>
      <c r="D10867"/>
    </row>
    <row r="10868" spans="2:4">
      <c r="B10868"/>
      <c r="D10868"/>
    </row>
    <row r="10869" spans="2:4">
      <c r="B10869"/>
      <c r="D10869"/>
    </row>
    <row r="10870" spans="2:4">
      <c r="B10870"/>
      <c r="D10870"/>
    </row>
    <row r="10871" spans="2:4">
      <c r="B10871"/>
      <c r="D10871"/>
    </row>
    <row r="10872" spans="2:4">
      <c r="B10872"/>
      <c r="D10872"/>
    </row>
    <row r="10873" spans="2:4">
      <c r="B10873"/>
      <c r="D10873"/>
    </row>
    <row r="10874" spans="2:4">
      <c r="B10874"/>
      <c r="D10874"/>
    </row>
    <row r="10875" spans="2:4">
      <c r="B10875"/>
      <c r="D10875"/>
    </row>
    <row r="10876" spans="2:4">
      <c r="B10876"/>
      <c r="D10876"/>
    </row>
    <row r="10877" spans="2:4">
      <c r="B10877"/>
      <c r="D10877"/>
    </row>
    <row r="10878" spans="2:4">
      <c r="B10878"/>
      <c r="D10878"/>
    </row>
    <row r="10879" spans="2:4">
      <c r="B10879"/>
      <c r="D10879"/>
    </row>
    <row r="10880" spans="2:4">
      <c r="B10880"/>
      <c r="D10880"/>
    </row>
    <row r="10881" spans="2:4">
      <c r="B10881"/>
      <c r="D10881"/>
    </row>
    <row r="10882" spans="2:4">
      <c r="B10882"/>
      <c r="D10882"/>
    </row>
    <row r="10883" spans="2:4">
      <c r="B10883"/>
      <c r="D10883"/>
    </row>
    <row r="10884" spans="2:4">
      <c r="B10884"/>
      <c r="D10884"/>
    </row>
    <row r="10885" spans="2:4">
      <c r="B10885"/>
      <c r="D10885"/>
    </row>
    <row r="10886" spans="2:4">
      <c r="B10886"/>
      <c r="D10886"/>
    </row>
    <row r="10887" spans="2:4">
      <c r="B10887"/>
      <c r="D10887"/>
    </row>
    <row r="10888" spans="2:4">
      <c r="B10888"/>
      <c r="D10888"/>
    </row>
    <row r="10889" spans="2:4">
      <c r="B10889"/>
      <c r="D10889"/>
    </row>
    <row r="10890" spans="2:4">
      <c r="B10890"/>
      <c r="D10890"/>
    </row>
    <row r="10891" spans="2:4">
      <c r="B10891"/>
      <c r="D10891"/>
    </row>
    <row r="10892" spans="2:4">
      <c r="B10892"/>
      <c r="D10892"/>
    </row>
    <row r="10893" spans="2:4">
      <c r="B10893"/>
      <c r="D10893"/>
    </row>
    <row r="10894" spans="2:4">
      <c r="B10894"/>
      <c r="D10894"/>
    </row>
    <row r="10895" spans="2:4">
      <c r="B10895"/>
      <c r="D10895"/>
    </row>
    <row r="10896" spans="2:4">
      <c r="B10896"/>
      <c r="D10896"/>
    </row>
    <row r="10897" spans="2:4">
      <c r="B10897"/>
      <c r="D10897"/>
    </row>
    <row r="10898" spans="2:4">
      <c r="B10898"/>
      <c r="D10898"/>
    </row>
    <row r="10899" spans="2:4">
      <c r="B10899"/>
      <c r="D10899"/>
    </row>
    <row r="10900" spans="2:4">
      <c r="B10900"/>
      <c r="D10900"/>
    </row>
    <row r="10901" spans="2:4">
      <c r="B10901"/>
      <c r="D10901"/>
    </row>
    <row r="10902" spans="2:4">
      <c r="B10902"/>
    </row>
    <row r="10903" spans="2:4">
      <c r="B10903"/>
    </row>
    <row r="10904" spans="2:4">
      <c r="B10904"/>
    </row>
    <row r="10905" spans="2:4">
      <c r="B10905"/>
    </row>
    <row r="10906" spans="2:4">
      <c r="B10906"/>
    </row>
    <row r="10907" spans="2:4">
      <c r="B10907"/>
    </row>
    <row r="10908" spans="2:4">
      <c r="B10908"/>
    </row>
    <row r="10909" spans="2:4">
      <c r="B10909"/>
    </row>
    <row r="10910" spans="2:4">
      <c r="B10910"/>
    </row>
    <row r="10911" spans="2:4">
      <c r="B10911"/>
    </row>
    <row r="10912" spans="2:4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Q2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2021-08-03T14:44:19Z</dcterms:modified>
</cp:coreProperties>
</file>