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9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Tep=3, Jharu+ Harpik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<sst xmlns="http://schemas.openxmlformats.org/spreadsheetml/2006/main" count="390" uniqueCount="217">
  <si>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</si>
  <si>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</si>
  <si>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</si>
  <si>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</si>
  <si>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</si>
  <si>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</si>
  <si>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</si>
  <si>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</si>
  <si>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</si>
  <si>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</si>
  <si>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</si>
  <si>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</si>
  <si>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</si>
  <si>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</si>
  <si>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</si>
  <si>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</si>
  <si>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</si>
  <si>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</si>
  <si>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</si>
  <si>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</si>
  <si>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</si>
  <si>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</si>
  <si>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</si>
  <si>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</si>
  <si>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</si>
  <si>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</si>
  <si>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</si>
  <si>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</si>
  <si>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</si>
  <si>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</si>
  <si>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</si>
  <si>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</si>
  <si>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</si>
  <si>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</si>
  <si>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</si>
  <si>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</si>
  <si>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</si>
  <si>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</si>
  <si>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</si>
  <si>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</si>
  <si>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</si>
  <si>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</si>
  <si>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</si>
  <si>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</si>
  <si>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</si>
  <si>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</si>
  <si>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</si>
  <si>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</si>
  <si>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</si>
  <si>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</si>
  <si>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</si>
  <si>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</si>
  <si>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</si>
  <si>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</si>
  <si>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</si>
  <si>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</si>
  <si>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</si>
  <si>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</si>
  <si>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</si>
  <si>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</si>
  <si>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</si>
  <si>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</si>
  <si>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</si>
  <si>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</si>
  <si>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</si>
  <si>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</si>
  <si>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</si>
  <si>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</si>
  <si>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</si>
  <si>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</si>
  <si>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</si>
  <si>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</si>
  <si>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</si>
  <si>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</si>
  <si>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</si>
  <si>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</si>
  <si>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</si>
  <si>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</si>
  <si>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</si>
  <si>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</si>
  <si>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</si>
  <si>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</si>
  <si>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</si>
  <si>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</si>
  <si>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</si>
  <si>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</si>
  <si>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</si>
  <si>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</si>
  <si>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</si>
  <si>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</si>
  <si>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</si>
  <si>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</si>
  <si>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</si>
  <si>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</si>
  <si>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</si>
  <si>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</si>
  <si>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</si>
  <si>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</si>
  <si>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</si>
  <si>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</si>
  <si>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</si>
  <si>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</si>
  <si>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</si>
  <si>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</si>
  <si>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</si>
  <si>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</si>
  <si>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</si>
  <si>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</si>
  <si>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</si>
  <si>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</si>
  <si>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</si>
  <si>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</si>
  <si>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</si>
  <si>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</si>
  <si>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</si>
  <si>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</si>
  <si>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</si>
  <si>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</si>
  <si>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</si>
  <si>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</si>
  <si>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</si>
  <si>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</si>
  <si>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</si>
  <si>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</si>
  <si>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</si>
  <si>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</si>
  <si>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</si>
  <si>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</si>
  <si>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</si>
  <si>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</si>
  <si>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</si>
  <si>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</si>
  <si>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</si>
  <si>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</si>
  <si>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</si>
  <si>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</si>
  <si>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</si>
  <si>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</si>
  <si>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</si>
  <si>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</si>
  <si>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</si>
  <si>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</si>
  <si>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</si>
  <si>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</si>
  <si>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</si>
  <si>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</si>
  <si>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</si>
  <si>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</si>
  <si>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</si>
  <si>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</si>
  <si>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</si>
  <si>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</si>
  <si>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</si>
  <si>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</si>
  <si>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</si>
  <si>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</si>
  <si>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</si>
  <si>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</si>
  <si>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</si>
  <si>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</si>
  <si>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</si>
  <si>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</si>
  <si>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</si>
  <si>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</si>
  <si>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</si>
  <si>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</si>
  <si>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</si>
  <si>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</si>
  <si>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</si>
  <si>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</si>
  <si>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</si>
  <si>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</si>
  <si>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</si>
  <si>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</si>
  <si>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</si>
  <si>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</si>
  <si>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</si>
  <si>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</si>
  <si>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</si>
  <si>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</si>
  <si>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</si>
  <si>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</si>
  <si>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</si>
  <si>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</si>
  <si>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</si>
  <si>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</si>
  <si>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</si>
  <si>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</si>
  <si>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</si>
  <si>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</si>
  <si>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</si>
  <si>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</si>
  <si>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</si>
  <si>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</si>
  <si>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</si>
  <si>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</si>
  <si>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</si>
  <si>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</si>
  <si>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</si>
  <si>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</si>
  <si>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</si>
  <si>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</si>
  <si>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</si>
  <si>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</si>
  <si>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</si>
  <si>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</si>
  <si>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</si>
  <si>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</si>
  <si>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</si>
  <si>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</si>
  <si>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</si>
  <si>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</si>
  <si>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</si>
  <si>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</si>
  <si>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09.09.2021</t>
  </si>
  <si>
    <t>Date: 09.08.2021</t>
  </si>
  <si>
    <t>09.08.2021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</si>
</sst>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189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198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203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204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 t="s">
        <v>211</v>
      </c>
      <c r="C11" s="37">
        <v>875000</v>
      </c>
      <c r="D11" s="156">
        <v>900000</v>
      </c>
      <c r="E11" s="39">
        <f t="shared" si="0"/>
        <v>6984</v>
      </c>
      <c r="F11" s="30"/>
      <c r="G11" s="2"/>
      <c r="H11" s="2"/>
    </row>
    <row r="12" spans="1:8">
      <c r="A12" s="360"/>
      <c r="B12" s="38" t="s">
        <v>211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0"/>
      <c r="B13" s="38" t="s">
        <v>212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0"/>
      <c r="B14" s="38" t="s">
        <v>213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0"/>
      <c r="B15" s="38" t="s">
        <v>214</v>
      </c>
      <c r="C15" s="37">
        <v>1050000</v>
      </c>
      <c r="D15" s="156">
        <v>1500000</v>
      </c>
      <c r="E15" s="39">
        <f t="shared" si="0"/>
        <v>56984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56984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56984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56984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56984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56984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56984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56984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56984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56984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56984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56984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56984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56984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56984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56984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56984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56984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56984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56984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56984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56984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56984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56984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56984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56984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56984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56984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56984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56984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56984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56984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56984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56984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56984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56984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56984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56984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56984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56984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56984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56984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56984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56984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56984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56984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56984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56984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56984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56984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56984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56984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56984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56984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56984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56984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56984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56984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56984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56984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56984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56984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56984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56984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56984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56984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56984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56984</v>
      </c>
      <c r="F82" s="30"/>
      <c r="G82" s="2"/>
    </row>
    <row r="83" spans="1:7">
      <c r="A83" s="360"/>
      <c r="B83" s="43"/>
      <c r="C83" s="39">
        <f>SUM(C5:C72)</f>
        <v>4656984</v>
      </c>
      <c r="D83" s="39">
        <f>SUM(D5:D77)</f>
        <v>4600000</v>
      </c>
      <c r="E83" s="60">
        <f>E71</f>
        <v>56984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08" customFormat="1" ht="18">
      <c r="A2" s="362" t="s">
        <v>47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09" customFormat="1" ht="16.5" thickBot="1">
      <c r="A3" s="363" t="s">
        <v>190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1"/>
      <c r="T3" s="8"/>
      <c r="U3" s="8"/>
      <c r="V3" s="8"/>
      <c r="W3" s="8"/>
      <c r="X3" s="28"/>
    </row>
    <row r="4" spans="1:24" s="110" customFormat="1" ht="12.75" customHeight="1">
      <c r="A4" s="366" t="s">
        <v>48</v>
      </c>
      <c r="B4" s="368" t="s">
        <v>49</v>
      </c>
      <c r="C4" s="370" t="s">
        <v>50</v>
      </c>
      <c r="D4" s="370" t="s">
        <v>51</v>
      </c>
      <c r="E4" s="370" t="s">
        <v>52</v>
      </c>
      <c r="F4" s="370" t="s">
        <v>194</v>
      </c>
      <c r="G4" s="370" t="s">
        <v>53</v>
      </c>
      <c r="H4" s="370" t="s">
        <v>183</v>
      </c>
      <c r="I4" s="370" t="s">
        <v>186</v>
      </c>
      <c r="J4" s="370" t="s">
        <v>54</v>
      </c>
      <c r="K4" s="370" t="s">
        <v>55</v>
      </c>
      <c r="L4" s="370" t="s">
        <v>56</v>
      </c>
      <c r="M4" s="370" t="s">
        <v>57</v>
      </c>
      <c r="N4" s="370" t="s">
        <v>58</v>
      </c>
      <c r="O4" s="374" t="s">
        <v>59</v>
      </c>
      <c r="P4" s="372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67"/>
      <c r="B5" s="369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5"/>
      <c r="P5" s="373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189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198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203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204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 t="s">
        <v>211</v>
      </c>
      <c r="B10" s="125">
        <v>1300</v>
      </c>
      <c r="C10" s="118">
        <v>460</v>
      </c>
      <c r="D10" s="126">
        <v>350</v>
      </c>
      <c r="E10" s="126"/>
      <c r="F10" s="126"/>
      <c r="G10" s="126">
        <v>290</v>
      </c>
      <c r="H10" s="126"/>
      <c r="I10" s="126"/>
      <c r="J10" s="126">
        <v>220</v>
      </c>
      <c r="K10" s="126">
        <v>480</v>
      </c>
      <c r="L10" s="126"/>
      <c r="M10" s="126"/>
      <c r="N10" s="158"/>
      <c r="O10" s="126"/>
      <c r="P10" s="128"/>
      <c r="Q10" s="122">
        <f t="shared" si="0"/>
        <v>3100</v>
      </c>
      <c r="R10" s="123"/>
      <c r="S10" s="46"/>
      <c r="T10" s="46"/>
      <c r="U10" s="5"/>
      <c r="V10" s="46"/>
      <c r="W10" s="5"/>
    </row>
    <row r="11" spans="1:24" s="21" customFormat="1">
      <c r="A11" s="117" t="s">
        <v>212</v>
      </c>
      <c r="B11" s="125">
        <v>600</v>
      </c>
      <c r="C11" s="118"/>
      <c r="D11" s="126"/>
      <c r="E11" s="126"/>
      <c r="F11" s="126"/>
      <c r="G11" s="126">
        <v>470</v>
      </c>
      <c r="H11" s="126"/>
      <c r="I11" s="126"/>
      <c r="J11" s="126">
        <v>190</v>
      </c>
      <c r="K11" s="126">
        <v>480</v>
      </c>
      <c r="L11" s="126"/>
      <c r="M11" s="126"/>
      <c r="N11" s="158">
        <v>50</v>
      </c>
      <c r="O11" s="126"/>
      <c r="P11" s="128"/>
      <c r="Q11" s="122">
        <f t="shared" si="0"/>
        <v>1790</v>
      </c>
      <c r="R11" s="123"/>
      <c r="S11" s="46"/>
      <c r="T11" s="46"/>
      <c r="U11" s="46"/>
      <c r="V11" s="46"/>
      <c r="W11" s="46"/>
    </row>
    <row r="12" spans="1:24" s="21" customFormat="1">
      <c r="A12" s="117" t="s">
        <v>213</v>
      </c>
      <c r="B12" s="125">
        <v>500</v>
      </c>
      <c r="C12" s="118"/>
      <c r="D12" s="126"/>
      <c r="E12" s="126">
        <v>770</v>
      </c>
      <c r="F12" s="126"/>
      <c r="G12" s="126">
        <v>200</v>
      </c>
      <c r="H12" s="126"/>
      <c r="I12" s="126"/>
      <c r="J12" s="126">
        <v>230</v>
      </c>
      <c r="K12" s="126">
        <v>480</v>
      </c>
      <c r="L12" s="126"/>
      <c r="M12" s="126"/>
      <c r="N12" s="158">
        <v>20</v>
      </c>
      <c r="O12" s="126"/>
      <c r="P12" s="128"/>
      <c r="Q12" s="122">
        <f t="shared" si="0"/>
        <v>2200</v>
      </c>
      <c r="R12" s="123"/>
      <c r="S12" s="46"/>
      <c r="T12" s="46"/>
      <c r="U12" s="5"/>
      <c r="V12" s="46"/>
      <c r="W12" s="5"/>
    </row>
    <row r="13" spans="1:24" s="21" customFormat="1">
      <c r="A13" s="117" t="s">
        <v>216</v>
      </c>
      <c r="B13" s="125">
        <v>800</v>
      </c>
      <c r="C13" s="118"/>
      <c r="D13" s="126"/>
      <c r="E13" s="126"/>
      <c r="F13" s="126"/>
      <c r="G13" s="126">
        <v>420</v>
      </c>
      <c r="H13" s="126"/>
      <c r="I13" s="126"/>
      <c r="J13" s="126">
        <v>140</v>
      </c>
      <c r="K13" s="126">
        <v>480</v>
      </c>
      <c r="L13" s="129"/>
      <c r="M13" s="126"/>
      <c r="N13" s="158">
        <v>20</v>
      </c>
      <c r="O13" s="126"/>
      <c r="P13" s="128">
        <v>210</v>
      </c>
      <c r="Q13" s="122">
        <f t="shared" si="0"/>
        <v>2070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6650</v>
      </c>
      <c r="C37" s="144">
        <f t="shared" ref="C37:P37" si="1">SUM(C6:C36)</f>
        <v>860</v>
      </c>
      <c r="D37" s="144">
        <f t="shared" si="1"/>
        <v>350</v>
      </c>
      <c r="E37" s="144">
        <f t="shared" si="1"/>
        <v>1160</v>
      </c>
      <c r="F37" s="144">
        <f t="shared" si="1"/>
        <v>0</v>
      </c>
      <c r="G37" s="144">
        <f>SUM(G6:G36)</f>
        <v>2910</v>
      </c>
      <c r="H37" s="144">
        <f t="shared" si="1"/>
        <v>0</v>
      </c>
      <c r="I37" s="144">
        <f t="shared" si="1"/>
        <v>0</v>
      </c>
      <c r="J37" s="144">
        <f t="shared" si="1"/>
        <v>1485</v>
      </c>
      <c r="K37" s="144">
        <f t="shared" si="1"/>
        <v>3760</v>
      </c>
      <c r="L37" s="144">
        <f t="shared" si="1"/>
        <v>0</v>
      </c>
      <c r="M37" s="144">
        <f t="shared" si="1"/>
        <v>0</v>
      </c>
      <c r="N37" s="161">
        <f t="shared" si="1"/>
        <v>140</v>
      </c>
      <c r="O37" s="144">
        <f t="shared" si="1"/>
        <v>0</v>
      </c>
      <c r="P37" s="145">
        <f t="shared" si="1"/>
        <v>390</v>
      </c>
      <c r="Q37" s="146">
        <f>SUM(Q6:Q36)</f>
        <v>17705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E125" sqref="E125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191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184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189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198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203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204</v>
      </c>
      <c r="B8" s="90">
        <v>524225</v>
      </c>
      <c r="C8" s="90">
        <v>428645</v>
      </c>
      <c r="D8" s="90">
        <v>2340</v>
      </c>
      <c r="E8" s="90">
        <f t="shared" si="0"/>
        <v>430985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 t="s">
        <v>211</v>
      </c>
      <c r="B9" s="90">
        <v>403050</v>
      </c>
      <c r="C9" s="90">
        <v>477140</v>
      </c>
      <c r="D9" s="90">
        <v>3100</v>
      </c>
      <c r="E9" s="90">
        <f t="shared" si="0"/>
        <v>480240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 t="s">
        <v>212</v>
      </c>
      <c r="B10" s="90">
        <v>525420</v>
      </c>
      <c r="C10" s="90">
        <v>514630</v>
      </c>
      <c r="D10" s="90">
        <v>1790</v>
      </c>
      <c r="E10" s="90">
        <f t="shared" si="0"/>
        <v>516420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 t="s">
        <v>213</v>
      </c>
      <c r="B11" s="90">
        <v>550730</v>
      </c>
      <c r="C11" s="90">
        <v>568150</v>
      </c>
      <c r="D11" s="90">
        <v>2200</v>
      </c>
      <c r="E11" s="90">
        <f t="shared" si="0"/>
        <v>570350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 t="s">
        <v>216</v>
      </c>
      <c r="B12" s="90">
        <v>370170</v>
      </c>
      <c r="C12" s="90">
        <v>368100</v>
      </c>
      <c r="D12" s="90">
        <v>2070</v>
      </c>
      <c r="E12" s="90">
        <f t="shared" si="0"/>
        <v>370170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3907440</v>
      </c>
      <c r="C33" s="252">
        <f>SUM(C5:C32)</f>
        <v>4016931</v>
      </c>
      <c r="D33" s="252">
        <f>SUM(D5:D32)</f>
        <v>17705</v>
      </c>
      <c r="E33" s="252">
        <f>SUM(E5:E32)</f>
        <v>4034636</v>
      </c>
      <c r="F33" s="337">
        <f>B33-E33</f>
        <v>-127196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200</v>
      </c>
      <c r="C37" s="247" t="s">
        <v>201</v>
      </c>
      <c r="D37" s="274">
        <v>1300</v>
      </c>
      <c r="E37" s="248" t="s">
        <v>211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202</v>
      </c>
      <c r="C39" s="92" t="s">
        <v>201</v>
      </c>
      <c r="D39" s="275">
        <v>1000</v>
      </c>
      <c r="E39" s="234" t="s">
        <v>198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376526</v>
      </c>
      <c r="E46" s="244" t="s">
        <v>213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188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211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193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189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185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185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189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185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189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189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185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182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182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203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6730</v>
      </c>
      <c r="E75" s="238" t="s">
        <v>211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188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205</v>
      </c>
      <c r="B80" s="96" t="s">
        <v>206</v>
      </c>
      <c r="C80" s="162"/>
      <c r="D80" s="278">
        <v>13370</v>
      </c>
      <c r="E80" s="238" t="s">
        <v>204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139</v>
      </c>
      <c r="B81" s="96" t="s">
        <v>127</v>
      </c>
      <c r="C81" s="162" t="s">
        <v>110</v>
      </c>
      <c r="D81" s="278">
        <v>9500</v>
      </c>
      <c r="E81" s="237" t="s">
        <v>172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196</v>
      </c>
      <c r="B82" s="96" t="s">
        <v>195</v>
      </c>
      <c r="C82" s="162"/>
      <c r="D82" s="278">
        <v>10000</v>
      </c>
      <c r="E82" s="237" t="s">
        <v>213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/>
      <c r="B83" s="96"/>
      <c r="C83" s="162"/>
      <c r="D83" s="278"/>
      <c r="E83" s="237"/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207</v>
      </c>
      <c r="B110" s="96" t="s">
        <v>208</v>
      </c>
      <c r="C110" s="162" t="s">
        <v>209</v>
      </c>
      <c r="D110" s="344">
        <v>4800</v>
      </c>
      <c r="E110" s="238" t="s">
        <v>204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198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1927818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1927818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1" workbookViewId="0">
      <selection activeCell="G23" sqref="G2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215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4428998.2992857099</v>
      </c>
      <c r="F5" s="57"/>
      <c r="G5" s="50" t="s">
        <v>197</v>
      </c>
      <c r="H5" s="348" t="s">
        <v>213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98411.779999999984</v>
      </c>
      <c r="C6" s="64"/>
      <c r="D6" s="62" t="s">
        <v>22</v>
      </c>
      <c r="E6" s="65">
        <v>56984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364097.4807142904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17705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192</v>
      </c>
      <c r="B9" s="64">
        <v>0</v>
      </c>
      <c r="C9" s="63"/>
      <c r="D9" s="62" t="s">
        <v>13</v>
      </c>
      <c r="E9" s="65">
        <v>1927818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80706.779999999984</v>
      </c>
      <c r="C10" s="63"/>
      <c r="D10" s="63" t="s">
        <v>87</v>
      </c>
      <c r="E10" s="65">
        <v>121110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199</v>
      </c>
      <c r="E11" s="177">
        <v>1181699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8080706.7800000003</v>
      </c>
      <c r="C14" s="63"/>
      <c r="D14" s="63" t="s">
        <v>7</v>
      </c>
      <c r="E14" s="66">
        <f>E5+E6+E7+E8+E9+E10+E11+E12+E13</f>
        <v>8080706.7800000003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187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210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376556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258335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44417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2021-08-09T15:57:00Z</dcterms:modified>
</cp:coreProperties>
</file>