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Value Sales" sheetId="1" r:id="rId1"/>
    <sheet name="Quantity Sales" sheetId="2" r:id="rId2"/>
    <sheet name="Value Share" sheetId="3" r:id="rId3"/>
    <sheet name="Quantity Share" sheetId="4" r:id="rId4"/>
    <sheet name="ASP" sheetId="8" state="hidden" r:id="rId5"/>
    <sheet name="For PPT" sheetId="5" state="hidden" r:id="rId6"/>
  </sheets>
  <definedNames>
    <definedName name="_xlnm._FilterDatabase" localSheetId="4" hidden="1">ASP!$A$2:$Q$124</definedName>
    <definedName name="_xlnm._FilterDatabase" localSheetId="1" hidden="1">'Quantity Sales'!$A$2:$R$31</definedName>
    <definedName name="_xlnm._FilterDatabase" localSheetId="0" hidden="1">'Value Sales'!#REF!</definedName>
  </definedNames>
  <calcPr calcId="152511"/>
</workbook>
</file>

<file path=xl/calcChain.xml><?xml version="1.0" encoding="utf-8"?>
<calcChain xmlns="http://schemas.openxmlformats.org/spreadsheetml/2006/main">
  <c r="G1" i="1" l="1"/>
  <c r="H1" i="1"/>
  <c r="I1" i="1"/>
  <c r="J1" i="1"/>
  <c r="K1" i="1"/>
  <c r="L1" i="1"/>
  <c r="M1" i="1"/>
  <c r="N1" i="1"/>
  <c r="O1" i="1"/>
  <c r="P1" i="1"/>
  <c r="Q1" i="1"/>
  <c r="R1" i="1"/>
  <c r="F1" i="1"/>
  <c r="G1" i="2"/>
  <c r="H1" i="2"/>
  <c r="I1" i="2"/>
  <c r="J1" i="2"/>
  <c r="K1" i="2"/>
  <c r="L1" i="2"/>
  <c r="M1" i="2"/>
  <c r="N1" i="2"/>
  <c r="O1" i="2"/>
  <c r="P1" i="2"/>
  <c r="Q1" i="2"/>
  <c r="R1" i="2"/>
  <c r="F1" i="2"/>
  <c r="W14" i="1" l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D6" i="3" l="1"/>
  <c r="D7" i="3"/>
  <c r="D8" i="3"/>
  <c r="D9" i="3"/>
  <c r="D10" i="3"/>
  <c r="D5" i="3"/>
  <c r="D5" i="4"/>
  <c r="D6" i="4"/>
  <c r="D7" i="4"/>
  <c r="D8" i="4"/>
  <c r="D9" i="4"/>
  <c r="D10" i="4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E4" i="8"/>
  <c r="F4" i="8"/>
  <c r="G4" i="8"/>
  <c r="H4" i="8"/>
  <c r="I4" i="8"/>
  <c r="J4" i="8"/>
  <c r="K4" i="8"/>
  <c r="L4" i="8"/>
  <c r="M4" i="8"/>
  <c r="N4" i="8"/>
  <c r="O4" i="8"/>
  <c r="P4" i="8"/>
  <c r="Q4" i="8"/>
  <c r="E5" i="8"/>
  <c r="F5" i="8"/>
  <c r="G5" i="8"/>
  <c r="H5" i="8"/>
  <c r="I5" i="8"/>
  <c r="J5" i="8"/>
  <c r="K5" i="8"/>
  <c r="L5" i="8"/>
  <c r="M5" i="8"/>
  <c r="N5" i="8"/>
  <c r="O5" i="8"/>
  <c r="P5" i="8"/>
  <c r="Q5" i="8"/>
  <c r="E6" i="8"/>
  <c r="F6" i="8"/>
  <c r="G6" i="8"/>
  <c r="H6" i="8"/>
  <c r="I6" i="8"/>
  <c r="J6" i="8"/>
  <c r="K6" i="8"/>
  <c r="L6" i="8"/>
  <c r="M6" i="8"/>
  <c r="N6" i="8"/>
  <c r="O6" i="8"/>
  <c r="P6" i="8"/>
  <c r="Q6" i="8"/>
  <c r="E7" i="8"/>
  <c r="F7" i="8"/>
  <c r="G7" i="8"/>
  <c r="H7" i="8"/>
  <c r="I7" i="8"/>
  <c r="J7" i="8"/>
  <c r="K7" i="8"/>
  <c r="L7" i="8"/>
  <c r="M7" i="8"/>
  <c r="N7" i="8"/>
  <c r="O7" i="8"/>
  <c r="P7" i="8"/>
  <c r="Q7" i="8"/>
  <c r="E8" i="8"/>
  <c r="F8" i="8"/>
  <c r="G8" i="8"/>
  <c r="H8" i="8"/>
  <c r="I8" i="8"/>
  <c r="J8" i="8"/>
  <c r="K8" i="8"/>
  <c r="L8" i="8"/>
  <c r="M8" i="8"/>
  <c r="N8" i="8"/>
  <c r="O8" i="8"/>
  <c r="P8" i="8"/>
  <c r="Q8" i="8"/>
  <c r="E9" i="8"/>
  <c r="F9" i="8"/>
  <c r="G9" i="8"/>
  <c r="H9" i="8"/>
  <c r="I9" i="8"/>
  <c r="J9" i="8"/>
  <c r="K9" i="8"/>
  <c r="L9" i="8"/>
  <c r="M9" i="8"/>
  <c r="N9" i="8"/>
  <c r="O9" i="8"/>
  <c r="P9" i="8"/>
  <c r="Q9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H3" i="8"/>
  <c r="F3" i="8"/>
  <c r="G3" i="8"/>
  <c r="I3" i="8"/>
  <c r="J3" i="8"/>
  <c r="K3" i="8"/>
  <c r="L3" i="8"/>
  <c r="M3" i="8"/>
  <c r="N3" i="8"/>
  <c r="O3" i="8"/>
  <c r="P3" i="8"/>
  <c r="Q3" i="8"/>
  <c r="E3" i="8"/>
  <c r="D11" i="4" l="1"/>
  <c r="H1" i="8"/>
  <c r="D11" i="3"/>
  <c r="I1" i="8"/>
  <c r="Q1" i="8"/>
  <c r="M1" i="8"/>
  <c r="F1" i="8"/>
  <c r="J1" i="8"/>
  <c r="N1" i="8"/>
  <c r="G1" i="8"/>
  <c r="P1" i="8"/>
  <c r="L1" i="8"/>
  <c r="O1" i="8"/>
  <c r="K1" i="8"/>
  <c r="E1" i="8"/>
  <c r="F7" i="3"/>
  <c r="C7" i="3"/>
  <c r="E7" i="3"/>
  <c r="G7" i="3"/>
  <c r="H7" i="3"/>
  <c r="I7" i="3"/>
  <c r="J7" i="3"/>
  <c r="K7" i="3"/>
  <c r="L7" i="3"/>
  <c r="M7" i="3"/>
  <c r="N7" i="3"/>
  <c r="B8" i="3" l="1"/>
  <c r="B5" i="5" s="1"/>
  <c r="B5" i="4" l="1"/>
  <c r="B13" i="5" s="1"/>
  <c r="F5" i="4"/>
  <c r="C13" i="5" s="1"/>
  <c r="C5" i="4"/>
  <c r="D13" i="5" s="1"/>
  <c r="E5" i="4"/>
  <c r="E13" i="5" s="1"/>
  <c r="G5" i="4"/>
  <c r="F13" i="5" s="1"/>
  <c r="H5" i="4"/>
  <c r="G13" i="5" s="1"/>
  <c r="I5" i="4"/>
  <c r="H13" i="5" s="1"/>
  <c r="J5" i="4"/>
  <c r="I13" i="5" s="1"/>
  <c r="K5" i="4"/>
  <c r="J13" i="5" s="1"/>
  <c r="L5" i="4"/>
  <c r="K13" i="5" s="1"/>
  <c r="M5" i="4"/>
  <c r="L13" i="5" s="1"/>
  <c r="N5" i="4"/>
  <c r="M13" i="5" s="1"/>
  <c r="B6" i="4"/>
  <c r="B14" i="5" s="1"/>
  <c r="F6" i="4"/>
  <c r="C14" i="5" s="1"/>
  <c r="C6" i="4"/>
  <c r="D14" i="5" s="1"/>
  <c r="E6" i="4"/>
  <c r="E14" i="5" s="1"/>
  <c r="G6" i="4"/>
  <c r="F14" i="5" s="1"/>
  <c r="H6" i="4"/>
  <c r="G14" i="5" s="1"/>
  <c r="I6" i="4"/>
  <c r="H14" i="5" s="1"/>
  <c r="J6" i="4"/>
  <c r="I14" i="5" s="1"/>
  <c r="K6" i="4"/>
  <c r="J14" i="5" s="1"/>
  <c r="L6" i="4"/>
  <c r="K14" i="5" s="1"/>
  <c r="M6" i="4"/>
  <c r="L14" i="5" s="1"/>
  <c r="N6" i="4"/>
  <c r="M14" i="5" s="1"/>
  <c r="B7" i="4"/>
  <c r="B15" i="5" s="1"/>
  <c r="F7" i="4"/>
  <c r="C15" i="5" s="1"/>
  <c r="C7" i="4"/>
  <c r="D15" i="5" s="1"/>
  <c r="E7" i="4"/>
  <c r="E15" i="5" s="1"/>
  <c r="G7" i="4"/>
  <c r="F15" i="5" s="1"/>
  <c r="H7" i="4"/>
  <c r="G15" i="5" s="1"/>
  <c r="I7" i="4"/>
  <c r="H15" i="5" s="1"/>
  <c r="J7" i="4"/>
  <c r="I15" i="5" s="1"/>
  <c r="K7" i="4"/>
  <c r="J15" i="5" s="1"/>
  <c r="L7" i="4"/>
  <c r="K15" i="5" s="1"/>
  <c r="M7" i="4"/>
  <c r="L15" i="5" s="1"/>
  <c r="N7" i="4"/>
  <c r="M15" i="5" s="1"/>
  <c r="B8" i="4"/>
  <c r="B16" i="5" s="1"/>
  <c r="F8" i="4"/>
  <c r="C16" i="5" s="1"/>
  <c r="C8" i="4"/>
  <c r="D16" i="5" s="1"/>
  <c r="E8" i="4"/>
  <c r="E16" i="5" s="1"/>
  <c r="G8" i="4"/>
  <c r="F16" i="5" s="1"/>
  <c r="H8" i="4"/>
  <c r="G16" i="5" s="1"/>
  <c r="I8" i="4"/>
  <c r="H16" i="5" s="1"/>
  <c r="J8" i="4"/>
  <c r="I16" i="5" s="1"/>
  <c r="K8" i="4"/>
  <c r="J16" i="5" s="1"/>
  <c r="L8" i="4"/>
  <c r="K16" i="5" s="1"/>
  <c r="M8" i="4"/>
  <c r="L16" i="5" s="1"/>
  <c r="N8" i="4"/>
  <c r="M16" i="5" s="1"/>
  <c r="B9" i="4"/>
  <c r="B17" i="5" s="1"/>
  <c r="F9" i="4"/>
  <c r="C17" i="5" s="1"/>
  <c r="C9" i="4"/>
  <c r="D17" i="5" s="1"/>
  <c r="E9" i="4"/>
  <c r="E17" i="5" s="1"/>
  <c r="G9" i="4"/>
  <c r="F17" i="5" s="1"/>
  <c r="H9" i="4"/>
  <c r="G17" i="5" s="1"/>
  <c r="I9" i="4"/>
  <c r="H17" i="5" s="1"/>
  <c r="J9" i="4"/>
  <c r="I17" i="5" s="1"/>
  <c r="K9" i="4"/>
  <c r="J17" i="5" s="1"/>
  <c r="L9" i="4"/>
  <c r="K17" i="5" s="1"/>
  <c r="M9" i="4"/>
  <c r="L17" i="5" s="1"/>
  <c r="N9" i="4"/>
  <c r="M17" i="5" s="1"/>
  <c r="B10" i="4"/>
  <c r="B18" i="5" s="1"/>
  <c r="F10" i="4"/>
  <c r="C18" i="5" s="1"/>
  <c r="C10" i="4"/>
  <c r="D18" i="5" s="1"/>
  <c r="E10" i="4"/>
  <c r="E18" i="5" s="1"/>
  <c r="G10" i="4"/>
  <c r="F18" i="5" s="1"/>
  <c r="H10" i="4"/>
  <c r="G18" i="5" s="1"/>
  <c r="I10" i="4"/>
  <c r="H18" i="5" s="1"/>
  <c r="J10" i="4"/>
  <c r="I18" i="5" s="1"/>
  <c r="K10" i="4"/>
  <c r="J18" i="5" s="1"/>
  <c r="L10" i="4"/>
  <c r="K18" i="5" s="1"/>
  <c r="M10" i="4"/>
  <c r="L18" i="5" s="1"/>
  <c r="N10" i="4"/>
  <c r="M18" i="5" s="1"/>
  <c r="C11" i="4" l="1"/>
  <c r="D19" i="5" s="1"/>
  <c r="M11" i="4"/>
  <c r="L19" i="5" s="1"/>
  <c r="I11" i="4"/>
  <c r="H19" i="5" s="1"/>
  <c r="L11" i="4"/>
  <c r="K19" i="5" s="1"/>
  <c r="H11" i="4"/>
  <c r="G19" i="5" s="1"/>
  <c r="F11" i="4"/>
  <c r="C19" i="5" s="1"/>
  <c r="O9" i="4"/>
  <c r="O6" i="4"/>
  <c r="B11" i="4"/>
  <c r="B19" i="5" s="1"/>
  <c r="K11" i="4"/>
  <c r="G11" i="4"/>
  <c r="F19" i="5" s="1"/>
  <c r="O5" i="4"/>
  <c r="D15" i="4" s="1"/>
  <c r="N11" i="4"/>
  <c r="M19" i="5" s="1"/>
  <c r="J11" i="4"/>
  <c r="I19" i="5" s="1"/>
  <c r="E11" i="4"/>
  <c r="E19" i="5" s="1"/>
  <c r="O8" i="4"/>
  <c r="D18" i="4" s="1"/>
  <c r="O10" i="4"/>
  <c r="D20" i="4" s="1"/>
  <c r="O7" i="4"/>
  <c r="D17" i="4" s="1"/>
  <c r="B19" i="4" l="1"/>
  <c r="D19" i="4"/>
  <c r="B16" i="4"/>
  <c r="D16" i="4"/>
  <c r="J19" i="5"/>
  <c r="O19" i="4"/>
  <c r="N17" i="5"/>
  <c r="O17" i="5" s="1"/>
  <c r="O20" i="4"/>
  <c r="N18" i="5"/>
  <c r="O18" i="5" s="1"/>
  <c r="O15" i="4"/>
  <c r="N13" i="5"/>
  <c r="O13" i="5" s="1"/>
  <c r="O17" i="4"/>
  <c r="N15" i="5"/>
  <c r="O15" i="5" s="1"/>
  <c r="O18" i="4"/>
  <c r="N16" i="5"/>
  <c r="O16" i="5" s="1"/>
  <c r="O16" i="4"/>
  <c r="N14" i="5"/>
  <c r="O14" i="5" s="1"/>
  <c r="C16" i="4"/>
  <c r="F16" i="4"/>
  <c r="M16" i="4"/>
  <c r="H16" i="4"/>
  <c r="E16" i="4"/>
  <c r="L16" i="4"/>
  <c r="J16" i="4"/>
  <c r="H19" i="4"/>
  <c r="C19" i="4"/>
  <c r="N16" i="4"/>
  <c r="L19" i="4"/>
  <c r="I19" i="4"/>
  <c r="N19" i="4"/>
  <c r="F19" i="4"/>
  <c r="I16" i="4"/>
  <c r="M19" i="4"/>
  <c r="E19" i="4"/>
  <c r="G16" i="4"/>
  <c r="J19" i="4"/>
  <c r="K16" i="4"/>
  <c r="G19" i="4"/>
  <c r="K19" i="4"/>
  <c r="O11" i="4"/>
  <c r="B15" i="4"/>
  <c r="G17" i="4"/>
  <c r="K18" i="4"/>
  <c r="B20" i="4"/>
  <c r="F15" i="4"/>
  <c r="L17" i="4"/>
  <c r="L20" i="4"/>
  <c r="C15" i="4"/>
  <c r="M17" i="4"/>
  <c r="M20" i="4"/>
  <c r="E15" i="4"/>
  <c r="N17" i="4"/>
  <c r="N20" i="4"/>
  <c r="G15" i="4"/>
  <c r="K17" i="4"/>
  <c r="G20" i="4"/>
  <c r="H15" i="4"/>
  <c r="F18" i="4"/>
  <c r="I15" i="4"/>
  <c r="C18" i="4"/>
  <c r="J15" i="4"/>
  <c r="E18" i="4"/>
  <c r="K15" i="4"/>
  <c r="B18" i="4"/>
  <c r="L15" i="4"/>
  <c r="F17" i="4"/>
  <c r="H18" i="4"/>
  <c r="F20" i="4"/>
  <c r="M15" i="4"/>
  <c r="C17" i="4"/>
  <c r="I18" i="4"/>
  <c r="C20" i="4"/>
  <c r="N15" i="4"/>
  <c r="E17" i="4"/>
  <c r="J18" i="4"/>
  <c r="E20" i="4"/>
  <c r="B17" i="4"/>
  <c r="G18" i="4"/>
  <c r="H17" i="4"/>
  <c r="L18" i="4"/>
  <c r="H20" i="4"/>
  <c r="I17" i="4"/>
  <c r="M18" i="4"/>
  <c r="I20" i="4"/>
  <c r="K20" i="4"/>
  <c r="J17" i="4"/>
  <c r="N18" i="4"/>
  <c r="J20" i="4"/>
  <c r="N19" i="5" l="1"/>
  <c r="O19" i="5"/>
  <c r="O21" i="4"/>
  <c r="L21" i="4"/>
  <c r="C21" i="4"/>
  <c r="M21" i="4"/>
  <c r="F21" i="4"/>
  <c r="I21" i="4"/>
  <c r="H21" i="4"/>
  <c r="N21" i="4"/>
  <c r="B21" i="4"/>
  <c r="K21" i="4"/>
  <c r="E21" i="4"/>
  <c r="J21" i="4"/>
  <c r="G21" i="4"/>
  <c r="F5" i="3" l="1"/>
  <c r="C2" i="5" s="1"/>
  <c r="C5" i="3"/>
  <c r="D2" i="5" s="1"/>
  <c r="E5" i="3"/>
  <c r="E2" i="5" s="1"/>
  <c r="G5" i="3"/>
  <c r="F2" i="5" s="1"/>
  <c r="H5" i="3"/>
  <c r="G2" i="5" s="1"/>
  <c r="I5" i="3"/>
  <c r="H2" i="5" s="1"/>
  <c r="J5" i="3"/>
  <c r="I2" i="5" s="1"/>
  <c r="K5" i="3"/>
  <c r="J2" i="5" s="1"/>
  <c r="L5" i="3"/>
  <c r="K2" i="5" s="1"/>
  <c r="M5" i="3"/>
  <c r="L2" i="5" s="1"/>
  <c r="N5" i="3"/>
  <c r="M2" i="5" s="1"/>
  <c r="F6" i="3"/>
  <c r="C3" i="5" s="1"/>
  <c r="C6" i="3"/>
  <c r="D3" i="5" s="1"/>
  <c r="E6" i="3"/>
  <c r="E3" i="5" s="1"/>
  <c r="G6" i="3"/>
  <c r="F3" i="5" s="1"/>
  <c r="H6" i="3"/>
  <c r="G3" i="5" s="1"/>
  <c r="I6" i="3"/>
  <c r="H3" i="5" s="1"/>
  <c r="J6" i="3"/>
  <c r="I3" i="5" s="1"/>
  <c r="K6" i="3"/>
  <c r="J3" i="5" s="1"/>
  <c r="L6" i="3"/>
  <c r="K3" i="5" s="1"/>
  <c r="M6" i="3"/>
  <c r="L3" i="5" s="1"/>
  <c r="N6" i="3"/>
  <c r="M3" i="5" s="1"/>
  <c r="C4" i="5"/>
  <c r="D4" i="5"/>
  <c r="E4" i="5"/>
  <c r="F4" i="5"/>
  <c r="G4" i="5"/>
  <c r="H4" i="5"/>
  <c r="I4" i="5"/>
  <c r="J4" i="5"/>
  <c r="K4" i="5"/>
  <c r="L4" i="5"/>
  <c r="M4" i="5"/>
  <c r="F8" i="3"/>
  <c r="C5" i="5" s="1"/>
  <c r="C8" i="3"/>
  <c r="D5" i="5" s="1"/>
  <c r="E8" i="3"/>
  <c r="E5" i="5" s="1"/>
  <c r="G8" i="3"/>
  <c r="F5" i="5" s="1"/>
  <c r="H8" i="3"/>
  <c r="G5" i="5" s="1"/>
  <c r="I8" i="3"/>
  <c r="H5" i="5" s="1"/>
  <c r="J8" i="3"/>
  <c r="I5" i="5" s="1"/>
  <c r="K8" i="3"/>
  <c r="J5" i="5" s="1"/>
  <c r="L8" i="3"/>
  <c r="K5" i="5" s="1"/>
  <c r="M8" i="3"/>
  <c r="L5" i="5" s="1"/>
  <c r="N8" i="3"/>
  <c r="M5" i="5" s="1"/>
  <c r="F9" i="3"/>
  <c r="C6" i="5" s="1"/>
  <c r="C9" i="3"/>
  <c r="D6" i="5" s="1"/>
  <c r="E9" i="3"/>
  <c r="E6" i="5" s="1"/>
  <c r="G9" i="3"/>
  <c r="F6" i="5" s="1"/>
  <c r="H9" i="3"/>
  <c r="G6" i="5" s="1"/>
  <c r="I9" i="3"/>
  <c r="H6" i="5" s="1"/>
  <c r="J9" i="3"/>
  <c r="I6" i="5" s="1"/>
  <c r="K9" i="3"/>
  <c r="J6" i="5" s="1"/>
  <c r="L9" i="3"/>
  <c r="K6" i="5" s="1"/>
  <c r="M9" i="3"/>
  <c r="L6" i="5" s="1"/>
  <c r="N9" i="3"/>
  <c r="M6" i="5" s="1"/>
  <c r="F10" i="3"/>
  <c r="C7" i="5" s="1"/>
  <c r="C10" i="3"/>
  <c r="D7" i="5" s="1"/>
  <c r="E10" i="3"/>
  <c r="E7" i="5" s="1"/>
  <c r="G10" i="3"/>
  <c r="F7" i="5" s="1"/>
  <c r="H10" i="3"/>
  <c r="G7" i="5" s="1"/>
  <c r="I10" i="3"/>
  <c r="H7" i="5" s="1"/>
  <c r="J10" i="3"/>
  <c r="I7" i="5" s="1"/>
  <c r="K10" i="3"/>
  <c r="J7" i="5" s="1"/>
  <c r="L10" i="3"/>
  <c r="K7" i="5" s="1"/>
  <c r="M10" i="3"/>
  <c r="L7" i="5" s="1"/>
  <c r="N10" i="3"/>
  <c r="M7" i="5" s="1"/>
  <c r="B5" i="3"/>
  <c r="B2" i="5" s="1"/>
  <c r="B6" i="3"/>
  <c r="B3" i="5" s="1"/>
  <c r="B7" i="3"/>
  <c r="B4" i="5" s="1"/>
  <c r="B9" i="3"/>
  <c r="B6" i="5" s="1"/>
  <c r="B10" i="3"/>
  <c r="B7" i="5" s="1"/>
  <c r="B11" i="3" l="1"/>
  <c r="B8" i="5" s="1"/>
  <c r="K11" i="3"/>
  <c r="G11" i="3"/>
  <c r="F8" i="5" s="1"/>
  <c r="N11" i="3"/>
  <c r="M8" i="5" s="1"/>
  <c r="J11" i="3"/>
  <c r="I8" i="5" s="1"/>
  <c r="E11" i="3"/>
  <c r="M11" i="3"/>
  <c r="L8" i="5" s="1"/>
  <c r="I11" i="3"/>
  <c r="H8" i="5" s="1"/>
  <c r="C11" i="3"/>
  <c r="D8" i="5" s="1"/>
  <c r="L11" i="3"/>
  <c r="K8" i="5" s="1"/>
  <c r="H11" i="3"/>
  <c r="G8" i="5" s="1"/>
  <c r="F11" i="3"/>
  <c r="C8" i="5" s="1"/>
  <c r="O8" i="3"/>
  <c r="O9" i="3"/>
  <c r="O5" i="3"/>
  <c r="D15" i="3" s="1"/>
  <c r="O10" i="3"/>
  <c r="O7" i="3"/>
  <c r="O6" i="3"/>
  <c r="C20" i="3" l="1"/>
  <c r="D20" i="3"/>
  <c r="C19" i="3"/>
  <c r="D19" i="3"/>
  <c r="C16" i="3"/>
  <c r="D16" i="3"/>
  <c r="D21" i="3" s="1"/>
  <c r="C17" i="3"/>
  <c r="D17" i="3"/>
  <c r="C18" i="3"/>
  <c r="D18" i="3"/>
  <c r="E8" i="5"/>
  <c r="J8" i="5"/>
  <c r="O20" i="3"/>
  <c r="N7" i="5"/>
  <c r="O7" i="5" s="1"/>
  <c r="O18" i="3"/>
  <c r="N5" i="5"/>
  <c r="O5" i="5" s="1"/>
  <c r="O19" i="3"/>
  <c r="N6" i="5"/>
  <c r="O6" i="5" s="1"/>
  <c r="O17" i="3"/>
  <c r="N4" i="5"/>
  <c r="O4" i="5" s="1"/>
  <c r="O15" i="3"/>
  <c r="N2" i="5"/>
  <c r="O2" i="5" s="1"/>
  <c r="O16" i="3"/>
  <c r="N3" i="5"/>
  <c r="O3" i="5" s="1"/>
  <c r="E16" i="3"/>
  <c r="K16" i="3"/>
  <c r="F16" i="3"/>
  <c r="I16" i="3"/>
  <c r="J16" i="3"/>
  <c r="L16" i="3"/>
  <c r="B16" i="3"/>
  <c r="H16" i="3"/>
  <c r="M15" i="3"/>
  <c r="G17" i="3"/>
  <c r="L18" i="3"/>
  <c r="E19" i="3"/>
  <c r="K20" i="3"/>
  <c r="E15" i="3"/>
  <c r="F20" i="3"/>
  <c r="I17" i="3"/>
  <c r="N18" i="3"/>
  <c r="H19" i="3"/>
  <c r="M20" i="3"/>
  <c r="B18" i="3"/>
  <c r="L15" i="3"/>
  <c r="E17" i="3"/>
  <c r="K18" i="3"/>
  <c r="J20" i="3"/>
  <c r="B15" i="3"/>
  <c r="B19" i="3"/>
  <c r="J15" i="3"/>
  <c r="F17" i="3"/>
  <c r="I18" i="3"/>
  <c r="H20" i="3"/>
  <c r="M17" i="3"/>
  <c r="L19" i="3"/>
  <c r="J17" i="3"/>
  <c r="I19" i="3"/>
  <c r="N20" i="3"/>
  <c r="M18" i="3"/>
  <c r="B17" i="3"/>
  <c r="G15" i="3"/>
  <c r="N17" i="3"/>
  <c r="M19" i="3"/>
  <c r="K17" i="3"/>
  <c r="J19" i="3"/>
  <c r="C15" i="3"/>
  <c r="F18" i="3"/>
  <c r="N19" i="3"/>
  <c r="N15" i="3"/>
  <c r="H17" i="3"/>
  <c r="G19" i="3"/>
  <c r="L20" i="3"/>
  <c r="E18" i="3"/>
  <c r="F15" i="3"/>
  <c r="O11" i="3"/>
  <c r="I15" i="3"/>
  <c r="N16" i="3"/>
  <c r="H18" i="3"/>
  <c r="G20" i="3"/>
  <c r="G16" i="3"/>
  <c r="L17" i="3"/>
  <c r="K19" i="3"/>
  <c r="B20" i="3"/>
  <c r="K15" i="3"/>
  <c r="J18" i="3"/>
  <c r="F19" i="3"/>
  <c r="I20" i="3"/>
  <c r="H15" i="3"/>
  <c r="M16" i="3"/>
  <c r="G18" i="3"/>
  <c r="E20" i="3"/>
  <c r="N8" i="5" l="1"/>
  <c r="O21" i="3"/>
  <c r="O8" i="5"/>
  <c r="E21" i="3"/>
  <c r="G21" i="3"/>
  <c r="N21" i="3"/>
  <c r="M21" i="3"/>
  <c r="L21" i="3"/>
  <c r="B21" i="3"/>
  <c r="K21" i="3"/>
  <c r="F21" i="3"/>
  <c r="H21" i="3"/>
  <c r="J21" i="3"/>
  <c r="I21" i="3"/>
  <c r="C21" i="3"/>
</calcChain>
</file>

<file path=xl/sharedStrings.xml><?xml version="1.0" encoding="utf-8"?>
<sst xmlns="http://schemas.openxmlformats.org/spreadsheetml/2006/main" count="1095" uniqueCount="287">
  <si>
    <t>Distributor</t>
  </si>
  <si>
    <t>Region</t>
  </si>
  <si>
    <t>Zone</t>
  </si>
  <si>
    <t>District</t>
  </si>
  <si>
    <t>Symphony</t>
  </si>
  <si>
    <t>Samsung</t>
  </si>
  <si>
    <t>Walton</t>
  </si>
  <si>
    <t>Itel/Tecno</t>
  </si>
  <si>
    <t>Oppo</t>
  </si>
  <si>
    <t>Vivo</t>
  </si>
  <si>
    <t>Nokia</t>
  </si>
  <si>
    <t>Huawei</t>
  </si>
  <si>
    <t>Xiaomi</t>
  </si>
  <si>
    <t>Winmax</t>
  </si>
  <si>
    <t>Kingstar</t>
  </si>
  <si>
    <t>Others</t>
  </si>
  <si>
    <t>A One Tel</t>
  </si>
  <si>
    <t>Barisal</t>
  </si>
  <si>
    <t>Gopalganj</t>
  </si>
  <si>
    <t>Desh Link</t>
  </si>
  <si>
    <t>Faridpur</t>
  </si>
  <si>
    <t>M/S Faiz Enterprise</t>
  </si>
  <si>
    <t>Madaripur</t>
  </si>
  <si>
    <t>Shariatpur</t>
  </si>
  <si>
    <t>M/S Saad Telecom</t>
  </si>
  <si>
    <t>Gopalgonj</t>
  </si>
  <si>
    <t>M/S. National Electronics</t>
  </si>
  <si>
    <t>M/S. Rasel Enterprise</t>
  </si>
  <si>
    <t>Mridha Telecom</t>
  </si>
  <si>
    <t>My Fone</t>
  </si>
  <si>
    <t>Bhola</t>
  </si>
  <si>
    <t>Noor Electronics</t>
  </si>
  <si>
    <t>Patuakhali</t>
  </si>
  <si>
    <t>Toushi Mobile Showroom &amp; Servicing</t>
  </si>
  <si>
    <t>Winner Electronics</t>
  </si>
  <si>
    <t>Zaman Electronics</t>
  </si>
  <si>
    <t>Barguna</t>
  </si>
  <si>
    <t>Biponon Communications</t>
  </si>
  <si>
    <t>Chittagong</t>
  </si>
  <si>
    <t>Cox's Bazar</t>
  </si>
  <si>
    <t>Dhaka Telecom</t>
  </si>
  <si>
    <t>Noakhali</t>
  </si>
  <si>
    <t>Fantasy Telecom</t>
  </si>
  <si>
    <t>Feni</t>
  </si>
  <si>
    <t>Himel Mobile Center</t>
  </si>
  <si>
    <t>Chandpur</t>
  </si>
  <si>
    <t>M/S Sholav Bitan</t>
  </si>
  <si>
    <t>Chittagong South</t>
  </si>
  <si>
    <t>M/S. Alam Trade Link</t>
  </si>
  <si>
    <t>M/S. Lotus Telecom</t>
  </si>
  <si>
    <t>Mobile Heaven</t>
  </si>
  <si>
    <t>Mobile Media Center</t>
  </si>
  <si>
    <t>Mobile Shop</t>
  </si>
  <si>
    <t>Mobile Village</t>
  </si>
  <si>
    <t>Bandarban</t>
  </si>
  <si>
    <t>Mobile Zone*Patia</t>
  </si>
  <si>
    <t>Polly Mobile Distribution</t>
  </si>
  <si>
    <t>Rangamati</t>
  </si>
  <si>
    <t>Prime Mobile Center</t>
  </si>
  <si>
    <t>Salim Telecom &amp; Electronics</t>
  </si>
  <si>
    <t>Laxmipur</t>
  </si>
  <si>
    <t>Satkania Store</t>
  </si>
  <si>
    <t>Khagrachori</t>
  </si>
  <si>
    <t>Sibgat Telecom</t>
  </si>
  <si>
    <t>Chittagong-North</t>
  </si>
  <si>
    <t>Chittagong North</t>
  </si>
  <si>
    <t>The National Carrier</t>
  </si>
  <si>
    <t>Toyabiya Telecom</t>
  </si>
  <si>
    <t>Dhaka North</t>
  </si>
  <si>
    <t>Dhaka South</t>
  </si>
  <si>
    <t>Biswa Bani Telecom</t>
  </si>
  <si>
    <t>Khulna</t>
  </si>
  <si>
    <t>Chuadanga</t>
  </si>
  <si>
    <t>Meherpur</t>
  </si>
  <si>
    <t>Hello Prithibi</t>
  </si>
  <si>
    <t>Jessore</t>
  </si>
  <si>
    <t>Narail</t>
  </si>
  <si>
    <t>Ideal Communication</t>
  </si>
  <si>
    <t>Konica Trading</t>
  </si>
  <si>
    <t>Jhenaidah</t>
  </si>
  <si>
    <t>M. R. Traders</t>
  </si>
  <si>
    <t>Kushtia</t>
  </si>
  <si>
    <t>M/S. Panguchi Enterprise</t>
  </si>
  <si>
    <t>Pirojpur</t>
  </si>
  <si>
    <t>Bagerhat</t>
  </si>
  <si>
    <t>Max Tel</t>
  </si>
  <si>
    <t>Mobile Plus</t>
  </si>
  <si>
    <t>Satkhira</t>
  </si>
  <si>
    <t>Mohima Telecom</t>
  </si>
  <si>
    <t>S S Enterprise</t>
  </si>
  <si>
    <t>Magura</t>
  </si>
  <si>
    <t>Shadhin Telecom</t>
  </si>
  <si>
    <t>Bismillah Telecom</t>
  </si>
  <si>
    <t>Mymensingh</t>
  </si>
  <si>
    <t>Jamalpur</t>
  </si>
  <si>
    <t>F N Traders</t>
  </si>
  <si>
    <t>Bhaluka</t>
  </si>
  <si>
    <t>M/S Saidur Electronics</t>
  </si>
  <si>
    <t>Mymensingh Outer</t>
  </si>
  <si>
    <t>M/S Siddique Enterprise</t>
  </si>
  <si>
    <t>M/S Zaman Enterprise</t>
  </si>
  <si>
    <t>M/S. Mukul Enterprise</t>
  </si>
  <si>
    <t>Sherpur</t>
  </si>
  <si>
    <t>M/S. Sujan Telecom</t>
  </si>
  <si>
    <t>Netrokona</t>
  </si>
  <si>
    <t>M/S. Sumon Telecoms</t>
  </si>
  <si>
    <t>Mobile point</t>
  </si>
  <si>
    <t>Gazipur</t>
  </si>
  <si>
    <t>Kishoreganj</t>
  </si>
  <si>
    <t>Priyo Telecom</t>
  </si>
  <si>
    <t>Tangail</t>
  </si>
  <si>
    <t>Rathura Enterprise</t>
  </si>
  <si>
    <t>Rathura Enterprise-2</t>
  </si>
  <si>
    <t>Repon Enterprise</t>
  </si>
  <si>
    <t>S.M Tel</t>
  </si>
  <si>
    <t>Shaheen Multimedia &amp; Telecom</t>
  </si>
  <si>
    <t>Shisha Stationary &amp; Electronics</t>
  </si>
  <si>
    <t>Haque Enterprise</t>
  </si>
  <si>
    <t>Rajshahi</t>
  </si>
  <si>
    <t>Chapai Nawabganj</t>
  </si>
  <si>
    <t>Hello Naogaon</t>
  </si>
  <si>
    <t>Naogaon</t>
  </si>
  <si>
    <t>Hello Rajshahi</t>
  </si>
  <si>
    <t>M/S BTB Telecom</t>
  </si>
  <si>
    <t>Natore</t>
  </si>
  <si>
    <t>M/S Chowdhury Enterprise</t>
  </si>
  <si>
    <t>Mobile Collection &amp; Ghori Ghor</t>
  </si>
  <si>
    <t>Bogura</t>
  </si>
  <si>
    <t>Bogra</t>
  </si>
  <si>
    <t>New Sarker Electronics</t>
  </si>
  <si>
    <t>Prithibi Corporation</t>
  </si>
  <si>
    <t>Sanjog Mobile</t>
  </si>
  <si>
    <t>Sarkar Telecom* Sirajgonj</t>
  </si>
  <si>
    <t>Sirajgonj</t>
  </si>
  <si>
    <t>Satata Enterprise</t>
  </si>
  <si>
    <t>Sirajganj</t>
  </si>
  <si>
    <t>Swastidip Enterprise</t>
  </si>
  <si>
    <t>Pabna</t>
  </si>
  <si>
    <t>Tulip Distribution</t>
  </si>
  <si>
    <t>Rangpur</t>
  </si>
  <si>
    <t>Sylhet</t>
  </si>
  <si>
    <t>National Overview</t>
  </si>
  <si>
    <t>Total</t>
  </si>
  <si>
    <t xml:space="preserve">Khulna </t>
  </si>
  <si>
    <t>National</t>
  </si>
  <si>
    <t xml:space="preserve">Symphony Share </t>
  </si>
  <si>
    <t>Click Mobile Corner</t>
  </si>
  <si>
    <t>Tulip-2</t>
  </si>
  <si>
    <t>MM Communication</t>
  </si>
  <si>
    <t>Ashulia</t>
  </si>
  <si>
    <t>Dhaka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</si>
  <si>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</si>
  <si>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</si>
  <si>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</si>
  <si>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</si>
  <si>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</si>
  <si>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</si>
  <si>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</si>
  <si>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Star Telecom</t>
  </si>
  <si>
    <t>Savar</t>
  </si>
  <si>
    <t>TM Communication</t>
  </si>
  <si>
    <t>Uttara</t>
  </si>
  <si>
    <t>Trade Plus</t>
  </si>
  <si>
    <t>Zaara Corporation</t>
  </si>
  <si>
    <t>A.S.R. Trading</t>
  </si>
  <si>
    <t>Lalmonirhat</t>
  </si>
  <si>
    <t>Feroz Telecom</t>
  </si>
  <si>
    <t>Kurigram</t>
  </si>
  <si>
    <t>M/S. Nodi Nishat Enterprise</t>
  </si>
  <si>
    <t>Dinajpur</t>
  </si>
  <si>
    <t>Missing Link Trade and Distribution</t>
  </si>
  <si>
    <t>Mobile Plaza</t>
  </si>
  <si>
    <t>Pacific Electronics</t>
  </si>
  <si>
    <t>Gaibandha</t>
  </si>
  <si>
    <t>Pacific Electronics-2</t>
  </si>
  <si>
    <t>Paul Telecom</t>
  </si>
  <si>
    <t>Nilphamari</t>
  </si>
  <si>
    <t>Shahil Distribution</t>
  </si>
  <si>
    <t>Thakurgaon</t>
  </si>
  <si>
    <t>Swaranika  Enterprise</t>
  </si>
  <si>
    <t>Panchagarh</t>
  </si>
  <si>
    <t>Tarek &amp; Brothers</t>
  </si>
  <si>
    <t>World Media</t>
  </si>
  <si>
    <t>Ananda Electronics</t>
  </si>
  <si>
    <t>Dhanmondi</t>
  </si>
  <si>
    <t>Jatrabari</t>
  </si>
  <si>
    <t>Dohar Enterprise</t>
  </si>
  <si>
    <t>Munshiganj</t>
  </si>
  <si>
    <t>M K Trading Co.</t>
  </si>
  <si>
    <t>Chittagong Road</t>
  </si>
  <si>
    <t>Narayangonj</t>
  </si>
  <si>
    <t>Mehereen Telecom</t>
  </si>
  <si>
    <t>Keraniganj</t>
  </si>
  <si>
    <t>Nandan World Link</t>
  </si>
  <si>
    <t>Munshigonj</t>
  </si>
  <si>
    <t>Nishat Telecom</t>
  </si>
  <si>
    <t>Paltan</t>
  </si>
  <si>
    <t>One Telecom</t>
  </si>
  <si>
    <t>One Telecom (CTG Road)</t>
  </si>
  <si>
    <t>One Telecom* Jatrabari</t>
  </si>
  <si>
    <t>One Telecom* Narayangonj</t>
  </si>
  <si>
    <t>Tahia Enterprise</t>
  </si>
  <si>
    <t>Narayanganj</t>
  </si>
  <si>
    <t>Taj Telecom</t>
  </si>
  <si>
    <t>M/S. Karachi Store</t>
  </si>
  <si>
    <t>Shifa Enterprise</t>
  </si>
  <si>
    <t>Anika Trading</t>
  </si>
  <si>
    <t>M Enterprise</t>
  </si>
  <si>
    <t>Cumilla</t>
  </si>
  <si>
    <t>New Samanta Telecom</t>
  </si>
  <si>
    <t>Narsingdhi</t>
  </si>
  <si>
    <t>Gopa Telecom</t>
  </si>
  <si>
    <t>Sunamganj</t>
  </si>
  <si>
    <t>Sunamgonj</t>
  </si>
  <si>
    <t>M/S. Murad Enterprise</t>
  </si>
  <si>
    <t>Brahmanbaria</t>
  </si>
  <si>
    <t>Nashua Associate</t>
  </si>
  <si>
    <t>New Era Telecom</t>
  </si>
  <si>
    <t>Hobiganj</t>
  </si>
  <si>
    <t>Moulvi Bazar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</si>
  <si>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</si>
  <si>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</si>
  <si>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</si>
  <si>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</si>
  <si>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</si>
  <si>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</si>
  <si>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</si>
  <si>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Hobigonj</t>
  </si>
  <si>
    <t>itel</t>
  </si>
  <si>
    <t>OPPO</t>
  </si>
  <si>
    <t>ViVO</t>
  </si>
  <si>
    <t>realme</t>
  </si>
  <si>
    <t>Data Source</t>
  </si>
  <si>
    <t>Tecno</t>
  </si>
  <si>
    <t>Hero Model (F:03 &amp; SP:04_within 15K only)</t>
  </si>
  <si>
    <t>Thana Name</t>
  </si>
  <si>
    <t>Competitors Edge</t>
  </si>
  <si>
    <t>itel/Tecno</t>
  </si>
  <si>
    <t>Action Plan</t>
  </si>
  <si>
    <t>Mobile collection and ghori ghor</t>
  </si>
  <si>
    <t>Mugdho Corporation</t>
  </si>
  <si>
    <t>Chattogram</t>
  </si>
  <si>
    <t xml:space="preserve">Competitors District wise Sales Quantity Analysis </t>
  </si>
  <si>
    <t>Competitors District wise Sales Value Analysis</t>
  </si>
  <si>
    <t>Value Share National Overview</t>
  </si>
  <si>
    <t>Quantity Share National Overview</t>
  </si>
  <si>
    <t>Bogura Sadar</t>
  </si>
  <si>
    <t>Joypurhat Sadar</t>
  </si>
  <si>
    <t>Joypurhat</t>
  </si>
  <si>
    <t>Meherpur Sadar</t>
  </si>
  <si>
    <t>Kushtia Sadar</t>
  </si>
  <si>
    <t>Chuadanga Sadar</t>
  </si>
  <si>
    <t>Chapai Nawabgonj Sadar</t>
  </si>
  <si>
    <t>Chapai Nawabgonj</t>
  </si>
  <si>
    <t>Naogaon Sadar</t>
  </si>
  <si>
    <t>Sirajgonj Sadar</t>
  </si>
  <si>
    <t>Belkuchi</t>
  </si>
  <si>
    <t>Chatmohor</t>
  </si>
  <si>
    <t>Pabna Sadar</t>
  </si>
  <si>
    <t>Boalia</t>
  </si>
  <si>
    <t>Rajpara</t>
  </si>
  <si>
    <t>Natore Sadar</t>
  </si>
  <si>
    <t>Tangail Sadar</t>
  </si>
  <si>
    <t>Madhupur</t>
  </si>
  <si>
    <t>Rhyme Enterprise</t>
  </si>
  <si>
    <t>Gobindogonj</t>
  </si>
  <si>
    <t>Gaibandha Sadar</t>
  </si>
  <si>
    <t>Company Employee &amp; Dealer</t>
  </si>
  <si>
    <t>FP-itel-2171, Power420, it5617. SP: Vivo-Y12s, Realmi-C25, OPPO A15, Samsung M02s</t>
  </si>
  <si>
    <t>FP-itel-2171, Power420, Walton L51. SP: Vivo-Y12s, Realmi-C12, Samsung-M01s, Tecno Spark 6 Air</t>
  </si>
  <si>
    <t>-</t>
  </si>
  <si>
    <t>Through Company Employee &amp; Dealer Peoples</t>
  </si>
  <si>
    <t>Nilphamari Sadar</t>
  </si>
  <si>
    <t xml:space="preserve">FP- itel-it2171, it5617, it5026, Walton-ML19 SP: itel-Vision 1 Pro, SP- Xiaomi-Redmi 9 Dual (4+64), Oppo-A15 (3+32), A15S (4+64) VIVO-Y11(3+32), Y20 (4+64), Realme-C25 (4+64), C21 (4+64) ; Samsung-M02, M02s </t>
  </si>
  <si>
    <t>Saidpur</t>
  </si>
  <si>
    <t>Birampur</t>
  </si>
  <si>
    <t>M/S. Sky Tel</t>
  </si>
  <si>
    <t>Dinajpur Sadar</t>
  </si>
  <si>
    <t>Kurigram Sadar</t>
  </si>
  <si>
    <t>Rangpur Sadar</t>
  </si>
  <si>
    <t>Rangpur Outer</t>
  </si>
  <si>
    <t>M/S. MM Trade Link</t>
  </si>
  <si>
    <t>Lalmonirhat Sadar</t>
  </si>
  <si>
    <t>Thakurgaon Sadar</t>
  </si>
  <si>
    <t>Thakurhaon</t>
  </si>
  <si>
    <t>Swaranika Enterprise</t>
  </si>
  <si>
    <t>Panchagarh Sadar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</si>
</sst>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\ \C\r"/>
    <numFmt numFmtId="166" formatCode="0.00\ \K"/>
    <numFmt numFmtId="167" formatCode="0;[Red]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164" fontId="3" fillId="0" borderId="0" xfId="1" applyNumberFormat="1" applyFont="1" applyFill="1" applyBorder="1" applyAlignment="1">
      <alignment horizontal="center" vertical="center"/>
    </xf>
    <xf numFmtId="164" fontId="5" fillId="4" borderId="4" xfId="1" applyNumberFormat="1" applyFont="1" applyFill="1" applyBorder="1" applyAlignment="1">
      <alignment horizontal="center" vertical="center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164" fontId="5" fillId="4" borderId="7" xfId="1" applyNumberFormat="1" applyFont="1" applyFill="1" applyBorder="1" applyAlignment="1">
      <alignment horizontal="center" vertical="center"/>
    </xf>
    <xf numFmtId="164" fontId="6" fillId="5" borderId="8" xfId="1" applyNumberFormat="1" applyFont="1" applyFill="1" applyBorder="1" applyAlignment="1">
      <alignment horizontal="center" vertical="center"/>
    </xf>
    <xf numFmtId="164" fontId="6" fillId="0" borderId="9" xfId="1" applyNumberFormat="1" applyFont="1" applyFill="1" applyBorder="1" applyAlignment="1">
      <alignment horizontal="center" vertical="center"/>
    </xf>
    <xf numFmtId="164" fontId="3" fillId="0" borderId="10" xfId="1" applyNumberFormat="1" applyFont="1" applyFill="1" applyBorder="1" applyAlignment="1">
      <alignment horizontal="center" vertical="center"/>
    </xf>
    <xf numFmtId="164" fontId="6" fillId="6" borderId="11" xfId="1" applyNumberFormat="1" applyFont="1" applyFill="1" applyBorder="1" applyAlignment="1">
      <alignment horizontal="center" vertical="center"/>
    </xf>
    <xf numFmtId="164" fontId="6" fillId="6" borderId="12" xfId="1" applyNumberFormat="1" applyFont="1" applyFill="1" applyBorder="1" applyAlignment="1">
      <alignment horizontal="center" vertical="center"/>
    </xf>
    <xf numFmtId="164" fontId="3" fillId="6" borderId="13" xfId="1" applyNumberFormat="1" applyFont="1" applyFill="1" applyBorder="1" applyAlignment="1">
      <alignment horizontal="center" vertical="center"/>
    </xf>
    <xf numFmtId="9" fontId="6" fillId="0" borderId="9" xfId="2" applyFont="1" applyFill="1" applyBorder="1" applyAlignment="1">
      <alignment horizontal="center" vertical="center"/>
    </xf>
    <xf numFmtId="9" fontId="6" fillId="6" borderId="12" xfId="2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vertical="center"/>
    </xf>
    <xf numFmtId="164" fontId="4" fillId="3" borderId="2" xfId="1" applyNumberFormat="1" applyFont="1" applyFill="1" applyBorder="1" applyAlignment="1">
      <alignment vertical="center"/>
    </xf>
    <xf numFmtId="164" fontId="4" fillId="3" borderId="3" xfId="1" applyNumberFormat="1" applyFont="1" applyFill="1" applyBorder="1" applyAlignment="1">
      <alignment vertical="center"/>
    </xf>
    <xf numFmtId="164" fontId="5" fillId="4" borderId="14" xfId="1" applyNumberFormat="1" applyFont="1" applyFill="1" applyBorder="1" applyAlignment="1">
      <alignment horizontal="center" vertical="center"/>
    </xf>
    <xf numFmtId="10" fontId="6" fillId="0" borderId="9" xfId="2" applyNumberFormat="1" applyFont="1" applyFill="1" applyBorder="1" applyAlignment="1">
      <alignment horizontal="center" vertical="center"/>
    </xf>
    <xf numFmtId="10" fontId="6" fillId="6" borderId="12" xfId="2" applyNumberFormat="1" applyFont="1" applyFill="1" applyBorder="1" applyAlignment="1">
      <alignment horizontal="center" vertical="center"/>
    </xf>
    <xf numFmtId="9" fontId="0" fillId="0" borderId="14" xfId="2" applyNumberFormat="1" applyFont="1" applyBorder="1" applyAlignment="1">
      <alignment horizontal="center"/>
    </xf>
    <xf numFmtId="164" fontId="6" fillId="5" borderId="14" xfId="1" applyNumberFormat="1" applyFont="1" applyFill="1" applyBorder="1" applyAlignment="1">
      <alignment horizontal="center" vertical="center"/>
    </xf>
    <xf numFmtId="166" fontId="6" fillId="0" borderId="14" xfId="1" applyNumberFormat="1" applyFont="1" applyFill="1" applyBorder="1" applyAlignment="1">
      <alignment horizontal="center" vertical="center"/>
    </xf>
    <xf numFmtId="164" fontId="6" fillId="6" borderId="14" xfId="1" applyNumberFormat="1" applyFont="1" applyFill="1" applyBorder="1" applyAlignment="1">
      <alignment horizontal="center" vertical="center"/>
    </xf>
    <xf numFmtId="165" fontId="6" fillId="0" borderId="14" xfId="1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64" fontId="6" fillId="0" borderId="14" xfId="1" applyNumberFormat="1" applyFont="1" applyBorder="1" applyAlignment="1">
      <alignment horizontal="center" vertical="center"/>
    </xf>
    <xf numFmtId="0" fontId="6" fillId="8" borderId="14" xfId="0" applyFont="1" applyFill="1" applyBorder="1" applyAlignment="1">
      <alignment horizontal="left" vertical="center"/>
    </xf>
    <xf numFmtId="164" fontId="6" fillId="8" borderId="14" xfId="1" applyNumberFormat="1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left" vertical="center"/>
    </xf>
    <xf numFmtId="164" fontId="6" fillId="9" borderId="14" xfId="1" applyNumberFormat="1" applyFont="1" applyFill="1" applyBorder="1" applyAlignment="1">
      <alignment horizontal="center" vertical="center"/>
    </xf>
    <xf numFmtId="43" fontId="3" fillId="0" borderId="0" xfId="1" applyNumberFormat="1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" fontId="6" fillId="8" borderId="14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164" fontId="6" fillId="0" borderId="0" xfId="1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7" fontId="6" fillId="0" borderId="14" xfId="0" applyNumberFormat="1" applyFont="1" applyBorder="1" applyAlignment="1">
      <alignment horizontal="left" vertical="center"/>
    </xf>
    <xf numFmtId="167" fontId="6" fillId="0" borderId="14" xfId="0" applyNumberFormat="1" applyFont="1" applyBorder="1" applyAlignment="1">
      <alignment horizontal="center" vertical="center"/>
    </xf>
    <xf numFmtId="0" fontId="6" fillId="8" borderId="14" xfId="0" applyNumberFormat="1" applyFont="1" applyFill="1" applyBorder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0" fontId="6" fillId="8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 wrapText="1"/>
    </xf>
    <xf numFmtId="0" fontId="7" fillId="11" borderId="14" xfId="0" applyFont="1" applyFill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164" fontId="3" fillId="10" borderId="14" xfId="1" applyNumberFormat="1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43" fontId="6" fillId="9" borderId="14" xfId="1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164" fontId="4" fillId="3" borderId="3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32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4" sqref="C4"/>
    </sheetView>
  </sheetViews>
  <sheetFormatPr defaultColWidth="9" defaultRowHeight="12.75" x14ac:dyDescent="0.25"/>
  <cols>
    <col min="1" max="1" width="27.375" style="34" bestFit="1" customWidth="1"/>
    <col min="2" max="2" width="8" style="34" bestFit="1" customWidth="1"/>
    <col min="3" max="3" width="9.75" style="34" bestFit="1" customWidth="1"/>
    <col min="4" max="4" width="21.125" style="34" bestFit="1" customWidth="1"/>
    <col min="5" max="5" width="16" style="34" bestFit="1" customWidth="1"/>
    <col min="6" max="11" width="11" style="34" bestFit="1" customWidth="1"/>
    <col min="12" max="12" width="12" style="34" bestFit="1" customWidth="1"/>
    <col min="13" max="16" width="11" style="34" bestFit="1" customWidth="1"/>
    <col min="17" max="17" width="7.25" style="34" bestFit="1" customWidth="1"/>
    <col min="18" max="18" width="11" style="34" bestFit="1" customWidth="1"/>
    <col min="19" max="19" width="23.875" style="34" bestFit="1" customWidth="1"/>
    <col min="20" max="20" width="80" style="34" bestFit="1" customWidth="1"/>
    <col min="21" max="21" width="11.625" style="34" bestFit="1" customWidth="1"/>
    <col min="22" max="22" width="12.25" style="51" bestFit="1" customWidth="1"/>
    <col min="23" max="23" width="13.25" style="51" bestFit="1" customWidth="1"/>
    <col min="24" max="24" width="9.75" style="53" bestFit="1" customWidth="1"/>
    <col min="25" max="16384" width="9" style="34"/>
  </cols>
  <sheetData>
    <row r="1" spans="1:24" x14ac:dyDescent="0.25">
      <c r="F1" s="55">
        <f>SUM(F3:F31)</f>
        <v>205111539</v>
      </c>
      <c r="G1" s="55">
        <f t="shared" ref="G1:R1" si="0">SUM(G3:G31)</f>
        <v>49080210</v>
      </c>
      <c r="H1" s="55">
        <f t="shared" si="0"/>
        <v>162046027.57999325</v>
      </c>
      <c r="I1" s="55">
        <f t="shared" si="0"/>
        <v>101644493.12672777</v>
      </c>
      <c r="J1" s="55">
        <f t="shared" si="0"/>
        <v>258653530</v>
      </c>
      <c r="K1" s="55">
        <f t="shared" si="0"/>
        <v>194067685</v>
      </c>
      <c r="L1" s="55">
        <f t="shared" si="0"/>
        <v>311007554</v>
      </c>
      <c r="M1" s="55">
        <f t="shared" si="0"/>
        <v>44146700</v>
      </c>
      <c r="N1" s="55">
        <f t="shared" si="0"/>
        <v>252227180</v>
      </c>
      <c r="O1" s="55">
        <f t="shared" si="0"/>
        <v>178617076</v>
      </c>
      <c r="P1" s="55">
        <f t="shared" si="0"/>
        <v>21613468</v>
      </c>
      <c r="Q1" s="55">
        <f t="shared" si="0"/>
        <v>0</v>
      </c>
      <c r="R1" s="55">
        <f t="shared" si="0"/>
        <v>129330840</v>
      </c>
      <c r="U1" s="54"/>
      <c r="V1" s="61" t="s">
        <v>236</v>
      </c>
      <c r="W1" s="62"/>
      <c r="X1" s="62"/>
    </row>
    <row r="2" spans="1:24" x14ac:dyDescent="0.25">
      <c r="A2" s="56" t="s">
        <v>0</v>
      </c>
      <c r="B2" s="57" t="s">
        <v>1</v>
      </c>
      <c r="C2" s="57" t="s">
        <v>2</v>
      </c>
      <c r="D2" s="57" t="s">
        <v>235</v>
      </c>
      <c r="E2" s="57" t="s">
        <v>3</v>
      </c>
      <c r="F2" s="57" t="s">
        <v>4</v>
      </c>
      <c r="G2" s="57" t="s">
        <v>6</v>
      </c>
      <c r="H2" s="57" t="s">
        <v>228</v>
      </c>
      <c r="I2" s="57" t="s">
        <v>233</v>
      </c>
      <c r="J2" s="57" t="s">
        <v>5</v>
      </c>
      <c r="K2" s="57" t="s">
        <v>229</v>
      </c>
      <c r="L2" s="57" t="s">
        <v>230</v>
      </c>
      <c r="M2" s="57" t="s">
        <v>10</v>
      </c>
      <c r="N2" s="57" t="s">
        <v>231</v>
      </c>
      <c r="O2" s="57" t="s">
        <v>12</v>
      </c>
      <c r="P2" s="57" t="s">
        <v>13</v>
      </c>
      <c r="Q2" s="57" t="s">
        <v>14</v>
      </c>
      <c r="R2" s="57" t="s">
        <v>15</v>
      </c>
      <c r="S2" s="57" t="s">
        <v>232</v>
      </c>
      <c r="T2" s="58" t="s">
        <v>234</v>
      </c>
      <c r="V2" s="49" t="s">
        <v>237</v>
      </c>
      <c r="W2" s="49" t="s">
        <v>6</v>
      </c>
      <c r="X2" s="52" t="s">
        <v>238</v>
      </c>
    </row>
    <row r="3" spans="1:24" x14ac:dyDescent="0.25">
      <c r="A3" s="35" t="s">
        <v>175</v>
      </c>
      <c r="B3" s="35" t="s">
        <v>139</v>
      </c>
      <c r="C3" s="35" t="s">
        <v>169</v>
      </c>
      <c r="D3" s="35" t="s">
        <v>272</v>
      </c>
      <c r="E3" s="35" t="s">
        <v>176</v>
      </c>
      <c r="F3" s="28">
        <v>1387590</v>
      </c>
      <c r="G3" s="28">
        <v>300000</v>
      </c>
      <c r="H3" s="28">
        <v>3000000</v>
      </c>
      <c r="I3" s="28">
        <v>1800000</v>
      </c>
      <c r="J3" s="28">
        <v>4000000</v>
      </c>
      <c r="K3" s="28">
        <v>1800000</v>
      </c>
      <c r="L3" s="28">
        <v>3500000</v>
      </c>
      <c r="M3" s="28">
        <v>500000</v>
      </c>
      <c r="N3" s="28">
        <v>3500000</v>
      </c>
      <c r="O3" s="28">
        <v>1100000</v>
      </c>
      <c r="P3" s="28">
        <v>150000</v>
      </c>
      <c r="Q3" s="28"/>
      <c r="R3" s="28">
        <v>2500000</v>
      </c>
      <c r="S3" s="35" t="s">
        <v>267</v>
      </c>
      <c r="T3" s="35" t="s">
        <v>273</v>
      </c>
      <c r="V3" s="50">
        <f t="shared" ref="V3:V14" si="1">F3-(H3+I3)</f>
        <v>-3412410</v>
      </c>
      <c r="W3" s="50">
        <f t="shared" ref="W3:W14" si="2">G3-F3</f>
        <v>-1087590</v>
      </c>
      <c r="X3" s="48"/>
    </row>
    <row r="4" spans="1:24" x14ac:dyDescent="0.25">
      <c r="A4" s="35" t="s">
        <v>181</v>
      </c>
      <c r="B4" s="35" t="s">
        <v>139</v>
      </c>
      <c r="C4" s="35" t="s">
        <v>169</v>
      </c>
      <c r="D4" s="35" t="s">
        <v>274</v>
      </c>
      <c r="E4" s="35" t="s">
        <v>176</v>
      </c>
      <c r="F4" s="28">
        <v>17291800</v>
      </c>
      <c r="G4" s="28">
        <v>1200000</v>
      </c>
      <c r="H4" s="28">
        <v>10000000</v>
      </c>
      <c r="I4" s="28">
        <v>5200000</v>
      </c>
      <c r="J4" s="28">
        <v>16000000</v>
      </c>
      <c r="K4" s="28">
        <v>7800000</v>
      </c>
      <c r="L4" s="28">
        <v>12500000</v>
      </c>
      <c r="M4" s="28">
        <v>1900000</v>
      </c>
      <c r="N4" s="28">
        <v>10500000</v>
      </c>
      <c r="O4" s="28">
        <v>3400000</v>
      </c>
      <c r="P4" s="28">
        <v>550000</v>
      </c>
      <c r="Q4" s="28"/>
      <c r="R4" s="28">
        <v>8500000</v>
      </c>
      <c r="S4" s="35" t="s">
        <v>267</v>
      </c>
      <c r="T4" s="35" t="s">
        <v>273</v>
      </c>
      <c r="V4" s="50">
        <f t="shared" si="1"/>
        <v>2091800</v>
      </c>
      <c r="W4" s="50">
        <f t="shared" si="2"/>
        <v>-16091800</v>
      </c>
      <c r="X4" s="48"/>
    </row>
    <row r="5" spans="1:24" x14ac:dyDescent="0.25">
      <c r="A5" s="35" t="s">
        <v>168</v>
      </c>
      <c r="B5" s="35" t="s">
        <v>139</v>
      </c>
      <c r="C5" s="35" t="s">
        <v>169</v>
      </c>
      <c r="D5" s="35" t="s">
        <v>275</v>
      </c>
      <c r="E5" s="35" t="s">
        <v>169</v>
      </c>
      <c r="F5" s="28">
        <v>6201315</v>
      </c>
      <c r="G5" s="28">
        <v>800000</v>
      </c>
      <c r="H5" s="28">
        <v>2800000</v>
      </c>
      <c r="I5" s="28">
        <v>2500000</v>
      </c>
      <c r="J5" s="28">
        <v>10000000</v>
      </c>
      <c r="K5" s="28">
        <v>4000000</v>
      </c>
      <c r="L5" s="28">
        <v>7000000</v>
      </c>
      <c r="M5" s="28">
        <v>700000</v>
      </c>
      <c r="N5" s="28">
        <v>7000000</v>
      </c>
      <c r="O5" s="28">
        <v>3700000</v>
      </c>
      <c r="P5" s="28">
        <v>200000</v>
      </c>
      <c r="Q5" s="28"/>
      <c r="R5" s="28">
        <v>4500000</v>
      </c>
      <c r="S5" s="35" t="s">
        <v>267</v>
      </c>
      <c r="T5" s="35" t="s">
        <v>273</v>
      </c>
      <c r="V5" s="50">
        <f t="shared" si="1"/>
        <v>901315</v>
      </c>
      <c r="W5" s="50">
        <f t="shared" si="2"/>
        <v>-5401315</v>
      </c>
      <c r="X5" s="48"/>
    </row>
    <row r="6" spans="1:24" x14ac:dyDescent="0.25">
      <c r="A6" s="35" t="s">
        <v>276</v>
      </c>
      <c r="B6" s="35" t="s">
        <v>139</v>
      </c>
      <c r="C6" s="35" t="s">
        <v>169</v>
      </c>
      <c r="D6" s="35" t="s">
        <v>277</v>
      </c>
      <c r="E6" s="35" t="s">
        <v>169</v>
      </c>
      <c r="F6" s="28">
        <v>10700755</v>
      </c>
      <c r="G6" s="28">
        <v>2200000</v>
      </c>
      <c r="H6" s="28">
        <v>8200000</v>
      </c>
      <c r="I6" s="28">
        <v>5500000</v>
      </c>
      <c r="J6" s="28">
        <v>20000000</v>
      </c>
      <c r="K6" s="28">
        <v>11000000</v>
      </c>
      <c r="L6" s="28">
        <v>17500000</v>
      </c>
      <c r="M6" s="28">
        <v>1800000</v>
      </c>
      <c r="N6" s="28">
        <v>13000000</v>
      </c>
      <c r="O6" s="28">
        <v>7000000</v>
      </c>
      <c r="P6" s="28">
        <v>700000</v>
      </c>
      <c r="Q6" s="28"/>
      <c r="R6" s="28">
        <v>10000000</v>
      </c>
      <c r="S6" s="35" t="s">
        <v>267</v>
      </c>
      <c r="T6" s="35" t="s">
        <v>273</v>
      </c>
      <c r="V6" s="50">
        <f t="shared" si="1"/>
        <v>-2999245</v>
      </c>
      <c r="W6" s="50">
        <f t="shared" si="2"/>
        <v>-8500755</v>
      </c>
      <c r="X6" s="48"/>
    </row>
    <row r="7" spans="1:24" x14ac:dyDescent="0.25">
      <c r="A7" s="35" t="s">
        <v>172</v>
      </c>
      <c r="B7" s="35" t="s">
        <v>139</v>
      </c>
      <c r="C7" s="35" t="s">
        <v>127</v>
      </c>
      <c r="D7" s="35" t="s">
        <v>265</v>
      </c>
      <c r="E7" s="35" t="s">
        <v>173</v>
      </c>
      <c r="F7" s="28">
        <v>5879845</v>
      </c>
      <c r="G7" s="28">
        <v>2135670</v>
      </c>
      <c r="H7" s="28">
        <v>5480960</v>
      </c>
      <c r="I7" s="28">
        <v>2312980</v>
      </c>
      <c r="J7" s="28">
        <v>3679200</v>
      </c>
      <c r="K7" s="28">
        <v>4197450</v>
      </c>
      <c r="L7" s="28">
        <v>5254760</v>
      </c>
      <c r="M7" s="28">
        <v>806250</v>
      </c>
      <c r="N7" s="28">
        <v>4326320</v>
      </c>
      <c r="O7" s="28">
        <v>4165900</v>
      </c>
      <c r="P7" s="28">
        <v>560220</v>
      </c>
      <c r="Q7" s="28">
        <v>0</v>
      </c>
      <c r="R7" s="28">
        <v>4230940</v>
      </c>
      <c r="S7" s="35" t="s">
        <v>267</v>
      </c>
      <c r="T7" s="35" t="s">
        <v>273</v>
      </c>
      <c r="V7" s="50">
        <f t="shared" si="1"/>
        <v>-1914095</v>
      </c>
      <c r="W7" s="50">
        <f t="shared" si="2"/>
        <v>-3744175</v>
      </c>
      <c r="X7" s="48"/>
    </row>
    <row r="8" spans="1:24" x14ac:dyDescent="0.25">
      <c r="A8" s="35" t="s">
        <v>174</v>
      </c>
      <c r="B8" s="35" t="s">
        <v>139</v>
      </c>
      <c r="C8" s="35" t="s">
        <v>127</v>
      </c>
      <c r="D8" s="35" t="s">
        <v>173</v>
      </c>
      <c r="E8" s="35" t="s">
        <v>173</v>
      </c>
      <c r="F8" s="28">
        <v>4777930</v>
      </c>
      <c r="G8" s="28">
        <v>1895640</v>
      </c>
      <c r="H8" s="28">
        <v>4367400</v>
      </c>
      <c r="I8" s="28">
        <v>3456200</v>
      </c>
      <c r="J8" s="28">
        <v>6302400</v>
      </c>
      <c r="K8" s="28">
        <v>4590650</v>
      </c>
      <c r="L8" s="28">
        <v>7853240</v>
      </c>
      <c r="M8" s="28">
        <v>1130200</v>
      </c>
      <c r="N8" s="28">
        <v>6642040</v>
      </c>
      <c r="O8" s="28">
        <v>6390650</v>
      </c>
      <c r="P8" s="28">
        <v>690450</v>
      </c>
      <c r="Q8" s="28">
        <v>0</v>
      </c>
      <c r="R8" s="28">
        <v>2870500</v>
      </c>
      <c r="S8" s="35" t="s">
        <v>267</v>
      </c>
      <c r="T8" s="35" t="s">
        <v>273</v>
      </c>
      <c r="V8" s="50">
        <f t="shared" si="1"/>
        <v>-3045670</v>
      </c>
      <c r="W8" s="50">
        <f t="shared" si="2"/>
        <v>-2882290</v>
      </c>
      <c r="X8" s="48"/>
    </row>
    <row r="9" spans="1:24" x14ac:dyDescent="0.25">
      <c r="A9" s="35" t="s">
        <v>166</v>
      </c>
      <c r="B9" s="35" t="s">
        <v>139</v>
      </c>
      <c r="C9" s="35" t="s">
        <v>139</v>
      </c>
      <c r="D9" s="35" t="s">
        <v>278</v>
      </c>
      <c r="E9" s="35" t="s">
        <v>167</v>
      </c>
      <c r="F9" s="28">
        <v>9137975</v>
      </c>
      <c r="G9" s="28">
        <v>2300100</v>
      </c>
      <c r="H9" s="28">
        <v>8150200</v>
      </c>
      <c r="I9" s="28">
        <v>4610000</v>
      </c>
      <c r="J9" s="28">
        <v>11000000</v>
      </c>
      <c r="K9" s="28">
        <v>7123450</v>
      </c>
      <c r="L9" s="28">
        <v>8453440</v>
      </c>
      <c r="M9" s="28">
        <v>650000</v>
      </c>
      <c r="N9" s="28">
        <v>8631000</v>
      </c>
      <c r="O9" s="28">
        <v>8921437</v>
      </c>
      <c r="P9" s="28">
        <v>550000</v>
      </c>
      <c r="Q9" s="28"/>
      <c r="R9" s="28">
        <v>8880000</v>
      </c>
      <c r="S9" s="35" t="s">
        <v>267</v>
      </c>
      <c r="T9" s="35" t="s">
        <v>273</v>
      </c>
      <c r="V9" s="50">
        <f t="shared" si="1"/>
        <v>-3622225</v>
      </c>
      <c r="W9" s="50">
        <f t="shared" si="2"/>
        <v>-6837875</v>
      </c>
      <c r="X9" s="48"/>
    </row>
    <row r="10" spans="1:24" x14ac:dyDescent="0.25">
      <c r="A10" s="35" t="s">
        <v>170</v>
      </c>
      <c r="B10" s="35" t="s">
        <v>139</v>
      </c>
      <c r="C10" s="35" t="s">
        <v>139</v>
      </c>
      <c r="D10" s="35" t="s">
        <v>279</v>
      </c>
      <c r="E10" s="35" t="s">
        <v>139</v>
      </c>
      <c r="F10" s="28">
        <v>5192140</v>
      </c>
      <c r="G10" s="28">
        <v>1950100</v>
      </c>
      <c r="H10" s="28">
        <v>6050500</v>
      </c>
      <c r="I10" s="28">
        <v>9014000</v>
      </c>
      <c r="J10" s="28">
        <v>25736336</v>
      </c>
      <c r="K10" s="28">
        <v>9955500</v>
      </c>
      <c r="L10" s="28">
        <v>15774018.399999999</v>
      </c>
      <c r="M10" s="28">
        <v>1400000</v>
      </c>
      <c r="N10" s="28">
        <v>17591728</v>
      </c>
      <c r="O10" s="28">
        <v>17392554.899999999</v>
      </c>
      <c r="P10" s="28">
        <v>200000</v>
      </c>
      <c r="Q10" s="28"/>
      <c r="R10" s="28">
        <v>9650000</v>
      </c>
      <c r="S10" s="35" t="s">
        <v>267</v>
      </c>
      <c r="T10" s="35" t="s">
        <v>273</v>
      </c>
      <c r="V10" s="50">
        <f t="shared" si="1"/>
        <v>-9872360</v>
      </c>
      <c r="W10" s="50">
        <f t="shared" si="2"/>
        <v>-3242040</v>
      </c>
      <c r="X10" s="48"/>
    </row>
    <row r="11" spans="1:24" x14ac:dyDescent="0.25">
      <c r="A11" s="35" t="s">
        <v>182</v>
      </c>
      <c r="B11" s="35" t="s">
        <v>139</v>
      </c>
      <c r="C11" s="35" t="s">
        <v>139</v>
      </c>
      <c r="D11" s="35" t="s">
        <v>280</v>
      </c>
      <c r="E11" s="35" t="s">
        <v>139</v>
      </c>
      <c r="F11" s="28">
        <v>9327215</v>
      </c>
      <c r="G11" s="28">
        <v>2000100</v>
      </c>
      <c r="H11" s="28">
        <v>8970400</v>
      </c>
      <c r="I11" s="28">
        <v>7206000</v>
      </c>
      <c r="J11" s="28">
        <v>10744144</v>
      </c>
      <c r="K11" s="28">
        <v>5855500</v>
      </c>
      <c r="L11" s="28">
        <v>8760293.5999999996</v>
      </c>
      <c r="M11" s="28">
        <v>600000</v>
      </c>
      <c r="N11" s="28">
        <v>7539312</v>
      </c>
      <c r="O11" s="28">
        <v>7453952.1000000015</v>
      </c>
      <c r="P11" s="28">
        <v>300000</v>
      </c>
      <c r="Q11" s="28"/>
      <c r="R11" s="28">
        <v>4520000</v>
      </c>
      <c r="S11" s="35" t="s">
        <v>267</v>
      </c>
      <c r="T11" s="35" t="s">
        <v>273</v>
      </c>
      <c r="V11" s="50">
        <f t="shared" si="1"/>
        <v>-6849185</v>
      </c>
      <c r="W11" s="50">
        <f t="shared" si="2"/>
        <v>-7327115</v>
      </c>
      <c r="X11" s="48"/>
    </row>
    <row r="12" spans="1:24" x14ac:dyDescent="0.25">
      <c r="A12" s="35" t="s">
        <v>281</v>
      </c>
      <c r="B12" s="35" t="s">
        <v>139</v>
      </c>
      <c r="C12" s="35" t="s">
        <v>139</v>
      </c>
      <c r="D12" s="35" t="s">
        <v>282</v>
      </c>
      <c r="E12" s="35" t="s">
        <v>165</v>
      </c>
      <c r="F12" s="28">
        <v>6931610</v>
      </c>
      <c r="G12" s="28">
        <v>967000</v>
      </c>
      <c r="H12" s="28">
        <v>7140600</v>
      </c>
      <c r="I12" s="28">
        <v>4006000</v>
      </c>
      <c r="J12" s="28">
        <v>5620120</v>
      </c>
      <c r="K12" s="28">
        <v>4279960</v>
      </c>
      <c r="L12" s="28">
        <v>5633578</v>
      </c>
      <c r="M12" s="28">
        <v>546000</v>
      </c>
      <c r="N12" s="28">
        <v>6282760</v>
      </c>
      <c r="O12" s="28">
        <v>6211629</v>
      </c>
      <c r="P12" s="28">
        <v>250000</v>
      </c>
      <c r="Q12" s="28"/>
      <c r="R12" s="28">
        <v>6490000</v>
      </c>
      <c r="S12" s="35" t="s">
        <v>267</v>
      </c>
      <c r="T12" s="35" t="s">
        <v>273</v>
      </c>
      <c r="V12" s="50">
        <f t="shared" si="1"/>
        <v>-4214990</v>
      </c>
      <c r="W12" s="50">
        <f t="shared" si="2"/>
        <v>-5964610</v>
      </c>
      <c r="X12" s="48"/>
    </row>
    <row r="13" spans="1:24" x14ac:dyDescent="0.25">
      <c r="A13" s="35" t="s">
        <v>177</v>
      </c>
      <c r="B13" s="35" t="s">
        <v>139</v>
      </c>
      <c r="C13" s="35" t="s">
        <v>178</v>
      </c>
      <c r="D13" s="35" t="s">
        <v>283</v>
      </c>
      <c r="E13" s="35" t="s">
        <v>284</v>
      </c>
      <c r="F13" s="28">
        <v>10444520</v>
      </c>
      <c r="G13" s="28">
        <v>845060</v>
      </c>
      <c r="H13" s="28">
        <v>2451497.5799932466</v>
      </c>
      <c r="I13" s="28">
        <v>2060253.5864978903</v>
      </c>
      <c r="J13" s="28">
        <v>9512500</v>
      </c>
      <c r="K13" s="28">
        <v>4437500</v>
      </c>
      <c r="L13" s="28">
        <v>7458000</v>
      </c>
      <c r="M13" s="28">
        <v>933800</v>
      </c>
      <c r="N13" s="28">
        <v>7707000</v>
      </c>
      <c r="O13" s="28">
        <v>5640500</v>
      </c>
      <c r="P13" s="28">
        <v>559860</v>
      </c>
      <c r="Q13" s="28"/>
      <c r="R13" s="28">
        <v>8310400</v>
      </c>
      <c r="S13" s="35" t="s">
        <v>267</v>
      </c>
      <c r="T13" s="35" t="s">
        <v>273</v>
      </c>
      <c r="V13" s="50">
        <f t="shared" si="1"/>
        <v>5932768.8335088631</v>
      </c>
      <c r="W13" s="50">
        <f t="shared" si="2"/>
        <v>-9599460</v>
      </c>
      <c r="X13" s="48"/>
    </row>
    <row r="14" spans="1:24" x14ac:dyDescent="0.25">
      <c r="A14" s="35" t="s">
        <v>285</v>
      </c>
      <c r="B14" s="35" t="s">
        <v>139</v>
      </c>
      <c r="C14" s="35" t="s">
        <v>178</v>
      </c>
      <c r="D14" s="35" t="s">
        <v>286</v>
      </c>
      <c r="E14" s="35" t="s">
        <v>180</v>
      </c>
      <c r="F14" s="28">
        <v>7914240</v>
      </c>
      <c r="G14" s="28">
        <v>726750</v>
      </c>
      <c r="H14" s="28">
        <v>1793925</v>
      </c>
      <c r="I14" s="28">
        <v>813309.54022988526</v>
      </c>
      <c r="J14" s="28">
        <v>5154050</v>
      </c>
      <c r="K14" s="28">
        <v>2787500</v>
      </c>
      <c r="L14" s="28">
        <v>4015000</v>
      </c>
      <c r="M14" s="28">
        <v>529660</v>
      </c>
      <c r="N14" s="28">
        <v>3958500</v>
      </c>
      <c r="O14" s="28">
        <v>3059500</v>
      </c>
      <c r="P14" s="28">
        <v>383040</v>
      </c>
      <c r="Q14" s="28"/>
      <c r="R14" s="28">
        <v>4117800</v>
      </c>
      <c r="S14" s="35" t="s">
        <v>267</v>
      </c>
      <c r="T14" s="35" t="s">
        <v>273</v>
      </c>
      <c r="V14" s="50">
        <f t="shared" si="1"/>
        <v>5307005.4597701151</v>
      </c>
      <c r="W14" s="50">
        <f t="shared" si="2"/>
        <v>-7187490</v>
      </c>
      <c r="X14" s="48"/>
    </row>
    <row r="15" spans="1:24" x14ac:dyDescent="0.25">
      <c r="A15" s="35" t="s">
        <v>129</v>
      </c>
      <c r="B15" s="35" t="s">
        <v>118</v>
      </c>
      <c r="C15" s="35" t="s">
        <v>127</v>
      </c>
      <c r="D15" s="35" t="s">
        <v>246</v>
      </c>
      <c r="E15" s="35" t="s">
        <v>127</v>
      </c>
      <c r="F15" s="28">
        <v>13555095</v>
      </c>
      <c r="G15" s="28">
        <v>3206540</v>
      </c>
      <c r="H15" s="28">
        <v>8190450</v>
      </c>
      <c r="I15" s="28">
        <v>6123490</v>
      </c>
      <c r="J15" s="28">
        <v>15324235</v>
      </c>
      <c r="K15" s="28">
        <v>8807335</v>
      </c>
      <c r="L15" s="28">
        <v>21132640</v>
      </c>
      <c r="M15" s="28">
        <v>1456320</v>
      </c>
      <c r="N15" s="28">
        <v>10345620</v>
      </c>
      <c r="O15" s="28">
        <v>9880240</v>
      </c>
      <c r="P15" s="28">
        <v>1045600</v>
      </c>
      <c r="Q15" s="28">
        <v>0</v>
      </c>
      <c r="R15" s="28">
        <v>8095780</v>
      </c>
      <c r="S15" s="35" t="s">
        <v>267</v>
      </c>
      <c r="T15" s="35" t="s">
        <v>268</v>
      </c>
      <c r="V15" s="50">
        <f t="shared" ref="V15:V19" si="3">F15-(H15+I15)</f>
        <v>-758845</v>
      </c>
      <c r="W15" s="50">
        <f t="shared" ref="W15:W18" si="4">G15-F15</f>
        <v>-10348555</v>
      </c>
      <c r="X15" s="48"/>
    </row>
    <row r="16" spans="1:24" x14ac:dyDescent="0.25">
      <c r="A16" s="35" t="s">
        <v>125</v>
      </c>
      <c r="B16" s="36" t="s">
        <v>118</v>
      </c>
      <c r="C16" s="36" t="s">
        <v>121</v>
      </c>
      <c r="D16" s="35" t="s">
        <v>247</v>
      </c>
      <c r="E16" s="35" t="s">
        <v>248</v>
      </c>
      <c r="F16" s="28">
        <v>5609015</v>
      </c>
      <c r="G16" s="28">
        <v>1095600</v>
      </c>
      <c r="H16" s="28">
        <v>5765000</v>
      </c>
      <c r="I16" s="28">
        <v>1482725</v>
      </c>
      <c r="J16" s="28">
        <v>7195800</v>
      </c>
      <c r="K16" s="28">
        <v>3354680</v>
      </c>
      <c r="L16" s="28">
        <v>8060500</v>
      </c>
      <c r="M16" s="28">
        <v>1821000</v>
      </c>
      <c r="N16" s="28">
        <v>4294350</v>
      </c>
      <c r="O16" s="28">
        <v>3560700</v>
      </c>
      <c r="P16" s="28">
        <v>3020650</v>
      </c>
      <c r="Q16" s="28">
        <v>0</v>
      </c>
      <c r="R16" s="28">
        <v>1090860</v>
      </c>
      <c r="S16" s="35" t="s">
        <v>267</v>
      </c>
      <c r="T16" s="35" t="s">
        <v>269</v>
      </c>
      <c r="V16" s="50">
        <f t="shared" si="3"/>
        <v>-1638710</v>
      </c>
      <c r="W16" s="50">
        <f t="shared" si="4"/>
        <v>-4513415</v>
      </c>
      <c r="X16" s="48"/>
    </row>
    <row r="17" spans="1:24" x14ac:dyDescent="0.25">
      <c r="A17" s="35" t="s">
        <v>239</v>
      </c>
      <c r="B17" s="36" t="s">
        <v>118</v>
      </c>
      <c r="C17" s="36" t="s">
        <v>127</v>
      </c>
      <c r="D17" s="35" t="s">
        <v>102</v>
      </c>
      <c r="E17" s="35" t="s">
        <v>127</v>
      </c>
      <c r="F17" s="28">
        <v>6564810</v>
      </c>
      <c r="G17" s="28">
        <v>1520290</v>
      </c>
      <c r="H17" s="28">
        <v>3786500</v>
      </c>
      <c r="I17" s="28">
        <v>1534600</v>
      </c>
      <c r="J17" s="28">
        <v>3276840</v>
      </c>
      <c r="K17" s="28">
        <v>3206160</v>
      </c>
      <c r="L17" s="28">
        <v>5549200</v>
      </c>
      <c r="M17" s="28">
        <v>245630</v>
      </c>
      <c r="N17" s="28">
        <v>3945390</v>
      </c>
      <c r="O17" s="28">
        <v>2941780</v>
      </c>
      <c r="P17" s="28">
        <v>246540</v>
      </c>
      <c r="Q17" s="28">
        <v>0</v>
      </c>
      <c r="R17" s="28">
        <v>3670980</v>
      </c>
      <c r="S17" s="35" t="s">
        <v>267</v>
      </c>
      <c r="T17" s="35" t="s">
        <v>268</v>
      </c>
      <c r="V17" s="50">
        <f t="shared" si="3"/>
        <v>1243710</v>
      </c>
      <c r="W17" s="50">
        <f t="shared" si="4"/>
        <v>-5044520</v>
      </c>
      <c r="X17" s="48"/>
    </row>
    <row r="18" spans="1:24" x14ac:dyDescent="0.25">
      <c r="A18" s="35" t="s">
        <v>70</v>
      </c>
      <c r="B18" s="36" t="s">
        <v>118</v>
      </c>
      <c r="C18" s="36" t="s">
        <v>81</v>
      </c>
      <c r="D18" s="35" t="s">
        <v>249</v>
      </c>
      <c r="E18" s="35" t="s">
        <v>73</v>
      </c>
      <c r="F18" s="28">
        <v>4282795</v>
      </c>
      <c r="G18" s="28">
        <v>2463315</v>
      </c>
      <c r="H18" s="28">
        <v>2257290</v>
      </c>
      <c r="I18" s="28">
        <v>2179135</v>
      </c>
      <c r="J18" s="28">
        <v>4691095</v>
      </c>
      <c r="K18" s="28">
        <v>3773875</v>
      </c>
      <c r="L18" s="28">
        <v>4704766</v>
      </c>
      <c r="M18" s="28">
        <v>548145</v>
      </c>
      <c r="N18" s="28">
        <v>4500185</v>
      </c>
      <c r="O18" s="28">
        <v>4708835</v>
      </c>
      <c r="P18" s="28">
        <v>150000</v>
      </c>
      <c r="Q18" s="28">
        <v>0</v>
      </c>
      <c r="R18" s="28">
        <v>888950</v>
      </c>
      <c r="S18" s="35" t="s">
        <v>267</v>
      </c>
      <c r="T18" s="35" t="s">
        <v>268</v>
      </c>
      <c r="V18" s="50">
        <f t="shared" si="3"/>
        <v>-153630</v>
      </c>
      <c r="W18" s="50">
        <f t="shared" si="4"/>
        <v>-1819480</v>
      </c>
      <c r="X18" s="48"/>
    </row>
    <row r="19" spans="1:24" x14ac:dyDescent="0.25">
      <c r="A19" s="29" t="s">
        <v>80</v>
      </c>
      <c r="B19" s="36" t="s">
        <v>118</v>
      </c>
      <c r="C19" s="36" t="s">
        <v>81</v>
      </c>
      <c r="D19" s="29" t="s">
        <v>250</v>
      </c>
      <c r="E19" s="29" t="s">
        <v>81</v>
      </c>
      <c r="F19" s="28">
        <v>9151095</v>
      </c>
      <c r="G19" s="28">
        <v>3239720</v>
      </c>
      <c r="H19" s="28">
        <v>8692435</v>
      </c>
      <c r="I19" s="28">
        <v>3646380</v>
      </c>
      <c r="J19" s="28">
        <v>9571025</v>
      </c>
      <c r="K19" s="28">
        <v>4769430</v>
      </c>
      <c r="L19" s="28">
        <v>8773460</v>
      </c>
      <c r="M19" s="28">
        <v>1802815</v>
      </c>
      <c r="N19" s="28">
        <v>8484780</v>
      </c>
      <c r="O19" s="28">
        <v>7163130</v>
      </c>
      <c r="P19" s="28">
        <v>300000</v>
      </c>
      <c r="Q19" s="28">
        <v>0</v>
      </c>
      <c r="R19" s="28">
        <v>1268230</v>
      </c>
      <c r="S19" s="35" t="s">
        <v>267</v>
      </c>
      <c r="T19" s="35" t="s">
        <v>268</v>
      </c>
      <c r="U19" s="39"/>
      <c r="V19" s="50">
        <f t="shared" si="3"/>
        <v>-3187720</v>
      </c>
      <c r="W19" s="50">
        <f t="shared" ref="W19:W31" si="5">G19-F19</f>
        <v>-5911375</v>
      </c>
      <c r="X19" s="48"/>
    </row>
    <row r="20" spans="1:24" x14ac:dyDescent="0.25">
      <c r="A20" s="29" t="s">
        <v>88</v>
      </c>
      <c r="B20" s="36" t="s">
        <v>118</v>
      </c>
      <c r="C20" s="36" t="s">
        <v>81</v>
      </c>
      <c r="D20" s="29" t="s">
        <v>251</v>
      </c>
      <c r="E20" s="29" t="s">
        <v>72</v>
      </c>
      <c r="F20" s="28">
        <v>7256875</v>
      </c>
      <c r="G20" s="28">
        <v>2658285</v>
      </c>
      <c r="H20" s="28">
        <v>6541755</v>
      </c>
      <c r="I20" s="28">
        <v>2621060</v>
      </c>
      <c r="J20" s="28">
        <v>7113385</v>
      </c>
      <c r="K20" s="28">
        <v>4531235</v>
      </c>
      <c r="L20" s="28">
        <v>7685238</v>
      </c>
      <c r="M20" s="28">
        <v>1459575</v>
      </c>
      <c r="N20" s="28">
        <v>7178840</v>
      </c>
      <c r="O20" s="28">
        <v>6448455</v>
      </c>
      <c r="P20" s="28">
        <v>250000</v>
      </c>
      <c r="Q20" s="28">
        <v>0</v>
      </c>
      <c r="R20" s="28">
        <v>1226260</v>
      </c>
      <c r="S20" s="35" t="s">
        <v>267</v>
      </c>
      <c r="T20" s="35" t="s">
        <v>268</v>
      </c>
      <c r="U20" s="39"/>
      <c r="V20" s="50">
        <f t="shared" ref="V20:V31" si="6">F20-(H20+I20)</f>
        <v>-1905940</v>
      </c>
      <c r="W20" s="50">
        <f t="shared" si="5"/>
        <v>-4598590</v>
      </c>
      <c r="X20" s="48"/>
    </row>
    <row r="21" spans="1:24" x14ac:dyDescent="0.25">
      <c r="A21" s="29" t="s">
        <v>117</v>
      </c>
      <c r="B21" s="36" t="s">
        <v>118</v>
      </c>
      <c r="C21" s="36" t="s">
        <v>121</v>
      </c>
      <c r="D21" s="29" t="s">
        <v>252</v>
      </c>
      <c r="E21" s="29" t="s">
        <v>253</v>
      </c>
      <c r="F21" s="28">
        <v>2942205</v>
      </c>
      <c r="G21" s="28">
        <v>662780</v>
      </c>
      <c r="H21" s="28">
        <v>3390000</v>
      </c>
      <c r="I21" s="28">
        <v>585000</v>
      </c>
      <c r="J21" s="28">
        <v>7596305</v>
      </c>
      <c r="K21" s="28">
        <v>1613230</v>
      </c>
      <c r="L21" s="28">
        <v>8277140</v>
      </c>
      <c r="M21" s="28">
        <v>1920097</v>
      </c>
      <c r="N21" s="28">
        <v>4763290</v>
      </c>
      <c r="O21" s="28">
        <v>1449312</v>
      </c>
      <c r="P21" s="28">
        <v>4020750</v>
      </c>
      <c r="Q21" s="28">
        <v>0</v>
      </c>
      <c r="R21" s="28">
        <v>2496000</v>
      </c>
      <c r="S21" s="35" t="s">
        <v>267</v>
      </c>
      <c r="T21" s="35" t="s">
        <v>269</v>
      </c>
      <c r="U21" s="39"/>
      <c r="V21" s="50">
        <f t="shared" si="6"/>
        <v>-1032795</v>
      </c>
      <c r="W21" s="50">
        <f t="shared" si="5"/>
        <v>-2279425</v>
      </c>
      <c r="X21" s="48"/>
    </row>
    <row r="22" spans="1:24" x14ac:dyDescent="0.25">
      <c r="A22" s="29" t="s">
        <v>120</v>
      </c>
      <c r="B22" s="36" t="s">
        <v>118</v>
      </c>
      <c r="C22" s="36" t="s">
        <v>121</v>
      </c>
      <c r="D22" s="29" t="s">
        <v>254</v>
      </c>
      <c r="E22" s="29" t="s">
        <v>121</v>
      </c>
      <c r="F22" s="28">
        <v>7713280</v>
      </c>
      <c r="G22" s="28">
        <v>4546500</v>
      </c>
      <c r="H22" s="28">
        <v>8385150</v>
      </c>
      <c r="I22" s="28">
        <v>1687500</v>
      </c>
      <c r="J22" s="28">
        <v>12500000</v>
      </c>
      <c r="K22" s="28">
        <v>5037500</v>
      </c>
      <c r="L22" s="28">
        <v>11718750</v>
      </c>
      <c r="M22" s="28">
        <v>2691803</v>
      </c>
      <c r="N22" s="28">
        <v>8125000</v>
      </c>
      <c r="O22" s="28">
        <v>2275101</v>
      </c>
      <c r="P22" s="28">
        <v>5020900</v>
      </c>
      <c r="Q22" s="28">
        <v>0</v>
      </c>
      <c r="R22" s="28">
        <v>3189600</v>
      </c>
      <c r="S22" s="35" t="s">
        <v>267</v>
      </c>
      <c r="T22" s="35" t="s">
        <v>269</v>
      </c>
      <c r="U22" s="39"/>
      <c r="V22" s="50">
        <f t="shared" si="6"/>
        <v>-2359370</v>
      </c>
      <c r="W22" s="50">
        <f t="shared" si="5"/>
        <v>-3166780</v>
      </c>
      <c r="X22" s="48"/>
    </row>
    <row r="23" spans="1:24" x14ac:dyDescent="0.25">
      <c r="A23" s="29" t="s">
        <v>134</v>
      </c>
      <c r="B23" s="36" t="s">
        <v>118</v>
      </c>
      <c r="C23" s="36" t="s">
        <v>137</v>
      </c>
      <c r="D23" s="29" t="s">
        <v>255</v>
      </c>
      <c r="E23" s="29" t="s">
        <v>133</v>
      </c>
      <c r="F23" s="28">
        <v>3709180</v>
      </c>
      <c r="G23" s="28">
        <v>1821000</v>
      </c>
      <c r="H23" s="28">
        <v>3033000</v>
      </c>
      <c r="I23" s="28">
        <v>5092000</v>
      </c>
      <c r="J23" s="28">
        <v>6365000</v>
      </c>
      <c r="K23" s="28">
        <v>9737500</v>
      </c>
      <c r="L23" s="28">
        <v>21884500</v>
      </c>
      <c r="M23" s="28">
        <v>3114150</v>
      </c>
      <c r="N23" s="28">
        <v>15424500</v>
      </c>
      <c r="O23" s="28">
        <v>8959000</v>
      </c>
      <c r="P23" s="28"/>
      <c r="Q23" s="28"/>
      <c r="R23" s="28">
        <v>2500000</v>
      </c>
      <c r="S23" s="35" t="s">
        <v>267</v>
      </c>
      <c r="T23" s="35" t="s">
        <v>268</v>
      </c>
      <c r="U23" s="39"/>
      <c r="V23" s="50">
        <f t="shared" si="6"/>
        <v>-4415820</v>
      </c>
      <c r="W23" s="50">
        <f t="shared" si="5"/>
        <v>-1888180</v>
      </c>
      <c r="X23" s="48"/>
    </row>
    <row r="24" spans="1:24" x14ac:dyDescent="0.25">
      <c r="A24" s="29" t="s">
        <v>132</v>
      </c>
      <c r="B24" s="36" t="s">
        <v>118</v>
      </c>
      <c r="C24" s="36" t="s">
        <v>137</v>
      </c>
      <c r="D24" s="29" t="s">
        <v>256</v>
      </c>
      <c r="E24" s="29" t="s">
        <v>133</v>
      </c>
      <c r="F24" s="28">
        <v>5354940</v>
      </c>
      <c r="G24" s="28">
        <v>1560000</v>
      </c>
      <c r="H24" s="28">
        <v>5869500</v>
      </c>
      <c r="I24" s="28">
        <v>7742500</v>
      </c>
      <c r="J24" s="28">
        <v>8455000</v>
      </c>
      <c r="K24" s="28">
        <v>11387500</v>
      </c>
      <c r="L24" s="28">
        <v>8958500</v>
      </c>
      <c r="M24" s="28">
        <v>3691350</v>
      </c>
      <c r="N24" s="28">
        <v>20065500</v>
      </c>
      <c r="O24" s="28">
        <v>12586000</v>
      </c>
      <c r="P24" s="28"/>
      <c r="Q24" s="28"/>
      <c r="R24" s="28">
        <v>5500000</v>
      </c>
      <c r="S24" s="35" t="s">
        <v>267</v>
      </c>
      <c r="T24" s="35" t="s">
        <v>268</v>
      </c>
      <c r="U24" s="39"/>
      <c r="V24" s="50">
        <f t="shared" si="6"/>
        <v>-8257060</v>
      </c>
      <c r="W24" s="50">
        <f t="shared" si="5"/>
        <v>-3794940</v>
      </c>
      <c r="X24" s="48"/>
    </row>
    <row r="25" spans="1:24" x14ac:dyDescent="0.25">
      <c r="A25" s="29" t="s">
        <v>264</v>
      </c>
      <c r="B25" s="36" t="s">
        <v>118</v>
      </c>
      <c r="C25" s="36" t="s">
        <v>137</v>
      </c>
      <c r="D25" s="29" t="s">
        <v>257</v>
      </c>
      <c r="E25" s="29" t="s">
        <v>137</v>
      </c>
      <c r="F25" s="28">
        <v>3375905</v>
      </c>
      <c r="G25" s="28">
        <v>1214000</v>
      </c>
      <c r="H25" s="28">
        <v>2916000</v>
      </c>
      <c r="I25" s="28">
        <v>2137500</v>
      </c>
      <c r="J25" s="28">
        <v>4132500</v>
      </c>
      <c r="K25" s="28">
        <v>6550000</v>
      </c>
      <c r="L25" s="28">
        <v>5554500</v>
      </c>
      <c r="M25" s="28">
        <v>3141450</v>
      </c>
      <c r="N25" s="28">
        <v>10384500</v>
      </c>
      <c r="O25" s="28">
        <v>7424500</v>
      </c>
      <c r="P25" s="28"/>
      <c r="Q25" s="28"/>
      <c r="R25" s="28">
        <v>4000000</v>
      </c>
      <c r="S25" s="35" t="s">
        <v>267</v>
      </c>
      <c r="T25" s="35" t="s">
        <v>268</v>
      </c>
      <c r="U25" s="39"/>
      <c r="V25" s="50">
        <f t="shared" si="6"/>
        <v>-1677595</v>
      </c>
      <c r="W25" s="50">
        <f t="shared" si="5"/>
        <v>-2161905</v>
      </c>
      <c r="X25" s="48"/>
    </row>
    <row r="26" spans="1:24" x14ac:dyDescent="0.25">
      <c r="A26" s="29" t="s">
        <v>138</v>
      </c>
      <c r="B26" s="36" t="s">
        <v>118</v>
      </c>
      <c r="C26" s="36" t="s">
        <v>137</v>
      </c>
      <c r="D26" s="29" t="s">
        <v>258</v>
      </c>
      <c r="E26" s="29" t="s">
        <v>137</v>
      </c>
      <c r="F26" s="28">
        <v>6713395</v>
      </c>
      <c r="G26" s="28">
        <v>1433000</v>
      </c>
      <c r="H26" s="28">
        <v>4680000</v>
      </c>
      <c r="I26" s="28">
        <v>6982500</v>
      </c>
      <c r="J26" s="28">
        <v>18952500</v>
      </c>
      <c r="K26" s="28">
        <v>16225000</v>
      </c>
      <c r="L26" s="28">
        <v>21470500</v>
      </c>
      <c r="M26" s="28">
        <v>4572750</v>
      </c>
      <c r="N26" s="28">
        <v>15645000</v>
      </c>
      <c r="O26" s="28">
        <v>15670500</v>
      </c>
      <c r="P26" s="28"/>
      <c r="Q26" s="28"/>
      <c r="R26" s="28">
        <v>5500000</v>
      </c>
      <c r="S26" s="35" t="s">
        <v>267</v>
      </c>
      <c r="T26" s="35" t="s">
        <v>268</v>
      </c>
      <c r="U26" s="39"/>
      <c r="V26" s="50">
        <f t="shared" si="6"/>
        <v>-4949105</v>
      </c>
      <c r="W26" s="50">
        <f t="shared" si="5"/>
        <v>-5280395</v>
      </c>
      <c r="X26" s="48"/>
    </row>
    <row r="27" spans="1:24" x14ac:dyDescent="0.25">
      <c r="A27" s="60" t="s">
        <v>122</v>
      </c>
      <c r="B27" s="36" t="s">
        <v>118</v>
      </c>
      <c r="C27" s="36" t="s">
        <v>118</v>
      </c>
      <c r="D27" s="29" t="s">
        <v>259</v>
      </c>
      <c r="E27" s="29" t="s">
        <v>118</v>
      </c>
      <c r="F27" s="28">
        <v>5839580</v>
      </c>
      <c r="G27" s="28">
        <v>2496860</v>
      </c>
      <c r="H27" s="28">
        <v>9549150</v>
      </c>
      <c r="I27" s="28">
        <v>4983680</v>
      </c>
      <c r="J27" s="28">
        <v>8554635</v>
      </c>
      <c r="K27" s="28">
        <v>5887790</v>
      </c>
      <c r="L27" s="28">
        <v>21657180</v>
      </c>
      <c r="M27" s="28">
        <v>953205</v>
      </c>
      <c r="N27" s="28">
        <v>7413600</v>
      </c>
      <c r="O27" s="28">
        <v>5725410</v>
      </c>
      <c r="P27" s="28">
        <v>696430</v>
      </c>
      <c r="Q27" s="28">
        <v>0</v>
      </c>
      <c r="R27" s="28">
        <v>5727810</v>
      </c>
      <c r="S27" s="35" t="s">
        <v>267</v>
      </c>
      <c r="T27" s="35" t="s">
        <v>268</v>
      </c>
      <c r="U27" s="39"/>
      <c r="V27" s="50">
        <f t="shared" si="6"/>
        <v>-8693250</v>
      </c>
      <c r="W27" s="50">
        <f t="shared" si="5"/>
        <v>-3342720</v>
      </c>
      <c r="X27" s="48"/>
    </row>
    <row r="28" spans="1:24" x14ac:dyDescent="0.25">
      <c r="A28" s="29" t="s">
        <v>130</v>
      </c>
      <c r="B28" s="36" t="s">
        <v>118</v>
      </c>
      <c r="C28" s="36" t="s">
        <v>118</v>
      </c>
      <c r="D28" s="29" t="s">
        <v>260</v>
      </c>
      <c r="E28" s="29" t="s">
        <v>118</v>
      </c>
      <c r="F28" s="28">
        <v>1898725</v>
      </c>
      <c r="G28" s="28">
        <v>624210</v>
      </c>
      <c r="H28" s="28">
        <v>2161385</v>
      </c>
      <c r="I28" s="28">
        <v>553740</v>
      </c>
      <c r="J28" s="28">
        <v>454430</v>
      </c>
      <c r="K28" s="28">
        <v>315420</v>
      </c>
      <c r="L28" s="28">
        <v>1135930</v>
      </c>
      <c r="M28" s="28">
        <v>168880</v>
      </c>
      <c r="N28" s="28">
        <v>395545</v>
      </c>
      <c r="O28" s="28">
        <v>302610</v>
      </c>
      <c r="P28" s="28">
        <v>225660</v>
      </c>
      <c r="Q28" s="28">
        <v>0</v>
      </c>
      <c r="R28" s="28">
        <v>1010790</v>
      </c>
      <c r="S28" s="35" t="s">
        <v>267</v>
      </c>
      <c r="T28" s="35" t="s">
        <v>268</v>
      </c>
      <c r="U28" s="39"/>
      <c r="V28" s="50">
        <f t="shared" si="6"/>
        <v>-816400</v>
      </c>
      <c r="W28" s="50">
        <f t="shared" si="5"/>
        <v>-1274515</v>
      </c>
      <c r="X28" s="48"/>
    </row>
    <row r="29" spans="1:24" x14ac:dyDescent="0.25">
      <c r="A29" s="29" t="s">
        <v>240</v>
      </c>
      <c r="B29" s="36" t="s">
        <v>118</v>
      </c>
      <c r="C29" s="36" t="s">
        <v>118</v>
      </c>
      <c r="D29" s="29" t="s">
        <v>261</v>
      </c>
      <c r="E29" s="29" t="s">
        <v>124</v>
      </c>
      <c r="F29" s="28">
        <v>10576385</v>
      </c>
      <c r="G29" s="28">
        <v>2055190</v>
      </c>
      <c r="H29" s="28">
        <v>4587430</v>
      </c>
      <c r="I29" s="28">
        <v>2108940</v>
      </c>
      <c r="J29" s="28">
        <v>8842030</v>
      </c>
      <c r="K29" s="28">
        <v>7698520</v>
      </c>
      <c r="L29" s="28">
        <v>16182420</v>
      </c>
      <c r="M29" s="28">
        <v>3123020</v>
      </c>
      <c r="N29" s="28">
        <v>16182420</v>
      </c>
      <c r="O29" s="28">
        <v>6612380</v>
      </c>
      <c r="P29" s="28">
        <v>556368</v>
      </c>
      <c r="Q29" s="28">
        <v>0</v>
      </c>
      <c r="R29" s="28">
        <v>5775940</v>
      </c>
      <c r="S29" s="35" t="s">
        <v>267</v>
      </c>
      <c r="T29" s="35" t="s">
        <v>268</v>
      </c>
      <c r="U29" s="39"/>
      <c r="V29" s="50">
        <f t="shared" si="6"/>
        <v>3880015</v>
      </c>
      <c r="W29" s="50">
        <f t="shared" si="5"/>
        <v>-8521195</v>
      </c>
      <c r="X29" s="48"/>
    </row>
    <row r="30" spans="1:24" x14ac:dyDescent="0.25">
      <c r="A30" s="29" t="s">
        <v>114</v>
      </c>
      <c r="B30" s="36" t="s">
        <v>118</v>
      </c>
      <c r="C30" s="36" t="s">
        <v>110</v>
      </c>
      <c r="D30" s="29" t="s">
        <v>262</v>
      </c>
      <c r="E30" s="29" t="s">
        <v>110</v>
      </c>
      <c r="F30" s="28">
        <v>12491809</v>
      </c>
      <c r="G30" s="28">
        <v>937500</v>
      </c>
      <c r="H30" s="28">
        <v>11154000</v>
      </c>
      <c r="I30" s="28">
        <v>3040000</v>
      </c>
      <c r="J30" s="28">
        <v>7150000</v>
      </c>
      <c r="K30" s="28">
        <v>30375000</v>
      </c>
      <c r="L30" s="28">
        <v>31725000</v>
      </c>
      <c r="M30" s="28">
        <v>1560600</v>
      </c>
      <c r="N30" s="28">
        <v>16675000</v>
      </c>
      <c r="O30" s="28">
        <v>7520000</v>
      </c>
      <c r="P30" s="28">
        <v>852000</v>
      </c>
      <c r="Q30" s="28">
        <v>0</v>
      </c>
      <c r="R30" s="28">
        <v>2400000</v>
      </c>
      <c r="S30" s="35" t="s">
        <v>267</v>
      </c>
      <c r="T30" s="35" t="s">
        <v>268</v>
      </c>
      <c r="U30" s="39"/>
      <c r="V30" s="50">
        <f t="shared" si="6"/>
        <v>-1702191</v>
      </c>
      <c r="W30" s="50">
        <f t="shared" si="5"/>
        <v>-11554309</v>
      </c>
      <c r="X30" s="48"/>
    </row>
    <row r="31" spans="1:24" x14ac:dyDescent="0.25">
      <c r="A31" s="29" t="s">
        <v>109</v>
      </c>
      <c r="B31" s="36" t="s">
        <v>118</v>
      </c>
      <c r="C31" s="36" t="s">
        <v>110</v>
      </c>
      <c r="D31" s="29" t="s">
        <v>263</v>
      </c>
      <c r="E31" s="29" t="s">
        <v>110</v>
      </c>
      <c r="F31" s="28">
        <v>2889515</v>
      </c>
      <c r="G31" s="28">
        <v>225000</v>
      </c>
      <c r="H31" s="28">
        <v>2681500</v>
      </c>
      <c r="I31" s="28">
        <v>665000</v>
      </c>
      <c r="J31" s="28">
        <v>730000</v>
      </c>
      <c r="K31" s="28">
        <v>2970000</v>
      </c>
      <c r="L31" s="28">
        <v>2835000</v>
      </c>
      <c r="M31" s="28">
        <v>380000</v>
      </c>
      <c r="N31" s="28">
        <v>1725000</v>
      </c>
      <c r="O31" s="28">
        <v>953000</v>
      </c>
      <c r="P31" s="28">
        <v>135000</v>
      </c>
      <c r="Q31" s="28">
        <v>0</v>
      </c>
      <c r="R31" s="28">
        <v>420000</v>
      </c>
      <c r="S31" s="35" t="s">
        <v>267</v>
      </c>
      <c r="T31" s="35" t="s">
        <v>268</v>
      </c>
      <c r="U31" s="39"/>
      <c r="V31" s="50">
        <f t="shared" si="6"/>
        <v>-456985</v>
      </c>
      <c r="W31" s="50">
        <f t="shared" si="5"/>
        <v>-2664515</v>
      </c>
      <c r="X31" s="48"/>
    </row>
    <row r="32" spans="1:24" x14ac:dyDescent="0.25"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</sheetData>
  <mergeCells count="1">
    <mergeCell ref="V1:X1"/>
  </mergeCells>
  <conditionalFormatting sqref="V3:W14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V15:W31">
    <cfRule type="iconSet" priority="106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T3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" sqref="F1"/>
    </sheetView>
  </sheetViews>
  <sheetFormatPr defaultColWidth="9.125" defaultRowHeight="12.75" x14ac:dyDescent="0.25"/>
  <cols>
    <col min="1" max="1" width="30.25" style="34" bestFit="1" customWidth="1"/>
    <col min="2" max="2" width="8" style="34" bestFit="1" customWidth="1"/>
    <col min="3" max="3" width="9.75" style="34" bestFit="1" customWidth="1"/>
    <col min="4" max="4" width="21.125" style="34" bestFit="1" customWidth="1"/>
    <col min="5" max="5" width="16" style="34" bestFit="1" customWidth="1"/>
    <col min="6" max="6" width="9.125" style="34" bestFit="1" customWidth="1"/>
    <col min="7" max="7" width="12.375" style="34" bestFit="1" customWidth="1"/>
    <col min="8" max="8" width="10" style="34" bestFit="1" customWidth="1"/>
    <col min="9" max="9" width="6.625" style="34" bestFit="1" customWidth="1"/>
    <col min="10" max="10" width="7.875" style="34" bestFit="1" customWidth="1"/>
    <col min="11" max="11" width="12.375" style="34" bestFit="1" customWidth="1"/>
    <col min="12" max="12" width="6.625" style="34" bestFit="1" customWidth="1"/>
    <col min="13" max="13" width="7.625" style="34" bestFit="1" customWidth="1"/>
    <col min="14" max="15" width="6.625" style="34" bestFit="1" customWidth="1"/>
    <col min="16" max="16" width="7.375" style="34" bestFit="1" customWidth="1"/>
    <col min="17" max="17" width="7.25" style="34" bestFit="1" customWidth="1"/>
    <col min="18" max="18" width="6.625" style="34" bestFit="1" customWidth="1"/>
    <col min="19" max="19" width="53.375" style="34" bestFit="1" customWidth="1"/>
    <col min="20" max="20" width="172" style="34" bestFit="1" customWidth="1"/>
    <col min="21" max="16384" width="9.125" style="34"/>
  </cols>
  <sheetData>
    <row r="1" spans="1:20" x14ac:dyDescent="0.25">
      <c r="F1" s="55">
        <f>SUM(F3:F31)</f>
        <v>102107</v>
      </c>
      <c r="G1" s="55">
        <f t="shared" ref="G1:R1" si="0">SUM(G3:G31)</f>
        <v>42283.677777777775</v>
      </c>
      <c r="H1" s="55">
        <f t="shared" si="0"/>
        <v>92862.059117345008</v>
      </c>
      <c r="I1" s="55">
        <f t="shared" si="0"/>
        <v>10765.827317609863</v>
      </c>
      <c r="J1" s="55">
        <f t="shared" si="0"/>
        <v>26436.056122448979</v>
      </c>
      <c r="K1" s="55">
        <f t="shared" si="0"/>
        <v>15494.1528</v>
      </c>
      <c r="L1" s="55">
        <f t="shared" si="0"/>
        <v>23851.794615384617</v>
      </c>
      <c r="M1" s="55">
        <f t="shared" si="0"/>
        <v>24829.01677148847</v>
      </c>
      <c r="N1" s="55">
        <f t="shared" si="0"/>
        <v>22043.58474576271</v>
      </c>
      <c r="O1" s="55">
        <f t="shared" si="0"/>
        <v>12444.638199999999</v>
      </c>
      <c r="P1" s="55">
        <f t="shared" si="0"/>
        <v>10304.888888888889</v>
      </c>
      <c r="Q1" s="55">
        <f t="shared" si="0"/>
        <v>0</v>
      </c>
      <c r="R1" s="55">
        <f t="shared" si="0"/>
        <v>78959.297297297308</v>
      </c>
    </row>
    <row r="2" spans="1:20" x14ac:dyDescent="0.25">
      <c r="A2" s="56" t="s">
        <v>0</v>
      </c>
      <c r="B2" s="57" t="s">
        <v>1</v>
      </c>
      <c r="C2" s="57" t="s">
        <v>2</v>
      </c>
      <c r="D2" s="57" t="s">
        <v>235</v>
      </c>
      <c r="E2" s="57" t="s">
        <v>3</v>
      </c>
      <c r="F2" s="57" t="s">
        <v>4</v>
      </c>
      <c r="G2" s="57" t="s">
        <v>6</v>
      </c>
      <c r="H2" s="57" t="s">
        <v>228</v>
      </c>
      <c r="I2" s="57" t="s">
        <v>233</v>
      </c>
      <c r="J2" s="57" t="s">
        <v>5</v>
      </c>
      <c r="K2" s="57" t="s">
        <v>229</v>
      </c>
      <c r="L2" s="57" t="s">
        <v>230</v>
      </c>
      <c r="M2" s="57" t="s">
        <v>10</v>
      </c>
      <c r="N2" s="57" t="s">
        <v>231</v>
      </c>
      <c r="O2" s="57" t="s">
        <v>12</v>
      </c>
      <c r="P2" s="57" t="s">
        <v>13</v>
      </c>
      <c r="Q2" s="57" t="s">
        <v>14</v>
      </c>
      <c r="R2" s="57" t="s">
        <v>15</v>
      </c>
      <c r="S2" s="57" t="s">
        <v>232</v>
      </c>
      <c r="T2" s="58" t="s">
        <v>234</v>
      </c>
    </row>
    <row r="3" spans="1:20" ht="15" x14ac:dyDescent="0.25">
      <c r="A3" s="25" t="s">
        <v>175</v>
      </c>
      <c r="B3" s="25" t="s">
        <v>139</v>
      </c>
      <c r="C3" s="25" t="s">
        <v>169</v>
      </c>
      <c r="D3" s="25" t="s">
        <v>272</v>
      </c>
      <c r="E3" s="25" t="s">
        <v>176</v>
      </c>
      <c r="F3" s="26">
        <v>605</v>
      </c>
      <c r="G3" s="26">
        <v>333.33333333333331</v>
      </c>
      <c r="H3" s="26">
        <v>1714.2857142857142</v>
      </c>
      <c r="I3" s="26">
        <v>202.24719101123594</v>
      </c>
      <c r="J3" s="26">
        <v>408.16326530612247</v>
      </c>
      <c r="K3" s="26">
        <v>144</v>
      </c>
      <c r="L3" s="26">
        <v>269.23076923076923</v>
      </c>
      <c r="M3" s="26">
        <v>314.46540880503147</v>
      </c>
      <c r="N3" s="26">
        <v>296.61016949152543</v>
      </c>
      <c r="O3" s="26">
        <v>73.333333333333329</v>
      </c>
      <c r="P3" s="26">
        <v>166.66666666666666</v>
      </c>
      <c r="Q3" s="26"/>
      <c r="R3" s="26">
        <v>1351.3513513513512</v>
      </c>
      <c r="S3" s="35" t="s">
        <v>267</v>
      </c>
      <c r="T3" s="35" t="s">
        <v>273</v>
      </c>
    </row>
    <row r="4" spans="1:20" ht="15" x14ac:dyDescent="0.25">
      <c r="A4" s="25" t="s">
        <v>181</v>
      </c>
      <c r="B4" s="25" t="s">
        <v>139</v>
      </c>
      <c r="C4" s="25" t="s">
        <v>169</v>
      </c>
      <c r="D4" s="25" t="s">
        <v>274</v>
      </c>
      <c r="E4" s="25" t="s">
        <v>176</v>
      </c>
      <c r="F4" s="26">
        <v>8438</v>
      </c>
      <c r="G4" s="26">
        <v>1333.3333333333333</v>
      </c>
      <c r="H4" s="26">
        <v>5617.9775280898875</v>
      </c>
      <c r="I4" s="26">
        <v>584.2696629213483</v>
      </c>
      <c r="J4" s="26">
        <v>1632.6530612244899</v>
      </c>
      <c r="K4" s="26">
        <v>624</v>
      </c>
      <c r="L4" s="26">
        <v>961.53846153846155</v>
      </c>
      <c r="M4" s="26">
        <v>1194.9685534591194</v>
      </c>
      <c r="N4" s="26">
        <v>889.83050847457628</v>
      </c>
      <c r="O4" s="26">
        <v>226.66666666666666</v>
      </c>
      <c r="P4" s="26">
        <v>611.11111111111109</v>
      </c>
      <c r="Q4" s="26"/>
      <c r="R4" s="26">
        <v>4594.594594594595</v>
      </c>
      <c r="S4" s="35" t="s">
        <v>267</v>
      </c>
      <c r="T4" s="35" t="s">
        <v>273</v>
      </c>
    </row>
    <row r="5" spans="1:20" ht="15" x14ac:dyDescent="0.25">
      <c r="A5" s="25" t="s">
        <v>168</v>
      </c>
      <c r="B5" s="25" t="s">
        <v>139</v>
      </c>
      <c r="C5" s="25" t="s">
        <v>169</v>
      </c>
      <c r="D5" s="25" t="s">
        <v>275</v>
      </c>
      <c r="E5" s="25" t="s">
        <v>169</v>
      </c>
      <c r="F5" s="26">
        <v>3236</v>
      </c>
      <c r="G5" s="26">
        <v>888.88888888888891</v>
      </c>
      <c r="H5" s="26">
        <v>1609.1954022988505</v>
      </c>
      <c r="I5" s="26">
        <v>280.89887640449439</v>
      </c>
      <c r="J5" s="26">
        <v>1020.4081632653061</v>
      </c>
      <c r="K5" s="26">
        <v>320</v>
      </c>
      <c r="L5" s="26">
        <v>538.46153846153845</v>
      </c>
      <c r="M5" s="26">
        <v>440.25157232704402</v>
      </c>
      <c r="N5" s="26">
        <v>593.22033898305085</v>
      </c>
      <c r="O5" s="26">
        <v>246.66666666666666</v>
      </c>
      <c r="P5" s="26">
        <v>222.22222222222223</v>
      </c>
      <c r="Q5" s="26"/>
      <c r="R5" s="26">
        <v>2432.4324324324325</v>
      </c>
      <c r="S5" s="35" t="s">
        <v>267</v>
      </c>
      <c r="T5" s="35" t="s">
        <v>273</v>
      </c>
    </row>
    <row r="6" spans="1:20" ht="15" x14ac:dyDescent="0.25">
      <c r="A6" s="25" t="s">
        <v>276</v>
      </c>
      <c r="B6" s="25" t="s">
        <v>139</v>
      </c>
      <c r="C6" s="25" t="s">
        <v>169</v>
      </c>
      <c r="D6" s="25" t="s">
        <v>277</v>
      </c>
      <c r="E6" s="25" t="s">
        <v>169</v>
      </c>
      <c r="F6" s="26">
        <v>4674</v>
      </c>
      <c r="G6" s="26">
        <v>2444.4444444444443</v>
      </c>
      <c r="H6" s="26">
        <v>4823.5294117647063</v>
      </c>
      <c r="I6" s="26">
        <v>617.97752808988764</v>
      </c>
      <c r="J6" s="26">
        <v>2040.8163265306123</v>
      </c>
      <c r="K6" s="26">
        <v>880</v>
      </c>
      <c r="L6" s="26">
        <v>1346.1538461538462</v>
      </c>
      <c r="M6" s="26">
        <v>1132.0754716981132</v>
      </c>
      <c r="N6" s="26">
        <v>1101.6949152542372</v>
      </c>
      <c r="O6" s="26">
        <v>466.66666666666669</v>
      </c>
      <c r="P6" s="26">
        <v>777.77777777777783</v>
      </c>
      <c r="Q6" s="26"/>
      <c r="R6" s="26">
        <v>5405.405405405405</v>
      </c>
      <c r="S6" s="35" t="s">
        <v>267</v>
      </c>
      <c r="T6" s="35" t="s">
        <v>273</v>
      </c>
    </row>
    <row r="7" spans="1:20" ht="15" x14ac:dyDescent="0.25">
      <c r="A7" s="25" t="s">
        <v>172</v>
      </c>
      <c r="B7" s="25" t="s">
        <v>139</v>
      </c>
      <c r="C7" s="25" t="s">
        <v>173</v>
      </c>
      <c r="D7" s="35" t="s">
        <v>265</v>
      </c>
      <c r="E7" s="36" t="s">
        <v>173</v>
      </c>
      <c r="F7" s="26">
        <v>3023</v>
      </c>
      <c r="G7" s="26">
        <v>2190</v>
      </c>
      <c r="H7" s="26">
        <v>3680</v>
      </c>
      <c r="I7" s="26">
        <v>212</v>
      </c>
      <c r="J7" s="26">
        <v>437</v>
      </c>
      <c r="K7" s="26">
        <v>365</v>
      </c>
      <c r="L7" s="26">
        <v>534</v>
      </c>
      <c r="M7" s="26">
        <v>490</v>
      </c>
      <c r="N7" s="26">
        <v>421</v>
      </c>
      <c r="O7" s="26">
        <v>321</v>
      </c>
      <c r="P7" s="26">
        <v>490</v>
      </c>
      <c r="Q7" s="26">
        <v>0</v>
      </c>
      <c r="R7" s="26">
        <v>2250</v>
      </c>
      <c r="S7" s="35" t="s">
        <v>267</v>
      </c>
      <c r="T7" s="35" t="s">
        <v>268</v>
      </c>
    </row>
    <row r="8" spans="1:20" ht="15" x14ac:dyDescent="0.25">
      <c r="A8" s="25" t="s">
        <v>174</v>
      </c>
      <c r="B8" s="25" t="s">
        <v>139</v>
      </c>
      <c r="C8" s="25" t="s">
        <v>173</v>
      </c>
      <c r="D8" s="35" t="s">
        <v>266</v>
      </c>
      <c r="E8" s="36" t="s">
        <v>173</v>
      </c>
      <c r="F8" s="26">
        <v>2165</v>
      </c>
      <c r="G8" s="26">
        <v>1658</v>
      </c>
      <c r="H8" s="26">
        <v>2850</v>
      </c>
      <c r="I8" s="26">
        <v>302</v>
      </c>
      <c r="J8" s="26">
        <v>749</v>
      </c>
      <c r="K8" s="26">
        <v>423</v>
      </c>
      <c r="L8" s="26">
        <v>612</v>
      </c>
      <c r="M8" s="26">
        <v>732</v>
      </c>
      <c r="N8" s="26">
        <v>632</v>
      </c>
      <c r="O8" s="26">
        <v>456</v>
      </c>
      <c r="P8" s="26">
        <v>630</v>
      </c>
      <c r="Q8" s="26">
        <v>0</v>
      </c>
      <c r="R8" s="26">
        <v>1890</v>
      </c>
      <c r="S8" s="35" t="s">
        <v>267</v>
      </c>
      <c r="T8" s="35" t="s">
        <v>268</v>
      </c>
    </row>
    <row r="9" spans="1:20" ht="15" x14ac:dyDescent="0.25">
      <c r="A9" s="25" t="s">
        <v>166</v>
      </c>
      <c r="B9" s="25" t="s">
        <v>139</v>
      </c>
      <c r="C9" s="25" t="s">
        <v>139</v>
      </c>
      <c r="D9" s="25" t="s">
        <v>278</v>
      </c>
      <c r="E9" s="25" t="s">
        <v>167</v>
      </c>
      <c r="F9" s="26">
        <v>5232</v>
      </c>
      <c r="G9" s="26">
        <v>2555.6666666666665</v>
      </c>
      <c r="H9" s="26">
        <v>4578.7640449438204</v>
      </c>
      <c r="I9" s="26">
        <v>517.97752808988764</v>
      </c>
      <c r="J9" s="26">
        <v>1122.4489795918366</v>
      </c>
      <c r="K9" s="26">
        <v>569.87599999999998</v>
      </c>
      <c r="L9" s="26">
        <v>650.26461538461535</v>
      </c>
      <c r="M9" s="26">
        <v>408.80503144654091</v>
      </c>
      <c r="N9" s="26">
        <v>731.4406779661017</v>
      </c>
      <c r="O9" s="26">
        <v>594.76246666666668</v>
      </c>
      <c r="P9" s="26">
        <v>611.11111111111109</v>
      </c>
      <c r="Q9" s="26"/>
      <c r="R9" s="26">
        <v>4800</v>
      </c>
      <c r="S9" s="35" t="s">
        <v>267</v>
      </c>
      <c r="T9" s="35" t="s">
        <v>273</v>
      </c>
    </row>
    <row r="10" spans="1:20" ht="15" x14ac:dyDescent="0.25">
      <c r="A10" s="25" t="s">
        <v>170</v>
      </c>
      <c r="B10" s="25" t="s">
        <v>139</v>
      </c>
      <c r="C10" s="25" t="s">
        <v>139</v>
      </c>
      <c r="D10" s="25" t="s">
        <v>279</v>
      </c>
      <c r="E10" s="25" t="s">
        <v>139</v>
      </c>
      <c r="F10" s="26">
        <v>1938</v>
      </c>
      <c r="G10" s="26">
        <v>2166.7777777777778</v>
      </c>
      <c r="H10" s="26">
        <v>3437.784090909091</v>
      </c>
      <c r="I10" s="26">
        <v>1012.8089887640449</v>
      </c>
      <c r="J10" s="26">
        <v>2626.1567346938778</v>
      </c>
      <c r="K10" s="26">
        <v>796.44</v>
      </c>
      <c r="L10" s="26">
        <v>1213.3860307692307</v>
      </c>
      <c r="M10" s="26">
        <v>880.50314465408803</v>
      </c>
      <c r="N10" s="26">
        <v>1490.8244067796611</v>
      </c>
      <c r="O10" s="26">
        <v>1159.5036599999999</v>
      </c>
      <c r="P10" s="26">
        <v>222.22222222222223</v>
      </c>
      <c r="Q10" s="26"/>
      <c r="R10" s="26">
        <v>5216.2162162162158</v>
      </c>
      <c r="S10" s="35" t="s">
        <v>267</v>
      </c>
      <c r="T10" s="35" t="s">
        <v>273</v>
      </c>
    </row>
    <row r="11" spans="1:20" ht="15" x14ac:dyDescent="0.25">
      <c r="A11" s="25" t="s">
        <v>182</v>
      </c>
      <c r="B11" s="25" t="s">
        <v>139</v>
      </c>
      <c r="C11" s="25" t="s">
        <v>139</v>
      </c>
      <c r="D11" s="25" t="s">
        <v>280</v>
      </c>
      <c r="E11" s="25" t="s">
        <v>139</v>
      </c>
      <c r="F11" s="26">
        <v>4386</v>
      </c>
      <c r="G11" s="26">
        <v>2222.3333333333335</v>
      </c>
      <c r="H11" s="26">
        <v>5125.9428571428571</v>
      </c>
      <c r="I11" s="26">
        <v>809.66292134831463</v>
      </c>
      <c r="J11" s="26">
        <v>1096.3412244897959</v>
      </c>
      <c r="K11" s="26">
        <v>468.44</v>
      </c>
      <c r="L11" s="26">
        <v>673.86873846153844</v>
      </c>
      <c r="M11" s="26">
        <v>377.35849056603774</v>
      </c>
      <c r="N11" s="26">
        <v>638.92474576271184</v>
      </c>
      <c r="O11" s="26">
        <v>496.93014000000011</v>
      </c>
      <c r="P11" s="26">
        <v>333.33333333333331</v>
      </c>
      <c r="Q11" s="26"/>
      <c r="R11" s="26">
        <v>2443.2432432432433</v>
      </c>
      <c r="S11" s="35" t="s">
        <v>267</v>
      </c>
      <c r="T11" s="35" t="s">
        <v>273</v>
      </c>
    </row>
    <row r="12" spans="1:20" ht="15" x14ac:dyDescent="0.25">
      <c r="A12" s="25" t="s">
        <v>281</v>
      </c>
      <c r="B12" s="25" t="s">
        <v>139</v>
      </c>
      <c r="C12" s="25" t="s">
        <v>139</v>
      </c>
      <c r="D12" s="25" t="s">
        <v>282</v>
      </c>
      <c r="E12" s="25" t="s">
        <v>165</v>
      </c>
      <c r="F12" s="26">
        <v>4102</v>
      </c>
      <c r="G12" s="26">
        <v>1074.4444444444443</v>
      </c>
      <c r="H12" s="26">
        <v>4080.3428571428572</v>
      </c>
      <c r="I12" s="26">
        <v>450.11235955056179</v>
      </c>
      <c r="J12" s="26">
        <v>573.48163265306118</v>
      </c>
      <c r="K12" s="26">
        <v>342.39679999999998</v>
      </c>
      <c r="L12" s="26">
        <v>433.35215384615384</v>
      </c>
      <c r="M12" s="26">
        <v>343.39622641509436</v>
      </c>
      <c r="N12" s="26">
        <v>532.43728813559323</v>
      </c>
      <c r="O12" s="26">
        <v>414.10860000000002</v>
      </c>
      <c r="P12" s="26">
        <v>277.77777777777777</v>
      </c>
      <c r="Q12" s="26"/>
      <c r="R12" s="26">
        <v>3508.1081081081079</v>
      </c>
      <c r="S12" s="35" t="s">
        <v>267</v>
      </c>
      <c r="T12" s="35" t="s">
        <v>273</v>
      </c>
    </row>
    <row r="13" spans="1:20" ht="15" x14ac:dyDescent="0.25">
      <c r="A13" s="25" t="s">
        <v>177</v>
      </c>
      <c r="B13" s="25" t="s">
        <v>139</v>
      </c>
      <c r="C13" s="25" t="s">
        <v>178</v>
      </c>
      <c r="D13" s="25" t="s">
        <v>283</v>
      </c>
      <c r="E13" s="25" t="s">
        <v>284</v>
      </c>
      <c r="F13" s="26">
        <v>4893</v>
      </c>
      <c r="G13" s="26">
        <v>938.95555555555552</v>
      </c>
      <c r="H13" s="26">
        <v>1377.2458314568801</v>
      </c>
      <c r="I13" s="26">
        <v>231.48916702223485</v>
      </c>
      <c r="J13" s="26">
        <v>970.66326530612241</v>
      </c>
      <c r="K13" s="26">
        <v>355</v>
      </c>
      <c r="L13" s="26">
        <v>573.69230769230774</v>
      </c>
      <c r="M13" s="26">
        <v>587.29559748427675</v>
      </c>
      <c r="N13" s="26">
        <v>653.13559322033893</v>
      </c>
      <c r="O13" s="26">
        <v>376.03333333333336</v>
      </c>
      <c r="P13" s="26">
        <v>622.06666666666672</v>
      </c>
      <c r="Q13" s="26"/>
      <c r="R13" s="26">
        <v>4492.1081081081084</v>
      </c>
      <c r="S13" s="35" t="s">
        <v>267</v>
      </c>
      <c r="T13" s="35" t="s">
        <v>273</v>
      </c>
    </row>
    <row r="14" spans="1:20" ht="15" x14ac:dyDescent="0.25">
      <c r="A14" s="25" t="s">
        <v>285</v>
      </c>
      <c r="B14" s="25" t="s">
        <v>139</v>
      </c>
      <c r="C14" s="25" t="s">
        <v>178</v>
      </c>
      <c r="D14" s="25" t="s">
        <v>286</v>
      </c>
      <c r="E14" s="25" t="s">
        <v>180</v>
      </c>
      <c r="F14" s="26">
        <v>4183</v>
      </c>
      <c r="G14" s="26">
        <v>807.5</v>
      </c>
      <c r="H14" s="26">
        <v>1030.9913793103449</v>
      </c>
      <c r="I14" s="26">
        <v>91.383094407852269</v>
      </c>
      <c r="J14" s="26">
        <v>525.92346938775506</v>
      </c>
      <c r="K14" s="26">
        <v>223</v>
      </c>
      <c r="L14" s="26">
        <v>308.84615384615387</v>
      </c>
      <c r="M14" s="26">
        <v>333.11949685534591</v>
      </c>
      <c r="N14" s="26">
        <v>335.46610169491527</v>
      </c>
      <c r="O14" s="26">
        <v>203.96666666666667</v>
      </c>
      <c r="P14" s="26">
        <v>425.6</v>
      </c>
      <c r="Q14" s="26"/>
      <c r="R14" s="26">
        <v>2225.8378378378379</v>
      </c>
      <c r="S14" s="35" t="s">
        <v>267</v>
      </c>
      <c r="T14" s="35" t="s">
        <v>273</v>
      </c>
    </row>
    <row r="15" spans="1:20" ht="15" x14ac:dyDescent="0.25">
      <c r="A15" s="25" t="s">
        <v>129</v>
      </c>
      <c r="B15" s="25" t="s">
        <v>118</v>
      </c>
      <c r="C15" s="25" t="s">
        <v>127</v>
      </c>
      <c r="D15" s="25" t="s">
        <v>246</v>
      </c>
      <c r="E15" s="25" t="s">
        <v>127</v>
      </c>
      <c r="F15" s="26">
        <v>5781</v>
      </c>
      <c r="G15" s="26">
        <v>2670</v>
      </c>
      <c r="H15" s="26">
        <v>4235</v>
      </c>
      <c r="I15" s="26">
        <v>527</v>
      </c>
      <c r="J15" s="26">
        <v>1463</v>
      </c>
      <c r="K15" s="26">
        <v>785</v>
      </c>
      <c r="L15" s="26">
        <v>1760</v>
      </c>
      <c r="M15" s="26">
        <v>860</v>
      </c>
      <c r="N15" s="26">
        <v>945</v>
      </c>
      <c r="O15" s="26">
        <v>768</v>
      </c>
      <c r="P15" s="26">
        <v>950</v>
      </c>
      <c r="Q15" s="26">
        <v>0</v>
      </c>
      <c r="R15" s="26">
        <v>3500</v>
      </c>
      <c r="S15" s="35" t="s">
        <v>267</v>
      </c>
      <c r="T15" s="35" t="s">
        <v>268</v>
      </c>
    </row>
    <row r="16" spans="1:20" ht="15" x14ac:dyDescent="0.25">
      <c r="A16" s="25" t="s">
        <v>125</v>
      </c>
      <c r="B16" s="25" t="s">
        <v>118</v>
      </c>
      <c r="C16" s="25" t="s">
        <v>127</v>
      </c>
      <c r="D16" s="25" t="s">
        <v>247</v>
      </c>
      <c r="E16" s="25" t="s">
        <v>248</v>
      </c>
      <c r="F16" s="26">
        <v>3161</v>
      </c>
      <c r="G16" s="26">
        <v>1225</v>
      </c>
      <c r="H16" s="26">
        <v>2490</v>
      </c>
      <c r="I16" s="26">
        <v>153</v>
      </c>
      <c r="J16" s="26">
        <v>657</v>
      </c>
      <c r="K16" s="26">
        <v>302</v>
      </c>
      <c r="L16" s="26">
        <v>695</v>
      </c>
      <c r="M16" s="26">
        <v>1020</v>
      </c>
      <c r="N16" s="26">
        <v>365</v>
      </c>
      <c r="O16" s="26">
        <v>290</v>
      </c>
      <c r="P16" s="26">
        <v>300</v>
      </c>
      <c r="Q16" s="26">
        <v>0</v>
      </c>
      <c r="R16" s="26">
        <v>690</v>
      </c>
      <c r="S16" s="35" t="s">
        <v>267</v>
      </c>
      <c r="T16" s="35" t="s">
        <v>269</v>
      </c>
    </row>
    <row r="17" spans="1:20" ht="15" x14ac:dyDescent="0.25">
      <c r="A17" s="25" t="s">
        <v>239</v>
      </c>
      <c r="B17" s="25" t="s">
        <v>118</v>
      </c>
      <c r="C17" s="25" t="s">
        <v>127</v>
      </c>
      <c r="D17" s="25" t="s">
        <v>102</v>
      </c>
      <c r="E17" s="25" t="s">
        <v>127</v>
      </c>
      <c r="F17" s="26">
        <v>3363</v>
      </c>
      <c r="G17" s="26">
        <v>980</v>
      </c>
      <c r="H17" s="26">
        <v>2545</v>
      </c>
      <c r="I17" s="26">
        <v>135</v>
      </c>
      <c r="J17" s="26">
        <v>319</v>
      </c>
      <c r="K17" s="26">
        <v>213</v>
      </c>
      <c r="L17" s="26">
        <v>321</v>
      </c>
      <c r="M17" s="26">
        <v>145</v>
      </c>
      <c r="N17" s="26">
        <v>356</v>
      </c>
      <c r="O17" s="26">
        <v>238</v>
      </c>
      <c r="P17" s="26">
        <v>245</v>
      </c>
      <c r="Q17" s="26">
        <v>0</v>
      </c>
      <c r="R17" s="26">
        <v>1500</v>
      </c>
      <c r="S17" s="35" t="s">
        <v>267</v>
      </c>
      <c r="T17" s="35" t="s">
        <v>268</v>
      </c>
    </row>
    <row r="18" spans="1:20" ht="15" x14ac:dyDescent="0.25">
      <c r="A18" s="25" t="s">
        <v>70</v>
      </c>
      <c r="B18" s="35" t="s">
        <v>118</v>
      </c>
      <c r="C18" s="35" t="s">
        <v>81</v>
      </c>
      <c r="D18" s="35" t="s">
        <v>249</v>
      </c>
      <c r="E18" s="35" t="s">
        <v>73</v>
      </c>
      <c r="F18" s="26">
        <v>1818</v>
      </c>
      <c r="G18" s="26">
        <v>1573</v>
      </c>
      <c r="H18" s="26">
        <v>1184</v>
      </c>
      <c r="I18" s="26">
        <v>247</v>
      </c>
      <c r="J18" s="26">
        <v>304</v>
      </c>
      <c r="K18" s="26">
        <v>272</v>
      </c>
      <c r="L18" s="26">
        <v>401</v>
      </c>
      <c r="M18" s="26">
        <v>232</v>
      </c>
      <c r="N18" s="26">
        <v>362</v>
      </c>
      <c r="O18" s="26">
        <v>341</v>
      </c>
      <c r="P18" s="26">
        <v>165</v>
      </c>
      <c r="Q18" s="26">
        <v>0</v>
      </c>
      <c r="R18" s="26">
        <v>426</v>
      </c>
      <c r="S18" s="35" t="s">
        <v>267</v>
      </c>
      <c r="T18" s="35" t="s">
        <v>269</v>
      </c>
    </row>
    <row r="19" spans="1:20" ht="15" x14ac:dyDescent="0.25">
      <c r="A19" s="25" t="s">
        <v>80</v>
      </c>
      <c r="B19" s="35" t="s">
        <v>118</v>
      </c>
      <c r="C19" s="35" t="s">
        <v>81</v>
      </c>
      <c r="D19" s="35" t="s">
        <v>250</v>
      </c>
      <c r="E19" s="35" t="s">
        <v>81</v>
      </c>
      <c r="F19" s="26">
        <v>4237</v>
      </c>
      <c r="G19" s="26">
        <v>1873</v>
      </c>
      <c r="H19" s="26">
        <v>4412</v>
      </c>
      <c r="I19" s="26">
        <v>420</v>
      </c>
      <c r="J19" s="26">
        <v>617</v>
      </c>
      <c r="K19" s="26">
        <v>365</v>
      </c>
      <c r="L19" s="26">
        <v>748</v>
      </c>
      <c r="M19" s="26">
        <v>772</v>
      </c>
      <c r="N19" s="26">
        <v>681</v>
      </c>
      <c r="O19" s="26">
        <v>466</v>
      </c>
      <c r="P19" s="26">
        <v>335</v>
      </c>
      <c r="Q19" s="26">
        <v>0</v>
      </c>
      <c r="R19" s="26">
        <v>605</v>
      </c>
      <c r="S19" s="35" t="s">
        <v>267</v>
      </c>
      <c r="T19" s="35" t="s">
        <v>269</v>
      </c>
    </row>
    <row r="20" spans="1:20" ht="15" x14ac:dyDescent="0.25">
      <c r="A20" s="25" t="s">
        <v>88</v>
      </c>
      <c r="B20" s="35" t="s">
        <v>118</v>
      </c>
      <c r="C20" s="35" t="s">
        <v>81</v>
      </c>
      <c r="D20" s="35" t="s">
        <v>251</v>
      </c>
      <c r="E20" s="35" t="s">
        <v>72</v>
      </c>
      <c r="F20" s="26">
        <v>2988</v>
      </c>
      <c r="G20" s="26">
        <v>1838</v>
      </c>
      <c r="H20" s="26">
        <v>2856</v>
      </c>
      <c r="I20" s="26">
        <v>318</v>
      </c>
      <c r="J20" s="26">
        <v>460</v>
      </c>
      <c r="K20" s="26">
        <v>345</v>
      </c>
      <c r="L20" s="26">
        <v>643</v>
      </c>
      <c r="M20" s="26">
        <v>619</v>
      </c>
      <c r="N20" s="26">
        <v>577</v>
      </c>
      <c r="O20" s="26">
        <v>437</v>
      </c>
      <c r="P20" s="26">
        <v>220</v>
      </c>
      <c r="Q20" s="26">
        <v>0</v>
      </c>
      <c r="R20" s="26">
        <v>585</v>
      </c>
      <c r="S20" s="35" t="s">
        <v>267</v>
      </c>
      <c r="T20" s="35" t="s">
        <v>269</v>
      </c>
    </row>
    <row r="21" spans="1:20" ht="15" x14ac:dyDescent="0.25">
      <c r="A21" s="25" t="s">
        <v>117</v>
      </c>
      <c r="B21" s="35" t="s">
        <v>118</v>
      </c>
      <c r="C21" s="35" t="s">
        <v>121</v>
      </c>
      <c r="D21" s="29" t="s">
        <v>252</v>
      </c>
      <c r="E21" s="29" t="s">
        <v>253</v>
      </c>
      <c r="F21" s="26">
        <v>2159</v>
      </c>
      <c r="G21" s="26">
        <v>469</v>
      </c>
      <c r="H21" s="26">
        <v>2260</v>
      </c>
      <c r="I21" s="26">
        <v>78</v>
      </c>
      <c r="J21" s="26">
        <v>1011</v>
      </c>
      <c r="K21" s="26">
        <v>126</v>
      </c>
      <c r="L21" s="26">
        <v>625</v>
      </c>
      <c r="M21" s="26">
        <v>1131</v>
      </c>
      <c r="N21" s="26">
        <v>389</v>
      </c>
      <c r="O21" s="26">
        <v>94</v>
      </c>
      <c r="P21" s="26">
        <v>400</v>
      </c>
      <c r="Q21" s="26" t="s">
        <v>270</v>
      </c>
      <c r="R21" s="26">
        <v>2080</v>
      </c>
      <c r="S21" s="35" t="s">
        <v>267</v>
      </c>
      <c r="T21" s="35" t="s">
        <v>269</v>
      </c>
    </row>
    <row r="22" spans="1:20" ht="15" x14ac:dyDescent="0.25">
      <c r="A22" s="25" t="s">
        <v>120</v>
      </c>
      <c r="B22" s="35" t="s">
        <v>118</v>
      </c>
      <c r="C22" s="35" t="s">
        <v>121</v>
      </c>
      <c r="D22" s="29" t="s">
        <v>254</v>
      </c>
      <c r="E22" s="29" t="s">
        <v>121</v>
      </c>
      <c r="F22" s="26">
        <v>4750</v>
      </c>
      <c r="G22" s="26">
        <v>3031</v>
      </c>
      <c r="H22" s="26">
        <v>5590</v>
      </c>
      <c r="I22" s="26">
        <v>225</v>
      </c>
      <c r="J22" s="26">
        <v>1315</v>
      </c>
      <c r="K22" s="26">
        <v>403</v>
      </c>
      <c r="L22" s="26">
        <v>937</v>
      </c>
      <c r="M22" s="26">
        <v>1691</v>
      </c>
      <c r="N22" s="26">
        <v>625</v>
      </c>
      <c r="O22" s="26">
        <v>206</v>
      </c>
      <c r="P22" s="26">
        <v>500</v>
      </c>
      <c r="Q22" s="26" t="s">
        <v>270</v>
      </c>
      <c r="R22" s="26">
        <v>2658</v>
      </c>
      <c r="S22" s="35" t="s">
        <v>267</v>
      </c>
      <c r="T22" s="35" t="s">
        <v>269</v>
      </c>
    </row>
    <row r="23" spans="1:20" ht="15" x14ac:dyDescent="0.25">
      <c r="A23" s="25" t="s">
        <v>134</v>
      </c>
      <c r="B23" s="35" t="s">
        <v>118</v>
      </c>
      <c r="C23" s="35" t="s">
        <v>137</v>
      </c>
      <c r="D23" s="29" t="s">
        <v>255</v>
      </c>
      <c r="E23" s="29" t="s">
        <v>133</v>
      </c>
      <c r="F23" s="26">
        <v>1524</v>
      </c>
      <c r="G23" s="31">
        <v>1821</v>
      </c>
      <c r="H23" s="31">
        <v>2022</v>
      </c>
      <c r="I23" s="31">
        <v>536</v>
      </c>
      <c r="J23" s="31">
        <v>670</v>
      </c>
      <c r="K23" s="31">
        <v>779</v>
      </c>
      <c r="L23" s="31">
        <v>1903</v>
      </c>
      <c r="M23" s="31">
        <v>1597</v>
      </c>
      <c r="N23" s="31">
        <v>1469</v>
      </c>
      <c r="O23" s="31">
        <v>578</v>
      </c>
      <c r="P23" s="31"/>
      <c r="Q23" s="31"/>
      <c r="R23" s="31">
        <v>2500</v>
      </c>
      <c r="S23" s="35" t="s">
        <v>267</v>
      </c>
      <c r="T23" s="35" t="s">
        <v>268</v>
      </c>
    </row>
    <row r="24" spans="1:20" ht="15" x14ac:dyDescent="0.25">
      <c r="A24" s="25" t="s">
        <v>132</v>
      </c>
      <c r="B24" s="35" t="s">
        <v>118</v>
      </c>
      <c r="C24" s="35" t="s">
        <v>137</v>
      </c>
      <c r="D24" s="29" t="s">
        <v>256</v>
      </c>
      <c r="E24" s="29" t="s">
        <v>133</v>
      </c>
      <c r="F24" s="26">
        <v>2601</v>
      </c>
      <c r="G24" s="31">
        <v>1560</v>
      </c>
      <c r="H24" s="31">
        <v>3913</v>
      </c>
      <c r="I24" s="31">
        <v>815</v>
      </c>
      <c r="J24" s="31">
        <v>890</v>
      </c>
      <c r="K24" s="31">
        <v>911</v>
      </c>
      <c r="L24" s="31">
        <v>779</v>
      </c>
      <c r="M24" s="31">
        <v>1893</v>
      </c>
      <c r="N24" s="31">
        <v>1911</v>
      </c>
      <c r="O24" s="31">
        <v>812</v>
      </c>
      <c r="P24" s="31"/>
      <c r="Q24" s="31"/>
      <c r="R24" s="31">
        <v>5500</v>
      </c>
      <c r="S24" s="35" t="s">
        <v>267</v>
      </c>
      <c r="T24" s="35" t="s">
        <v>268</v>
      </c>
    </row>
    <row r="25" spans="1:20" ht="15" x14ac:dyDescent="0.25">
      <c r="A25" s="25" t="s">
        <v>264</v>
      </c>
      <c r="B25" s="35" t="s">
        <v>118</v>
      </c>
      <c r="C25" s="35" t="s">
        <v>137</v>
      </c>
      <c r="D25" s="29" t="s">
        <v>257</v>
      </c>
      <c r="E25" s="29" t="s">
        <v>137</v>
      </c>
      <c r="F25" s="26">
        <v>2065</v>
      </c>
      <c r="G25" s="31">
        <v>1214</v>
      </c>
      <c r="H25" s="31">
        <v>1944</v>
      </c>
      <c r="I25" s="31">
        <v>225</v>
      </c>
      <c r="J25" s="31">
        <v>435</v>
      </c>
      <c r="K25" s="31">
        <v>524</v>
      </c>
      <c r="L25" s="31">
        <v>483</v>
      </c>
      <c r="M25" s="31">
        <v>1611</v>
      </c>
      <c r="N25" s="31">
        <v>989</v>
      </c>
      <c r="O25" s="31">
        <v>479</v>
      </c>
      <c r="P25" s="31"/>
      <c r="Q25" s="31"/>
      <c r="R25" s="31">
        <v>4000</v>
      </c>
      <c r="S25" s="35" t="s">
        <v>267</v>
      </c>
      <c r="T25" s="35" t="s">
        <v>268</v>
      </c>
    </row>
    <row r="26" spans="1:20" ht="15" x14ac:dyDescent="0.25">
      <c r="A26" s="25" t="s">
        <v>138</v>
      </c>
      <c r="B26" s="35" t="s">
        <v>118</v>
      </c>
      <c r="C26" s="35" t="s">
        <v>137</v>
      </c>
      <c r="D26" s="29" t="s">
        <v>258</v>
      </c>
      <c r="E26" s="29" t="s">
        <v>137</v>
      </c>
      <c r="F26" s="26">
        <v>3378</v>
      </c>
      <c r="G26" s="31">
        <v>1433</v>
      </c>
      <c r="H26" s="31">
        <v>3120</v>
      </c>
      <c r="I26" s="31">
        <v>735</v>
      </c>
      <c r="J26" s="31">
        <v>1995</v>
      </c>
      <c r="K26" s="31">
        <v>1298</v>
      </c>
      <c r="L26" s="31">
        <v>1867</v>
      </c>
      <c r="M26" s="31">
        <v>2345</v>
      </c>
      <c r="N26" s="31">
        <v>1490</v>
      </c>
      <c r="O26" s="31">
        <v>1011</v>
      </c>
      <c r="P26" s="31"/>
      <c r="Q26" s="31"/>
      <c r="R26" s="31">
        <v>5500</v>
      </c>
      <c r="S26" s="35" t="s">
        <v>267</v>
      </c>
      <c r="T26" s="35" t="s">
        <v>268</v>
      </c>
    </row>
    <row r="27" spans="1:20" ht="15" x14ac:dyDescent="0.25">
      <c r="A27" s="25" t="s">
        <v>122</v>
      </c>
      <c r="B27" s="35" t="s">
        <v>118</v>
      </c>
      <c r="C27" s="35" t="s">
        <v>118</v>
      </c>
      <c r="D27" s="29" t="s">
        <v>259</v>
      </c>
      <c r="E27" s="29" t="s">
        <v>118</v>
      </c>
      <c r="F27" s="26">
        <v>3536</v>
      </c>
      <c r="G27" s="31">
        <v>1385</v>
      </c>
      <c r="H27" s="31">
        <v>4258</v>
      </c>
      <c r="I27" s="31">
        <v>423</v>
      </c>
      <c r="J27" s="31">
        <v>753</v>
      </c>
      <c r="K27" s="31">
        <v>504</v>
      </c>
      <c r="L27" s="31">
        <v>1449</v>
      </c>
      <c r="M27" s="31">
        <v>587</v>
      </c>
      <c r="N27" s="31">
        <v>656</v>
      </c>
      <c r="O27" s="31">
        <v>473</v>
      </c>
      <c r="P27" s="31">
        <v>358</v>
      </c>
      <c r="Q27" s="31">
        <v>0</v>
      </c>
      <c r="R27" s="31">
        <v>2380</v>
      </c>
      <c r="S27" s="35" t="s">
        <v>267</v>
      </c>
      <c r="T27" s="35" t="s">
        <v>268</v>
      </c>
    </row>
    <row r="28" spans="1:20" ht="15" x14ac:dyDescent="0.25">
      <c r="A28" s="25" t="s">
        <v>130</v>
      </c>
      <c r="B28" s="35" t="s">
        <v>118</v>
      </c>
      <c r="C28" s="35" t="s">
        <v>118</v>
      </c>
      <c r="D28" s="29" t="s">
        <v>260</v>
      </c>
      <c r="E28" s="29" t="s">
        <v>118</v>
      </c>
      <c r="F28" s="26">
        <v>1513</v>
      </c>
      <c r="G28" s="31">
        <v>346</v>
      </c>
      <c r="H28" s="31">
        <v>1364</v>
      </c>
      <c r="I28" s="31">
        <v>47</v>
      </c>
      <c r="J28" s="31">
        <v>40</v>
      </c>
      <c r="K28" s="31">
        <v>27</v>
      </c>
      <c r="L28" s="31">
        <v>76</v>
      </c>
      <c r="M28" s="31">
        <v>104</v>
      </c>
      <c r="N28" s="31">
        <v>34</v>
      </c>
      <c r="O28" s="31">
        <v>25</v>
      </c>
      <c r="P28" s="31">
        <v>116</v>
      </c>
      <c r="Q28" s="31">
        <v>0</v>
      </c>
      <c r="R28" s="31">
        <v>426</v>
      </c>
      <c r="S28" s="35" t="s">
        <v>267</v>
      </c>
      <c r="T28" s="35" t="s">
        <v>268</v>
      </c>
    </row>
    <row r="29" spans="1:20" ht="15" x14ac:dyDescent="0.25">
      <c r="A29" s="25" t="s">
        <v>240</v>
      </c>
      <c r="B29" s="35" t="s">
        <v>118</v>
      </c>
      <c r="C29" s="35" t="s">
        <v>118</v>
      </c>
      <c r="D29" s="29" t="s">
        <v>261</v>
      </c>
      <c r="E29" s="29" t="s">
        <v>124</v>
      </c>
      <c r="F29" s="26">
        <v>5166</v>
      </c>
      <c r="G29" s="31">
        <v>1322</v>
      </c>
      <c r="H29" s="31">
        <v>3853</v>
      </c>
      <c r="I29" s="31">
        <v>179</v>
      </c>
      <c r="J29" s="31">
        <v>1054</v>
      </c>
      <c r="K29" s="31">
        <v>659</v>
      </c>
      <c r="L29" s="31">
        <v>490</v>
      </c>
      <c r="M29" s="31">
        <v>1777.7777777777778</v>
      </c>
      <c r="N29" s="31">
        <v>1278</v>
      </c>
      <c r="O29" s="31">
        <v>451</v>
      </c>
      <c r="P29" s="31">
        <v>286</v>
      </c>
      <c r="Q29" s="31"/>
      <c r="R29" s="31">
        <v>2400</v>
      </c>
      <c r="S29" s="35" t="s">
        <v>267</v>
      </c>
      <c r="T29" s="35" t="s">
        <v>268</v>
      </c>
    </row>
    <row r="30" spans="1:20" ht="15" x14ac:dyDescent="0.25">
      <c r="A30" s="25" t="s">
        <v>114</v>
      </c>
      <c r="B30" s="35" t="s">
        <v>118</v>
      </c>
      <c r="C30" s="35" t="s">
        <v>110</v>
      </c>
      <c r="D30" s="29" t="s">
        <v>262</v>
      </c>
      <c r="E30" s="29" t="s">
        <v>110</v>
      </c>
      <c r="F30" s="26">
        <v>5986</v>
      </c>
      <c r="G30" s="31">
        <v>750</v>
      </c>
      <c r="H30" s="31">
        <v>5720</v>
      </c>
      <c r="I30" s="31">
        <v>320</v>
      </c>
      <c r="J30" s="31">
        <v>1130</v>
      </c>
      <c r="K30" s="31">
        <v>2250</v>
      </c>
      <c r="L30" s="31">
        <v>2350</v>
      </c>
      <c r="M30" s="31">
        <v>1020</v>
      </c>
      <c r="N30" s="31">
        <v>1450</v>
      </c>
      <c r="O30" s="31">
        <v>660</v>
      </c>
      <c r="P30" s="31">
        <v>890</v>
      </c>
      <c r="Q30" s="31"/>
      <c r="R30" s="31">
        <v>3010</v>
      </c>
      <c r="S30" s="35" t="s">
        <v>271</v>
      </c>
      <c r="T30" s="35" t="s">
        <v>268</v>
      </c>
    </row>
    <row r="31" spans="1:20" ht="15" x14ac:dyDescent="0.25">
      <c r="A31" s="25" t="s">
        <v>109</v>
      </c>
      <c r="B31" s="35" t="s">
        <v>118</v>
      </c>
      <c r="C31" s="35" t="s">
        <v>110</v>
      </c>
      <c r="D31" s="29" t="s">
        <v>263</v>
      </c>
      <c r="E31" s="29" t="s">
        <v>110</v>
      </c>
      <c r="F31" s="26">
        <v>1206</v>
      </c>
      <c r="G31" s="31">
        <v>180</v>
      </c>
      <c r="H31" s="59">
        <v>1170</v>
      </c>
      <c r="I31" s="59">
        <v>70</v>
      </c>
      <c r="J31" s="31">
        <v>120</v>
      </c>
      <c r="K31" s="31">
        <v>220</v>
      </c>
      <c r="L31" s="31">
        <v>210</v>
      </c>
      <c r="M31" s="31">
        <v>190</v>
      </c>
      <c r="N31" s="31">
        <v>150</v>
      </c>
      <c r="O31" s="31">
        <v>80</v>
      </c>
      <c r="P31" s="31">
        <v>150</v>
      </c>
      <c r="Q31" s="31"/>
      <c r="R31" s="31">
        <v>590</v>
      </c>
      <c r="S31" s="35" t="s">
        <v>271</v>
      </c>
      <c r="T31" s="35" t="s">
        <v>268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workbookViewId="0">
      <selection sqref="A1:O1"/>
    </sheetView>
  </sheetViews>
  <sheetFormatPr defaultColWidth="14.75" defaultRowHeight="15" x14ac:dyDescent="0.25"/>
  <cols>
    <col min="1" max="1" width="17" customWidth="1"/>
    <col min="2" max="2" width="13.625" bestFit="1" customWidth="1"/>
    <col min="3" max="3" width="12" bestFit="1" customWidth="1"/>
    <col min="4" max="4" width="12" customWidth="1"/>
    <col min="5" max="5" width="12" bestFit="1" customWidth="1"/>
    <col min="6" max="6" width="13.625" bestFit="1" customWidth="1"/>
    <col min="7" max="12" width="12" bestFit="1" customWidth="1"/>
    <col min="13" max="13" width="11" bestFit="1" customWidth="1"/>
    <col min="14" max="14" width="12" bestFit="1" customWidth="1"/>
    <col min="15" max="15" width="13.625" bestFit="1" customWidth="1"/>
  </cols>
  <sheetData>
    <row r="1" spans="1:15" ht="21.75" thickBot="1" x14ac:dyDescent="0.3">
      <c r="A1" s="63" t="s">
        <v>243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</row>
    <row r="2" spans="1:1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5" thickBot="1" x14ac:dyDescent="0.3">
      <c r="A3" s="14" t="s">
        <v>141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5" x14ac:dyDescent="0.25">
      <c r="A4" s="2" t="s">
        <v>1</v>
      </c>
      <c r="B4" s="3" t="s">
        <v>4</v>
      </c>
      <c r="C4" s="4" t="s">
        <v>6</v>
      </c>
      <c r="D4" s="4" t="s">
        <v>228</v>
      </c>
      <c r="E4" s="4" t="s">
        <v>233</v>
      </c>
      <c r="F4" s="4" t="s">
        <v>5</v>
      </c>
      <c r="G4" s="4" t="s">
        <v>229</v>
      </c>
      <c r="H4" s="4" t="s">
        <v>230</v>
      </c>
      <c r="I4" s="4" t="s">
        <v>10</v>
      </c>
      <c r="J4" s="4" t="s">
        <v>231</v>
      </c>
      <c r="K4" s="4" t="s">
        <v>12</v>
      </c>
      <c r="L4" s="4" t="s">
        <v>13</v>
      </c>
      <c r="M4" s="4" t="s">
        <v>14</v>
      </c>
      <c r="N4" s="4" t="s">
        <v>15</v>
      </c>
      <c r="O4" s="5" t="s">
        <v>142</v>
      </c>
    </row>
    <row r="5" spans="1:15" x14ac:dyDescent="0.25">
      <c r="A5" s="6" t="s">
        <v>241</v>
      </c>
      <c r="B5" s="7">
        <f>SUMIF('Value Sales'!$B:$B,'Value Share'!$A5,'Value Sales'!F:F)</f>
        <v>0</v>
      </c>
      <c r="C5" s="7">
        <f>SUMIF('Value Sales'!$B:$B,'Value Share'!$A5,'Value Sales'!G:G)</f>
        <v>0</v>
      </c>
      <c r="D5" s="7">
        <f>SUMIF('Value Sales'!$B:$B,'Value Share'!$A5,'Value Sales'!H:H)</f>
        <v>0</v>
      </c>
      <c r="E5" s="7">
        <f>SUMIF('Value Sales'!$B:$B,'Value Share'!$A5,'Value Sales'!I:I)</f>
        <v>0</v>
      </c>
      <c r="F5" s="7">
        <f>SUMIF('Value Sales'!$B:$B,'Value Share'!$A5,'Value Sales'!J:J)</f>
        <v>0</v>
      </c>
      <c r="G5" s="7">
        <f>SUMIF('Value Sales'!$B:$B,'Value Share'!$A5,'Value Sales'!K:K)</f>
        <v>0</v>
      </c>
      <c r="H5" s="7">
        <f>SUMIF('Value Sales'!$B:$B,'Value Share'!$A5,'Value Sales'!L:L)</f>
        <v>0</v>
      </c>
      <c r="I5" s="7">
        <f>SUMIF('Value Sales'!$B:$B,'Value Share'!$A5,'Value Sales'!M:M)</f>
        <v>0</v>
      </c>
      <c r="J5" s="7">
        <f>SUMIF('Value Sales'!$B:$B,'Value Share'!$A5,'Value Sales'!N:N)</f>
        <v>0</v>
      </c>
      <c r="K5" s="7">
        <f>SUMIF('Value Sales'!$B:$B,'Value Share'!$A5,'Value Sales'!O:O)</f>
        <v>0</v>
      </c>
      <c r="L5" s="7">
        <f>SUMIF('Value Sales'!$B:$B,'Value Share'!$A5,'Value Sales'!P:P)</f>
        <v>0</v>
      </c>
      <c r="M5" s="7">
        <f>SUMIF('Value Sales'!$B:$B,'Value Share'!$A5,'Value Sales'!Q:Q)</f>
        <v>0</v>
      </c>
      <c r="N5" s="7">
        <f>SUMIF('Value Sales'!$B:$B,'Value Share'!$A5,'Value Sales'!R:R)</f>
        <v>0</v>
      </c>
      <c r="O5" s="8">
        <f t="shared" ref="O5:O10" si="0">SUM(B5:N5)</f>
        <v>0</v>
      </c>
    </row>
    <row r="6" spans="1:15" x14ac:dyDescent="0.25">
      <c r="A6" s="6" t="s">
        <v>68</v>
      </c>
      <c r="B6" s="7">
        <f>SUMIF('Value Sales'!$B:$B,'Value Share'!$A6,'Value Sales'!F:F)</f>
        <v>0</v>
      </c>
      <c r="C6" s="7">
        <f>SUMIF('Value Sales'!$B:$B,'Value Share'!$A6,'Value Sales'!G:G)</f>
        <v>0</v>
      </c>
      <c r="D6" s="7">
        <f>SUMIF('Value Sales'!$B:$B,'Value Share'!$A6,'Value Sales'!H:H)</f>
        <v>0</v>
      </c>
      <c r="E6" s="7">
        <f>SUMIF('Value Sales'!$B:$B,'Value Share'!$A6,'Value Sales'!I:I)</f>
        <v>0</v>
      </c>
      <c r="F6" s="7">
        <f>SUMIF('Value Sales'!$B:$B,'Value Share'!$A6,'Value Sales'!J:J)</f>
        <v>0</v>
      </c>
      <c r="G6" s="7">
        <f>SUMIF('Value Sales'!$B:$B,'Value Share'!$A6,'Value Sales'!K:K)</f>
        <v>0</v>
      </c>
      <c r="H6" s="7">
        <f>SUMIF('Value Sales'!$B:$B,'Value Share'!$A6,'Value Sales'!L:L)</f>
        <v>0</v>
      </c>
      <c r="I6" s="7">
        <f>SUMIF('Value Sales'!$B:$B,'Value Share'!$A6,'Value Sales'!M:M)</f>
        <v>0</v>
      </c>
      <c r="J6" s="7">
        <f>SUMIF('Value Sales'!$B:$B,'Value Share'!$A6,'Value Sales'!N:N)</f>
        <v>0</v>
      </c>
      <c r="K6" s="7">
        <f>SUMIF('Value Sales'!$B:$B,'Value Share'!$A6,'Value Sales'!O:O)</f>
        <v>0</v>
      </c>
      <c r="L6" s="7">
        <f>SUMIF('Value Sales'!$B:$B,'Value Share'!$A6,'Value Sales'!P:P)</f>
        <v>0</v>
      </c>
      <c r="M6" s="7">
        <f>SUMIF('Value Sales'!$B:$B,'Value Share'!$A6,'Value Sales'!Q:Q)</f>
        <v>0</v>
      </c>
      <c r="N6" s="7">
        <f>SUMIF('Value Sales'!$B:$B,'Value Share'!$A6,'Value Sales'!R:R)</f>
        <v>0</v>
      </c>
      <c r="O6" s="8">
        <f t="shared" si="0"/>
        <v>0</v>
      </c>
    </row>
    <row r="7" spans="1:15" x14ac:dyDescent="0.25">
      <c r="A7" s="6" t="s">
        <v>69</v>
      </c>
      <c r="B7" s="7">
        <f>SUMIF('Value Sales'!$B:$B,'Value Share'!$A7,'Value Sales'!F:F)</f>
        <v>0</v>
      </c>
      <c r="C7" s="7">
        <f>SUMIF('Value Sales'!$B:$B,'Value Share'!$A7,'Value Sales'!G:G)</f>
        <v>0</v>
      </c>
      <c r="D7" s="7">
        <f>SUMIF('Value Sales'!$B:$B,'Value Share'!$A7,'Value Sales'!H:H)</f>
        <v>0</v>
      </c>
      <c r="E7" s="7">
        <f>SUMIF('Value Sales'!$B:$B,'Value Share'!$A7,'Value Sales'!I:I)</f>
        <v>0</v>
      </c>
      <c r="F7" s="7">
        <f>SUMIF('Value Sales'!$B:$B,'Value Share'!$A7,'Value Sales'!J:J)</f>
        <v>0</v>
      </c>
      <c r="G7" s="7">
        <f>SUMIF('Value Sales'!$B:$B,'Value Share'!$A7,'Value Sales'!K:K)</f>
        <v>0</v>
      </c>
      <c r="H7" s="7">
        <f>SUMIF('Value Sales'!$B:$B,'Value Share'!$A7,'Value Sales'!L:L)</f>
        <v>0</v>
      </c>
      <c r="I7" s="7">
        <f>SUMIF('Value Sales'!$B:$B,'Value Share'!$A7,'Value Sales'!M:M)</f>
        <v>0</v>
      </c>
      <c r="J7" s="7">
        <f>SUMIF('Value Sales'!$B:$B,'Value Share'!$A7,'Value Sales'!N:N)</f>
        <v>0</v>
      </c>
      <c r="K7" s="7">
        <f>SUMIF('Value Sales'!$B:$B,'Value Share'!$A7,'Value Sales'!O:O)</f>
        <v>0</v>
      </c>
      <c r="L7" s="7">
        <f>SUMIF('Value Sales'!$B:$B,'Value Share'!$A7,'Value Sales'!P:P)</f>
        <v>0</v>
      </c>
      <c r="M7" s="7">
        <f>SUMIF('Value Sales'!$B:$B,'Value Share'!$A7,'Value Sales'!Q:Q)</f>
        <v>0</v>
      </c>
      <c r="N7" s="7">
        <f>SUMIF('Value Sales'!$B:$B,'Value Share'!$A7,'Value Sales'!R:R)</f>
        <v>0</v>
      </c>
      <c r="O7" s="8">
        <f t="shared" si="0"/>
        <v>0</v>
      </c>
    </row>
    <row r="8" spans="1:15" x14ac:dyDescent="0.25">
      <c r="A8" s="6" t="s">
        <v>71</v>
      </c>
      <c r="B8" s="7">
        <f>SUMIF('Value Sales'!$B:$B,'Value Share'!$A8,'Value Sales'!F:F)</f>
        <v>0</v>
      </c>
      <c r="C8" s="7">
        <f>SUMIF('Value Sales'!$B:$B,'Value Share'!$A8,'Value Sales'!G:G)</f>
        <v>0</v>
      </c>
      <c r="D8" s="7">
        <f>SUMIF('Value Sales'!$B:$B,'Value Share'!$A8,'Value Sales'!H:H)</f>
        <v>0</v>
      </c>
      <c r="E8" s="7">
        <f>SUMIF('Value Sales'!$B:$B,'Value Share'!$A8,'Value Sales'!I:I)</f>
        <v>0</v>
      </c>
      <c r="F8" s="7">
        <f>SUMIF('Value Sales'!$B:$B,'Value Share'!$A8,'Value Sales'!J:J)</f>
        <v>0</v>
      </c>
      <c r="G8" s="7">
        <f>SUMIF('Value Sales'!$B:$B,'Value Share'!$A8,'Value Sales'!K:K)</f>
        <v>0</v>
      </c>
      <c r="H8" s="7">
        <f>SUMIF('Value Sales'!$B:$B,'Value Share'!$A8,'Value Sales'!L:L)</f>
        <v>0</v>
      </c>
      <c r="I8" s="7">
        <f>SUMIF('Value Sales'!$B:$B,'Value Share'!$A8,'Value Sales'!M:M)</f>
        <v>0</v>
      </c>
      <c r="J8" s="7">
        <f>SUMIF('Value Sales'!$B:$B,'Value Share'!$A8,'Value Sales'!N:N)</f>
        <v>0</v>
      </c>
      <c r="K8" s="7">
        <f>SUMIF('Value Sales'!$B:$B,'Value Share'!$A8,'Value Sales'!O:O)</f>
        <v>0</v>
      </c>
      <c r="L8" s="7">
        <f>SUMIF('Value Sales'!$B:$B,'Value Share'!$A8,'Value Sales'!P:P)</f>
        <v>0</v>
      </c>
      <c r="M8" s="7">
        <f>SUMIF('Value Sales'!$B:$B,'Value Share'!$A8,'Value Sales'!Q:Q)</f>
        <v>0</v>
      </c>
      <c r="N8" s="7">
        <f>SUMIF('Value Sales'!$B:$B,'Value Share'!$A8,'Value Sales'!R:R)</f>
        <v>0</v>
      </c>
      <c r="O8" s="8">
        <f t="shared" si="0"/>
        <v>0</v>
      </c>
    </row>
    <row r="9" spans="1:15" x14ac:dyDescent="0.25">
      <c r="A9" s="6" t="s">
        <v>118</v>
      </c>
      <c r="B9" s="7">
        <f>SUMIF('Value Sales'!$B:$B,'Value Share'!$A9,'Value Sales'!F:F)</f>
        <v>109924604</v>
      </c>
      <c r="C9" s="7">
        <f>SUMIF('Value Sales'!$B:$B,'Value Share'!$A9,'Value Sales'!G:G)</f>
        <v>31759790</v>
      </c>
      <c r="D9" s="7">
        <f>SUMIF('Value Sales'!$B:$B,'Value Share'!$A9,'Value Sales'!H:H)</f>
        <v>93640545</v>
      </c>
      <c r="E9" s="7">
        <f>SUMIF('Value Sales'!$B:$B,'Value Share'!$A9,'Value Sales'!I:I)</f>
        <v>53165750</v>
      </c>
      <c r="F9" s="7">
        <f>SUMIF('Value Sales'!$B:$B,'Value Share'!$A9,'Value Sales'!J:J)</f>
        <v>130904780</v>
      </c>
      <c r="G9" s="7">
        <f>SUMIF('Value Sales'!$B:$B,'Value Share'!$A9,'Value Sales'!K:K)</f>
        <v>126240175</v>
      </c>
      <c r="H9" s="7">
        <f>SUMIF('Value Sales'!$B:$B,'Value Share'!$A9,'Value Sales'!L:L)</f>
        <v>207305224</v>
      </c>
      <c r="I9" s="7">
        <f>SUMIF('Value Sales'!$B:$B,'Value Share'!$A9,'Value Sales'!M:M)</f>
        <v>32650790</v>
      </c>
      <c r="J9" s="7">
        <f>SUMIF('Value Sales'!$B:$B,'Value Share'!$A9,'Value Sales'!N:N)</f>
        <v>155548520</v>
      </c>
      <c r="K9" s="7">
        <f>SUMIF('Value Sales'!$B:$B,'Value Share'!$A9,'Value Sales'!O:O)</f>
        <v>104180953</v>
      </c>
      <c r="L9" s="7">
        <f>SUMIF('Value Sales'!$B:$B,'Value Share'!$A9,'Value Sales'!P:P)</f>
        <v>16519898</v>
      </c>
      <c r="M9" s="7">
        <f>SUMIF('Value Sales'!$B:$B,'Value Share'!$A9,'Value Sales'!Q:Q)</f>
        <v>0</v>
      </c>
      <c r="N9" s="7">
        <f>SUMIF('Value Sales'!$B:$B,'Value Share'!$A9,'Value Sales'!R:R)</f>
        <v>54761200</v>
      </c>
      <c r="O9" s="8">
        <f t="shared" si="0"/>
        <v>1116602229</v>
      </c>
    </row>
    <row r="10" spans="1:15" x14ac:dyDescent="0.25">
      <c r="A10" s="6" t="s">
        <v>139</v>
      </c>
      <c r="B10" s="7">
        <f>SUMIF('Value Sales'!$B:$B,'Value Share'!$A10,'Value Sales'!F:F)</f>
        <v>95186935</v>
      </c>
      <c r="C10" s="7">
        <f>SUMIF('Value Sales'!$B:$B,'Value Share'!$A10,'Value Sales'!G:G)</f>
        <v>17320420</v>
      </c>
      <c r="D10" s="7">
        <f>SUMIF('Value Sales'!$B:$B,'Value Share'!$A10,'Value Sales'!H:H)</f>
        <v>68405482.579993248</v>
      </c>
      <c r="E10" s="7">
        <f>SUMIF('Value Sales'!$B:$B,'Value Share'!$A10,'Value Sales'!I:I)</f>
        <v>48478743.126727775</v>
      </c>
      <c r="F10" s="7">
        <f>SUMIF('Value Sales'!$B:$B,'Value Share'!$A10,'Value Sales'!J:J)</f>
        <v>127748750</v>
      </c>
      <c r="G10" s="7">
        <f>SUMIF('Value Sales'!$B:$B,'Value Share'!$A10,'Value Sales'!K:K)</f>
        <v>67827510</v>
      </c>
      <c r="H10" s="7">
        <f>SUMIF('Value Sales'!$B:$B,'Value Share'!$A10,'Value Sales'!L:L)</f>
        <v>103702330</v>
      </c>
      <c r="I10" s="7">
        <f>SUMIF('Value Sales'!$B:$B,'Value Share'!$A10,'Value Sales'!M:M)</f>
        <v>11495910</v>
      </c>
      <c r="J10" s="7">
        <f>SUMIF('Value Sales'!$B:$B,'Value Share'!$A10,'Value Sales'!N:N)</f>
        <v>96678660</v>
      </c>
      <c r="K10" s="7">
        <f>SUMIF('Value Sales'!$B:$B,'Value Share'!$A10,'Value Sales'!O:O)</f>
        <v>74436123</v>
      </c>
      <c r="L10" s="7">
        <f>SUMIF('Value Sales'!$B:$B,'Value Share'!$A10,'Value Sales'!P:P)</f>
        <v>5093570</v>
      </c>
      <c r="M10" s="7">
        <f>SUMIF('Value Sales'!$B:$B,'Value Share'!$A10,'Value Sales'!Q:Q)</f>
        <v>0</v>
      </c>
      <c r="N10" s="7">
        <f>SUMIF('Value Sales'!$B:$B,'Value Share'!$A10,'Value Sales'!R:R)</f>
        <v>74569640</v>
      </c>
      <c r="O10" s="8">
        <f t="shared" si="0"/>
        <v>790944073.70672107</v>
      </c>
    </row>
    <row r="11" spans="1:15" ht="15.75" thickBot="1" x14ac:dyDescent="0.3">
      <c r="A11" s="9" t="s">
        <v>144</v>
      </c>
      <c r="B11" s="10">
        <f t="shared" ref="B11:O11" si="1">SUM(B5:B10)</f>
        <v>205111539</v>
      </c>
      <c r="C11" s="10">
        <f t="shared" si="1"/>
        <v>49080210</v>
      </c>
      <c r="D11" s="10">
        <f t="shared" si="1"/>
        <v>162046027.57999325</v>
      </c>
      <c r="E11" s="10">
        <f t="shared" si="1"/>
        <v>101644493.12672777</v>
      </c>
      <c r="F11" s="10">
        <f t="shared" si="1"/>
        <v>258653530</v>
      </c>
      <c r="G11" s="10">
        <f t="shared" si="1"/>
        <v>194067685</v>
      </c>
      <c r="H11" s="10">
        <f t="shared" si="1"/>
        <v>311007554</v>
      </c>
      <c r="I11" s="10">
        <f t="shared" si="1"/>
        <v>44146700</v>
      </c>
      <c r="J11" s="10">
        <f t="shared" si="1"/>
        <v>252227180</v>
      </c>
      <c r="K11" s="10">
        <f t="shared" si="1"/>
        <v>178617076</v>
      </c>
      <c r="L11" s="10">
        <f t="shared" si="1"/>
        <v>21613468</v>
      </c>
      <c r="M11" s="10">
        <f t="shared" si="1"/>
        <v>0</v>
      </c>
      <c r="N11" s="10">
        <f t="shared" si="1"/>
        <v>129330840</v>
      </c>
      <c r="O11" s="11">
        <f t="shared" si="1"/>
        <v>1907546302.7067211</v>
      </c>
    </row>
    <row r="12" spans="1:15" ht="15.75" thickBot="1" x14ac:dyDescent="0.3">
      <c r="A12" s="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ht="19.5" thickBot="1" x14ac:dyDescent="0.3">
      <c r="A13" s="66" t="s">
        <v>244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8"/>
    </row>
    <row r="14" spans="1:15" x14ac:dyDescent="0.25">
      <c r="A14" s="2" t="s">
        <v>1</v>
      </c>
      <c r="B14" s="3" t="s">
        <v>4</v>
      </c>
      <c r="C14" s="4" t="s">
        <v>6</v>
      </c>
      <c r="D14" s="4" t="s">
        <v>228</v>
      </c>
      <c r="E14" s="4" t="s">
        <v>233</v>
      </c>
      <c r="F14" s="4" t="s">
        <v>5</v>
      </c>
      <c r="G14" s="4" t="s">
        <v>229</v>
      </c>
      <c r="H14" s="4" t="s">
        <v>230</v>
      </c>
      <c r="I14" s="4" t="s">
        <v>10</v>
      </c>
      <c r="J14" s="4" t="s">
        <v>231</v>
      </c>
      <c r="K14" s="4" t="s">
        <v>12</v>
      </c>
      <c r="L14" s="4" t="s">
        <v>13</v>
      </c>
      <c r="M14" s="4" t="s">
        <v>14</v>
      </c>
      <c r="N14" s="4" t="s">
        <v>15</v>
      </c>
      <c r="O14" s="5" t="s">
        <v>142</v>
      </c>
    </row>
    <row r="15" spans="1:15" x14ac:dyDescent="0.25">
      <c r="A15" s="6" t="s">
        <v>241</v>
      </c>
      <c r="B15" s="18" t="e">
        <f t="shared" ref="B15:O15" si="2">B5/$O5</f>
        <v>#DIV/0!</v>
      </c>
      <c r="C15" s="12" t="e">
        <f t="shared" si="2"/>
        <v>#DIV/0!</v>
      </c>
      <c r="D15" s="12" t="e">
        <f t="shared" si="2"/>
        <v>#DIV/0!</v>
      </c>
      <c r="E15" s="12" t="e">
        <f t="shared" si="2"/>
        <v>#DIV/0!</v>
      </c>
      <c r="F15" s="12" t="e">
        <f t="shared" si="2"/>
        <v>#DIV/0!</v>
      </c>
      <c r="G15" s="12" t="e">
        <f t="shared" si="2"/>
        <v>#DIV/0!</v>
      </c>
      <c r="H15" s="12" t="e">
        <f t="shared" si="2"/>
        <v>#DIV/0!</v>
      </c>
      <c r="I15" s="12" t="e">
        <f t="shared" si="2"/>
        <v>#DIV/0!</v>
      </c>
      <c r="J15" s="12" t="e">
        <f t="shared" si="2"/>
        <v>#DIV/0!</v>
      </c>
      <c r="K15" s="12" t="e">
        <f t="shared" si="2"/>
        <v>#DIV/0!</v>
      </c>
      <c r="L15" s="12" t="e">
        <f t="shared" si="2"/>
        <v>#DIV/0!</v>
      </c>
      <c r="M15" s="12" t="e">
        <f t="shared" si="2"/>
        <v>#DIV/0!</v>
      </c>
      <c r="N15" s="12" t="e">
        <f t="shared" si="2"/>
        <v>#DIV/0!</v>
      </c>
      <c r="O15" s="12" t="e">
        <f t="shared" si="2"/>
        <v>#DIV/0!</v>
      </c>
    </row>
    <row r="16" spans="1:15" x14ac:dyDescent="0.25">
      <c r="A16" s="6" t="s">
        <v>68</v>
      </c>
      <c r="B16" s="18" t="e">
        <f>B6/$O6</f>
        <v>#DIV/0!</v>
      </c>
      <c r="C16" s="12" t="e">
        <f t="shared" ref="C16:D16" si="3">C6/$O6</f>
        <v>#DIV/0!</v>
      </c>
      <c r="D16" s="12" t="e">
        <f t="shared" si="3"/>
        <v>#DIV/0!</v>
      </c>
      <c r="E16" s="12" t="e">
        <f t="shared" ref="E16:O16" si="4">E6/$O6</f>
        <v>#DIV/0!</v>
      </c>
      <c r="F16" s="12" t="e">
        <f t="shared" si="4"/>
        <v>#DIV/0!</v>
      </c>
      <c r="G16" s="12" t="e">
        <f t="shared" si="4"/>
        <v>#DIV/0!</v>
      </c>
      <c r="H16" s="12" t="e">
        <f t="shared" si="4"/>
        <v>#DIV/0!</v>
      </c>
      <c r="I16" s="12" t="e">
        <f t="shared" si="4"/>
        <v>#DIV/0!</v>
      </c>
      <c r="J16" s="12" t="e">
        <f t="shared" si="4"/>
        <v>#DIV/0!</v>
      </c>
      <c r="K16" s="12" t="e">
        <f t="shared" si="4"/>
        <v>#DIV/0!</v>
      </c>
      <c r="L16" s="12" t="e">
        <f t="shared" si="4"/>
        <v>#DIV/0!</v>
      </c>
      <c r="M16" s="12" t="e">
        <f t="shared" si="4"/>
        <v>#DIV/0!</v>
      </c>
      <c r="N16" s="12" t="e">
        <f t="shared" si="4"/>
        <v>#DIV/0!</v>
      </c>
      <c r="O16" s="12" t="e">
        <f t="shared" si="4"/>
        <v>#DIV/0!</v>
      </c>
    </row>
    <row r="17" spans="1:15" x14ac:dyDescent="0.25">
      <c r="A17" s="6" t="s">
        <v>69</v>
      </c>
      <c r="B17" s="18" t="e">
        <f>B7/$O7</f>
        <v>#DIV/0!</v>
      </c>
      <c r="C17" s="12" t="e">
        <f t="shared" ref="C17:D17" si="5">C7/$O7</f>
        <v>#DIV/0!</v>
      </c>
      <c r="D17" s="12" t="e">
        <f t="shared" si="5"/>
        <v>#DIV/0!</v>
      </c>
      <c r="E17" s="12" t="e">
        <f t="shared" ref="E17:O17" si="6">E7/$O7</f>
        <v>#DIV/0!</v>
      </c>
      <c r="F17" s="12" t="e">
        <f t="shared" si="6"/>
        <v>#DIV/0!</v>
      </c>
      <c r="G17" s="12" t="e">
        <f t="shared" si="6"/>
        <v>#DIV/0!</v>
      </c>
      <c r="H17" s="12" t="e">
        <f t="shared" si="6"/>
        <v>#DIV/0!</v>
      </c>
      <c r="I17" s="12" t="e">
        <f t="shared" si="6"/>
        <v>#DIV/0!</v>
      </c>
      <c r="J17" s="12" t="e">
        <f t="shared" si="6"/>
        <v>#DIV/0!</v>
      </c>
      <c r="K17" s="12" t="e">
        <f t="shared" si="6"/>
        <v>#DIV/0!</v>
      </c>
      <c r="L17" s="12" t="e">
        <f t="shared" si="6"/>
        <v>#DIV/0!</v>
      </c>
      <c r="M17" s="12" t="e">
        <f t="shared" si="6"/>
        <v>#DIV/0!</v>
      </c>
      <c r="N17" s="12" t="e">
        <f t="shared" si="6"/>
        <v>#DIV/0!</v>
      </c>
      <c r="O17" s="12" t="e">
        <f t="shared" si="6"/>
        <v>#DIV/0!</v>
      </c>
    </row>
    <row r="18" spans="1:15" x14ac:dyDescent="0.25">
      <c r="A18" s="6" t="s">
        <v>143</v>
      </c>
      <c r="B18" s="18" t="e">
        <f>B8/$O8</f>
        <v>#DIV/0!</v>
      </c>
      <c r="C18" s="12" t="e">
        <f t="shared" ref="C18:D18" si="7">C8/$O8</f>
        <v>#DIV/0!</v>
      </c>
      <c r="D18" s="12" t="e">
        <f t="shared" si="7"/>
        <v>#DIV/0!</v>
      </c>
      <c r="E18" s="12" t="e">
        <f t="shared" ref="E18:O18" si="8">E8/$O8</f>
        <v>#DIV/0!</v>
      </c>
      <c r="F18" s="12" t="e">
        <f t="shared" si="8"/>
        <v>#DIV/0!</v>
      </c>
      <c r="G18" s="12" t="e">
        <f t="shared" si="8"/>
        <v>#DIV/0!</v>
      </c>
      <c r="H18" s="12" t="e">
        <f t="shared" si="8"/>
        <v>#DIV/0!</v>
      </c>
      <c r="I18" s="12" t="e">
        <f t="shared" si="8"/>
        <v>#DIV/0!</v>
      </c>
      <c r="J18" s="12" t="e">
        <f t="shared" si="8"/>
        <v>#DIV/0!</v>
      </c>
      <c r="K18" s="12" t="e">
        <f t="shared" si="8"/>
        <v>#DIV/0!</v>
      </c>
      <c r="L18" s="12" t="e">
        <f t="shared" si="8"/>
        <v>#DIV/0!</v>
      </c>
      <c r="M18" s="12" t="e">
        <f t="shared" si="8"/>
        <v>#DIV/0!</v>
      </c>
      <c r="N18" s="12" t="e">
        <f t="shared" si="8"/>
        <v>#DIV/0!</v>
      </c>
      <c r="O18" s="12" t="e">
        <f t="shared" si="8"/>
        <v>#DIV/0!</v>
      </c>
    </row>
    <row r="19" spans="1:15" x14ac:dyDescent="0.25">
      <c r="A19" s="6" t="s">
        <v>118</v>
      </c>
      <c r="B19" s="18">
        <f>B9/$O9</f>
        <v>9.8445624722105052E-2</v>
      </c>
      <c r="C19" s="12">
        <f t="shared" ref="C19:D19" si="9">C9/$O9</f>
        <v>2.8443244313100864E-2</v>
      </c>
      <c r="D19" s="12">
        <f t="shared" si="9"/>
        <v>8.3862043768139383E-2</v>
      </c>
      <c r="E19" s="12">
        <f t="shared" ref="E19:O19" si="10">E9/$O9</f>
        <v>4.7613866978945464E-2</v>
      </c>
      <c r="F19" s="12">
        <f t="shared" si="10"/>
        <v>0.11723492627919517</v>
      </c>
      <c r="G19" s="12">
        <f t="shared" si="10"/>
        <v>0.11305742700608562</v>
      </c>
      <c r="H19" s="12">
        <f t="shared" si="10"/>
        <v>0.18565718267073242</v>
      </c>
      <c r="I19" s="12">
        <f t="shared" si="10"/>
        <v>2.9241200807239298E-2</v>
      </c>
      <c r="J19" s="12">
        <f t="shared" si="10"/>
        <v>0.13930522074929513</v>
      </c>
      <c r="K19" s="12">
        <f t="shared" si="10"/>
        <v>9.3301759833760822E-2</v>
      </c>
      <c r="L19" s="12">
        <f t="shared" si="10"/>
        <v>1.4794792246469714E-2</v>
      </c>
      <c r="M19" s="12">
        <f t="shared" si="10"/>
        <v>0</v>
      </c>
      <c r="N19" s="12">
        <f t="shared" si="10"/>
        <v>4.9042710624931055E-2</v>
      </c>
      <c r="O19" s="12">
        <f t="shared" si="10"/>
        <v>1</v>
      </c>
    </row>
    <row r="20" spans="1:15" x14ac:dyDescent="0.25">
      <c r="A20" s="6" t="s">
        <v>139</v>
      </c>
      <c r="B20" s="18">
        <f>B10/$O10</f>
        <v>0.12034597408880129</v>
      </c>
      <c r="C20" s="12">
        <f t="shared" ref="C20:D20" si="11">C10/$O10</f>
        <v>2.1898413017786063E-2</v>
      </c>
      <c r="D20" s="12">
        <f t="shared" si="11"/>
        <v>8.6485865251400479E-2</v>
      </c>
      <c r="E20" s="12">
        <f t="shared" ref="E20:O20" si="12">E10/$O10</f>
        <v>6.129225154887942E-2</v>
      </c>
      <c r="F20" s="12">
        <f t="shared" si="12"/>
        <v>0.16151426408862471</v>
      </c>
      <c r="G20" s="12">
        <f t="shared" si="12"/>
        <v>8.57551276440187E-2</v>
      </c>
      <c r="H20" s="12">
        <f t="shared" si="12"/>
        <v>0.13111208927074205</v>
      </c>
      <c r="I20" s="12">
        <f t="shared" si="12"/>
        <v>1.4534415747152609E-2</v>
      </c>
      <c r="J20" s="12">
        <f t="shared" si="12"/>
        <v>0.1222319797491119</v>
      </c>
      <c r="K20" s="12">
        <f t="shared" si="12"/>
        <v>9.4110475663795948E-2</v>
      </c>
      <c r="L20" s="12">
        <f t="shared" si="12"/>
        <v>6.4398611347187057E-3</v>
      </c>
      <c r="M20" s="12">
        <f t="shared" si="12"/>
        <v>0</v>
      </c>
      <c r="N20" s="12">
        <f t="shared" si="12"/>
        <v>9.4279282794968042E-2</v>
      </c>
      <c r="O20" s="12">
        <f t="shared" si="12"/>
        <v>1</v>
      </c>
    </row>
    <row r="21" spans="1:15" ht="15.75" thickBot="1" x14ac:dyDescent="0.3">
      <c r="A21" s="9" t="s">
        <v>144</v>
      </c>
      <c r="B21" s="19" t="e">
        <f t="shared" ref="B21:O21" si="13">AVERAGE(B15:B20)</f>
        <v>#DIV/0!</v>
      </c>
      <c r="C21" s="13" t="e">
        <f t="shared" si="13"/>
        <v>#DIV/0!</v>
      </c>
      <c r="D21" s="13" t="e">
        <f t="shared" si="13"/>
        <v>#DIV/0!</v>
      </c>
      <c r="E21" s="13" t="e">
        <f t="shared" si="13"/>
        <v>#DIV/0!</v>
      </c>
      <c r="F21" s="13" t="e">
        <f t="shared" si="13"/>
        <v>#DIV/0!</v>
      </c>
      <c r="G21" s="13" t="e">
        <f t="shared" si="13"/>
        <v>#DIV/0!</v>
      </c>
      <c r="H21" s="13" t="e">
        <f t="shared" si="13"/>
        <v>#DIV/0!</v>
      </c>
      <c r="I21" s="13" t="e">
        <f t="shared" si="13"/>
        <v>#DIV/0!</v>
      </c>
      <c r="J21" s="13" t="e">
        <f t="shared" si="13"/>
        <v>#DIV/0!</v>
      </c>
      <c r="K21" s="13" t="e">
        <f t="shared" si="13"/>
        <v>#DIV/0!</v>
      </c>
      <c r="L21" s="13" t="e">
        <f t="shared" si="13"/>
        <v>#DIV/0!</v>
      </c>
      <c r="M21" s="13" t="e">
        <f t="shared" si="13"/>
        <v>#DIV/0!</v>
      </c>
      <c r="N21" s="13" t="e">
        <f t="shared" si="13"/>
        <v>#DIV/0!</v>
      </c>
      <c r="O21" s="13" t="e">
        <f t="shared" si="13"/>
        <v>#DIV/0!</v>
      </c>
    </row>
  </sheetData>
  <mergeCells count="2">
    <mergeCell ref="A1:O1"/>
    <mergeCell ref="A13:O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workbookViewId="0">
      <selection sqref="A1:O1"/>
    </sheetView>
  </sheetViews>
  <sheetFormatPr defaultRowHeight="15" x14ac:dyDescent="0.25"/>
  <cols>
    <col min="1" max="1" width="16" customWidth="1"/>
    <col min="2" max="2" width="11.75" bestFit="1" customWidth="1"/>
  </cols>
  <sheetData>
    <row r="1" spans="1:15" ht="21.75" thickBot="1" x14ac:dyDescent="0.3">
      <c r="A1" s="63" t="s">
        <v>242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</row>
    <row r="2" spans="1:1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5" thickBot="1" x14ac:dyDescent="0.3">
      <c r="A3" s="14" t="s">
        <v>141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5" x14ac:dyDescent="0.25">
      <c r="A4" s="2" t="s">
        <v>1</v>
      </c>
      <c r="B4" s="3" t="s">
        <v>4</v>
      </c>
      <c r="C4" s="4" t="s">
        <v>6</v>
      </c>
      <c r="D4" s="4" t="s">
        <v>228</v>
      </c>
      <c r="E4" s="4" t="s">
        <v>233</v>
      </c>
      <c r="F4" s="4" t="s">
        <v>5</v>
      </c>
      <c r="G4" s="4" t="s">
        <v>229</v>
      </c>
      <c r="H4" s="4" t="s">
        <v>230</v>
      </c>
      <c r="I4" s="4" t="s">
        <v>10</v>
      </c>
      <c r="J4" s="4" t="s">
        <v>231</v>
      </c>
      <c r="K4" s="4" t="s">
        <v>12</v>
      </c>
      <c r="L4" s="4" t="s">
        <v>13</v>
      </c>
      <c r="M4" s="4" t="s">
        <v>14</v>
      </c>
      <c r="N4" s="4" t="s">
        <v>15</v>
      </c>
      <c r="O4" s="5" t="s">
        <v>142</v>
      </c>
    </row>
    <row r="5" spans="1:15" x14ac:dyDescent="0.25">
      <c r="A5" s="6" t="s">
        <v>241</v>
      </c>
      <c r="B5" s="7">
        <f>SUMIF('Quantity Sales'!$B:$B,'Quantity Share'!$A5,'Quantity Sales'!F:F)</f>
        <v>0</v>
      </c>
      <c r="C5" s="7">
        <f>SUMIF('Quantity Sales'!$B:$B,'Quantity Share'!$A5,'Quantity Sales'!G:G)</f>
        <v>0</v>
      </c>
      <c r="D5" s="7">
        <f>SUMIF('Quantity Sales'!$B:$B,'Quantity Share'!$A5,'Quantity Sales'!H:H)</f>
        <v>0</v>
      </c>
      <c r="E5" s="7">
        <f>SUMIF('Quantity Sales'!$B:$B,'Quantity Share'!$A5,'Quantity Sales'!I:I)</f>
        <v>0</v>
      </c>
      <c r="F5" s="7">
        <f>SUMIF('Quantity Sales'!$B:$B,'Quantity Share'!$A5,'Quantity Sales'!J:J)</f>
        <v>0</v>
      </c>
      <c r="G5" s="7">
        <f>SUMIF('Quantity Sales'!$B:$B,'Quantity Share'!$A5,'Quantity Sales'!K:K)</f>
        <v>0</v>
      </c>
      <c r="H5" s="7">
        <f>SUMIF('Quantity Sales'!$B:$B,'Quantity Share'!$A5,'Quantity Sales'!L:L)</f>
        <v>0</v>
      </c>
      <c r="I5" s="7">
        <f>SUMIF('Quantity Sales'!$B:$B,'Quantity Share'!$A5,'Quantity Sales'!M:M)</f>
        <v>0</v>
      </c>
      <c r="J5" s="7">
        <f>SUMIF('Quantity Sales'!$B:$B,'Quantity Share'!$A5,'Quantity Sales'!N:N)</f>
        <v>0</v>
      </c>
      <c r="K5" s="7">
        <f>SUMIF('Quantity Sales'!$B:$B,'Quantity Share'!$A5,'Quantity Sales'!O:O)</f>
        <v>0</v>
      </c>
      <c r="L5" s="7">
        <f>SUMIF('Quantity Sales'!$B:$B,'Quantity Share'!$A5,'Quantity Sales'!P:P)</f>
        <v>0</v>
      </c>
      <c r="M5" s="7">
        <f>SUMIF('Quantity Sales'!$B:$B,'Quantity Share'!$A5,'Quantity Sales'!Q:Q)</f>
        <v>0</v>
      </c>
      <c r="N5" s="7">
        <f>SUMIF('Quantity Sales'!$B:$B,'Quantity Share'!$A5,'Quantity Sales'!R:R)</f>
        <v>0</v>
      </c>
      <c r="O5" s="8">
        <f t="shared" ref="O5:O10" si="0">SUM(B5:N5)</f>
        <v>0</v>
      </c>
    </row>
    <row r="6" spans="1:15" x14ac:dyDescent="0.25">
      <c r="A6" s="6" t="s">
        <v>68</v>
      </c>
      <c r="B6" s="7">
        <f>SUMIF('Quantity Sales'!$B:$B,'Quantity Share'!$A6,'Quantity Sales'!F:F)</f>
        <v>0</v>
      </c>
      <c r="C6" s="7">
        <f>SUMIF('Quantity Sales'!$B:$B,'Quantity Share'!$A6,'Quantity Sales'!G:G)</f>
        <v>0</v>
      </c>
      <c r="D6" s="7">
        <f>SUMIF('Quantity Sales'!$B:$B,'Quantity Share'!$A6,'Quantity Sales'!H:H)</f>
        <v>0</v>
      </c>
      <c r="E6" s="7">
        <f>SUMIF('Quantity Sales'!$B:$B,'Quantity Share'!$A6,'Quantity Sales'!I:I)</f>
        <v>0</v>
      </c>
      <c r="F6" s="7">
        <f>SUMIF('Quantity Sales'!$B:$B,'Quantity Share'!$A6,'Quantity Sales'!J:J)</f>
        <v>0</v>
      </c>
      <c r="G6" s="7">
        <f>SUMIF('Quantity Sales'!$B:$B,'Quantity Share'!$A6,'Quantity Sales'!K:K)</f>
        <v>0</v>
      </c>
      <c r="H6" s="7">
        <f>SUMIF('Quantity Sales'!$B:$B,'Quantity Share'!$A6,'Quantity Sales'!L:L)</f>
        <v>0</v>
      </c>
      <c r="I6" s="7">
        <f>SUMIF('Quantity Sales'!$B:$B,'Quantity Share'!$A6,'Quantity Sales'!M:M)</f>
        <v>0</v>
      </c>
      <c r="J6" s="7">
        <f>SUMIF('Quantity Sales'!$B:$B,'Quantity Share'!$A6,'Quantity Sales'!N:N)</f>
        <v>0</v>
      </c>
      <c r="K6" s="7">
        <f>SUMIF('Quantity Sales'!$B:$B,'Quantity Share'!$A6,'Quantity Sales'!O:O)</f>
        <v>0</v>
      </c>
      <c r="L6" s="7">
        <f>SUMIF('Quantity Sales'!$B:$B,'Quantity Share'!$A6,'Quantity Sales'!P:P)</f>
        <v>0</v>
      </c>
      <c r="M6" s="7">
        <f>SUMIF('Quantity Sales'!$B:$B,'Quantity Share'!$A6,'Quantity Sales'!Q:Q)</f>
        <v>0</v>
      </c>
      <c r="N6" s="7">
        <f>SUMIF('Quantity Sales'!$B:$B,'Quantity Share'!$A6,'Quantity Sales'!R:R)</f>
        <v>0</v>
      </c>
      <c r="O6" s="8">
        <f t="shared" si="0"/>
        <v>0</v>
      </c>
    </row>
    <row r="7" spans="1:15" x14ac:dyDescent="0.25">
      <c r="A7" s="6" t="s">
        <v>69</v>
      </c>
      <c r="B7" s="7">
        <f>SUMIF('Quantity Sales'!$B:$B,'Quantity Share'!$A7,'Quantity Sales'!F:F)</f>
        <v>0</v>
      </c>
      <c r="C7" s="7">
        <f>SUMIF('Quantity Sales'!$B:$B,'Quantity Share'!$A7,'Quantity Sales'!G:G)</f>
        <v>0</v>
      </c>
      <c r="D7" s="7">
        <f>SUMIF('Quantity Sales'!$B:$B,'Quantity Share'!$A7,'Quantity Sales'!H:H)</f>
        <v>0</v>
      </c>
      <c r="E7" s="7">
        <f>SUMIF('Quantity Sales'!$B:$B,'Quantity Share'!$A7,'Quantity Sales'!I:I)</f>
        <v>0</v>
      </c>
      <c r="F7" s="7">
        <f>SUMIF('Quantity Sales'!$B:$B,'Quantity Share'!$A7,'Quantity Sales'!J:J)</f>
        <v>0</v>
      </c>
      <c r="G7" s="7">
        <f>SUMIF('Quantity Sales'!$B:$B,'Quantity Share'!$A7,'Quantity Sales'!K:K)</f>
        <v>0</v>
      </c>
      <c r="H7" s="7">
        <f>SUMIF('Quantity Sales'!$B:$B,'Quantity Share'!$A7,'Quantity Sales'!L:L)</f>
        <v>0</v>
      </c>
      <c r="I7" s="7">
        <f>SUMIF('Quantity Sales'!$B:$B,'Quantity Share'!$A7,'Quantity Sales'!M:M)</f>
        <v>0</v>
      </c>
      <c r="J7" s="7">
        <f>SUMIF('Quantity Sales'!$B:$B,'Quantity Share'!$A7,'Quantity Sales'!N:N)</f>
        <v>0</v>
      </c>
      <c r="K7" s="7">
        <f>SUMIF('Quantity Sales'!$B:$B,'Quantity Share'!$A7,'Quantity Sales'!O:O)</f>
        <v>0</v>
      </c>
      <c r="L7" s="7">
        <f>SUMIF('Quantity Sales'!$B:$B,'Quantity Share'!$A7,'Quantity Sales'!P:P)</f>
        <v>0</v>
      </c>
      <c r="M7" s="7">
        <f>SUMIF('Quantity Sales'!$B:$B,'Quantity Share'!$A7,'Quantity Sales'!Q:Q)</f>
        <v>0</v>
      </c>
      <c r="N7" s="7">
        <f>SUMIF('Quantity Sales'!$B:$B,'Quantity Share'!$A7,'Quantity Sales'!R:R)</f>
        <v>0</v>
      </c>
      <c r="O7" s="8">
        <f t="shared" si="0"/>
        <v>0</v>
      </c>
    </row>
    <row r="8" spans="1:15" x14ac:dyDescent="0.25">
      <c r="A8" s="6" t="s">
        <v>71</v>
      </c>
      <c r="B8" s="7">
        <f>SUMIF('Quantity Sales'!$B:$B,'Quantity Share'!$A8,'Quantity Sales'!F:F)</f>
        <v>0</v>
      </c>
      <c r="C8" s="7">
        <f>SUMIF('Quantity Sales'!$B:$B,'Quantity Share'!$A8,'Quantity Sales'!G:G)</f>
        <v>0</v>
      </c>
      <c r="D8" s="7">
        <f>SUMIF('Quantity Sales'!$B:$B,'Quantity Share'!$A8,'Quantity Sales'!H:H)</f>
        <v>0</v>
      </c>
      <c r="E8" s="7">
        <f>SUMIF('Quantity Sales'!$B:$B,'Quantity Share'!$A8,'Quantity Sales'!I:I)</f>
        <v>0</v>
      </c>
      <c r="F8" s="7">
        <f>SUMIF('Quantity Sales'!$B:$B,'Quantity Share'!$A8,'Quantity Sales'!J:J)</f>
        <v>0</v>
      </c>
      <c r="G8" s="7">
        <f>SUMIF('Quantity Sales'!$B:$B,'Quantity Share'!$A8,'Quantity Sales'!K:K)</f>
        <v>0</v>
      </c>
      <c r="H8" s="7">
        <f>SUMIF('Quantity Sales'!$B:$B,'Quantity Share'!$A8,'Quantity Sales'!L:L)</f>
        <v>0</v>
      </c>
      <c r="I8" s="7">
        <f>SUMIF('Quantity Sales'!$B:$B,'Quantity Share'!$A8,'Quantity Sales'!M:M)</f>
        <v>0</v>
      </c>
      <c r="J8" s="7">
        <f>SUMIF('Quantity Sales'!$B:$B,'Quantity Share'!$A8,'Quantity Sales'!N:N)</f>
        <v>0</v>
      </c>
      <c r="K8" s="7">
        <f>SUMIF('Quantity Sales'!$B:$B,'Quantity Share'!$A8,'Quantity Sales'!O:O)</f>
        <v>0</v>
      </c>
      <c r="L8" s="7">
        <f>SUMIF('Quantity Sales'!$B:$B,'Quantity Share'!$A8,'Quantity Sales'!P:P)</f>
        <v>0</v>
      </c>
      <c r="M8" s="7">
        <f>SUMIF('Quantity Sales'!$B:$B,'Quantity Share'!$A8,'Quantity Sales'!Q:Q)</f>
        <v>0</v>
      </c>
      <c r="N8" s="7">
        <f>SUMIF('Quantity Sales'!$B:$B,'Quantity Share'!$A8,'Quantity Sales'!R:R)</f>
        <v>0</v>
      </c>
      <c r="O8" s="8">
        <f t="shared" si="0"/>
        <v>0</v>
      </c>
    </row>
    <row r="9" spans="1:15" x14ac:dyDescent="0.25">
      <c r="A9" s="6" t="s">
        <v>118</v>
      </c>
      <c r="B9" s="7">
        <f>SUMIF('Quantity Sales'!$B:$B,'Quantity Share'!$A9,'Quantity Sales'!F:F)</f>
        <v>55232</v>
      </c>
      <c r="C9" s="7">
        <f>SUMIF('Quantity Sales'!$B:$B,'Quantity Share'!$A9,'Quantity Sales'!G:G)</f>
        <v>23670</v>
      </c>
      <c r="D9" s="7">
        <f>SUMIF('Quantity Sales'!$B:$B,'Quantity Share'!$A9,'Quantity Sales'!H:H)</f>
        <v>52936</v>
      </c>
      <c r="E9" s="7">
        <f>SUMIF('Quantity Sales'!$B:$B,'Quantity Share'!$A9,'Quantity Sales'!I:I)</f>
        <v>5453</v>
      </c>
      <c r="F9" s="7">
        <f>SUMIF('Quantity Sales'!$B:$B,'Quantity Share'!$A9,'Quantity Sales'!J:J)</f>
        <v>13233</v>
      </c>
      <c r="G9" s="7">
        <f>SUMIF('Quantity Sales'!$B:$B,'Quantity Share'!$A9,'Quantity Sales'!K:K)</f>
        <v>9983</v>
      </c>
      <c r="H9" s="7">
        <f>SUMIF('Quantity Sales'!$B:$B,'Quantity Share'!$A9,'Quantity Sales'!L:L)</f>
        <v>15737</v>
      </c>
      <c r="I9" s="7">
        <f>SUMIF('Quantity Sales'!$B:$B,'Quantity Share'!$A9,'Quantity Sales'!M:M)</f>
        <v>17594.777777777777</v>
      </c>
      <c r="J9" s="7">
        <f>SUMIF('Quantity Sales'!$B:$B,'Quantity Share'!$A9,'Quantity Sales'!N:N)</f>
        <v>13727</v>
      </c>
      <c r="K9" s="7">
        <f>SUMIF('Quantity Sales'!$B:$B,'Quantity Share'!$A9,'Quantity Sales'!O:O)</f>
        <v>7409</v>
      </c>
      <c r="L9" s="7">
        <f>SUMIF('Quantity Sales'!$B:$B,'Quantity Share'!$A9,'Quantity Sales'!P:P)</f>
        <v>4915</v>
      </c>
      <c r="M9" s="7">
        <f>SUMIF('Quantity Sales'!$B:$B,'Quantity Share'!$A9,'Quantity Sales'!Q:Q)</f>
        <v>0</v>
      </c>
      <c r="N9" s="7">
        <f>SUMIF('Quantity Sales'!$B:$B,'Quantity Share'!$A9,'Quantity Sales'!R:R)</f>
        <v>38350</v>
      </c>
      <c r="O9" s="8">
        <f t="shared" si="0"/>
        <v>258239.77777777778</v>
      </c>
    </row>
    <row r="10" spans="1:15" x14ac:dyDescent="0.25">
      <c r="A10" s="6" t="s">
        <v>139</v>
      </c>
      <c r="B10" s="7">
        <f>SUMIF('Quantity Sales'!$B:$B,'Quantity Share'!$A10,'Quantity Sales'!F:F)</f>
        <v>46875</v>
      </c>
      <c r="C10" s="7">
        <f>SUMIF('Quantity Sales'!$B:$B,'Quantity Share'!$A10,'Quantity Sales'!G:G)</f>
        <v>18613.677777777779</v>
      </c>
      <c r="D10" s="7">
        <f>SUMIF('Quantity Sales'!$B:$B,'Quantity Share'!$A10,'Quantity Sales'!H:H)</f>
        <v>39926.059117345008</v>
      </c>
      <c r="E10" s="7">
        <f>SUMIF('Quantity Sales'!$B:$B,'Quantity Share'!$A10,'Quantity Sales'!I:I)</f>
        <v>5312.8273176098628</v>
      </c>
      <c r="F10" s="7">
        <f>SUMIF('Quantity Sales'!$B:$B,'Quantity Share'!$A10,'Quantity Sales'!J:J)</f>
        <v>13203.056122448979</v>
      </c>
      <c r="G10" s="7">
        <f>SUMIF('Quantity Sales'!$B:$B,'Quantity Share'!$A10,'Quantity Sales'!K:K)</f>
        <v>5511.1527999999998</v>
      </c>
      <c r="H10" s="7">
        <f>SUMIF('Quantity Sales'!$B:$B,'Quantity Share'!$A10,'Quantity Sales'!L:L)</f>
        <v>8114.794615384616</v>
      </c>
      <c r="I10" s="7">
        <f>SUMIF('Quantity Sales'!$B:$B,'Quantity Share'!$A10,'Quantity Sales'!M:M)</f>
        <v>7234.2389937106927</v>
      </c>
      <c r="J10" s="7">
        <f>SUMIF('Quantity Sales'!$B:$B,'Quantity Share'!$A10,'Quantity Sales'!N:N)</f>
        <v>8316.5847457627115</v>
      </c>
      <c r="K10" s="7">
        <f>SUMIF('Quantity Sales'!$B:$B,'Quantity Share'!$A10,'Quantity Sales'!O:O)</f>
        <v>5035.6381999999994</v>
      </c>
      <c r="L10" s="7">
        <f>SUMIF('Quantity Sales'!$B:$B,'Quantity Share'!$A10,'Quantity Sales'!P:P)</f>
        <v>5389.8888888888887</v>
      </c>
      <c r="M10" s="7">
        <f>SUMIF('Quantity Sales'!$B:$B,'Quantity Share'!$A10,'Quantity Sales'!Q:Q)</f>
        <v>0</v>
      </c>
      <c r="N10" s="7">
        <f>SUMIF('Quantity Sales'!$B:$B,'Quantity Share'!$A10,'Quantity Sales'!R:R)</f>
        <v>40609.2972972973</v>
      </c>
      <c r="O10" s="8">
        <f t="shared" si="0"/>
        <v>204142.21587622582</v>
      </c>
    </row>
    <row r="11" spans="1:15" ht="15.75" thickBot="1" x14ac:dyDescent="0.3">
      <c r="A11" s="9" t="s">
        <v>144</v>
      </c>
      <c r="B11" s="10">
        <f t="shared" ref="B11:O11" si="1">SUM(B5:B10)</f>
        <v>102107</v>
      </c>
      <c r="C11" s="10">
        <f t="shared" si="1"/>
        <v>42283.677777777775</v>
      </c>
      <c r="D11" s="10">
        <f t="shared" si="1"/>
        <v>92862.059117345008</v>
      </c>
      <c r="E11" s="10">
        <f t="shared" si="1"/>
        <v>10765.827317609863</v>
      </c>
      <c r="F11" s="10">
        <f t="shared" si="1"/>
        <v>26436.056122448979</v>
      </c>
      <c r="G11" s="10">
        <f t="shared" si="1"/>
        <v>15494.1528</v>
      </c>
      <c r="H11" s="10">
        <f t="shared" si="1"/>
        <v>23851.794615384617</v>
      </c>
      <c r="I11" s="10">
        <f t="shared" si="1"/>
        <v>24829.01677148847</v>
      </c>
      <c r="J11" s="10">
        <f t="shared" si="1"/>
        <v>22043.58474576271</v>
      </c>
      <c r="K11" s="10">
        <f t="shared" si="1"/>
        <v>12444.638199999999</v>
      </c>
      <c r="L11" s="10">
        <f t="shared" si="1"/>
        <v>10304.888888888889</v>
      </c>
      <c r="M11" s="10">
        <f t="shared" si="1"/>
        <v>0</v>
      </c>
      <c r="N11" s="10">
        <f t="shared" si="1"/>
        <v>78959.297297297308</v>
      </c>
      <c r="O11" s="11">
        <f t="shared" si="1"/>
        <v>462381.9936540036</v>
      </c>
    </row>
    <row r="12" spans="1:15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9.5" thickBot="1" x14ac:dyDescent="0.3">
      <c r="A13" s="66" t="s">
        <v>245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8"/>
    </row>
    <row r="14" spans="1:15" x14ac:dyDescent="0.25">
      <c r="A14" s="2" t="s">
        <v>1</v>
      </c>
      <c r="B14" s="3" t="s">
        <v>4</v>
      </c>
      <c r="C14" s="4" t="s">
        <v>6</v>
      </c>
      <c r="D14" s="4" t="s">
        <v>228</v>
      </c>
      <c r="E14" s="4" t="s">
        <v>233</v>
      </c>
      <c r="F14" s="4" t="s">
        <v>5</v>
      </c>
      <c r="G14" s="4" t="s">
        <v>229</v>
      </c>
      <c r="H14" s="4" t="s">
        <v>230</v>
      </c>
      <c r="I14" s="4" t="s">
        <v>10</v>
      </c>
      <c r="J14" s="4" t="s">
        <v>231</v>
      </c>
      <c r="K14" s="4" t="s">
        <v>12</v>
      </c>
      <c r="L14" s="4" t="s">
        <v>13</v>
      </c>
      <c r="M14" s="4" t="s">
        <v>14</v>
      </c>
      <c r="N14" s="4" t="s">
        <v>15</v>
      </c>
      <c r="O14" s="5" t="s">
        <v>142</v>
      </c>
    </row>
    <row r="15" spans="1:15" x14ac:dyDescent="0.25">
      <c r="A15" s="6" t="s">
        <v>241</v>
      </c>
      <c r="B15" s="12" t="e">
        <f t="shared" ref="B15:O15" si="2">B5/$O5</f>
        <v>#DIV/0!</v>
      </c>
      <c r="C15" s="12" t="e">
        <f t="shared" si="2"/>
        <v>#DIV/0!</v>
      </c>
      <c r="D15" s="12" t="e">
        <f t="shared" si="2"/>
        <v>#DIV/0!</v>
      </c>
      <c r="E15" s="12" t="e">
        <f t="shared" si="2"/>
        <v>#DIV/0!</v>
      </c>
      <c r="F15" s="12" t="e">
        <f t="shared" si="2"/>
        <v>#DIV/0!</v>
      </c>
      <c r="G15" s="12" t="e">
        <f t="shared" si="2"/>
        <v>#DIV/0!</v>
      </c>
      <c r="H15" s="12" t="e">
        <f t="shared" si="2"/>
        <v>#DIV/0!</v>
      </c>
      <c r="I15" s="12" t="e">
        <f t="shared" si="2"/>
        <v>#DIV/0!</v>
      </c>
      <c r="J15" s="12" t="e">
        <f t="shared" si="2"/>
        <v>#DIV/0!</v>
      </c>
      <c r="K15" s="12" t="e">
        <f t="shared" si="2"/>
        <v>#DIV/0!</v>
      </c>
      <c r="L15" s="12" t="e">
        <f t="shared" si="2"/>
        <v>#DIV/0!</v>
      </c>
      <c r="M15" s="12" t="e">
        <f t="shared" si="2"/>
        <v>#DIV/0!</v>
      </c>
      <c r="N15" s="12" t="e">
        <f t="shared" si="2"/>
        <v>#DIV/0!</v>
      </c>
      <c r="O15" s="12" t="e">
        <f t="shared" si="2"/>
        <v>#DIV/0!</v>
      </c>
    </row>
    <row r="16" spans="1:15" x14ac:dyDescent="0.25">
      <c r="A16" s="6" t="s">
        <v>68</v>
      </c>
      <c r="B16" s="12" t="e">
        <f t="shared" ref="B16:O16" si="3">B6/$O6</f>
        <v>#DIV/0!</v>
      </c>
      <c r="C16" s="12" t="e">
        <f t="shared" si="3"/>
        <v>#DIV/0!</v>
      </c>
      <c r="D16" s="12" t="e">
        <f t="shared" si="3"/>
        <v>#DIV/0!</v>
      </c>
      <c r="E16" s="12" t="e">
        <f t="shared" si="3"/>
        <v>#DIV/0!</v>
      </c>
      <c r="F16" s="12" t="e">
        <f t="shared" si="3"/>
        <v>#DIV/0!</v>
      </c>
      <c r="G16" s="12" t="e">
        <f t="shared" si="3"/>
        <v>#DIV/0!</v>
      </c>
      <c r="H16" s="12" t="e">
        <f t="shared" si="3"/>
        <v>#DIV/0!</v>
      </c>
      <c r="I16" s="12" t="e">
        <f t="shared" si="3"/>
        <v>#DIV/0!</v>
      </c>
      <c r="J16" s="12" t="e">
        <f t="shared" si="3"/>
        <v>#DIV/0!</v>
      </c>
      <c r="K16" s="12" t="e">
        <f t="shared" si="3"/>
        <v>#DIV/0!</v>
      </c>
      <c r="L16" s="12" t="e">
        <f t="shared" si="3"/>
        <v>#DIV/0!</v>
      </c>
      <c r="M16" s="12" t="e">
        <f t="shared" si="3"/>
        <v>#DIV/0!</v>
      </c>
      <c r="N16" s="12" t="e">
        <f t="shared" si="3"/>
        <v>#DIV/0!</v>
      </c>
      <c r="O16" s="12" t="e">
        <f t="shared" si="3"/>
        <v>#DIV/0!</v>
      </c>
    </row>
    <row r="17" spans="1:15" x14ac:dyDescent="0.25">
      <c r="A17" s="6" t="s">
        <v>69</v>
      </c>
      <c r="B17" s="12" t="e">
        <f t="shared" ref="B17:O17" si="4">B7/$O7</f>
        <v>#DIV/0!</v>
      </c>
      <c r="C17" s="12" t="e">
        <f t="shared" si="4"/>
        <v>#DIV/0!</v>
      </c>
      <c r="D17" s="12" t="e">
        <f t="shared" si="4"/>
        <v>#DIV/0!</v>
      </c>
      <c r="E17" s="12" t="e">
        <f t="shared" si="4"/>
        <v>#DIV/0!</v>
      </c>
      <c r="F17" s="12" t="e">
        <f t="shared" si="4"/>
        <v>#DIV/0!</v>
      </c>
      <c r="G17" s="12" t="e">
        <f t="shared" si="4"/>
        <v>#DIV/0!</v>
      </c>
      <c r="H17" s="12" t="e">
        <f t="shared" si="4"/>
        <v>#DIV/0!</v>
      </c>
      <c r="I17" s="12" t="e">
        <f t="shared" si="4"/>
        <v>#DIV/0!</v>
      </c>
      <c r="J17" s="12" t="e">
        <f t="shared" si="4"/>
        <v>#DIV/0!</v>
      </c>
      <c r="K17" s="12" t="e">
        <f t="shared" si="4"/>
        <v>#DIV/0!</v>
      </c>
      <c r="L17" s="12" t="e">
        <f t="shared" si="4"/>
        <v>#DIV/0!</v>
      </c>
      <c r="M17" s="12" t="e">
        <f t="shared" si="4"/>
        <v>#DIV/0!</v>
      </c>
      <c r="N17" s="12" t="e">
        <f t="shared" si="4"/>
        <v>#DIV/0!</v>
      </c>
      <c r="O17" s="12" t="e">
        <f t="shared" si="4"/>
        <v>#DIV/0!</v>
      </c>
    </row>
    <row r="18" spans="1:15" x14ac:dyDescent="0.25">
      <c r="A18" s="6" t="s">
        <v>143</v>
      </c>
      <c r="B18" s="12" t="e">
        <f t="shared" ref="B18:O18" si="5">B8/$O8</f>
        <v>#DIV/0!</v>
      </c>
      <c r="C18" s="12" t="e">
        <f t="shared" si="5"/>
        <v>#DIV/0!</v>
      </c>
      <c r="D18" s="12" t="e">
        <f t="shared" si="5"/>
        <v>#DIV/0!</v>
      </c>
      <c r="E18" s="12" t="e">
        <f t="shared" si="5"/>
        <v>#DIV/0!</v>
      </c>
      <c r="F18" s="12" t="e">
        <f t="shared" si="5"/>
        <v>#DIV/0!</v>
      </c>
      <c r="G18" s="12" t="e">
        <f t="shared" si="5"/>
        <v>#DIV/0!</v>
      </c>
      <c r="H18" s="12" t="e">
        <f t="shared" si="5"/>
        <v>#DIV/0!</v>
      </c>
      <c r="I18" s="12" t="e">
        <f t="shared" si="5"/>
        <v>#DIV/0!</v>
      </c>
      <c r="J18" s="12" t="e">
        <f t="shared" si="5"/>
        <v>#DIV/0!</v>
      </c>
      <c r="K18" s="12" t="e">
        <f t="shared" si="5"/>
        <v>#DIV/0!</v>
      </c>
      <c r="L18" s="12" t="e">
        <f t="shared" si="5"/>
        <v>#DIV/0!</v>
      </c>
      <c r="M18" s="12" t="e">
        <f t="shared" si="5"/>
        <v>#DIV/0!</v>
      </c>
      <c r="N18" s="12" t="e">
        <f t="shared" si="5"/>
        <v>#DIV/0!</v>
      </c>
      <c r="O18" s="12" t="e">
        <f t="shared" si="5"/>
        <v>#DIV/0!</v>
      </c>
    </row>
    <row r="19" spans="1:15" x14ac:dyDescent="0.25">
      <c r="A19" s="6" t="s">
        <v>118</v>
      </c>
      <c r="B19" s="12">
        <f t="shared" ref="B19:O19" si="6">B9/$O9</f>
        <v>0.2138787466256597</v>
      </c>
      <c r="C19" s="12">
        <f t="shared" si="6"/>
        <v>9.165900080803456E-2</v>
      </c>
      <c r="D19" s="12">
        <f t="shared" si="6"/>
        <v>0.20498778482357913</v>
      </c>
      <c r="E19" s="12">
        <f t="shared" si="6"/>
        <v>2.1116034279941381E-2</v>
      </c>
      <c r="F19" s="12">
        <f t="shared" si="6"/>
        <v>5.1243073835771924E-2</v>
      </c>
      <c r="G19" s="12">
        <f t="shared" si="6"/>
        <v>3.8657870936485386E-2</v>
      </c>
      <c r="H19" s="12">
        <f t="shared" si="6"/>
        <v>6.093948862340684E-2</v>
      </c>
      <c r="I19" s="12">
        <f t="shared" si="6"/>
        <v>6.8133491784981917E-2</v>
      </c>
      <c r="J19" s="12">
        <f t="shared" si="6"/>
        <v>5.3156024676463479E-2</v>
      </c>
      <c r="K19" s="12">
        <f t="shared" si="6"/>
        <v>2.8690390240250448E-2</v>
      </c>
      <c r="L19" s="12">
        <f t="shared" si="6"/>
        <v>1.9032699153844101E-2</v>
      </c>
      <c r="M19" s="12">
        <f t="shared" si="6"/>
        <v>0</v>
      </c>
      <c r="N19" s="12">
        <f t="shared" si="6"/>
        <v>0.14850539421158113</v>
      </c>
      <c r="O19" s="12">
        <f t="shared" si="6"/>
        <v>1</v>
      </c>
    </row>
    <row r="20" spans="1:15" x14ac:dyDescent="0.25">
      <c r="A20" s="6" t="s">
        <v>139</v>
      </c>
      <c r="B20" s="12">
        <f t="shared" ref="B20:O20" si="7">B10/$O10</f>
        <v>0.22961933571065452</v>
      </c>
      <c r="C20" s="12">
        <f t="shared" si="7"/>
        <v>9.1179953631264118E-2</v>
      </c>
      <c r="D20" s="12">
        <f t="shared" si="7"/>
        <v>0.19557963033747375</v>
      </c>
      <c r="E20" s="12">
        <f t="shared" si="7"/>
        <v>2.6025128094186563E-2</v>
      </c>
      <c r="F20" s="12">
        <f t="shared" si="7"/>
        <v>6.4675775491994117E-2</v>
      </c>
      <c r="G20" s="12">
        <f t="shared" si="7"/>
        <v>2.6996634558632823E-2</v>
      </c>
      <c r="H20" s="12">
        <f t="shared" si="7"/>
        <v>3.9750693312277582E-2</v>
      </c>
      <c r="I20" s="12">
        <f t="shared" si="7"/>
        <v>3.5437251244969874E-2</v>
      </c>
      <c r="J20" s="12">
        <f t="shared" si="7"/>
        <v>4.0739171513672456E-2</v>
      </c>
      <c r="K20" s="12">
        <f t="shared" si="7"/>
        <v>2.4667304498414845E-2</v>
      </c>
      <c r="L20" s="12">
        <f t="shared" si="7"/>
        <v>2.6402617732712626E-2</v>
      </c>
      <c r="M20" s="12">
        <f t="shared" si="7"/>
        <v>0</v>
      </c>
      <c r="N20" s="12">
        <f t="shared" si="7"/>
        <v>0.19892650387374686</v>
      </c>
      <c r="O20" s="12">
        <f t="shared" si="7"/>
        <v>1</v>
      </c>
    </row>
    <row r="21" spans="1:15" ht="15.75" thickBot="1" x14ac:dyDescent="0.3">
      <c r="A21" s="9" t="s">
        <v>144</v>
      </c>
      <c r="B21" s="13" t="e">
        <f>AVERAGE(B15:B20)</f>
        <v>#DIV/0!</v>
      </c>
      <c r="C21" s="13" t="e">
        <f>AVERAGE(C15:C20)</f>
        <v>#DIV/0!</v>
      </c>
      <c r="D21" s="13"/>
      <c r="E21" s="13" t="e">
        <f t="shared" ref="E21:O21" si="8">AVERAGE(E15:E20)</f>
        <v>#DIV/0!</v>
      </c>
      <c r="F21" s="13" t="e">
        <f t="shared" si="8"/>
        <v>#DIV/0!</v>
      </c>
      <c r="G21" s="13" t="e">
        <f t="shared" si="8"/>
        <v>#DIV/0!</v>
      </c>
      <c r="H21" s="13" t="e">
        <f t="shared" si="8"/>
        <v>#DIV/0!</v>
      </c>
      <c r="I21" s="13" t="e">
        <f t="shared" si="8"/>
        <v>#DIV/0!</v>
      </c>
      <c r="J21" s="13" t="e">
        <f t="shared" si="8"/>
        <v>#DIV/0!</v>
      </c>
      <c r="K21" s="13" t="e">
        <f t="shared" si="8"/>
        <v>#DIV/0!</v>
      </c>
      <c r="L21" s="13" t="e">
        <f t="shared" si="8"/>
        <v>#DIV/0!</v>
      </c>
      <c r="M21" s="13" t="e">
        <f t="shared" si="8"/>
        <v>#DIV/0!</v>
      </c>
      <c r="N21" s="13" t="e">
        <f t="shared" si="8"/>
        <v>#DIV/0!</v>
      </c>
      <c r="O21" s="13" t="e">
        <f t="shared" si="8"/>
        <v>#DIV/0!</v>
      </c>
    </row>
  </sheetData>
  <mergeCells count="2">
    <mergeCell ref="A1:O1"/>
    <mergeCell ref="A13:O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workbookViewId="0">
      <selection activeCell="E3" sqref="E3"/>
    </sheetView>
  </sheetViews>
  <sheetFormatPr defaultColWidth="9.125" defaultRowHeight="12.75" x14ac:dyDescent="0.25"/>
  <cols>
    <col min="1" max="1" width="31" style="41" bestFit="1" customWidth="1"/>
    <col min="2" max="2" width="10.875" style="34" bestFit="1" customWidth="1"/>
    <col min="3" max="4" width="16" style="34" bestFit="1" customWidth="1"/>
    <col min="5" max="5" width="9.125" style="34" bestFit="1" customWidth="1"/>
    <col min="6" max="6" width="7.875" style="34" bestFit="1" customWidth="1"/>
    <col min="7" max="7" width="7.625" style="34" bestFit="1" customWidth="1"/>
    <col min="8" max="8" width="6.75" style="34" customWidth="1"/>
    <col min="9" max="9" width="9" style="34" bestFit="1" customWidth="1"/>
    <col min="10" max="11" width="7.625" style="34" bestFit="1" customWidth="1"/>
    <col min="12" max="12" width="6.625" style="34" bestFit="1" customWidth="1"/>
    <col min="13" max="14" width="7.625" style="34" bestFit="1" customWidth="1"/>
    <col min="15" max="15" width="7.375" style="34" bestFit="1" customWidth="1"/>
    <col min="16" max="16" width="7.25" style="34" bestFit="1" customWidth="1"/>
    <col min="17" max="17" width="6.625" style="34" bestFit="1" customWidth="1"/>
    <col min="18" max="18" width="9.625" style="34" bestFit="1" customWidth="1"/>
    <col min="19" max="16384" width="9.125" style="34"/>
  </cols>
  <sheetData>
    <row r="1" spans="1:17" x14ac:dyDescent="0.25">
      <c r="E1" s="38" t="e">
        <f>SUBTOTAL(101,E3:E124)</f>
        <v>#REF!</v>
      </c>
      <c r="F1" s="38" t="e">
        <f t="shared" ref="F1:Q1" si="0">SUBTOTAL(101,F3:F124)</f>
        <v>#REF!</v>
      </c>
      <c r="G1" s="38" t="e">
        <f t="shared" si="0"/>
        <v>#REF!</v>
      </c>
      <c r="H1" s="38" t="e">
        <f t="shared" si="0"/>
        <v>#REF!</v>
      </c>
      <c r="I1" s="38" t="e">
        <f t="shared" si="0"/>
        <v>#REF!</v>
      </c>
      <c r="J1" s="38" t="e">
        <f t="shared" si="0"/>
        <v>#REF!</v>
      </c>
      <c r="K1" s="38" t="e">
        <f t="shared" si="0"/>
        <v>#REF!</v>
      </c>
      <c r="L1" s="38" t="e">
        <f t="shared" si="0"/>
        <v>#REF!</v>
      </c>
      <c r="M1" s="38" t="e">
        <f t="shared" si="0"/>
        <v>#REF!</v>
      </c>
      <c r="N1" s="38" t="e">
        <f t="shared" si="0"/>
        <v>#REF!</v>
      </c>
      <c r="O1" s="38" t="e">
        <f t="shared" si="0"/>
        <v>#REF!</v>
      </c>
      <c r="P1" s="38" t="e">
        <f t="shared" si="0"/>
        <v>#REF!</v>
      </c>
      <c r="Q1" s="38" t="e">
        <f t="shared" si="0"/>
        <v>#REF!</v>
      </c>
    </row>
    <row r="2" spans="1:17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228</v>
      </c>
      <c r="I2" s="33" t="s">
        <v>233</v>
      </c>
      <c r="J2" s="33" t="s">
        <v>229</v>
      </c>
      <c r="K2" s="33" t="s">
        <v>230</v>
      </c>
      <c r="L2" s="33" t="s">
        <v>10</v>
      </c>
      <c r="M2" s="33" t="s">
        <v>231</v>
      </c>
      <c r="N2" s="33" t="s">
        <v>12</v>
      </c>
      <c r="O2" s="33" t="s">
        <v>13</v>
      </c>
      <c r="P2" s="33" t="s">
        <v>14</v>
      </c>
      <c r="Q2" s="33" t="s">
        <v>15</v>
      </c>
    </row>
    <row r="3" spans="1:17" x14ac:dyDescent="0.25">
      <c r="A3" s="37" t="s">
        <v>37</v>
      </c>
      <c r="B3" s="35" t="s">
        <v>38</v>
      </c>
      <c r="C3" s="35" t="s">
        <v>39</v>
      </c>
      <c r="D3" s="35" t="s">
        <v>39</v>
      </c>
      <c r="E3" s="26" t="e">
        <f>'Value Sales'!#REF!/'Quantity Sales'!#REF!</f>
        <v>#REF!</v>
      </c>
      <c r="F3" s="26" t="e">
        <f>'Value Sales'!#REF!/'Quantity Sales'!#REF!</f>
        <v>#REF!</v>
      </c>
      <c r="G3" s="26" t="e">
        <f>'Value Sales'!#REF!/'Quantity Sales'!#REF!</f>
        <v>#REF!</v>
      </c>
      <c r="H3" s="26" t="e">
        <f>'Value Sales'!#REF!/'Quantity Sales'!#REF!</f>
        <v>#REF!</v>
      </c>
      <c r="I3" s="26" t="e">
        <f>'Value Sales'!#REF!/'Quantity Sales'!#REF!</f>
        <v>#REF!</v>
      </c>
      <c r="J3" s="26" t="e">
        <f>'Value Sales'!#REF!/'Quantity Sales'!#REF!</f>
        <v>#REF!</v>
      </c>
      <c r="K3" s="26" t="e">
        <f>'Value Sales'!#REF!/'Quantity Sales'!#REF!</f>
        <v>#REF!</v>
      </c>
      <c r="L3" s="26" t="e">
        <f>'Value Sales'!#REF!/'Quantity Sales'!#REF!</f>
        <v>#REF!</v>
      </c>
      <c r="M3" s="26" t="e">
        <f>'Value Sales'!#REF!/'Quantity Sales'!#REF!</f>
        <v>#REF!</v>
      </c>
      <c r="N3" s="26" t="e">
        <f>'Value Sales'!#REF!/'Quantity Sales'!#REF!</f>
        <v>#REF!</v>
      </c>
      <c r="O3" s="26" t="e">
        <f>'Value Sales'!#REF!/'Quantity Sales'!#REF!</f>
        <v>#REF!</v>
      </c>
      <c r="P3" s="26" t="e">
        <f>'Value Sales'!#REF!/'Quantity Sales'!#REF!</f>
        <v>#REF!</v>
      </c>
      <c r="Q3" s="26" t="e">
        <f>'Value Sales'!#REF!/'Quantity Sales'!#REF!</f>
        <v>#REF!</v>
      </c>
    </row>
    <row r="4" spans="1:17" x14ac:dyDescent="0.25">
      <c r="A4" s="47" t="s">
        <v>205</v>
      </c>
      <c r="B4" s="35" t="s">
        <v>38</v>
      </c>
      <c r="C4" s="35" t="s">
        <v>39</v>
      </c>
      <c r="D4" s="35" t="s">
        <v>39</v>
      </c>
      <c r="E4" s="26" t="e">
        <f>'Value Sales'!#REF!/'Quantity Sales'!#REF!</f>
        <v>#REF!</v>
      </c>
      <c r="F4" s="26" t="e">
        <f>'Value Sales'!#REF!/'Quantity Sales'!#REF!</f>
        <v>#REF!</v>
      </c>
      <c r="G4" s="26" t="e">
        <f>'Value Sales'!#REF!/'Quantity Sales'!#REF!</f>
        <v>#REF!</v>
      </c>
      <c r="H4" s="26" t="e">
        <f>'Value Sales'!#REF!/'Quantity Sales'!#REF!</f>
        <v>#REF!</v>
      </c>
      <c r="I4" s="26" t="e">
        <f>'Value Sales'!#REF!/'Quantity Sales'!#REF!</f>
        <v>#REF!</v>
      </c>
      <c r="J4" s="26" t="e">
        <f>'Value Sales'!#REF!/'Quantity Sales'!#REF!</f>
        <v>#REF!</v>
      </c>
      <c r="K4" s="26" t="e">
        <f>'Value Sales'!#REF!/'Quantity Sales'!#REF!</f>
        <v>#REF!</v>
      </c>
      <c r="L4" s="26" t="e">
        <f>'Value Sales'!#REF!/'Quantity Sales'!#REF!</f>
        <v>#REF!</v>
      </c>
      <c r="M4" s="26" t="e">
        <f>'Value Sales'!#REF!/'Quantity Sales'!#REF!</f>
        <v>#REF!</v>
      </c>
      <c r="N4" s="26" t="e">
        <f>'Value Sales'!#REF!/'Quantity Sales'!#REF!</f>
        <v>#REF!</v>
      </c>
      <c r="O4" s="26" t="e">
        <f>'Value Sales'!#REF!/'Quantity Sales'!#REF!</f>
        <v>#REF!</v>
      </c>
      <c r="P4" s="26" t="e">
        <f>'Value Sales'!#REF!/'Quantity Sales'!#REF!</f>
        <v>#REF!</v>
      </c>
      <c r="Q4" s="26" t="e">
        <f>'Value Sales'!#REF!/'Quantity Sales'!#REF!</f>
        <v>#REF!</v>
      </c>
    </row>
    <row r="5" spans="1:17" x14ac:dyDescent="0.25">
      <c r="A5" s="37" t="s">
        <v>50</v>
      </c>
      <c r="B5" s="35" t="s">
        <v>38</v>
      </c>
      <c r="C5" s="35" t="s">
        <v>39</v>
      </c>
      <c r="D5" s="35" t="s">
        <v>39</v>
      </c>
      <c r="E5" s="26" t="e">
        <f>'Value Sales'!#REF!/'Quantity Sales'!#REF!</f>
        <v>#REF!</v>
      </c>
      <c r="F5" s="26" t="e">
        <f>'Value Sales'!#REF!/'Quantity Sales'!#REF!</f>
        <v>#REF!</v>
      </c>
      <c r="G5" s="26" t="e">
        <f>'Value Sales'!#REF!/'Quantity Sales'!#REF!</f>
        <v>#REF!</v>
      </c>
      <c r="H5" s="26" t="e">
        <f>'Value Sales'!#REF!/'Quantity Sales'!#REF!</f>
        <v>#REF!</v>
      </c>
      <c r="I5" s="26" t="e">
        <f>'Value Sales'!#REF!/'Quantity Sales'!#REF!</f>
        <v>#REF!</v>
      </c>
      <c r="J5" s="26" t="e">
        <f>'Value Sales'!#REF!/'Quantity Sales'!#REF!</f>
        <v>#REF!</v>
      </c>
      <c r="K5" s="26" t="e">
        <f>'Value Sales'!#REF!/'Quantity Sales'!#REF!</f>
        <v>#REF!</v>
      </c>
      <c r="L5" s="26" t="e">
        <f>'Value Sales'!#REF!/'Quantity Sales'!#REF!</f>
        <v>#REF!</v>
      </c>
      <c r="M5" s="26" t="e">
        <f>'Value Sales'!#REF!/'Quantity Sales'!#REF!</f>
        <v>#REF!</v>
      </c>
      <c r="N5" s="26" t="e">
        <f>'Value Sales'!#REF!/'Quantity Sales'!#REF!</f>
        <v>#REF!</v>
      </c>
      <c r="O5" s="26" t="e">
        <f>'Value Sales'!#REF!/'Quantity Sales'!#REF!</f>
        <v>#REF!</v>
      </c>
      <c r="P5" s="26" t="e">
        <f>'Value Sales'!#REF!/'Quantity Sales'!#REF!</f>
        <v>#REF!</v>
      </c>
      <c r="Q5" s="26" t="e">
        <f>'Value Sales'!#REF!/'Quantity Sales'!#REF!</f>
        <v>#REF!</v>
      </c>
    </row>
    <row r="6" spans="1:17" x14ac:dyDescent="0.25">
      <c r="A6" s="37" t="s">
        <v>53</v>
      </c>
      <c r="B6" s="35" t="s">
        <v>38</v>
      </c>
      <c r="C6" s="35" t="s">
        <v>39</v>
      </c>
      <c r="D6" s="35" t="s">
        <v>54</v>
      </c>
      <c r="E6" s="26" t="e">
        <f>'Value Sales'!#REF!/'Quantity Sales'!#REF!</f>
        <v>#REF!</v>
      </c>
      <c r="F6" s="26" t="e">
        <f>'Value Sales'!#REF!/'Quantity Sales'!#REF!</f>
        <v>#REF!</v>
      </c>
      <c r="G6" s="26" t="e">
        <f>'Value Sales'!#REF!/'Quantity Sales'!#REF!</f>
        <v>#REF!</v>
      </c>
      <c r="H6" s="26" t="e">
        <f>'Value Sales'!#REF!/'Quantity Sales'!#REF!</f>
        <v>#REF!</v>
      </c>
      <c r="I6" s="26" t="e">
        <f>'Value Sales'!#REF!/'Quantity Sales'!#REF!</f>
        <v>#REF!</v>
      </c>
      <c r="J6" s="26" t="e">
        <f>'Value Sales'!#REF!/'Quantity Sales'!#REF!</f>
        <v>#REF!</v>
      </c>
      <c r="K6" s="26" t="e">
        <f>'Value Sales'!#REF!/'Quantity Sales'!#REF!</f>
        <v>#REF!</v>
      </c>
      <c r="L6" s="26" t="e">
        <f>'Value Sales'!#REF!/'Quantity Sales'!#REF!</f>
        <v>#REF!</v>
      </c>
      <c r="M6" s="26" t="e">
        <f>'Value Sales'!#REF!/'Quantity Sales'!#REF!</f>
        <v>#REF!</v>
      </c>
      <c r="N6" s="26" t="e">
        <f>'Value Sales'!#REF!/'Quantity Sales'!#REF!</f>
        <v>#REF!</v>
      </c>
      <c r="O6" s="26" t="e">
        <f>'Value Sales'!#REF!/'Quantity Sales'!#REF!</f>
        <v>#REF!</v>
      </c>
      <c r="P6" s="26" t="e">
        <f>'Value Sales'!#REF!/'Quantity Sales'!#REF!</f>
        <v>#REF!</v>
      </c>
      <c r="Q6" s="26" t="e">
        <f>'Value Sales'!#REF!/'Quantity Sales'!#REF!</f>
        <v>#REF!</v>
      </c>
    </row>
    <row r="7" spans="1:17" x14ac:dyDescent="0.25">
      <c r="A7" s="37" t="s">
        <v>58</v>
      </c>
      <c r="B7" s="35" t="s">
        <v>38</v>
      </c>
      <c r="C7" s="35" t="s">
        <v>39</v>
      </c>
      <c r="D7" s="35" t="s">
        <v>38</v>
      </c>
      <c r="E7" s="26" t="e">
        <f>'Value Sales'!#REF!/'Quantity Sales'!#REF!</f>
        <v>#REF!</v>
      </c>
      <c r="F7" s="26" t="e">
        <f>'Value Sales'!#REF!/'Quantity Sales'!#REF!</f>
        <v>#REF!</v>
      </c>
      <c r="G7" s="26" t="e">
        <f>'Value Sales'!#REF!/'Quantity Sales'!#REF!</f>
        <v>#REF!</v>
      </c>
      <c r="H7" s="26" t="e">
        <f>'Value Sales'!#REF!/'Quantity Sales'!#REF!</f>
        <v>#REF!</v>
      </c>
      <c r="I7" s="26" t="e">
        <f>'Value Sales'!#REF!/'Quantity Sales'!#REF!</f>
        <v>#REF!</v>
      </c>
      <c r="J7" s="26" t="e">
        <f>'Value Sales'!#REF!/'Quantity Sales'!#REF!</f>
        <v>#REF!</v>
      </c>
      <c r="K7" s="26" t="e">
        <f>'Value Sales'!#REF!/'Quantity Sales'!#REF!</f>
        <v>#REF!</v>
      </c>
      <c r="L7" s="26" t="e">
        <f>'Value Sales'!#REF!/'Quantity Sales'!#REF!</f>
        <v>#REF!</v>
      </c>
      <c r="M7" s="26" t="e">
        <f>'Value Sales'!#REF!/'Quantity Sales'!#REF!</f>
        <v>#REF!</v>
      </c>
      <c r="N7" s="26" t="e">
        <f>'Value Sales'!#REF!/'Quantity Sales'!#REF!</f>
        <v>#REF!</v>
      </c>
      <c r="O7" s="26" t="e">
        <f>'Value Sales'!#REF!/'Quantity Sales'!#REF!</f>
        <v>#REF!</v>
      </c>
      <c r="P7" s="26" t="e">
        <f>'Value Sales'!#REF!/'Quantity Sales'!#REF!</f>
        <v>#REF!</v>
      </c>
      <c r="Q7" s="26" t="e">
        <f>'Value Sales'!#REF!/'Quantity Sales'!#REF!</f>
        <v>#REF!</v>
      </c>
    </row>
    <row r="8" spans="1:17" x14ac:dyDescent="0.25">
      <c r="A8" s="42" t="s">
        <v>56</v>
      </c>
      <c r="B8" s="35" t="s">
        <v>38</v>
      </c>
      <c r="C8" s="43" t="s">
        <v>57</v>
      </c>
      <c r="D8" s="43" t="s">
        <v>38</v>
      </c>
      <c r="E8" s="26" t="e">
        <f>'Value Sales'!#REF!/'Quantity Sales'!#REF!</f>
        <v>#REF!</v>
      </c>
      <c r="F8" s="26" t="e">
        <f>'Value Sales'!#REF!/'Quantity Sales'!#REF!</f>
        <v>#REF!</v>
      </c>
      <c r="G8" s="26" t="e">
        <f>'Value Sales'!#REF!/'Quantity Sales'!#REF!</f>
        <v>#REF!</v>
      </c>
      <c r="H8" s="26" t="e">
        <f>'Value Sales'!#REF!/'Quantity Sales'!#REF!</f>
        <v>#REF!</v>
      </c>
      <c r="I8" s="26" t="e">
        <f>'Value Sales'!#REF!/'Quantity Sales'!#REF!</f>
        <v>#REF!</v>
      </c>
      <c r="J8" s="26" t="e">
        <f>'Value Sales'!#REF!/'Quantity Sales'!#REF!</f>
        <v>#REF!</v>
      </c>
      <c r="K8" s="26" t="e">
        <f>'Value Sales'!#REF!/'Quantity Sales'!#REF!</f>
        <v>#REF!</v>
      </c>
      <c r="L8" s="26" t="e">
        <f>'Value Sales'!#REF!/'Quantity Sales'!#REF!</f>
        <v>#REF!</v>
      </c>
      <c r="M8" s="26" t="e">
        <f>'Value Sales'!#REF!/'Quantity Sales'!#REF!</f>
        <v>#REF!</v>
      </c>
      <c r="N8" s="26" t="e">
        <f>'Value Sales'!#REF!/'Quantity Sales'!#REF!</f>
        <v>#REF!</v>
      </c>
      <c r="O8" s="26" t="e">
        <f>'Value Sales'!#REF!/'Quantity Sales'!#REF!</f>
        <v>#REF!</v>
      </c>
      <c r="P8" s="26" t="e">
        <f>'Value Sales'!#REF!/'Quantity Sales'!#REF!</f>
        <v>#REF!</v>
      </c>
      <c r="Q8" s="26" t="e">
        <f>'Value Sales'!#REF!/'Quantity Sales'!#REF!</f>
        <v>#REF!</v>
      </c>
    </row>
    <row r="9" spans="1:17" x14ac:dyDescent="0.25">
      <c r="A9" s="42" t="s">
        <v>61</v>
      </c>
      <c r="B9" s="35" t="s">
        <v>38</v>
      </c>
      <c r="C9" s="43" t="s">
        <v>57</v>
      </c>
      <c r="D9" s="43" t="s">
        <v>62</v>
      </c>
      <c r="E9" s="26" t="e">
        <f>'Value Sales'!#REF!/'Quantity Sales'!#REF!</f>
        <v>#REF!</v>
      </c>
      <c r="F9" s="26" t="e">
        <f>'Value Sales'!#REF!/'Quantity Sales'!#REF!</f>
        <v>#REF!</v>
      </c>
      <c r="G9" s="26" t="e">
        <f>'Value Sales'!#REF!/'Quantity Sales'!#REF!</f>
        <v>#REF!</v>
      </c>
      <c r="H9" s="26" t="e">
        <f>'Value Sales'!#REF!/'Quantity Sales'!#REF!</f>
        <v>#REF!</v>
      </c>
      <c r="I9" s="26" t="e">
        <f>'Value Sales'!#REF!/'Quantity Sales'!#REF!</f>
        <v>#REF!</v>
      </c>
      <c r="J9" s="26" t="e">
        <f>'Value Sales'!#REF!/'Quantity Sales'!#REF!</f>
        <v>#REF!</v>
      </c>
      <c r="K9" s="26" t="e">
        <f>'Value Sales'!#REF!/'Quantity Sales'!#REF!</f>
        <v>#REF!</v>
      </c>
      <c r="L9" s="26" t="e">
        <f>'Value Sales'!#REF!/'Quantity Sales'!#REF!</f>
        <v>#REF!</v>
      </c>
      <c r="M9" s="26" t="e">
        <f>'Value Sales'!#REF!/'Quantity Sales'!#REF!</f>
        <v>#REF!</v>
      </c>
      <c r="N9" s="26" t="e">
        <f>'Value Sales'!#REF!/'Quantity Sales'!#REF!</f>
        <v>#REF!</v>
      </c>
      <c r="O9" s="26" t="e">
        <f>'Value Sales'!#REF!/'Quantity Sales'!#REF!</f>
        <v>#REF!</v>
      </c>
      <c r="P9" s="26" t="e">
        <f>'Value Sales'!#REF!/'Quantity Sales'!#REF!</f>
        <v>#REF!</v>
      </c>
      <c r="Q9" s="26" t="e">
        <f>'Value Sales'!#REF!/'Quantity Sales'!#REF!</f>
        <v>#REF!</v>
      </c>
    </row>
    <row r="10" spans="1:17" x14ac:dyDescent="0.25">
      <c r="A10" s="42" t="s">
        <v>67</v>
      </c>
      <c r="B10" s="35" t="s">
        <v>38</v>
      </c>
      <c r="C10" s="43" t="s">
        <v>57</v>
      </c>
      <c r="D10" s="43" t="s">
        <v>57</v>
      </c>
      <c r="E10" s="26" t="e">
        <f>'Value Sales'!#REF!/'Quantity Sales'!#REF!</f>
        <v>#REF!</v>
      </c>
      <c r="F10" s="26" t="e">
        <f>'Value Sales'!#REF!/'Quantity Sales'!#REF!</f>
        <v>#REF!</v>
      </c>
      <c r="G10" s="26" t="e">
        <f>'Value Sales'!#REF!/'Quantity Sales'!#REF!</f>
        <v>#REF!</v>
      </c>
      <c r="H10" s="26" t="e">
        <f>'Value Sales'!#REF!/'Quantity Sales'!#REF!</f>
        <v>#REF!</v>
      </c>
      <c r="I10" s="26" t="e">
        <f>'Value Sales'!#REF!/'Quantity Sales'!#REF!</f>
        <v>#REF!</v>
      </c>
      <c r="J10" s="26" t="e">
        <f>'Value Sales'!#REF!/'Quantity Sales'!#REF!</f>
        <v>#REF!</v>
      </c>
      <c r="K10" s="26" t="e">
        <f>'Value Sales'!#REF!/'Quantity Sales'!#REF!</f>
        <v>#REF!</v>
      </c>
      <c r="L10" s="26" t="e">
        <f>'Value Sales'!#REF!/'Quantity Sales'!#REF!</f>
        <v>#REF!</v>
      </c>
      <c r="M10" s="26" t="e">
        <f>'Value Sales'!#REF!/'Quantity Sales'!#REF!</f>
        <v>#REF!</v>
      </c>
      <c r="N10" s="26" t="e">
        <f>'Value Sales'!#REF!/'Quantity Sales'!#REF!</f>
        <v>#REF!</v>
      </c>
      <c r="O10" s="26" t="e">
        <f>'Value Sales'!#REF!/'Quantity Sales'!#REF!</f>
        <v>#REF!</v>
      </c>
      <c r="P10" s="26" t="e">
        <f>'Value Sales'!#REF!/'Quantity Sales'!#REF!</f>
        <v>#REF!</v>
      </c>
      <c r="Q10" s="26" t="e">
        <f>'Value Sales'!#REF!/'Quantity Sales'!#REF!</f>
        <v>#REF!</v>
      </c>
    </row>
    <row r="11" spans="1:17" x14ac:dyDescent="0.25">
      <c r="A11" s="37" t="s">
        <v>42</v>
      </c>
      <c r="B11" s="35" t="s">
        <v>38</v>
      </c>
      <c r="C11" s="35" t="s">
        <v>64</v>
      </c>
      <c r="D11" s="35" t="s">
        <v>38</v>
      </c>
      <c r="E11" s="26" t="e">
        <f>'Value Sales'!#REF!/'Quantity Sales'!#REF!</f>
        <v>#REF!</v>
      </c>
      <c r="F11" s="26" t="e">
        <f>'Value Sales'!#REF!/'Quantity Sales'!#REF!</f>
        <v>#REF!</v>
      </c>
      <c r="G11" s="26" t="e">
        <f>'Value Sales'!#REF!/'Quantity Sales'!#REF!</f>
        <v>#REF!</v>
      </c>
      <c r="H11" s="26" t="e">
        <f>'Value Sales'!#REF!/'Quantity Sales'!#REF!</f>
        <v>#REF!</v>
      </c>
      <c r="I11" s="26" t="e">
        <f>'Value Sales'!#REF!/'Quantity Sales'!#REF!</f>
        <v>#REF!</v>
      </c>
      <c r="J11" s="26" t="e">
        <f>'Value Sales'!#REF!/'Quantity Sales'!#REF!</f>
        <v>#REF!</v>
      </c>
      <c r="K11" s="26" t="e">
        <f>'Value Sales'!#REF!/'Quantity Sales'!#REF!</f>
        <v>#REF!</v>
      </c>
      <c r="L11" s="26" t="e">
        <f>'Value Sales'!#REF!/'Quantity Sales'!#REF!</f>
        <v>#REF!</v>
      </c>
      <c r="M11" s="26" t="e">
        <f>'Value Sales'!#REF!/'Quantity Sales'!#REF!</f>
        <v>#REF!</v>
      </c>
      <c r="N11" s="26" t="e">
        <f>'Value Sales'!#REF!/'Quantity Sales'!#REF!</f>
        <v>#REF!</v>
      </c>
      <c r="O11" s="26" t="e">
        <f>'Value Sales'!#REF!/'Quantity Sales'!#REF!</f>
        <v>#REF!</v>
      </c>
      <c r="P11" s="26" t="e">
        <f>'Value Sales'!#REF!/'Quantity Sales'!#REF!</f>
        <v>#REF!</v>
      </c>
      <c r="Q11" s="26" t="e">
        <f>'Value Sales'!#REF!/'Quantity Sales'!#REF!</f>
        <v>#REF!</v>
      </c>
    </row>
    <row r="12" spans="1:17" x14ac:dyDescent="0.25">
      <c r="A12" s="37" t="s">
        <v>63</v>
      </c>
      <c r="B12" s="35" t="s">
        <v>38</v>
      </c>
      <c r="C12" s="35" t="s">
        <v>64</v>
      </c>
      <c r="D12" s="35" t="s">
        <v>65</v>
      </c>
      <c r="E12" s="26" t="e">
        <f>'Value Sales'!#REF!/'Quantity Sales'!#REF!</f>
        <v>#REF!</v>
      </c>
      <c r="F12" s="26" t="e">
        <f>'Value Sales'!#REF!/'Quantity Sales'!#REF!</f>
        <v>#REF!</v>
      </c>
      <c r="G12" s="26" t="e">
        <f>'Value Sales'!#REF!/'Quantity Sales'!#REF!</f>
        <v>#REF!</v>
      </c>
      <c r="H12" s="26" t="e">
        <f>'Value Sales'!#REF!/'Quantity Sales'!#REF!</f>
        <v>#REF!</v>
      </c>
      <c r="I12" s="26" t="e">
        <f>'Value Sales'!#REF!/'Quantity Sales'!#REF!</f>
        <v>#REF!</v>
      </c>
      <c r="J12" s="26" t="e">
        <f>'Value Sales'!#REF!/'Quantity Sales'!#REF!</f>
        <v>#REF!</v>
      </c>
      <c r="K12" s="26" t="e">
        <f>'Value Sales'!#REF!/'Quantity Sales'!#REF!</f>
        <v>#REF!</v>
      </c>
      <c r="L12" s="26" t="e">
        <f>'Value Sales'!#REF!/'Quantity Sales'!#REF!</f>
        <v>#REF!</v>
      </c>
      <c r="M12" s="26" t="e">
        <f>'Value Sales'!#REF!/'Quantity Sales'!#REF!</f>
        <v>#REF!</v>
      </c>
      <c r="N12" s="26" t="e">
        <f>'Value Sales'!#REF!/'Quantity Sales'!#REF!</f>
        <v>#REF!</v>
      </c>
      <c r="O12" s="26" t="e">
        <f>'Value Sales'!#REF!/'Quantity Sales'!#REF!</f>
        <v>#REF!</v>
      </c>
      <c r="P12" s="26" t="e">
        <f>'Value Sales'!#REF!/'Quantity Sales'!#REF!</f>
        <v>#REF!</v>
      </c>
      <c r="Q12" s="26" t="e">
        <f>'Value Sales'!#REF!/'Quantity Sales'!#REF!</f>
        <v>#REF!</v>
      </c>
    </row>
    <row r="13" spans="1:17" x14ac:dyDescent="0.25">
      <c r="A13" s="46" t="s">
        <v>48</v>
      </c>
      <c r="B13" s="35" t="s">
        <v>38</v>
      </c>
      <c r="C13" s="29" t="s">
        <v>45</v>
      </c>
      <c r="D13" s="29" t="s">
        <v>45</v>
      </c>
      <c r="E13" s="26" t="e">
        <f>'Value Sales'!#REF!/'Quantity Sales'!#REF!</f>
        <v>#REF!</v>
      </c>
      <c r="F13" s="26" t="e">
        <f>'Value Sales'!#REF!/'Quantity Sales'!#REF!</f>
        <v>#REF!</v>
      </c>
      <c r="G13" s="26" t="e">
        <f>'Value Sales'!#REF!/'Quantity Sales'!#REF!</f>
        <v>#REF!</v>
      </c>
      <c r="H13" s="26" t="e">
        <f>'Value Sales'!#REF!/'Quantity Sales'!#REF!</f>
        <v>#REF!</v>
      </c>
      <c r="I13" s="26" t="e">
        <f>'Value Sales'!#REF!/'Quantity Sales'!#REF!</f>
        <v>#REF!</v>
      </c>
      <c r="J13" s="26" t="e">
        <f>'Value Sales'!#REF!/'Quantity Sales'!#REF!</f>
        <v>#REF!</v>
      </c>
      <c r="K13" s="26" t="e">
        <f>'Value Sales'!#REF!/'Quantity Sales'!#REF!</f>
        <v>#REF!</v>
      </c>
      <c r="L13" s="26" t="e">
        <f>'Value Sales'!#REF!/'Quantity Sales'!#REF!</f>
        <v>#REF!</v>
      </c>
      <c r="M13" s="26" t="e">
        <f>'Value Sales'!#REF!/'Quantity Sales'!#REF!</f>
        <v>#REF!</v>
      </c>
      <c r="N13" s="26" t="e">
        <f>'Value Sales'!#REF!/'Quantity Sales'!#REF!</f>
        <v>#REF!</v>
      </c>
      <c r="O13" s="26" t="e">
        <f>'Value Sales'!#REF!/'Quantity Sales'!#REF!</f>
        <v>#REF!</v>
      </c>
      <c r="P13" s="26" t="e">
        <f>'Value Sales'!#REF!/'Quantity Sales'!#REF!</f>
        <v>#REF!</v>
      </c>
      <c r="Q13" s="26" t="e">
        <f>'Value Sales'!#REF!/'Quantity Sales'!#REF!</f>
        <v>#REF!</v>
      </c>
    </row>
    <row r="14" spans="1:17" x14ac:dyDescent="0.25">
      <c r="A14" s="27" t="s">
        <v>49</v>
      </c>
      <c r="B14" s="35" t="s">
        <v>38</v>
      </c>
      <c r="C14" s="29" t="s">
        <v>45</v>
      </c>
      <c r="D14" s="29" t="s">
        <v>45</v>
      </c>
      <c r="E14" s="26" t="e">
        <f>'Value Sales'!#REF!/'Quantity Sales'!#REF!</f>
        <v>#REF!</v>
      </c>
      <c r="F14" s="26" t="e">
        <f>'Value Sales'!#REF!/'Quantity Sales'!#REF!</f>
        <v>#REF!</v>
      </c>
      <c r="G14" s="26" t="e">
        <f>'Value Sales'!#REF!/'Quantity Sales'!#REF!</f>
        <v>#REF!</v>
      </c>
      <c r="H14" s="26" t="e">
        <f>'Value Sales'!#REF!/'Quantity Sales'!#REF!</f>
        <v>#REF!</v>
      </c>
      <c r="I14" s="26" t="e">
        <f>'Value Sales'!#REF!/'Quantity Sales'!#REF!</f>
        <v>#REF!</v>
      </c>
      <c r="J14" s="26" t="e">
        <f>'Value Sales'!#REF!/'Quantity Sales'!#REF!</f>
        <v>#REF!</v>
      </c>
      <c r="K14" s="26" t="e">
        <f>'Value Sales'!#REF!/'Quantity Sales'!#REF!</f>
        <v>#REF!</v>
      </c>
      <c r="L14" s="26" t="e">
        <f>'Value Sales'!#REF!/'Quantity Sales'!#REF!</f>
        <v>#REF!</v>
      </c>
      <c r="M14" s="26" t="e">
        <f>'Value Sales'!#REF!/'Quantity Sales'!#REF!</f>
        <v>#REF!</v>
      </c>
      <c r="N14" s="26" t="e">
        <f>'Value Sales'!#REF!/'Quantity Sales'!#REF!</f>
        <v>#REF!</v>
      </c>
      <c r="O14" s="26" t="e">
        <f>'Value Sales'!#REF!/'Quantity Sales'!#REF!</f>
        <v>#REF!</v>
      </c>
      <c r="P14" s="26" t="e">
        <f>'Value Sales'!#REF!/'Quantity Sales'!#REF!</f>
        <v>#REF!</v>
      </c>
      <c r="Q14" s="26" t="e">
        <f>'Value Sales'!#REF!/'Quantity Sales'!#REF!</f>
        <v>#REF!</v>
      </c>
    </row>
    <row r="15" spans="1:17" x14ac:dyDescent="0.25">
      <c r="A15" s="27" t="s">
        <v>59</v>
      </c>
      <c r="B15" s="35" t="s">
        <v>38</v>
      </c>
      <c r="C15" s="29" t="s">
        <v>45</v>
      </c>
      <c r="D15" s="29" t="s">
        <v>60</v>
      </c>
      <c r="E15" s="26" t="e">
        <f>'Value Sales'!#REF!/'Quantity Sales'!#REF!</f>
        <v>#REF!</v>
      </c>
      <c r="F15" s="26" t="e">
        <f>'Value Sales'!#REF!/'Quantity Sales'!#REF!</f>
        <v>#REF!</v>
      </c>
      <c r="G15" s="26" t="e">
        <f>'Value Sales'!#REF!/'Quantity Sales'!#REF!</f>
        <v>#REF!</v>
      </c>
      <c r="H15" s="26" t="e">
        <f>'Value Sales'!#REF!/'Quantity Sales'!#REF!</f>
        <v>#REF!</v>
      </c>
      <c r="I15" s="26" t="e">
        <f>'Value Sales'!#REF!/'Quantity Sales'!#REF!</f>
        <v>#REF!</v>
      </c>
      <c r="J15" s="26" t="e">
        <f>'Value Sales'!#REF!/'Quantity Sales'!#REF!</f>
        <v>#REF!</v>
      </c>
      <c r="K15" s="26" t="e">
        <f>'Value Sales'!#REF!/'Quantity Sales'!#REF!</f>
        <v>#REF!</v>
      </c>
      <c r="L15" s="26" t="e">
        <f>'Value Sales'!#REF!/'Quantity Sales'!#REF!</f>
        <v>#REF!</v>
      </c>
      <c r="M15" s="26" t="e">
        <f>'Value Sales'!#REF!/'Quantity Sales'!#REF!</f>
        <v>#REF!</v>
      </c>
      <c r="N15" s="26" t="e">
        <f>'Value Sales'!#REF!/'Quantity Sales'!#REF!</f>
        <v>#REF!</v>
      </c>
      <c r="O15" s="26" t="e">
        <f>'Value Sales'!#REF!/'Quantity Sales'!#REF!</f>
        <v>#REF!</v>
      </c>
      <c r="P15" s="26" t="e">
        <f>'Value Sales'!#REF!/'Quantity Sales'!#REF!</f>
        <v>#REF!</v>
      </c>
      <c r="Q15" s="26" t="e">
        <f>'Value Sales'!#REF!/'Quantity Sales'!#REF!</f>
        <v>#REF!</v>
      </c>
    </row>
    <row r="16" spans="1:17" x14ac:dyDescent="0.25">
      <c r="A16" s="27" t="s">
        <v>46</v>
      </c>
      <c r="B16" s="35" t="s">
        <v>38</v>
      </c>
      <c r="C16" s="29" t="s">
        <v>47</v>
      </c>
      <c r="D16" s="44" t="s">
        <v>38</v>
      </c>
      <c r="E16" s="26" t="e">
        <f>'Value Sales'!#REF!/'Quantity Sales'!#REF!</f>
        <v>#REF!</v>
      </c>
      <c r="F16" s="26" t="e">
        <f>'Value Sales'!#REF!/'Quantity Sales'!#REF!</f>
        <v>#REF!</v>
      </c>
      <c r="G16" s="26" t="e">
        <f>'Value Sales'!#REF!/'Quantity Sales'!#REF!</f>
        <v>#REF!</v>
      </c>
      <c r="H16" s="26" t="e">
        <f>'Value Sales'!#REF!/'Quantity Sales'!#REF!</f>
        <v>#REF!</v>
      </c>
      <c r="I16" s="26" t="e">
        <f>'Value Sales'!#REF!/'Quantity Sales'!#REF!</f>
        <v>#REF!</v>
      </c>
      <c r="J16" s="26" t="e">
        <f>'Value Sales'!#REF!/'Quantity Sales'!#REF!</f>
        <v>#REF!</v>
      </c>
      <c r="K16" s="26" t="e">
        <f>'Value Sales'!#REF!/'Quantity Sales'!#REF!</f>
        <v>#REF!</v>
      </c>
      <c r="L16" s="26" t="e">
        <f>'Value Sales'!#REF!/'Quantity Sales'!#REF!</f>
        <v>#REF!</v>
      </c>
      <c r="M16" s="26" t="e">
        <f>'Value Sales'!#REF!/'Quantity Sales'!#REF!</f>
        <v>#REF!</v>
      </c>
      <c r="N16" s="26" t="e">
        <f>'Value Sales'!#REF!/'Quantity Sales'!#REF!</f>
        <v>#REF!</v>
      </c>
      <c r="O16" s="26" t="e">
        <f>'Value Sales'!#REF!/'Quantity Sales'!#REF!</f>
        <v>#REF!</v>
      </c>
      <c r="P16" s="26" t="e">
        <f>'Value Sales'!#REF!/'Quantity Sales'!#REF!</f>
        <v>#REF!</v>
      </c>
      <c r="Q16" s="26" t="e">
        <f>'Value Sales'!#REF!/'Quantity Sales'!#REF!</f>
        <v>#REF!</v>
      </c>
    </row>
    <row r="17" spans="1:17" x14ac:dyDescent="0.25">
      <c r="A17" s="27" t="s">
        <v>66</v>
      </c>
      <c r="B17" s="35" t="s">
        <v>38</v>
      </c>
      <c r="C17" s="29" t="s">
        <v>47</v>
      </c>
      <c r="D17" s="29" t="s">
        <v>38</v>
      </c>
      <c r="E17" s="26" t="e">
        <f>'Value Sales'!#REF!/'Quantity Sales'!#REF!</f>
        <v>#REF!</v>
      </c>
      <c r="F17" s="26" t="e">
        <f>'Value Sales'!#REF!/'Quantity Sales'!#REF!</f>
        <v>#REF!</v>
      </c>
      <c r="G17" s="26" t="e">
        <f>'Value Sales'!#REF!/'Quantity Sales'!#REF!</f>
        <v>#REF!</v>
      </c>
      <c r="H17" s="26" t="e">
        <f>'Value Sales'!#REF!/'Quantity Sales'!#REF!</f>
        <v>#REF!</v>
      </c>
      <c r="I17" s="26" t="e">
        <f>'Value Sales'!#REF!/'Quantity Sales'!#REF!</f>
        <v>#REF!</v>
      </c>
      <c r="J17" s="26" t="e">
        <f>'Value Sales'!#REF!/'Quantity Sales'!#REF!</f>
        <v>#REF!</v>
      </c>
      <c r="K17" s="26" t="e">
        <f>'Value Sales'!#REF!/'Quantity Sales'!#REF!</f>
        <v>#REF!</v>
      </c>
      <c r="L17" s="26" t="e">
        <f>'Value Sales'!#REF!/'Quantity Sales'!#REF!</f>
        <v>#REF!</v>
      </c>
      <c r="M17" s="26" t="e">
        <f>'Value Sales'!#REF!/'Quantity Sales'!#REF!</f>
        <v>#REF!</v>
      </c>
      <c r="N17" s="26" t="e">
        <f>'Value Sales'!#REF!/'Quantity Sales'!#REF!</f>
        <v>#REF!</v>
      </c>
      <c r="O17" s="26" t="e">
        <f>'Value Sales'!#REF!/'Quantity Sales'!#REF!</f>
        <v>#REF!</v>
      </c>
      <c r="P17" s="26" t="e">
        <f>'Value Sales'!#REF!/'Quantity Sales'!#REF!</f>
        <v>#REF!</v>
      </c>
      <c r="Q17" s="26" t="e">
        <f>'Value Sales'!#REF!/'Quantity Sales'!#REF!</f>
        <v>#REF!</v>
      </c>
    </row>
    <row r="18" spans="1:17" x14ac:dyDescent="0.25">
      <c r="A18" s="27" t="s">
        <v>55</v>
      </c>
      <c r="B18" s="35" t="s">
        <v>38</v>
      </c>
      <c r="C18" s="29" t="s">
        <v>47</v>
      </c>
      <c r="D18" s="29" t="s">
        <v>38</v>
      </c>
      <c r="E18" s="26" t="e">
        <f>'Value Sales'!#REF!/'Quantity Sales'!#REF!</f>
        <v>#REF!</v>
      </c>
      <c r="F18" s="26" t="e">
        <f>'Value Sales'!#REF!/'Quantity Sales'!#REF!</f>
        <v>#REF!</v>
      </c>
      <c r="G18" s="26" t="e">
        <f>'Value Sales'!#REF!/'Quantity Sales'!#REF!</f>
        <v>#REF!</v>
      </c>
      <c r="H18" s="26" t="e">
        <f>'Value Sales'!#REF!/'Quantity Sales'!#REF!</f>
        <v>#REF!</v>
      </c>
      <c r="I18" s="26" t="e">
        <f>'Value Sales'!#REF!/'Quantity Sales'!#REF!</f>
        <v>#REF!</v>
      </c>
      <c r="J18" s="26" t="e">
        <f>'Value Sales'!#REF!/'Quantity Sales'!#REF!</f>
        <v>#REF!</v>
      </c>
      <c r="K18" s="26" t="e">
        <f>'Value Sales'!#REF!/'Quantity Sales'!#REF!</f>
        <v>#REF!</v>
      </c>
      <c r="L18" s="26" t="e">
        <f>'Value Sales'!#REF!/'Quantity Sales'!#REF!</f>
        <v>#REF!</v>
      </c>
      <c r="M18" s="26" t="e">
        <f>'Value Sales'!#REF!/'Quantity Sales'!#REF!</f>
        <v>#REF!</v>
      </c>
      <c r="N18" s="26" t="e">
        <f>'Value Sales'!#REF!/'Quantity Sales'!#REF!</f>
        <v>#REF!</v>
      </c>
      <c r="O18" s="26" t="e">
        <f>'Value Sales'!#REF!/'Quantity Sales'!#REF!</f>
        <v>#REF!</v>
      </c>
      <c r="P18" s="26" t="e">
        <f>'Value Sales'!#REF!/'Quantity Sales'!#REF!</f>
        <v>#REF!</v>
      </c>
      <c r="Q18" s="26" t="e">
        <f>'Value Sales'!#REF!/'Quantity Sales'!#REF!</f>
        <v>#REF!</v>
      </c>
    </row>
    <row r="19" spans="1:17" x14ac:dyDescent="0.25">
      <c r="A19" s="27" t="s">
        <v>52</v>
      </c>
      <c r="B19" s="35" t="s">
        <v>38</v>
      </c>
      <c r="C19" s="29" t="s">
        <v>41</v>
      </c>
      <c r="D19" s="29" t="s">
        <v>43</v>
      </c>
      <c r="E19" s="26" t="e">
        <f>'Value Sales'!#REF!/'Quantity Sales'!#REF!</f>
        <v>#REF!</v>
      </c>
      <c r="F19" s="26" t="e">
        <f>'Value Sales'!#REF!/'Quantity Sales'!#REF!</f>
        <v>#REF!</v>
      </c>
      <c r="G19" s="26" t="e">
        <f>'Value Sales'!#REF!/'Quantity Sales'!#REF!</f>
        <v>#REF!</v>
      </c>
      <c r="H19" s="26" t="e">
        <f>'Value Sales'!#REF!/'Quantity Sales'!#REF!</f>
        <v>#REF!</v>
      </c>
      <c r="I19" s="26" t="e">
        <f>'Value Sales'!#REF!/'Quantity Sales'!#REF!</f>
        <v>#REF!</v>
      </c>
      <c r="J19" s="26" t="e">
        <f>'Value Sales'!#REF!/'Quantity Sales'!#REF!</f>
        <v>#REF!</v>
      </c>
      <c r="K19" s="26" t="e">
        <f>'Value Sales'!#REF!/'Quantity Sales'!#REF!</f>
        <v>#REF!</v>
      </c>
      <c r="L19" s="26" t="e">
        <f>'Value Sales'!#REF!/'Quantity Sales'!#REF!</f>
        <v>#REF!</v>
      </c>
      <c r="M19" s="26" t="e">
        <f>'Value Sales'!#REF!/'Quantity Sales'!#REF!</f>
        <v>#REF!</v>
      </c>
      <c r="N19" s="26" t="e">
        <f>'Value Sales'!#REF!/'Quantity Sales'!#REF!</f>
        <v>#REF!</v>
      </c>
      <c r="O19" s="26" t="e">
        <f>'Value Sales'!#REF!/'Quantity Sales'!#REF!</f>
        <v>#REF!</v>
      </c>
      <c r="P19" s="26" t="e">
        <f>'Value Sales'!#REF!/'Quantity Sales'!#REF!</f>
        <v>#REF!</v>
      </c>
      <c r="Q19" s="26" t="e">
        <f>'Value Sales'!#REF!/'Quantity Sales'!#REF!</f>
        <v>#REF!</v>
      </c>
    </row>
    <row r="20" spans="1:17" x14ac:dyDescent="0.25">
      <c r="A20" s="27" t="s">
        <v>44</v>
      </c>
      <c r="B20" s="35" t="s">
        <v>38</v>
      </c>
      <c r="C20" s="29" t="s">
        <v>41</v>
      </c>
      <c r="D20" s="29" t="s">
        <v>41</v>
      </c>
      <c r="E20" s="26" t="e">
        <f>'Value Sales'!#REF!/'Quantity Sales'!#REF!</f>
        <v>#REF!</v>
      </c>
      <c r="F20" s="26" t="e">
        <f>'Value Sales'!#REF!/'Quantity Sales'!#REF!</f>
        <v>#REF!</v>
      </c>
      <c r="G20" s="26" t="e">
        <f>'Value Sales'!#REF!/'Quantity Sales'!#REF!</f>
        <v>#REF!</v>
      </c>
      <c r="H20" s="26" t="e">
        <f>'Value Sales'!#REF!/'Quantity Sales'!#REF!</f>
        <v>#REF!</v>
      </c>
      <c r="I20" s="26" t="e">
        <f>'Value Sales'!#REF!/'Quantity Sales'!#REF!</f>
        <v>#REF!</v>
      </c>
      <c r="J20" s="26" t="e">
        <f>'Value Sales'!#REF!/'Quantity Sales'!#REF!</f>
        <v>#REF!</v>
      </c>
      <c r="K20" s="26" t="e">
        <f>'Value Sales'!#REF!/'Quantity Sales'!#REF!</f>
        <v>#REF!</v>
      </c>
      <c r="L20" s="26" t="e">
        <f>'Value Sales'!#REF!/'Quantity Sales'!#REF!</f>
        <v>#REF!</v>
      </c>
      <c r="M20" s="26" t="e">
        <f>'Value Sales'!#REF!/'Quantity Sales'!#REF!</f>
        <v>#REF!</v>
      </c>
      <c r="N20" s="26" t="e">
        <f>'Value Sales'!#REF!/'Quantity Sales'!#REF!</f>
        <v>#REF!</v>
      </c>
      <c r="O20" s="26" t="e">
        <f>'Value Sales'!#REF!/'Quantity Sales'!#REF!</f>
        <v>#REF!</v>
      </c>
      <c r="P20" s="26" t="e">
        <f>'Value Sales'!#REF!/'Quantity Sales'!#REF!</f>
        <v>#REF!</v>
      </c>
      <c r="Q20" s="26" t="e">
        <f>'Value Sales'!#REF!/'Quantity Sales'!#REF!</f>
        <v>#REF!</v>
      </c>
    </row>
    <row r="21" spans="1:17" x14ac:dyDescent="0.25">
      <c r="A21" s="27" t="s">
        <v>40</v>
      </c>
      <c r="B21" s="35" t="s">
        <v>38</v>
      </c>
      <c r="C21" s="29" t="s">
        <v>41</v>
      </c>
      <c r="D21" s="29" t="s">
        <v>41</v>
      </c>
      <c r="E21" s="26" t="e">
        <f>'Value Sales'!#REF!/'Quantity Sales'!#REF!</f>
        <v>#REF!</v>
      </c>
      <c r="F21" s="26" t="e">
        <f>'Value Sales'!#REF!/'Quantity Sales'!#REF!</f>
        <v>#REF!</v>
      </c>
      <c r="G21" s="26" t="e">
        <f>'Value Sales'!#REF!/'Quantity Sales'!#REF!</f>
        <v>#REF!</v>
      </c>
      <c r="H21" s="26" t="e">
        <f>'Value Sales'!#REF!/'Quantity Sales'!#REF!</f>
        <v>#REF!</v>
      </c>
      <c r="I21" s="26" t="e">
        <f>'Value Sales'!#REF!/'Quantity Sales'!#REF!</f>
        <v>#REF!</v>
      </c>
      <c r="J21" s="26" t="e">
        <f>'Value Sales'!#REF!/'Quantity Sales'!#REF!</f>
        <v>#REF!</v>
      </c>
      <c r="K21" s="26" t="e">
        <f>'Value Sales'!#REF!/'Quantity Sales'!#REF!</f>
        <v>#REF!</v>
      </c>
      <c r="L21" s="26" t="e">
        <f>'Value Sales'!#REF!/'Quantity Sales'!#REF!</f>
        <v>#REF!</v>
      </c>
      <c r="M21" s="26" t="e">
        <f>'Value Sales'!#REF!/'Quantity Sales'!#REF!</f>
        <v>#REF!</v>
      </c>
      <c r="N21" s="26" t="e">
        <f>'Value Sales'!#REF!/'Quantity Sales'!#REF!</f>
        <v>#REF!</v>
      </c>
      <c r="O21" s="26" t="e">
        <f>'Value Sales'!#REF!/'Quantity Sales'!#REF!</f>
        <v>#REF!</v>
      </c>
      <c r="P21" s="26" t="e">
        <f>'Value Sales'!#REF!/'Quantity Sales'!#REF!</f>
        <v>#REF!</v>
      </c>
      <c r="Q21" s="26" t="e">
        <f>'Value Sales'!#REF!/'Quantity Sales'!#REF!</f>
        <v>#REF!</v>
      </c>
    </row>
    <row r="22" spans="1:17" x14ac:dyDescent="0.25">
      <c r="A22" s="27" t="s">
        <v>51</v>
      </c>
      <c r="B22" s="35" t="s">
        <v>38</v>
      </c>
      <c r="C22" s="29" t="s">
        <v>41</v>
      </c>
      <c r="D22" s="29" t="s">
        <v>41</v>
      </c>
      <c r="E22" s="26" t="e">
        <f>'Value Sales'!#REF!/'Quantity Sales'!#REF!</f>
        <v>#REF!</v>
      </c>
      <c r="F22" s="26" t="e">
        <f>'Value Sales'!#REF!/'Quantity Sales'!#REF!</f>
        <v>#REF!</v>
      </c>
      <c r="G22" s="26" t="e">
        <f>'Value Sales'!#REF!/'Quantity Sales'!#REF!</f>
        <v>#REF!</v>
      </c>
      <c r="H22" s="26" t="e">
        <f>'Value Sales'!#REF!/'Quantity Sales'!#REF!</f>
        <v>#REF!</v>
      </c>
      <c r="I22" s="26" t="e">
        <f>'Value Sales'!#REF!/'Quantity Sales'!#REF!</f>
        <v>#REF!</v>
      </c>
      <c r="J22" s="26" t="e">
        <f>'Value Sales'!#REF!/'Quantity Sales'!#REF!</f>
        <v>#REF!</v>
      </c>
      <c r="K22" s="26" t="e">
        <f>'Value Sales'!#REF!/'Quantity Sales'!#REF!</f>
        <v>#REF!</v>
      </c>
      <c r="L22" s="26" t="e">
        <f>'Value Sales'!#REF!/'Quantity Sales'!#REF!</f>
        <v>#REF!</v>
      </c>
      <c r="M22" s="26" t="e">
        <f>'Value Sales'!#REF!/'Quantity Sales'!#REF!</f>
        <v>#REF!</v>
      </c>
      <c r="N22" s="26" t="e">
        <f>'Value Sales'!#REF!/'Quantity Sales'!#REF!</f>
        <v>#REF!</v>
      </c>
      <c r="O22" s="26" t="e">
        <f>'Value Sales'!#REF!/'Quantity Sales'!#REF!</f>
        <v>#REF!</v>
      </c>
      <c r="P22" s="26" t="e">
        <f>'Value Sales'!#REF!/'Quantity Sales'!#REF!</f>
        <v>#REF!</v>
      </c>
      <c r="Q22" s="26" t="e">
        <f>'Value Sales'!#REF!/'Quantity Sales'!#REF!</f>
        <v>#REF!</v>
      </c>
    </row>
    <row r="23" spans="1:17" x14ac:dyDescent="0.25">
      <c r="A23" s="37" t="s">
        <v>207</v>
      </c>
      <c r="B23" s="35" t="s">
        <v>38</v>
      </c>
      <c r="C23" s="35" t="s">
        <v>208</v>
      </c>
      <c r="D23" s="35" t="s">
        <v>208</v>
      </c>
      <c r="E23" s="26" t="e">
        <f>'Value Sales'!#REF!/'Quantity Sales'!#REF!</f>
        <v>#REF!</v>
      </c>
      <c r="F23" s="26" t="e">
        <f>'Value Sales'!#REF!/'Quantity Sales'!#REF!</f>
        <v>#REF!</v>
      </c>
      <c r="G23" s="26" t="e">
        <f>'Value Sales'!#REF!/'Quantity Sales'!#REF!</f>
        <v>#REF!</v>
      </c>
      <c r="H23" s="26" t="e">
        <f>'Value Sales'!#REF!/'Quantity Sales'!#REF!</f>
        <v>#REF!</v>
      </c>
      <c r="I23" s="26" t="e">
        <f>'Value Sales'!#REF!/'Quantity Sales'!#REF!</f>
        <v>#REF!</v>
      </c>
      <c r="J23" s="26" t="e">
        <f>'Value Sales'!#REF!/'Quantity Sales'!#REF!</f>
        <v>#REF!</v>
      </c>
      <c r="K23" s="26" t="e">
        <f>'Value Sales'!#REF!/'Quantity Sales'!#REF!</f>
        <v>#REF!</v>
      </c>
      <c r="L23" s="26" t="e">
        <f>'Value Sales'!#REF!/'Quantity Sales'!#REF!</f>
        <v>#REF!</v>
      </c>
      <c r="M23" s="26" t="e">
        <f>'Value Sales'!#REF!/'Quantity Sales'!#REF!</f>
        <v>#REF!</v>
      </c>
      <c r="N23" s="26" t="e">
        <f>'Value Sales'!#REF!/'Quantity Sales'!#REF!</f>
        <v>#REF!</v>
      </c>
      <c r="O23" s="26" t="e">
        <f>'Value Sales'!#REF!/'Quantity Sales'!#REF!</f>
        <v>#REF!</v>
      </c>
      <c r="P23" s="26" t="e">
        <f>'Value Sales'!#REF!/'Quantity Sales'!#REF!</f>
        <v>#REF!</v>
      </c>
      <c r="Q23" s="26" t="e">
        <f>'Value Sales'!#REF!/'Quantity Sales'!#REF!</f>
        <v>#REF!</v>
      </c>
    </row>
    <row r="24" spans="1:17" x14ac:dyDescent="0.25">
      <c r="A24" s="37" t="s">
        <v>214</v>
      </c>
      <c r="B24" s="35" t="s">
        <v>38</v>
      </c>
      <c r="C24" s="35" t="s">
        <v>215</v>
      </c>
      <c r="D24" s="35" t="s">
        <v>215</v>
      </c>
      <c r="E24" s="26" t="e">
        <f>'Value Sales'!#REF!/'Quantity Sales'!#REF!</f>
        <v>#REF!</v>
      </c>
      <c r="F24" s="26" t="e">
        <f>'Value Sales'!#REF!/'Quantity Sales'!#REF!</f>
        <v>#REF!</v>
      </c>
      <c r="G24" s="26" t="e">
        <f>'Value Sales'!#REF!/'Quantity Sales'!#REF!</f>
        <v>#REF!</v>
      </c>
      <c r="H24" s="26" t="e">
        <f>'Value Sales'!#REF!/'Quantity Sales'!#REF!</f>
        <v>#REF!</v>
      </c>
      <c r="I24" s="26" t="e">
        <f>'Value Sales'!#REF!/'Quantity Sales'!#REF!</f>
        <v>#REF!</v>
      </c>
      <c r="J24" s="26" t="e">
        <f>'Value Sales'!#REF!/'Quantity Sales'!#REF!</f>
        <v>#REF!</v>
      </c>
      <c r="K24" s="26" t="e">
        <f>'Value Sales'!#REF!/'Quantity Sales'!#REF!</f>
        <v>#REF!</v>
      </c>
      <c r="L24" s="26" t="e">
        <f>'Value Sales'!#REF!/'Quantity Sales'!#REF!</f>
        <v>#REF!</v>
      </c>
      <c r="M24" s="26" t="e">
        <f>'Value Sales'!#REF!/'Quantity Sales'!#REF!</f>
        <v>#REF!</v>
      </c>
      <c r="N24" s="26" t="e">
        <f>'Value Sales'!#REF!/'Quantity Sales'!#REF!</f>
        <v>#REF!</v>
      </c>
      <c r="O24" s="26" t="e">
        <f>'Value Sales'!#REF!/'Quantity Sales'!#REF!</f>
        <v>#REF!</v>
      </c>
      <c r="P24" s="26" t="e">
        <f>'Value Sales'!#REF!/'Quantity Sales'!#REF!</f>
        <v>#REF!</v>
      </c>
      <c r="Q24" s="26" t="e">
        <f>'Value Sales'!#REF!/'Quantity Sales'!#REF!</f>
        <v>#REF!</v>
      </c>
    </row>
    <row r="25" spans="1:17" x14ac:dyDescent="0.25">
      <c r="A25" s="37" t="s">
        <v>216</v>
      </c>
      <c r="B25" s="35" t="s">
        <v>38</v>
      </c>
      <c r="C25" s="35" t="s">
        <v>208</v>
      </c>
      <c r="D25" s="35" t="s">
        <v>208</v>
      </c>
      <c r="E25" s="26" t="e">
        <f>'Value Sales'!#REF!/'Quantity Sales'!#REF!</f>
        <v>#REF!</v>
      </c>
      <c r="F25" s="26" t="e">
        <f>'Value Sales'!#REF!/'Quantity Sales'!#REF!</f>
        <v>#REF!</v>
      </c>
      <c r="G25" s="26" t="e">
        <f>'Value Sales'!#REF!/'Quantity Sales'!#REF!</f>
        <v>#REF!</v>
      </c>
      <c r="H25" s="26" t="e">
        <f>'Value Sales'!#REF!/'Quantity Sales'!#REF!</f>
        <v>#REF!</v>
      </c>
      <c r="I25" s="26" t="e">
        <f>'Value Sales'!#REF!/'Quantity Sales'!#REF!</f>
        <v>#REF!</v>
      </c>
      <c r="J25" s="26" t="e">
        <f>'Value Sales'!#REF!/'Quantity Sales'!#REF!</f>
        <v>#REF!</v>
      </c>
      <c r="K25" s="26" t="e">
        <f>'Value Sales'!#REF!/'Quantity Sales'!#REF!</f>
        <v>#REF!</v>
      </c>
      <c r="L25" s="26" t="e">
        <f>'Value Sales'!#REF!/'Quantity Sales'!#REF!</f>
        <v>#REF!</v>
      </c>
      <c r="M25" s="26" t="e">
        <f>'Value Sales'!#REF!/'Quantity Sales'!#REF!</f>
        <v>#REF!</v>
      </c>
      <c r="N25" s="26" t="e">
        <f>'Value Sales'!#REF!/'Quantity Sales'!#REF!</f>
        <v>#REF!</v>
      </c>
      <c r="O25" s="26" t="e">
        <f>'Value Sales'!#REF!/'Quantity Sales'!#REF!</f>
        <v>#REF!</v>
      </c>
      <c r="P25" s="26" t="e">
        <f>'Value Sales'!#REF!/'Quantity Sales'!#REF!</f>
        <v>#REF!</v>
      </c>
      <c r="Q25" s="26" t="e">
        <f>'Value Sales'!#REF!/'Quantity Sales'!#REF!</f>
        <v>#REF!</v>
      </c>
    </row>
    <row r="26" spans="1:17" x14ac:dyDescent="0.25">
      <c r="A26" s="37" t="s">
        <v>222</v>
      </c>
      <c r="B26" s="35" t="s">
        <v>38</v>
      </c>
      <c r="C26" s="35" t="s">
        <v>208</v>
      </c>
      <c r="D26" s="35" t="s">
        <v>208</v>
      </c>
      <c r="E26" s="26" t="e">
        <f>'Value Sales'!#REF!/'Quantity Sales'!#REF!</f>
        <v>#REF!</v>
      </c>
      <c r="F26" s="26" t="e">
        <f>'Value Sales'!#REF!/'Quantity Sales'!#REF!</f>
        <v>#REF!</v>
      </c>
      <c r="G26" s="26" t="e">
        <f>'Value Sales'!#REF!/'Quantity Sales'!#REF!</f>
        <v>#REF!</v>
      </c>
      <c r="H26" s="26" t="e">
        <f>'Value Sales'!#REF!/'Quantity Sales'!#REF!</f>
        <v>#REF!</v>
      </c>
      <c r="I26" s="26" t="e">
        <f>'Value Sales'!#REF!/'Quantity Sales'!#REF!</f>
        <v>#REF!</v>
      </c>
      <c r="J26" s="26" t="e">
        <f>'Value Sales'!#REF!/'Quantity Sales'!#REF!</f>
        <v>#REF!</v>
      </c>
      <c r="K26" s="26" t="e">
        <f>'Value Sales'!#REF!/'Quantity Sales'!#REF!</f>
        <v>#REF!</v>
      </c>
      <c r="L26" s="26" t="e">
        <f>'Value Sales'!#REF!/'Quantity Sales'!#REF!</f>
        <v>#REF!</v>
      </c>
      <c r="M26" s="26" t="e">
        <f>'Value Sales'!#REF!/'Quantity Sales'!#REF!</f>
        <v>#REF!</v>
      </c>
      <c r="N26" s="26" t="e">
        <f>'Value Sales'!#REF!/'Quantity Sales'!#REF!</f>
        <v>#REF!</v>
      </c>
      <c r="O26" s="26" t="e">
        <f>'Value Sales'!#REF!/'Quantity Sales'!#REF!</f>
        <v>#REF!</v>
      </c>
      <c r="P26" s="26" t="e">
        <f>'Value Sales'!#REF!/'Quantity Sales'!#REF!</f>
        <v>#REF!</v>
      </c>
      <c r="Q26" s="26" t="e">
        <f>'Value Sales'!#REF!/'Quantity Sales'!#REF!</f>
        <v>#REF!</v>
      </c>
    </row>
    <row r="27" spans="1:17" x14ac:dyDescent="0.25">
      <c r="A27" s="37" t="s">
        <v>92</v>
      </c>
      <c r="B27" s="35" t="s">
        <v>68</v>
      </c>
      <c r="C27" s="35" t="s">
        <v>98</v>
      </c>
      <c r="D27" s="35" t="s">
        <v>93</v>
      </c>
      <c r="E27" s="26" t="e">
        <f>'Value Sales'!#REF!/'Quantity Sales'!#REF!</f>
        <v>#REF!</v>
      </c>
      <c r="F27" s="26" t="e">
        <f>'Value Sales'!#REF!/'Quantity Sales'!#REF!</f>
        <v>#REF!</v>
      </c>
      <c r="G27" s="26" t="e">
        <f>'Value Sales'!#REF!/'Quantity Sales'!#REF!</f>
        <v>#REF!</v>
      </c>
      <c r="H27" s="26" t="e">
        <f>'Value Sales'!#REF!/'Quantity Sales'!#REF!</f>
        <v>#REF!</v>
      </c>
      <c r="I27" s="26" t="e">
        <f>'Value Sales'!#REF!/'Quantity Sales'!#REF!</f>
        <v>#REF!</v>
      </c>
      <c r="J27" s="26" t="e">
        <f>'Value Sales'!#REF!/'Quantity Sales'!#REF!</f>
        <v>#REF!</v>
      </c>
      <c r="K27" s="26" t="e">
        <f>'Value Sales'!#REF!/'Quantity Sales'!#REF!</f>
        <v>#REF!</v>
      </c>
      <c r="L27" s="26" t="e">
        <f>'Value Sales'!#REF!/'Quantity Sales'!#REF!</f>
        <v>#REF!</v>
      </c>
      <c r="M27" s="26" t="e">
        <f>'Value Sales'!#REF!/'Quantity Sales'!#REF!</f>
        <v>#REF!</v>
      </c>
      <c r="N27" s="26" t="e">
        <f>'Value Sales'!#REF!/'Quantity Sales'!#REF!</f>
        <v>#REF!</v>
      </c>
      <c r="O27" s="26" t="e">
        <f>'Value Sales'!#REF!/'Quantity Sales'!#REF!</f>
        <v>#REF!</v>
      </c>
      <c r="P27" s="26" t="e">
        <f>'Value Sales'!#REF!/'Quantity Sales'!#REF!</f>
        <v>#REF!</v>
      </c>
      <c r="Q27" s="26" t="e">
        <f>'Value Sales'!#REF!/'Quantity Sales'!#REF!</f>
        <v>#REF!</v>
      </c>
    </row>
    <row r="28" spans="1:17" x14ac:dyDescent="0.25">
      <c r="A28" s="37" t="s">
        <v>97</v>
      </c>
      <c r="B28" s="35" t="s">
        <v>68</v>
      </c>
      <c r="C28" s="35" t="s">
        <v>98</v>
      </c>
      <c r="D28" s="35" t="s">
        <v>93</v>
      </c>
      <c r="E28" s="26" t="e">
        <f>'Value Sales'!#REF!/'Quantity Sales'!#REF!</f>
        <v>#REF!</v>
      </c>
      <c r="F28" s="26" t="e">
        <f>'Value Sales'!#REF!/'Quantity Sales'!#REF!</f>
        <v>#REF!</v>
      </c>
      <c r="G28" s="26" t="e">
        <f>'Value Sales'!#REF!/'Quantity Sales'!#REF!</f>
        <v>#REF!</v>
      </c>
      <c r="H28" s="26" t="e">
        <f>'Value Sales'!#REF!/'Quantity Sales'!#REF!</f>
        <v>#REF!</v>
      </c>
      <c r="I28" s="26" t="e">
        <f>'Value Sales'!#REF!/'Quantity Sales'!#REF!</f>
        <v>#REF!</v>
      </c>
      <c r="J28" s="26" t="e">
        <f>'Value Sales'!#REF!/'Quantity Sales'!#REF!</f>
        <v>#REF!</v>
      </c>
      <c r="K28" s="26" t="e">
        <f>'Value Sales'!#REF!/'Quantity Sales'!#REF!</f>
        <v>#REF!</v>
      </c>
      <c r="L28" s="26" t="e">
        <f>'Value Sales'!#REF!/'Quantity Sales'!#REF!</f>
        <v>#REF!</v>
      </c>
      <c r="M28" s="26" t="e">
        <f>'Value Sales'!#REF!/'Quantity Sales'!#REF!</f>
        <v>#REF!</v>
      </c>
      <c r="N28" s="26" t="e">
        <f>'Value Sales'!#REF!/'Quantity Sales'!#REF!</f>
        <v>#REF!</v>
      </c>
      <c r="O28" s="26" t="e">
        <f>'Value Sales'!#REF!/'Quantity Sales'!#REF!</f>
        <v>#REF!</v>
      </c>
      <c r="P28" s="26" t="e">
        <f>'Value Sales'!#REF!/'Quantity Sales'!#REF!</f>
        <v>#REF!</v>
      </c>
      <c r="Q28" s="26" t="e">
        <f>'Value Sales'!#REF!/'Quantity Sales'!#REF!</f>
        <v>#REF!</v>
      </c>
    </row>
    <row r="29" spans="1:17" x14ac:dyDescent="0.25">
      <c r="A29" s="37" t="s">
        <v>100</v>
      </c>
      <c r="B29" s="35" t="s">
        <v>68</v>
      </c>
      <c r="C29" s="35" t="s">
        <v>93</v>
      </c>
      <c r="D29" s="35" t="s">
        <v>93</v>
      </c>
      <c r="E29" s="26" t="e">
        <f>'Value Sales'!#REF!/'Quantity Sales'!#REF!</f>
        <v>#REF!</v>
      </c>
      <c r="F29" s="26" t="e">
        <f>'Value Sales'!#REF!/'Quantity Sales'!#REF!</f>
        <v>#REF!</v>
      </c>
      <c r="G29" s="26" t="e">
        <f>'Value Sales'!#REF!/'Quantity Sales'!#REF!</f>
        <v>#REF!</v>
      </c>
      <c r="H29" s="26" t="e">
        <f>'Value Sales'!#REF!/'Quantity Sales'!#REF!</f>
        <v>#REF!</v>
      </c>
      <c r="I29" s="26" t="e">
        <f>'Value Sales'!#REF!/'Quantity Sales'!#REF!</f>
        <v>#REF!</v>
      </c>
      <c r="J29" s="26" t="e">
        <f>'Value Sales'!#REF!/'Quantity Sales'!#REF!</f>
        <v>#REF!</v>
      </c>
      <c r="K29" s="26" t="e">
        <f>'Value Sales'!#REF!/'Quantity Sales'!#REF!</f>
        <v>#REF!</v>
      </c>
      <c r="L29" s="26" t="e">
        <f>'Value Sales'!#REF!/'Quantity Sales'!#REF!</f>
        <v>#REF!</v>
      </c>
      <c r="M29" s="26" t="e">
        <f>'Value Sales'!#REF!/'Quantity Sales'!#REF!</f>
        <v>#REF!</v>
      </c>
      <c r="N29" s="26" t="e">
        <f>'Value Sales'!#REF!/'Quantity Sales'!#REF!</f>
        <v>#REF!</v>
      </c>
      <c r="O29" s="26" t="e">
        <f>'Value Sales'!#REF!/'Quantity Sales'!#REF!</f>
        <v>#REF!</v>
      </c>
      <c r="P29" s="26" t="e">
        <f>'Value Sales'!#REF!/'Quantity Sales'!#REF!</f>
        <v>#REF!</v>
      </c>
      <c r="Q29" s="26" t="e">
        <f>'Value Sales'!#REF!/'Quantity Sales'!#REF!</f>
        <v>#REF!</v>
      </c>
    </row>
    <row r="30" spans="1:17" x14ac:dyDescent="0.25">
      <c r="A30" s="27" t="s">
        <v>106</v>
      </c>
      <c r="B30" s="35" t="s">
        <v>68</v>
      </c>
      <c r="C30" s="29" t="s">
        <v>107</v>
      </c>
      <c r="D30" s="29" t="s">
        <v>107</v>
      </c>
      <c r="E30" s="26" t="e">
        <f>'Value Sales'!#REF!/'Quantity Sales'!#REF!</f>
        <v>#REF!</v>
      </c>
      <c r="F30" s="26" t="e">
        <f>'Value Sales'!#REF!/'Quantity Sales'!#REF!</f>
        <v>#REF!</v>
      </c>
      <c r="G30" s="26" t="e">
        <f>'Value Sales'!#REF!/'Quantity Sales'!#REF!</f>
        <v>#REF!</v>
      </c>
      <c r="H30" s="26" t="e">
        <f>'Value Sales'!#REF!/'Quantity Sales'!#REF!</f>
        <v>#REF!</v>
      </c>
      <c r="I30" s="26" t="e">
        <f>'Value Sales'!#REF!/'Quantity Sales'!#REF!</f>
        <v>#REF!</v>
      </c>
      <c r="J30" s="26" t="e">
        <f>'Value Sales'!#REF!/'Quantity Sales'!#REF!</f>
        <v>#REF!</v>
      </c>
      <c r="K30" s="26" t="e">
        <f>'Value Sales'!#REF!/'Quantity Sales'!#REF!</f>
        <v>#REF!</v>
      </c>
      <c r="L30" s="26" t="e">
        <f>'Value Sales'!#REF!/'Quantity Sales'!#REF!</f>
        <v>#REF!</v>
      </c>
      <c r="M30" s="26" t="e">
        <f>'Value Sales'!#REF!/'Quantity Sales'!#REF!</f>
        <v>#REF!</v>
      </c>
      <c r="N30" s="26" t="e">
        <f>'Value Sales'!#REF!/'Quantity Sales'!#REF!</f>
        <v>#REF!</v>
      </c>
      <c r="O30" s="26" t="e">
        <f>'Value Sales'!#REF!/'Quantity Sales'!#REF!</f>
        <v>#REF!</v>
      </c>
      <c r="P30" s="26" t="e">
        <f>'Value Sales'!#REF!/'Quantity Sales'!#REF!</f>
        <v>#REF!</v>
      </c>
      <c r="Q30" s="26" t="e">
        <f>'Value Sales'!#REF!/'Quantity Sales'!#REF!</f>
        <v>#REF!</v>
      </c>
    </row>
    <row r="31" spans="1:17" x14ac:dyDescent="0.25">
      <c r="A31" s="27" t="s">
        <v>111</v>
      </c>
      <c r="B31" s="35" t="s">
        <v>68</v>
      </c>
      <c r="C31" s="29" t="s">
        <v>107</v>
      </c>
      <c r="D31" s="29" t="s">
        <v>107</v>
      </c>
      <c r="E31" s="26" t="e">
        <f>'Value Sales'!#REF!/'Quantity Sales'!#REF!</f>
        <v>#REF!</v>
      </c>
      <c r="F31" s="26" t="e">
        <f>'Value Sales'!#REF!/'Quantity Sales'!#REF!</f>
        <v>#REF!</v>
      </c>
      <c r="G31" s="26" t="e">
        <f>'Value Sales'!#REF!/'Quantity Sales'!#REF!</f>
        <v>#REF!</v>
      </c>
      <c r="H31" s="26" t="e">
        <f>'Value Sales'!#REF!/'Quantity Sales'!#REF!</f>
        <v>#REF!</v>
      </c>
      <c r="I31" s="26" t="e">
        <f>'Value Sales'!#REF!/'Quantity Sales'!#REF!</f>
        <v>#REF!</v>
      </c>
      <c r="J31" s="26" t="e">
        <f>'Value Sales'!#REF!/'Quantity Sales'!#REF!</f>
        <v>#REF!</v>
      </c>
      <c r="K31" s="26" t="e">
        <f>'Value Sales'!#REF!/'Quantity Sales'!#REF!</f>
        <v>#REF!</v>
      </c>
      <c r="L31" s="26" t="e">
        <f>'Value Sales'!#REF!/'Quantity Sales'!#REF!</f>
        <v>#REF!</v>
      </c>
      <c r="M31" s="26" t="e">
        <f>'Value Sales'!#REF!/'Quantity Sales'!#REF!</f>
        <v>#REF!</v>
      </c>
      <c r="N31" s="26" t="e">
        <f>'Value Sales'!#REF!/'Quantity Sales'!#REF!</f>
        <v>#REF!</v>
      </c>
      <c r="O31" s="26" t="e">
        <f>'Value Sales'!#REF!/'Quantity Sales'!#REF!</f>
        <v>#REF!</v>
      </c>
      <c r="P31" s="26" t="e">
        <f>'Value Sales'!#REF!/'Quantity Sales'!#REF!</f>
        <v>#REF!</v>
      </c>
      <c r="Q31" s="26" t="e">
        <f>'Value Sales'!#REF!/'Quantity Sales'!#REF!</f>
        <v>#REF!</v>
      </c>
    </row>
    <row r="32" spans="1:17" x14ac:dyDescent="0.25">
      <c r="A32" s="37" t="s">
        <v>116</v>
      </c>
      <c r="B32" s="35" t="s">
        <v>68</v>
      </c>
      <c r="C32" s="35" t="s">
        <v>93</v>
      </c>
      <c r="D32" s="35" t="s">
        <v>93</v>
      </c>
      <c r="E32" s="26" t="e">
        <f>'Value Sales'!#REF!/'Quantity Sales'!#REF!</f>
        <v>#REF!</v>
      </c>
      <c r="F32" s="26" t="e">
        <f>'Value Sales'!#REF!/'Quantity Sales'!#REF!</f>
        <v>#REF!</v>
      </c>
      <c r="G32" s="26" t="e">
        <f>'Value Sales'!#REF!/'Quantity Sales'!#REF!</f>
        <v>#REF!</v>
      </c>
      <c r="H32" s="26" t="e">
        <f>'Value Sales'!#REF!/'Quantity Sales'!#REF!</f>
        <v>#REF!</v>
      </c>
      <c r="I32" s="26" t="e">
        <f>'Value Sales'!#REF!/'Quantity Sales'!#REF!</f>
        <v>#REF!</v>
      </c>
      <c r="J32" s="26" t="e">
        <f>'Value Sales'!#REF!/'Quantity Sales'!#REF!</f>
        <v>#REF!</v>
      </c>
      <c r="K32" s="26" t="e">
        <f>'Value Sales'!#REF!/'Quantity Sales'!#REF!</f>
        <v>#REF!</v>
      </c>
      <c r="L32" s="26" t="e">
        <f>'Value Sales'!#REF!/'Quantity Sales'!#REF!</f>
        <v>#REF!</v>
      </c>
      <c r="M32" s="26" t="e">
        <f>'Value Sales'!#REF!/'Quantity Sales'!#REF!</f>
        <v>#REF!</v>
      </c>
      <c r="N32" s="26" t="e">
        <f>'Value Sales'!#REF!/'Quantity Sales'!#REF!</f>
        <v>#REF!</v>
      </c>
      <c r="O32" s="26" t="e">
        <f>'Value Sales'!#REF!/'Quantity Sales'!#REF!</f>
        <v>#REF!</v>
      </c>
      <c r="P32" s="26" t="e">
        <f>'Value Sales'!#REF!/'Quantity Sales'!#REF!</f>
        <v>#REF!</v>
      </c>
      <c r="Q32" s="26" t="e">
        <f>'Value Sales'!#REF!/'Quantity Sales'!#REF!</f>
        <v>#REF!</v>
      </c>
    </row>
    <row r="33" spans="1:17" x14ac:dyDescent="0.25">
      <c r="A33" s="37" t="s">
        <v>103</v>
      </c>
      <c r="B33" s="35" t="s">
        <v>68</v>
      </c>
      <c r="C33" s="35" t="s">
        <v>104</v>
      </c>
      <c r="D33" s="35" t="s">
        <v>104</v>
      </c>
      <c r="E33" s="26" t="e">
        <f>'Value Sales'!#REF!/'Quantity Sales'!#REF!</f>
        <v>#REF!</v>
      </c>
      <c r="F33" s="26" t="e">
        <f>'Value Sales'!#REF!/'Quantity Sales'!#REF!</f>
        <v>#REF!</v>
      </c>
      <c r="G33" s="26" t="e">
        <f>'Value Sales'!#REF!/'Quantity Sales'!#REF!</f>
        <v>#REF!</v>
      </c>
      <c r="H33" s="26" t="e">
        <f>'Value Sales'!#REF!/'Quantity Sales'!#REF!</f>
        <v>#REF!</v>
      </c>
      <c r="I33" s="26" t="e">
        <f>'Value Sales'!#REF!/'Quantity Sales'!#REF!</f>
        <v>#REF!</v>
      </c>
      <c r="J33" s="26" t="e">
        <f>'Value Sales'!#REF!/'Quantity Sales'!#REF!</f>
        <v>#REF!</v>
      </c>
      <c r="K33" s="26" t="e">
        <f>'Value Sales'!#REF!/'Quantity Sales'!#REF!</f>
        <v>#REF!</v>
      </c>
      <c r="L33" s="26" t="e">
        <f>'Value Sales'!#REF!/'Quantity Sales'!#REF!</f>
        <v>#REF!</v>
      </c>
      <c r="M33" s="26" t="e">
        <f>'Value Sales'!#REF!/'Quantity Sales'!#REF!</f>
        <v>#REF!</v>
      </c>
      <c r="N33" s="26" t="e">
        <f>'Value Sales'!#REF!/'Quantity Sales'!#REF!</f>
        <v>#REF!</v>
      </c>
      <c r="O33" s="26" t="e">
        <f>'Value Sales'!#REF!/'Quantity Sales'!#REF!</f>
        <v>#REF!</v>
      </c>
      <c r="P33" s="26" t="e">
        <f>'Value Sales'!#REF!/'Quantity Sales'!#REF!</f>
        <v>#REF!</v>
      </c>
      <c r="Q33" s="26" t="e">
        <f>'Value Sales'!#REF!/'Quantity Sales'!#REF!</f>
        <v>#REF!</v>
      </c>
    </row>
    <row r="34" spans="1:17" x14ac:dyDescent="0.25">
      <c r="A34" s="37" t="s">
        <v>113</v>
      </c>
      <c r="B34" s="35" t="s">
        <v>68</v>
      </c>
      <c r="C34" s="35" t="s">
        <v>104</v>
      </c>
      <c r="D34" s="35" t="s">
        <v>108</v>
      </c>
      <c r="E34" s="26" t="e">
        <f>'Value Sales'!#REF!/'Quantity Sales'!#REF!</f>
        <v>#REF!</v>
      </c>
      <c r="F34" s="26" t="e">
        <f>'Value Sales'!#REF!/'Quantity Sales'!#REF!</f>
        <v>#REF!</v>
      </c>
      <c r="G34" s="26" t="e">
        <f>'Value Sales'!#REF!/'Quantity Sales'!#REF!</f>
        <v>#REF!</v>
      </c>
      <c r="H34" s="26" t="e">
        <f>'Value Sales'!#REF!/'Quantity Sales'!#REF!</f>
        <v>#REF!</v>
      </c>
      <c r="I34" s="26" t="e">
        <f>'Value Sales'!#REF!/'Quantity Sales'!#REF!</f>
        <v>#REF!</v>
      </c>
      <c r="J34" s="26" t="e">
        <f>'Value Sales'!#REF!/'Quantity Sales'!#REF!</f>
        <v>#REF!</v>
      </c>
      <c r="K34" s="26" t="e">
        <f>'Value Sales'!#REF!/'Quantity Sales'!#REF!</f>
        <v>#REF!</v>
      </c>
      <c r="L34" s="26" t="e">
        <f>'Value Sales'!#REF!/'Quantity Sales'!#REF!</f>
        <v>#REF!</v>
      </c>
      <c r="M34" s="26" t="e">
        <f>'Value Sales'!#REF!/'Quantity Sales'!#REF!</f>
        <v>#REF!</v>
      </c>
      <c r="N34" s="26" t="e">
        <f>'Value Sales'!#REF!/'Quantity Sales'!#REF!</f>
        <v>#REF!</v>
      </c>
      <c r="O34" s="26" t="e">
        <f>'Value Sales'!#REF!/'Quantity Sales'!#REF!</f>
        <v>#REF!</v>
      </c>
      <c r="P34" s="26" t="e">
        <f>'Value Sales'!#REF!/'Quantity Sales'!#REF!</f>
        <v>#REF!</v>
      </c>
      <c r="Q34" s="26" t="e">
        <f>'Value Sales'!#REF!/'Quantity Sales'!#REF!</f>
        <v>#REF!</v>
      </c>
    </row>
    <row r="35" spans="1:17" x14ac:dyDescent="0.25">
      <c r="A35" s="37" t="s">
        <v>115</v>
      </c>
      <c r="B35" s="35" t="s">
        <v>68</v>
      </c>
      <c r="C35" s="35" t="s">
        <v>104</v>
      </c>
      <c r="D35" s="35" t="s">
        <v>104</v>
      </c>
      <c r="E35" s="26" t="e">
        <f>'Value Sales'!#REF!/'Quantity Sales'!#REF!</f>
        <v>#REF!</v>
      </c>
      <c r="F35" s="26" t="e">
        <f>'Value Sales'!#REF!/'Quantity Sales'!#REF!</f>
        <v>#REF!</v>
      </c>
      <c r="G35" s="26" t="e">
        <f>'Value Sales'!#REF!/'Quantity Sales'!#REF!</f>
        <v>#REF!</v>
      </c>
      <c r="H35" s="26" t="e">
        <f>'Value Sales'!#REF!/'Quantity Sales'!#REF!</f>
        <v>#REF!</v>
      </c>
      <c r="I35" s="26" t="e">
        <f>'Value Sales'!#REF!/'Quantity Sales'!#REF!</f>
        <v>#REF!</v>
      </c>
      <c r="J35" s="26" t="e">
        <f>'Value Sales'!#REF!/'Quantity Sales'!#REF!</f>
        <v>#REF!</v>
      </c>
      <c r="K35" s="26" t="e">
        <f>'Value Sales'!#REF!/'Quantity Sales'!#REF!</f>
        <v>#REF!</v>
      </c>
      <c r="L35" s="26" t="e">
        <f>'Value Sales'!#REF!/'Quantity Sales'!#REF!</f>
        <v>#REF!</v>
      </c>
      <c r="M35" s="26" t="e">
        <f>'Value Sales'!#REF!/'Quantity Sales'!#REF!</f>
        <v>#REF!</v>
      </c>
      <c r="N35" s="26" t="e">
        <f>'Value Sales'!#REF!/'Quantity Sales'!#REF!</f>
        <v>#REF!</v>
      </c>
      <c r="O35" s="26" t="e">
        <f>'Value Sales'!#REF!/'Quantity Sales'!#REF!</f>
        <v>#REF!</v>
      </c>
      <c r="P35" s="26" t="e">
        <f>'Value Sales'!#REF!/'Quantity Sales'!#REF!</f>
        <v>#REF!</v>
      </c>
      <c r="Q35" s="26" t="e">
        <f>'Value Sales'!#REF!/'Quantity Sales'!#REF!</f>
        <v>#REF!</v>
      </c>
    </row>
    <row r="36" spans="1:17" x14ac:dyDescent="0.25">
      <c r="A36" s="37" t="s">
        <v>99</v>
      </c>
      <c r="B36" s="35" t="s">
        <v>68</v>
      </c>
      <c r="C36" s="35" t="s">
        <v>94</v>
      </c>
      <c r="D36" s="35" t="s">
        <v>94</v>
      </c>
      <c r="E36" s="26" t="e">
        <f>'Value Sales'!#REF!/'Quantity Sales'!#REF!</f>
        <v>#REF!</v>
      </c>
      <c r="F36" s="26" t="e">
        <f>'Value Sales'!#REF!/'Quantity Sales'!#REF!</f>
        <v>#REF!</v>
      </c>
      <c r="G36" s="26" t="e">
        <f>'Value Sales'!#REF!/'Quantity Sales'!#REF!</f>
        <v>#REF!</v>
      </c>
      <c r="H36" s="26" t="e">
        <f>'Value Sales'!#REF!/'Quantity Sales'!#REF!</f>
        <v>#REF!</v>
      </c>
      <c r="I36" s="26" t="e">
        <f>'Value Sales'!#REF!/'Quantity Sales'!#REF!</f>
        <v>#REF!</v>
      </c>
      <c r="J36" s="26" t="e">
        <f>'Value Sales'!#REF!/'Quantity Sales'!#REF!</f>
        <v>#REF!</v>
      </c>
      <c r="K36" s="26" t="e">
        <f>'Value Sales'!#REF!/'Quantity Sales'!#REF!</f>
        <v>#REF!</v>
      </c>
      <c r="L36" s="26" t="e">
        <f>'Value Sales'!#REF!/'Quantity Sales'!#REF!</f>
        <v>#REF!</v>
      </c>
      <c r="M36" s="26" t="e">
        <f>'Value Sales'!#REF!/'Quantity Sales'!#REF!</f>
        <v>#REF!</v>
      </c>
      <c r="N36" s="26" t="e">
        <f>'Value Sales'!#REF!/'Quantity Sales'!#REF!</f>
        <v>#REF!</v>
      </c>
      <c r="O36" s="26" t="e">
        <f>'Value Sales'!#REF!/'Quantity Sales'!#REF!</f>
        <v>#REF!</v>
      </c>
      <c r="P36" s="26" t="e">
        <f>'Value Sales'!#REF!/'Quantity Sales'!#REF!</f>
        <v>#REF!</v>
      </c>
      <c r="Q36" s="26" t="e">
        <f>'Value Sales'!#REF!/'Quantity Sales'!#REF!</f>
        <v>#REF!</v>
      </c>
    </row>
    <row r="37" spans="1:17" x14ac:dyDescent="0.25">
      <c r="A37" s="37" t="s">
        <v>101</v>
      </c>
      <c r="B37" s="35" t="s">
        <v>68</v>
      </c>
      <c r="C37" s="35" t="s">
        <v>94</v>
      </c>
      <c r="D37" s="35" t="s">
        <v>102</v>
      </c>
      <c r="E37" s="26" t="e">
        <f>'Value Sales'!#REF!/'Quantity Sales'!#REF!</f>
        <v>#REF!</v>
      </c>
      <c r="F37" s="26" t="e">
        <f>'Value Sales'!#REF!/'Quantity Sales'!#REF!</f>
        <v>#REF!</v>
      </c>
      <c r="G37" s="26" t="e">
        <f>'Value Sales'!#REF!/'Quantity Sales'!#REF!</f>
        <v>#REF!</v>
      </c>
      <c r="H37" s="26" t="e">
        <f>'Value Sales'!#REF!/'Quantity Sales'!#REF!</f>
        <v>#REF!</v>
      </c>
      <c r="I37" s="26" t="e">
        <f>'Value Sales'!#REF!/'Quantity Sales'!#REF!</f>
        <v>#REF!</v>
      </c>
      <c r="J37" s="26" t="e">
        <f>'Value Sales'!#REF!/'Quantity Sales'!#REF!</f>
        <v>#REF!</v>
      </c>
      <c r="K37" s="26" t="e">
        <f>'Value Sales'!#REF!/'Quantity Sales'!#REF!</f>
        <v>#REF!</v>
      </c>
      <c r="L37" s="26" t="e">
        <f>'Value Sales'!#REF!/'Quantity Sales'!#REF!</f>
        <v>#REF!</v>
      </c>
      <c r="M37" s="26" t="e">
        <f>'Value Sales'!#REF!/'Quantity Sales'!#REF!</f>
        <v>#REF!</v>
      </c>
      <c r="N37" s="26" t="e">
        <f>'Value Sales'!#REF!/'Quantity Sales'!#REF!</f>
        <v>#REF!</v>
      </c>
      <c r="O37" s="26" t="e">
        <f>'Value Sales'!#REF!/'Quantity Sales'!#REF!</f>
        <v>#REF!</v>
      </c>
      <c r="P37" s="26" t="e">
        <f>'Value Sales'!#REF!/'Quantity Sales'!#REF!</f>
        <v>#REF!</v>
      </c>
      <c r="Q37" s="26" t="e">
        <f>'Value Sales'!#REF!/'Quantity Sales'!#REF!</f>
        <v>#REF!</v>
      </c>
    </row>
    <row r="38" spans="1:17" x14ac:dyDescent="0.25">
      <c r="A38" s="37" t="s">
        <v>95</v>
      </c>
      <c r="B38" s="35" t="s">
        <v>68</v>
      </c>
      <c r="C38" s="35" t="s">
        <v>96</v>
      </c>
      <c r="D38" s="35" t="s">
        <v>93</v>
      </c>
      <c r="E38" s="26" t="e">
        <f>'Value Sales'!#REF!/'Quantity Sales'!#REF!</f>
        <v>#REF!</v>
      </c>
      <c r="F38" s="26" t="e">
        <f>'Value Sales'!#REF!/'Quantity Sales'!#REF!</f>
        <v>#REF!</v>
      </c>
      <c r="G38" s="26" t="e">
        <f>'Value Sales'!#REF!/'Quantity Sales'!#REF!</f>
        <v>#REF!</v>
      </c>
      <c r="H38" s="26" t="e">
        <f>'Value Sales'!#REF!/'Quantity Sales'!#REF!</f>
        <v>#REF!</v>
      </c>
      <c r="I38" s="26" t="e">
        <f>'Value Sales'!#REF!/'Quantity Sales'!#REF!</f>
        <v>#REF!</v>
      </c>
      <c r="J38" s="26" t="e">
        <f>'Value Sales'!#REF!/'Quantity Sales'!#REF!</f>
        <v>#REF!</v>
      </c>
      <c r="K38" s="26" t="e">
        <f>'Value Sales'!#REF!/'Quantity Sales'!#REF!</f>
        <v>#REF!</v>
      </c>
      <c r="L38" s="26" t="e">
        <f>'Value Sales'!#REF!/'Quantity Sales'!#REF!</f>
        <v>#REF!</v>
      </c>
      <c r="M38" s="26" t="e">
        <f>'Value Sales'!#REF!/'Quantity Sales'!#REF!</f>
        <v>#REF!</v>
      </c>
      <c r="N38" s="26" t="e">
        <f>'Value Sales'!#REF!/'Quantity Sales'!#REF!</f>
        <v>#REF!</v>
      </c>
      <c r="O38" s="26" t="e">
        <f>'Value Sales'!#REF!/'Quantity Sales'!#REF!</f>
        <v>#REF!</v>
      </c>
      <c r="P38" s="26" t="e">
        <f>'Value Sales'!#REF!/'Quantity Sales'!#REF!</f>
        <v>#REF!</v>
      </c>
      <c r="Q38" s="26" t="e">
        <f>'Value Sales'!#REF!/'Quantity Sales'!#REF!</f>
        <v>#REF!</v>
      </c>
    </row>
    <row r="39" spans="1:17" x14ac:dyDescent="0.25">
      <c r="A39" s="37" t="s">
        <v>105</v>
      </c>
      <c r="B39" s="35" t="s">
        <v>68</v>
      </c>
      <c r="C39" s="35" t="s">
        <v>96</v>
      </c>
      <c r="D39" s="35" t="s">
        <v>93</v>
      </c>
      <c r="E39" s="26" t="e">
        <f>'Value Sales'!#REF!/'Quantity Sales'!#REF!</f>
        <v>#REF!</v>
      </c>
      <c r="F39" s="26" t="e">
        <f>'Value Sales'!#REF!/'Quantity Sales'!#REF!</f>
        <v>#REF!</v>
      </c>
      <c r="G39" s="26" t="e">
        <f>'Value Sales'!#REF!/'Quantity Sales'!#REF!</f>
        <v>#REF!</v>
      </c>
      <c r="H39" s="26" t="e">
        <f>'Value Sales'!#REF!/'Quantity Sales'!#REF!</f>
        <v>#REF!</v>
      </c>
      <c r="I39" s="26" t="e">
        <f>'Value Sales'!#REF!/'Quantity Sales'!#REF!</f>
        <v>#REF!</v>
      </c>
      <c r="J39" s="26" t="e">
        <f>'Value Sales'!#REF!/'Quantity Sales'!#REF!</f>
        <v>#REF!</v>
      </c>
      <c r="K39" s="26" t="e">
        <f>'Value Sales'!#REF!/'Quantity Sales'!#REF!</f>
        <v>#REF!</v>
      </c>
      <c r="L39" s="26" t="e">
        <f>'Value Sales'!#REF!/'Quantity Sales'!#REF!</f>
        <v>#REF!</v>
      </c>
      <c r="M39" s="26" t="e">
        <f>'Value Sales'!#REF!/'Quantity Sales'!#REF!</f>
        <v>#REF!</v>
      </c>
      <c r="N39" s="26" t="e">
        <f>'Value Sales'!#REF!/'Quantity Sales'!#REF!</f>
        <v>#REF!</v>
      </c>
      <c r="O39" s="26" t="e">
        <f>'Value Sales'!#REF!/'Quantity Sales'!#REF!</f>
        <v>#REF!</v>
      </c>
      <c r="P39" s="26" t="e">
        <f>'Value Sales'!#REF!/'Quantity Sales'!#REF!</f>
        <v>#REF!</v>
      </c>
      <c r="Q39" s="26" t="e">
        <f>'Value Sales'!#REF!/'Quantity Sales'!#REF!</f>
        <v>#REF!</v>
      </c>
    </row>
    <row r="40" spans="1:17" x14ac:dyDescent="0.25">
      <c r="A40" s="37" t="s">
        <v>112</v>
      </c>
      <c r="B40" s="35" t="s">
        <v>68</v>
      </c>
      <c r="C40" s="35" t="s">
        <v>96</v>
      </c>
      <c r="D40" s="35" t="s">
        <v>107</v>
      </c>
      <c r="E40" s="26" t="e">
        <f>'Value Sales'!#REF!/'Quantity Sales'!#REF!</f>
        <v>#REF!</v>
      </c>
      <c r="F40" s="26" t="e">
        <f>'Value Sales'!#REF!/'Quantity Sales'!#REF!</f>
        <v>#REF!</v>
      </c>
      <c r="G40" s="26" t="e">
        <f>'Value Sales'!#REF!/'Quantity Sales'!#REF!</f>
        <v>#REF!</v>
      </c>
      <c r="H40" s="26" t="e">
        <f>'Value Sales'!#REF!/'Quantity Sales'!#REF!</f>
        <v>#REF!</v>
      </c>
      <c r="I40" s="26" t="e">
        <f>'Value Sales'!#REF!/'Quantity Sales'!#REF!</f>
        <v>#REF!</v>
      </c>
      <c r="J40" s="26" t="e">
        <f>'Value Sales'!#REF!/'Quantity Sales'!#REF!</f>
        <v>#REF!</v>
      </c>
      <c r="K40" s="26" t="e">
        <f>'Value Sales'!#REF!/'Quantity Sales'!#REF!</f>
        <v>#REF!</v>
      </c>
      <c r="L40" s="26" t="e">
        <f>'Value Sales'!#REF!/'Quantity Sales'!#REF!</f>
        <v>#REF!</v>
      </c>
      <c r="M40" s="26" t="e">
        <f>'Value Sales'!#REF!/'Quantity Sales'!#REF!</f>
        <v>#REF!</v>
      </c>
      <c r="N40" s="26" t="e">
        <f>'Value Sales'!#REF!/'Quantity Sales'!#REF!</f>
        <v>#REF!</v>
      </c>
      <c r="O40" s="26" t="e">
        <f>'Value Sales'!#REF!/'Quantity Sales'!#REF!</f>
        <v>#REF!</v>
      </c>
      <c r="P40" s="26" t="e">
        <f>'Value Sales'!#REF!/'Quantity Sales'!#REF!</f>
        <v>#REF!</v>
      </c>
      <c r="Q40" s="26" t="e">
        <f>'Value Sales'!#REF!/'Quantity Sales'!#REF!</f>
        <v>#REF!</v>
      </c>
    </row>
    <row r="41" spans="1:17" x14ac:dyDescent="0.25">
      <c r="A41" s="37" t="s">
        <v>148</v>
      </c>
      <c r="B41" s="35" t="s">
        <v>68</v>
      </c>
      <c r="C41" s="35" t="s">
        <v>149</v>
      </c>
      <c r="D41" s="35" t="s">
        <v>150</v>
      </c>
      <c r="E41" s="26" t="e">
        <f>'Value Sales'!#REF!/'Quantity Sales'!#REF!</f>
        <v>#REF!</v>
      </c>
      <c r="F41" s="26" t="e">
        <f>'Value Sales'!#REF!/'Quantity Sales'!#REF!</f>
        <v>#REF!</v>
      </c>
      <c r="G41" s="26" t="e">
        <f>'Value Sales'!#REF!/'Quantity Sales'!#REF!</f>
        <v>#REF!</v>
      </c>
      <c r="H41" s="26" t="e">
        <f>'Value Sales'!#REF!/'Quantity Sales'!#REF!</f>
        <v>#REF!</v>
      </c>
      <c r="I41" s="26" t="e">
        <f>'Value Sales'!#REF!/'Quantity Sales'!#REF!</f>
        <v>#REF!</v>
      </c>
      <c r="J41" s="26" t="e">
        <f>'Value Sales'!#REF!/'Quantity Sales'!#REF!</f>
        <v>#REF!</v>
      </c>
      <c r="K41" s="26" t="e">
        <f>'Value Sales'!#REF!/'Quantity Sales'!#REF!</f>
        <v>#REF!</v>
      </c>
      <c r="L41" s="26" t="e">
        <f>'Value Sales'!#REF!/'Quantity Sales'!#REF!</f>
        <v>#REF!</v>
      </c>
      <c r="M41" s="26" t="e">
        <f>'Value Sales'!#REF!/'Quantity Sales'!#REF!</f>
        <v>#REF!</v>
      </c>
      <c r="N41" s="26" t="e">
        <f>'Value Sales'!#REF!/'Quantity Sales'!#REF!</f>
        <v>#REF!</v>
      </c>
      <c r="O41" s="26" t="e">
        <f>'Value Sales'!#REF!/'Quantity Sales'!#REF!</f>
        <v>#REF!</v>
      </c>
      <c r="P41" s="26" t="e">
        <f>'Value Sales'!#REF!/'Quantity Sales'!#REF!</f>
        <v>#REF!</v>
      </c>
      <c r="Q41" s="26" t="e">
        <f>'Value Sales'!#REF!/'Quantity Sales'!#REF!</f>
        <v>#REF!</v>
      </c>
    </row>
    <row r="42" spans="1:17" x14ac:dyDescent="0.25">
      <c r="A42" s="37" t="s">
        <v>151</v>
      </c>
      <c r="B42" s="35" t="s">
        <v>68</v>
      </c>
      <c r="C42" s="35" t="s">
        <v>152</v>
      </c>
      <c r="D42" s="35" t="s">
        <v>150</v>
      </c>
      <c r="E42" s="26" t="e">
        <f>'Value Sales'!#REF!/'Quantity Sales'!#REF!</f>
        <v>#REF!</v>
      </c>
      <c r="F42" s="26" t="e">
        <f>'Value Sales'!#REF!/'Quantity Sales'!#REF!</f>
        <v>#REF!</v>
      </c>
      <c r="G42" s="26" t="e">
        <f>'Value Sales'!#REF!/'Quantity Sales'!#REF!</f>
        <v>#REF!</v>
      </c>
      <c r="H42" s="26" t="e">
        <f>'Value Sales'!#REF!/'Quantity Sales'!#REF!</f>
        <v>#REF!</v>
      </c>
      <c r="I42" s="26" t="e">
        <f>'Value Sales'!#REF!/'Quantity Sales'!#REF!</f>
        <v>#REF!</v>
      </c>
      <c r="J42" s="26" t="e">
        <f>'Value Sales'!#REF!/'Quantity Sales'!#REF!</f>
        <v>#REF!</v>
      </c>
      <c r="K42" s="26" t="e">
        <f>'Value Sales'!#REF!/'Quantity Sales'!#REF!</f>
        <v>#REF!</v>
      </c>
      <c r="L42" s="26" t="e">
        <f>'Value Sales'!#REF!/'Quantity Sales'!#REF!</f>
        <v>#REF!</v>
      </c>
      <c r="M42" s="26" t="e">
        <f>'Value Sales'!#REF!/'Quantity Sales'!#REF!</f>
        <v>#REF!</v>
      </c>
      <c r="N42" s="26" t="e">
        <f>'Value Sales'!#REF!/'Quantity Sales'!#REF!</f>
        <v>#REF!</v>
      </c>
      <c r="O42" s="26" t="e">
        <f>'Value Sales'!#REF!/'Quantity Sales'!#REF!</f>
        <v>#REF!</v>
      </c>
      <c r="P42" s="26" t="e">
        <f>'Value Sales'!#REF!/'Quantity Sales'!#REF!</f>
        <v>#REF!</v>
      </c>
      <c r="Q42" s="26" t="e">
        <f>'Value Sales'!#REF!/'Quantity Sales'!#REF!</f>
        <v>#REF!</v>
      </c>
    </row>
    <row r="43" spans="1:17" x14ac:dyDescent="0.25">
      <c r="A43" s="37" t="s">
        <v>153</v>
      </c>
      <c r="B43" s="35" t="s">
        <v>68</v>
      </c>
      <c r="C43" s="35" t="s">
        <v>154</v>
      </c>
      <c r="D43" s="35" t="s">
        <v>150</v>
      </c>
      <c r="E43" s="26" t="e">
        <f>'Value Sales'!#REF!/'Quantity Sales'!#REF!</f>
        <v>#REF!</v>
      </c>
      <c r="F43" s="26" t="e">
        <f>'Value Sales'!#REF!/'Quantity Sales'!#REF!</f>
        <v>#REF!</v>
      </c>
      <c r="G43" s="26" t="e">
        <f>'Value Sales'!#REF!/'Quantity Sales'!#REF!</f>
        <v>#REF!</v>
      </c>
      <c r="H43" s="26" t="e">
        <f>'Value Sales'!#REF!/'Quantity Sales'!#REF!</f>
        <v>#REF!</v>
      </c>
      <c r="I43" s="26" t="e">
        <f>'Value Sales'!#REF!/'Quantity Sales'!#REF!</f>
        <v>#REF!</v>
      </c>
      <c r="J43" s="26" t="e">
        <f>'Value Sales'!#REF!/'Quantity Sales'!#REF!</f>
        <v>#REF!</v>
      </c>
      <c r="K43" s="26" t="e">
        <f>'Value Sales'!#REF!/'Quantity Sales'!#REF!</f>
        <v>#REF!</v>
      </c>
      <c r="L43" s="26" t="e">
        <f>'Value Sales'!#REF!/'Quantity Sales'!#REF!</f>
        <v>#REF!</v>
      </c>
      <c r="M43" s="26" t="e">
        <f>'Value Sales'!#REF!/'Quantity Sales'!#REF!</f>
        <v>#REF!</v>
      </c>
      <c r="N43" s="26" t="e">
        <f>'Value Sales'!#REF!/'Quantity Sales'!#REF!</f>
        <v>#REF!</v>
      </c>
      <c r="O43" s="26" t="e">
        <f>'Value Sales'!#REF!/'Quantity Sales'!#REF!</f>
        <v>#REF!</v>
      </c>
      <c r="P43" s="26" t="e">
        <f>'Value Sales'!#REF!/'Quantity Sales'!#REF!</f>
        <v>#REF!</v>
      </c>
      <c r="Q43" s="26" t="e">
        <f>'Value Sales'!#REF!/'Quantity Sales'!#REF!</f>
        <v>#REF!</v>
      </c>
    </row>
    <row r="44" spans="1:17" x14ac:dyDescent="0.25">
      <c r="A44" s="37" t="s">
        <v>157</v>
      </c>
      <c r="B44" s="35" t="s">
        <v>68</v>
      </c>
      <c r="C44" s="35" t="s">
        <v>149</v>
      </c>
      <c r="D44" s="35" t="s">
        <v>149</v>
      </c>
      <c r="E44" s="26" t="e">
        <f>'Value Sales'!#REF!/'Quantity Sales'!#REF!</f>
        <v>#REF!</v>
      </c>
      <c r="F44" s="26" t="e">
        <f>'Value Sales'!#REF!/'Quantity Sales'!#REF!</f>
        <v>#REF!</v>
      </c>
      <c r="G44" s="26" t="e">
        <f>'Value Sales'!#REF!/'Quantity Sales'!#REF!</f>
        <v>#REF!</v>
      </c>
      <c r="H44" s="26" t="e">
        <f>'Value Sales'!#REF!/'Quantity Sales'!#REF!</f>
        <v>#REF!</v>
      </c>
      <c r="I44" s="26" t="e">
        <f>'Value Sales'!#REF!/'Quantity Sales'!#REF!</f>
        <v>#REF!</v>
      </c>
      <c r="J44" s="26" t="e">
        <f>'Value Sales'!#REF!/'Quantity Sales'!#REF!</f>
        <v>#REF!</v>
      </c>
      <c r="K44" s="26" t="e">
        <f>'Value Sales'!#REF!/'Quantity Sales'!#REF!</f>
        <v>#REF!</v>
      </c>
      <c r="L44" s="26" t="e">
        <f>'Value Sales'!#REF!/'Quantity Sales'!#REF!</f>
        <v>#REF!</v>
      </c>
      <c r="M44" s="26" t="e">
        <f>'Value Sales'!#REF!/'Quantity Sales'!#REF!</f>
        <v>#REF!</v>
      </c>
      <c r="N44" s="26" t="e">
        <f>'Value Sales'!#REF!/'Quantity Sales'!#REF!</f>
        <v>#REF!</v>
      </c>
      <c r="O44" s="26" t="e">
        <f>'Value Sales'!#REF!/'Quantity Sales'!#REF!</f>
        <v>#REF!</v>
      </c>
      <c r="P44" s="26" t="e">
        <f>'Value Sales'!#REF!/'Quantity Sales'!#REF!</f>
        <v>#REF!</v>
      </c>
      <c r="Q44" s="26" t="e">
        <f>'Value Sales'!#REF!/'Quantity Sales'!#REF!</f>
        <v>#REF!</v>
      </c>
    </row>
    <row r="45" spans="1:17" x14ac:dyDescent="0.25">
      <c r="A45" s="37" t="s">
        <v>158</v>
      </c>
      <c r="B45" s="35" t="s">
        <v>68</v>
      </c>
      <c r="C45" s="35" t="s">
        <v>159</v>
      </c>
      <c r="D45" s="35" t="s">
        <v>159</v>
      </c>
      <c r="E45" s="26" t="e">
        <f>'Value Sales'!#REF!/'Quantity Sales'!#REF!</f>
        <v>#REF!</v>
      </c>
      <c r="F45" s="26" t="e">
        <f>'Value Sales'!#REF!/'Quantity Sales'!#REF!</f>
        <v>#REF!</v>
      </c>
      <c r="G45" s="26" t="e">
        <f>'Value Sales'!#REF!/'Quantity Sales'!#REF!</f>
        <v>#REF!</v>
      </c>
      <c r="H45" s="26" t="e">
        <f>'Value Sales'!#REF!/'Quantity Sales'!#REF!</f>
        <v>#REF!</v>
      </c>
      <c r="I45" s="26" t="e">
        <f>'Value Sales'!#REF!/'Quantity Sales'!#REF!</f>
        <v>#REF!</v>
      </c>
      <c r="J45" s="26" t="e">
        <f>'Value Sales'!#REF!/'Quantity Sales'!#REF!</f>
        <v>#REF!</v>
      </c>
      <c r="K45" s="26" t="e">
        <f>'Value Sales'!#REF!/'Quantity Sales'!#REF!</f>
        <v>#REF!</v>
      </c>
      <c r="L45" s="26" t="e">
        <f>'Value Sales'!#REF!/'Quantity Sales'!#REF!</f>
        <v>#REF!</v>
      </c>
      <c r="M45" s="26" t="e">
        <f>'Value Sales'!#REF!/'Quantity Sales'!#REF!</f>
        <v>#REF!</v>
      </c>
      <c r="N45" s="26" t="e">
        <f>'Value Sales'!#REF!/'Quantity Sales'!#REF!</f>
        <v>#REF!</v>
      </c>
      <c r="O45" s="26" t="e">
        <f>'Value Sales'!#REF!/'Quantity Sales'!#REF!</f>
        <v>#REF!</v>
      </c>
      <c r="P45" s="26" t="e">
        <f>'Value Sales'!#REF!/'Quantity Sales'!#REF!</f>
        <v>#REF!</v>
      </c>
      <c r="Q45" s="26" t="e">
        <f>'Value Sales'!#REF!/'Quantity Sales'!#REF!</f>
        <v>#REF!</v>
      </c>
    </row>
    <row r="46" spans="1:17" x14ac:dyDescent="0.25">
      <c r="A46" s="37" t="s">
        <v>160</v>
      </c>
      <c r="B46" s="35" t="s">
        <v>68</v>
      </c>
      <c r="C46" s="35" t="s">
        <v>161</v>
      </c>
      <c r="D46" s="35" t="s">
        <v>150</v>
      </c>
      <c r="E46" s="26" t="e">
        <f>'Value Sales'!#REF!/'Quantity Sales'!#REF!</f>
        <v>#REF!</v>
      </c>
      <c r="F46" s="26" t="e">
        <f>'Value Sales'!#REF!/'Quantity Sales'!#REF!</f>
        <v>#REF!</v>
      </c>
      <c r="G46" s="26" t="e">
        <f>'Value Sales'!#REF!/'Quantity Sales'!#REF!</f>
        <v>#REF!</v>
      </c>
      <c r="H46" s="26" t="e">
        <f>'Value Sales'!#REF!/'Quantity Sales'!#REF!</f>
        <v>#REF!</v>
      </c>
      <c r="I46" s="26" t="e">
        <f>'Value Sales'!#REF!/'Quantity Sales'!#REF!</f>
        <v>#REF!</v>
      </c>
      <c r="J46" s="26" t="e">
        <f>'Value Sales'!#REF!/'Quantity Sales'!#REF!</f>
        <v>#REF!</v>
      </c>
      <c r="K46" s="26" t="e">
        <f>'Value Sales'!#REF!/'Quantity Sales'!#REF!</f>
        <v>#REF!</v>
      </c>
      <c r="L46" s="26" t="e">
        <f>'Value Sales'!#REF!/'Quantity Sales'!#REF!</f>
        <v>#REF!</v>
      </c>
      <c r="M46" s="26" t="e">
        <f>'Value Sales'!#REF!/'Quantity Sales'!#REF!</f>
        <v>#REF!</v>
      </c>
      <c r="N46" s="26" t="e">
        <f>'Value Sales'!#REF!/'Quantity Sales'!#REF!</f>
        <v>#REF!</v>
      </c>
      <c r="O46" s="26" t="e">
        <f>'Value Sales'!#REF!/'Quantity Sales'!#REF!</f>
        <v>#REF!</v>
      </c>
      <c r="P46" s="26" t="e">
        <f>'Value Sales'!#REF!/'Quantity Sales'!#REF!</f>
        <v>#REF!</v>
      </c>
      <c r="Q46" s="26" t="e">
        <f>'Value Sales'!#REF!/'Quantity Sales'!#REF!</f>
        <v>#REF!</v>
      </c>
    </row>
    <row r="47" spans="1:17" x14ac:dyDescent="0.25">
      <c r="A47" s="37" t="s">
        <v>162</v>
      </c>
      <c r="B47" s="35" t="s">
        <v>68</v>
      </c>
      <c r="C47" s="35" t="s">
        <v>156</v>
      </c>
      <c r="D47" s="35" t="s">
        <v>150</v>
      </c>
      <c r="E47" s="26" t="e">
        <f>'Value Sales'!#REF!/'Quantity Sales'!#REF!</f>
        <v>#REF!</v>
      </c>
      <c r="F47" s="26" t="e">
        <f>'Value Sales'!#REF!/'Quantity Sales'!#REF!</f>
        <v>#REF!</v>
      </c>
      <c r="G47" s="26" t="e">
        <f>'Value Sales'!#REF!/'Quantity Sales'!#REF!</f>
        <v>#REF!</v>
      </c>
      <c r="H47" s="26" t="e">
        <f>'Value Sales'!#REF!/'Quantity Sales'!#REF!</f>
        <v>#REF!</v>
      </c>
      <c r="I47" s="26" t="e">
        <f>'Value Sales'!#REF!/'Quantity Sales'!#REF!</f>
        <v>#REF!</v>
      </c>
      <c r="J47" s="26" t="e">
        <f>'Value Sales'!#REF!/'Quantity Sales'!#REF!</f>
        <v>#REF!</v>
      </c>
      <c r="K47" s="26" t="e">
        <f>'Value Sales'!#REF!/'Quantity Sales'!#REF!</f>
        <v>#REF!</v>
      </c>
      <c r="L47" s="26" t="e">
        <f>'Value Sales'!#REF!/'Quantity Sales'!#REF!</f>
        <v>#REF!</v>
      </c>
      <c r="M47" s="26" t="e">
        <f>'Value Sales'!#REF!/'Quantity Sales'!#REF!</f>
        <v>#REF!</v>
      </c>
      <c r="N47" s="26" t="e">
        <f>'Value Sales'!#REF!/'Quantity Sales'!#REF!</f>
        <v>#REF!</v>
      </c>
      <c r="O47" s="26" t="e">
        <f>'Value Sales'!#REF!/'Quantity Sales'!#REF!</f>
        <v>#REF!</v>
      </c>
      <c r="P47" s="26" t="e">
        <f>'Value Sales'!#REF!/'Quantity Sales'!#REF!</f>
        <v>#REF!</v>
      </c>
      <c r="Q47" s="26" t="e">
        <f>'Value Sales'!#REF!/'Quantity Sales'!#REF!</f>
        <v>#REF!</v>
      </c>
    </row>
    <row r="48" spans="1:17" x14ac:dyDescent="0.25">
      <c r="A48" s="37" t="s">
        <v>163</v>
      </c>
      <c r="B48" s="35" t="s">
        <v>68</v>
      </c>
      <c r="C48" s="35" t="s">
        <v>159</v>
      </c>
      <c r="D48" s="35" t="s">
        <v>150</v>
      </c>
      <c r="E48" s="26" t="e">
        <f>'Value Sales'!#REF!/'Quantity Sales'!#REF!</f>
        <v>#REF!</v>
      </c>
      <c r="F48" s="26" t="e">
        <f>'Value Sales'!#REF!/'Quantity Sales'!#REF!</f>
        <v>#REF!</v>
      </c>
      <c r="G48" s="26" t="e">
        <f>'Value Sales'!#REF!/'Quantity Sales'!#REF!</f>
        <v>#REF!</v>
      </c>
      <c r="H48" s="26" t="e">
        <f>'Value Sales'!#REF!/'Quantity Sales'!#REF!</f>
        <v>#REF!</v>
      </c>
      <c r="I48" s="26" t="e">
        <f>'Value Sales'!#REF!/'Quantity Sales'!#REF!</f>
        <v>#REF!</v>
      </c>
      <c r="J48" s="26" t="e">
        <f>'Value Sales'!#REF!/'Quantity Sales'!#REF!</f>
        <v>#REF!</v>
      </c>
      <c r="K48" s="26" t="e">
        <f>'Value Sales'!#REF!/'Quantity Sales'!#REF!</f>
        <v>#REF!</v>
      </c>
      <c r="L48" s="26" t="e">
        <f>'Value Sales'!#REF!/'Quantity Sales'!#REF!</f>
        <v>#REF!</v>
      </c>
      <c r="M48" s="26" t="e">
        <f>'Value Sales'!#REF!/'Quantity Sales'!#REF!</f>
        <v>#REF!</v>
      </c>
      <c r="N48" s="26" t="e">
        <f>'Value Sales'!#REF!/'Quantity Sales'!#REF!</f>
        <v>#REF!</v>
      </c>
      <c r="O48" s="26" t="e">
        <f>'Value Sales'!#REF!/'Quantity Sales'!#REF!</f>
        <v>#REF!</v>
      </c>
      <c r="P48" s="26" t="e">
        <f>'Value Sales'!#REF!/'Quantity Sales'!#REF!</f>
        <v>#REF!</v>
      </c>
      <c r="Q48" s="26" t="e">
        <f>'Value Sales'!#REF!/'Quantity Sales'!#REF!</f>
        <v>#REF!</v>
      </c>
    </row>
    <row r="49" spans="1:19" x14ac:dyDescent="0.25">
      <c r="A49" s="37" t="s">
        <v>155</v>
      </c>
      <c r="B49" s="35" t="s">
        <v>69</v>
      </c>
      <c r="C49" s="35" t="s">
        <v>156</v>
      </c>
      <c r="D49" s="35" t="s">
        <v>150</v>
      </c>
      <c r="E49" s="26" t="e">
        <f>'Value Sales'!#REF!/'Quantity Sales'!#REF!</f>
        <v>#REF!</v>
      </c>
      <c r="F49" s="26" t="e">
        <f>'Value Sales'!#REF!/'Quantity Sales'!#REF!</f>
        <v>#REF!</v>
      </c>
      <c r="G49" s="26" t="e">
        <f>'Value Sales'!#REF!/'Quantity Sales'!#REF!</f>
        <v>#REF!</v>
      </c>
      <c r="H49" s="26" t="e">
        <f>'Value Sales'!#REF!/'Quantity Sales'!#REF!</f>
        <v>#REF!</v>
      </c>
      <c r="I49" s="26" t="e">
        <f>'Value Sales'!#REF!/'Quantity Sales'!#REF!</f>
        <v>#REF!</v>
      </c>
      <c r="J49" s="26" t="e">
        <f>'Value Sales'!#REF!/'Quantity Sales'!#REF!</f>
        <v>#REF!</v>
      </c>
      <c r="K49" s="26" t="e">
        <f>'Value Sales'!#REF!/'Quantity Sales'!#REF!</f>
        <v>#REF!</v>
      </c>
      <c r="L49" s="26" t="e">
        <f>'Value Sales'!#REF!/'Quantity Sales'!#REF!</f>
        <v>#REF!</v>
      </c>
      <c r="M49" s="26" t="e">
        <f>'Value Sales'!#REF!/'Quantity Sales'!#REF!</f>
        <v>#REF!</v>
      </c>
      <c r="N49" s="26" t="e">
        <f>'Value Sales'!#REF!/'Quantity Sales'!#REF!</f>
        <v>#REF!</v>
      </c>
      <c r="O49" s="26" t="e">
        <f>'Value Sales'!#REF!/'Quantity Sales'!#REF!</f>
        <v>#REF!</v>
      </c>
      <c r="P49" s="26" t="e">
        <f>'Value Sales'!#REF!/'Quantity Sales'!#REF!</f>
        <v>#REF!</v>
      </c>
      <c r="Q49" s="26" t="e">
        <f>'Value Sales'!#REF!/'Quantity Sales'!#REF!</f>
        <v>#REF!</v>
      </c>
    </row>
    <row r="50" spans="1:19" x14ac:dyDescent="0.25">
      <c r="A50" s="37" t="s">
        <v>183</v>
      </c>
      <c r="B50" s="35" t="s">
        <v>69</v>
      </c>
      <c r="C50" s="35" t="s">
        <v>184</v>
      </c>
      <c r="D50" s="35" t="s">
        <v>150</v>
      </c>
      <c r="E50" s="26" t="e">
        <f>'Value Sales'!#REF!/'Quantity Sales'!#REF!</f>
        <v>#REF!</v>
      </c>
      <c r="F50" s="26" t="e">
        <f>'Value Sales'!#REF!/'Quantity Sales'!#REF!</f>
        <v>#REF!</v>
      </c>
      <c r="G50" s="26" t="e">
        <f>'Value Sales'!#REF!/'Quantity Sales'!#REF!</f>
        <v>#REF!</v>
      </c>
      <c r="H50" s="26" t="e">
        <f>'Value Sales'!#REF!/'Quantity Sales'!#REF!</f>
        <v>#REF!</v>
      </c>
      <c r="I50" s="26" t="e">
        <f>'Value Sales'!#REF!/'Quantity Sales'!#REF!</f>
        <v>#REF!</v>
      </c>
      <c r="J50" s="26" t="e">
        <f>'Value Sales'!#REF!/'Quantity Sales'!#REF!</f>
        <v>#REF!</v>
      </c>
      <c r="K50" s="26" t="e">
        <f>'Value Sales'!#REF!/'Quantity Sales'!#REF!</f>
        <v>#REF!</v>
      </c>
      <c r="L50" s="26" t="e">
        <f>'Value Sales'!#REF!/'Quantity Sales'!#REF!</f>
        <v>#REF!</v>
      </c>
      <c r="M50" s="26" t="e">
        <f>'Value Sales'!#REF!/'Quantity Sales'!#REF!</f>
        <v>#REF!</v>
      </c>
      <c r="N50" s="26" t="e">
        <f>'Value Sales'!#REF!/'Quantity Sales'!#REF!</f>
        <v>#REF!</v>
      </c>
      <c r="O50" s="26" t="e">
        <f>'Value Sales'!#REF!/'Quantity Sales'!#REF!</f>
        <v>#REF!</v>
      </c>
      <c r="P50" s="26" t="e">
        <f>'Value Sales'!#REF!/'Quantity Sales'!#REF!</f>
        <v>#REF!</v>
      </c>
      <c r="Q50" s="26" t="e">
        <f>'Value Sales'!#REF!/'Quantity Sales'!#REF!</f>
        <v>#REF!</v>
      </c>
      <c r="R50" s="45"/>
      <c r="S50" s="39"/>
    </row>
    <row r="51" spans="1:19" x14ac:dyDescent="0.25">
      <c r="A51" s="40" t="s">
        <v>206</v>
      </c>
      <c r="B51" s="35" t="s">
        <v>69</v>
      </c>
      <c r="C51" s="35" t="s">
        <v>185</v>
      </c>
      <c r="D51" s="35" t="s">
        <v>150</v>
      </c>
      <c r="E51" s="26" t="e">
        <f>'Value Sales'!#REF!/'Quantity Sales'!#REF!</f>
        <v>#REF!</v>
      </c>
      <c r="F51" s="26" t="e">
        <f>'Value Sales'!#REF!/'Quantity Sales'!#REF!</f>
        <v>#REF!</v>
      </c>
      <c r="G51" s="26" t="e">
        <f>'Value Sales'!#REF!/'Quantity Sales'!#REF!</f>
        <v>#REF!</v>
      </c>
      <c r="H51" s="26" t="e">
        <f>'Value Sales'!#REF!/'Quantity Sales'!#REF!</f>
        <v>#REF!</v>
      </c>
      <c r="I51" s="26" t="e">
        <f>'Value Sales'!#REF!/'Quantity Sales'!#REF!</f>
        <v>#REF!</v>
      </c>
      <c r="J51" s="26" t="e">
        <f>'Value Sales'!#REF!/'Quantity Sales'!#REF!</f>
        <v>#REF!</v>
      </c>
      <c r="K51" s="26" t="e">
        <f>'Value Sales'!#REF!/'Quantity Sales'!#REF!</f>
        <v>#REF!</v>
      </c>
      <c r="L51" s="26" t="e">
        <f>'Value Sales'!#REF!/'Quantity Sales'!#REF!</f>
        <v>#REF!</v>
      </c>
      <c r="M51" s="26" t="e">
        <f>'Value Sales'!#REF!/'Quantity Sales'!#REF!</f>
        <v>#REF!</v>
      </c>
      <c r="N51" s="26" t="e">
        <f>'Value Sales'!#REF!/'Quantity Sales'!#REF!</f>
        <v>#REF!</v>
      </c>
      <c r="O51" s="26" t="e">
        <f>'Value Sales'!#REF!/'Quantity Sales'!#REF!</f>
        <v>#REF!</v>
      </c>
      <c r="P51" s="26" t="e">
        <f>'Value Sales'!#REF!/'Quantity Sales'!#REF!</f>
        <v>#REF!</v>
      </c>
      <c r="Q51" s="26" t="e">
        <f>'Value Sales'!#REF!/'Quantity Sales'!#REF!</f>
        <v>#REF!</v>
      </c>
      <c r="R51" s="45"/>
      <c r="S51" s="39"/>
    </row>
    <row r="52" spans="1:19" x14ac:dyDescent="0.25">
      <c r="A52" s="37" t="s">
        <v>186</v>
      </c>
      <c r="B52" s="35" t="s">
        <v>69</v>
      </c>
      <c r="C52" s="35" t="s">
        <v>187</v>
      </c>
      <c r="D52" s="35" t="s">
        <v>150</v>
      </c>
      <c r="E52" s="26" t="e">
        <f>'Value Sales'!#REF!/'Quantity Sales'!#REF!</f>
        <v>#REF!</v>
      </c>
      <c r="F52" s="26" t="e">
        <f>'Value Sales'!#REF!/'Quantity Sales'!#REF!</f>
        <v>#REF!</v>
      </c>
      <c r="G52" s="26" t="e">
        <f>'Value Sales'!#REF!/'Quantity Sales'!#REF!</f>
        <v>#REF!</v>
      </c>
      <c r="H52" s="26" t="e">
        <f>'Value Sales'!#REF!/'Quantity Sales'!#REF!</f>
        <v>#REF!</v>
      </c>
      <c r="I52" s="26" t="e">
        <f>'Value Sales'!#REF!/'Quantity Sales'!#REF!</f>
        <v>#REF!</v>
      </c>
      <c r="J52" s="26" t="e">
        <f>'Value Sales'!#REF!/'Quantity Sales'!#REF!</f>
        <v>#REF!</v>
      </c>
      <c r="K52" s="26" t="e">
        <f>'Value Sales'!#REF!/'Quantity Sales'!#REF!</f>
        <v>#REF!</v>
      </c>
      <c r="L52" s="26" t="e">
        <f>'Value Sales'!#REF!/'Quantity Sales'!#REF!</f>
        <v>#REF!</v>
      </c>
      <c r="M52" s="26" t="e">
        <f>'Value Sales'!#REF!/'Quantity Sales'!#REF!</f>
        <v>#REF!</v>
      </c>
      <c r="N52" s="26" t="e">
        <f>'Value Sales'!#REF!/'Quantity Sales'!#REF!</f>
        <v>#REF!</v>
      </c>
      <c r="O52" s="26" t="e">
        <f>'Value Sales'!#REF!/'Quantity Sales'!#REF!</f>
        <v>#REF!</v>
      </c>
      <c r="P52" s="26" t="e">
        <f>'Value Sales'!#REF!/'Quantity Sales'!#REF!</f>
        <v>#REF!</v>
      </c>
      <c r="Q52" s="26" t="e">
        <f>'Value Sales'!#REF!/'Quantity Sales'!#REF!</f>
        <v>#REF!</v>
      </c>
      <c r="R52" s="45"/>
      <c r="S52" s="39"/>
    </row>
    <row r="53" spans="1:19" x14ac:dyDescent="0.25">
      <c r="A53" s="37" t="s">
        <v>188</v>
      </c>
      <c r="B53" s="35" t="s">
        <v>69</v>
      </c>
      <c r="C53" s="35" t="s">
        <v>189</v>
      </c>
      <c r="D53" s="35" t="s">
        <v>190</v>
      </c>
      <c r="E53" s="26" t="e">
        <f>'Value Sales'!#REF!/'Quantity Sales'!#REF!</f>
        <v>#REF!</v>
      </c>
      <c r="F53" s="26" t="e">
        <f>'Value Sales'!#REF!/'Quantity Sales'!#REF!</f>
        <v>#REF!</v>
      </c>
      <c r="G53" s="26" t="e">
        <f>'Value Sales'!#REF!/'Quantity Sales'!#REF!</f>
        <v>#REF!</v>
      </c>
      <c r="H53" s="26" t="e">
        <f>'Value Sales'!#REF!/'Quantity Sales'!#REF!</f>
        <v>#REF!</v>
      </c>
      <c r="I53" s="26" t="e">
        <f>'Value Sales'!#REF!/'Quantity Sales'!#REF!</f>
        <v>#REF!</v>
      </c>
      <c r="J53" s="26" t="e">
        <f>'Value Sales'!#REF!/'Quantity Sales'!#REF!</f>
        <v>#REF!</v>
      </c>
      <c r="K53" s="26" t="e">
        <f>'Value Sales'!#REF!/'Quantity Sales'!#REF!</f>
        <v>#REF!</v>
      </c>
      <c r="L53" s="26" t="e">
        <f>'Value Sales'!#REF!/'Quantity Sales'!#REF!</f>
        <v>#REF!</v>
      </c>
      <c r="M53" s="26" t="e">
        <f>'Value Sales'!#REF!/'Quantity Sales'!#REF!</f>
        <v>#REF!</v>
      </c>
      <c r="N53" s="26" t="e">
        <f>'Value Sales'!#REF!/'Quantity Sales'!#REF!</f>
        <v>#REF!</v>
      </c>
      <c r="O53" s="26" t="e">
        <f>'Value Sales'!#REF!/'Quantity Sales'!#REF!</f>
        <v>#REF!</v>
      </c>
      <c r="P53" s="26" t="e">
        <f>'Value Sales'!#REF!/'Quantity Sales'!#REF!</f>
        <v>#REF!</v>
      </c>
      <c r="Q53" s="26" t="e">
        <f>'Value Sales'!#REF!/'Quantity Sales'!#REF!</f>
        <v>#REF!</v>
      </c>
      <c r="R53" s="45"/>
      <c r="S53" s="39"/>
    </row>
    <row r="54" spans="1:19" x14ac:dyDescent="0.25">
      <c r="A54" s="37" t="s">
        <v>191</v>
      </c>
      <c r="B54" s="35" t="s">
        <v>69</v>
      </c>
      <c r="C54" s="35" t="s">
        <v>192</v>
      </c>
      <c r="D54" s="35" t="s">
        <v>150</v>
      </c>
      <c r="E54" s="26" t="e">
        <f>'Value Sales'!#REF!/'Quantity Sales'!#REF!</f>
        <v>#REF!</v>
      </c>
      <c r="F54" s="26" t="e">
        <f>'Value Sales'!#REF!/'Quantity Sales'!#REF!</f>
        <v>#REF!</v>
      </c>
      <c r="G54" s="26" t="e">
        <f>'Value Sales'!#REF!/'Quantity Sales'!#REF!</f>
        <v>#REF!</v>
      </c>
      <c r="H54" s="26" t="e">
        <f>'Value Sales'!#REF!/'Quantity Sales'!#REF!</f>
        <v>#REF!</v>
      </c>
      <c r="I54" s="26" t="e">
        <f>'Value Sales'!#REF!/'Quantity Sales'!#REF!</f>
        <v>#REF!</v>
      </c>
      <c r="J54" s="26" t="e">
        <f>'Value Sales'!#REF!/'Quantity Sales'!#REF!</f>
        <v>#REF!</v>
      </c>
      <c r="K54" s="26" t="e">
        <f>'Value Sales'!#REF!/'Quantity Sales'!#REF!</f>
        <v>#REF!</v>
      </c>
      <c r="L54" s="26" t="e">
        <f>'Value Sales'!#REF!/'Quantity Sales'!#REF!</f>
        <v>#REF!</v>
      </c>
      <c r="M54" s="26" t="e">
        <f>'Value Sales'!#REF!/'Quantity Sales'!#REF!</f>
        <v>#REF!</v>
      </c>
      <c r="N54" s="26" t="e">
        <f>'Value Sales'!#REF!/'Quantity Sales'!#REF!</f>
        <v>#REF!</v>
      </c>
      <c r="O54" s="26" t="e">
        <f>'Value Sales'!#REF!/'Quantity Sales'!#REF!</f>
        <v>#REF!</v>
      </c>
      <c r="P54" s="26" t="e">
        <f>'Value Sales'!#REF!/'Quantity Sales'!#REF!</f>
        <v>#REF!</v>
      </c>
      <c r="Q54" s="26" t="e">
        <f>'Value Sales'!#REF!/'Quantity Sales'!#REF!</f>
        <v>#REF!</v>
      </c>
      <c r="R54" s="45"/>
      <c r="S54" s="39"/>
    </row>
    <row r="55" spans="1:19" x14ac:dyDescent="0.25">
      <c r="A55" s="37" t="s">
        <v>193</v>
      </c>
      <c r="B55" s="35" t="s">
        <v>69</v>
      </c>
      <c r="C55" s="35" t="s">
        <v>187</v>
      </c>
      <c r="D55" s="35" t="s">
        <v>194</v>
      </c>
      <c r="E55" s="26" t="e">
        <f>'Value Sales'!#REF!/'Quantity Sales'!#REF!</f>
        <v>#REF!</v>
      </c>
      <c r="F55" s="26" t="e">
        <f>'Value Sales'!#REF!/'Quantity Sales'!#REF!</f>
        <v>#REF!</v>
      </c>
      <c r="G55" s="26" t="e">
        <f>'Value Sales'!#REF!/'Quantity Sales'!#REF!</f>
        <v>#REF!</v>
      </c>
      <c r="H55" s="26" t="e">
        <f>'Value Sales'!#REF!/'Quantity Sales'!#REF!</f>
        <v>#REF!</v>
      </c>
      <c r="I55" s="26" t="e">
        <f>'Value Sales'!#REF!/'Quantity Sales'!#REF!</f>
        <v>#REF!</v>
      </c>
      <c r="J55" s="26" t="e">
        <f>'Value Sales'!#REF!/'Quantity Sales'!#REF!</f>
        <v>#REF!</v>
      </c>
      <c r="K55" s="26" t="e">
        <f>'Value Sales'!#REF!/'Quantity Sales'!#REF!</f>
        <v>#REF!</v>
      </c>
      <c r="L55" s="26" t="e">
        <f>'Value Sales'!#REF!/'Quantity Sales'!#REF!</f>
        <v>#REF!</v>
      </c>
      <c r="M55" s="26" t="e">
        <f>'Value Sales'!#REF!/'Quantity Sales'!#REF!</f>
        <v>#REF!</v>
      </c>
      <c r="N55" s="26" t="e">
        <f>'Value Sales'!#REF!/'Quantity Sales'!#REF!</f>
        <v>#REF!</v>
      </c>
      <c r="O55" s="26" t="e">
        <f>'Value Sales'!#REF!/'Quantity Sales'!#REF!</f>
        <v>#REF!</v>
      </c>
      <c r="P55" s="26" t="e">
        <f>'Value Sales'!#REF!/'Quantity Sales'!#REF!</f>
        <v>#REF!</v>
      </c>
      <c r="Q55" s="26" t="e">
        <f>'Value Sales'!#REF!/'Quantity Sales'!#REF!</f>
        <v>#REF!</v>
      </c>
      <c r="R55" s="45"/>
      <c r="S55" s="39"/>
    </row>
    <row r="56" spans="1:19" x14ac:dyDescent="0.25">
      <c r="A56" s="37" t="s">
        <v>195</v>
      </c>
      <c r="B56" s="35" t="s">
        <v>69</v>
      </c>
      <c r="C56" s="35" t="s">
        <v>196</v>
      </c>
      <c r="D56" s="35" t="s">
        <v>150</v>
      </c>
      <c r="E56" s="26" t="e">
        <f>'Value Sales'!#REF!/'Quantity Sales'!#REF!</f>
        <v>#REF!</v>
      </c>
      <c r="F56" s="26" t="e">
        <f>'Value Sales'!#REF!/'Quantity Sales'!#REF!</f>
        <v>#REF!</v>
      </c>
      <c r="G56" s="26" t="e">
        <f>'Value Sales'!#REF!/'Quantity Sales'!#REF!</f>
        <v>#REF!</v>
      </c>
      <c r="H56" s="26" t="e">
        <f>'Value Sales'!#REF!/'Quantity Sales'!#REF!</f>
        <v>#REF!</v>
      </c>
      <c r="I56" s="26" t="e">
        <f>'Value Sales'!#REF!/'Quantity Sales'!#REF!</f>
        <v>#REF!</v>
      </c>
      <c r="J56" s="26" t="e">
        <f>'Value Sales'!#REF!/'Quantity Sales'!#REF!</f>
        <v>#REF!</v>
      </c>
      <c r="K56" s="26" t="e">
        <f>'Value Sales'!#REF!/'Quantity Sales'!#REF!</f>
        <v>#REF!</v>
      </c>
      <c r="L56" s="26" t="e">
        <f>'Value Sales'!#REF!/'Quantity Sales'!#REF!</f>
        <v>#REF!</v>
      </c>
      <c r="M56" s="26" t="e">
        <f>'Value Sales'!#REF!/'Quantity Sales'!#REF!</f>
        <v>#REF!</v>
      </c>
      <c r="N56" s="26" t="e">
        <f>'Value Sales'!#REF!/'Quantity Sales'!#REF!</f>
        <v>#REF!</v>
      </c>
      <c r="O56" s="26" t="e">
        <f>'Value Sales'!#REF!/'Quantity Sales'!#REF!</f>
        <v>#REF!</v>
      </c>
      <c r="P56" s="26" t="e">
        <f>'Value Sales'!#REF!/'Quantity Sales'!#REF!</f>
        <v>#REF!</v>
      </c>
      <c r="Q56" s="26" t="e">
        <f>'Value Sales'!#REF!/'Quantity Sales'!#REF!</f>
        <v>#REF!</v>
      </c>
      <c r="R56" s="45"/>
      <c r="S56" s="39"/>
    </row>
    <row r="57" spans="1:19" x14ac:dyDescent="0.25">
      <c r="A57" s="37" t="s">
        <v>197</v>
      </c>
      <c r="B57" s="35" t="s">
        <v>69</v>
      </c>
      <c r="C57" s="35" t="s">
        <v>196</v>
      </c>
      <c r="D57" s="35" t="s">
        <v>150</v>
      </c>
      <c r="E57" s="26" t="e">
        <f>'Value Sales'!#REF!/'Quantity Sales'!#REF!</f>
        <v>#REF!</v>
      </c>
      <c r="F57" s="26" t="e">
        <f>'Value Sales'!#REF!/'Quantity Sales'!#REF!</f>
        <v>#REF!</v>
      </c>
      <c r="G57" s="26" t="e">
        <f>'Value Sales'!#REF!/'Quantity Sales'!#REF!</f>
        <v>#REF!</v>
      </c>
      <c r="H57" s="26" t="e">
        <f>'Value Sales'!#REF!/'Quantity Sales'!#REF!</f>
        <v>#REF!</v>
      </c>
      <c r="I57" s="26" t="e">
        <f>'Value Sales'!#REF!/'Quantity Sales'!#REF!</f>
        <v>#REF!</v>
      </c>
      <c r="J57" s="26" t="e">
        <f>'Value Sales'!#REF!/'Quantity Sales'!#REF!</f>
        <v>#REF!</v>
      </c>
      <c r="K57" s="26" t="e">
        <f>'Value Sales'!#REF!/'Quantity Sales'!#REF!</f>
        <v>#REF!</v>
      </c>
      <c r="L57" s="26" t="e">
        <f>'Value Sales'!#REF!/'Quantity Sales'!#REF!</f>
        <v>#REF!</v>
      </c>
      <c r="M57" s="26" t="e">
        <f>'Value Sales'!#REF!/'Quantity Sales'!#REF!</f>
        <v>#REF!</v>
      </c>
      <c r="N57" s="26" t="e">
        <f>'Value Sales'!#REF!/'Quantity Sales'!#REF!</f>
        <v>#REF!</v>
      </c>
      <c r="O57" s="26" t="e">
        <f>'Value Sales'!#REF!/'Quantity Sales'!#REF!</f>
        <v>#REF!</v>
      </c>
      <c r="P57" s="26" t="e">
        <f>'Value Sales'!#REF!/'Quantity Sales'!#REF!</f>
        <v>#REF!</v>
      </c>
      <c r="Q57" s="26" t="e">
        <f>'Value Sales'!#REF!/'Quantity Sales'!#REF!</f>
        <v>#REF!</v>
      </c>
      <c r="R57" s="45"/>
      <c r="S57" s="39"/>
    </row>
    <row r="58" spans="1:19" x14ac:dyDescent="0.25">
      <c r="A58" s="37" t="s">
        <v>198</v>
      </c>
      <c r="B58" s="35" t="s">
        <v>69</v>
      </c>
      <c r="C58" s="35" t="s">
        <v>189</v>
      </c>
      <c r="D58" s="35" t="s">
        <v>190</v>
      </c>
      <c r="E58" s="26" t="e">
        <f>'Value Sales'!#REF!/'Quantity Sales'!#REF!</f>
        <v>#REF!</v>
      </c>
      <c r="F58" s="26" t="e">
        <f>'Value Sales'!#REF!/'Quantity Sales'!#REF!</f>
        <v>#REF!</v>
      </c>
      <c r="G58" s="26" t="e">
        <f>'Value Sales'!#REF!/'Quantity Sales'!#REF!</f>
        <v>#REF!</v>
      </c>
      <c r="H58" s="26" t="e">
        <f>'Value Sales'!#REF!/'Quantity Sales'!#REF!</f>
        <v>#REF!</v>
      </c>
      <c r="I58" s="26" t="e">
        <f>'Value Sales'!#REF!/'Quantity Sales'!#REF!</f>
        <v>#REF!</v>
      </c>
      <c r="J58" s="26" t="e">
        <f>'Value Sales'!#REF!/'Quantity Sales'!#REF!</f>
        <v>#REF!</v>
      </c>
      <c r="K58" s="26" t="e">
        <f>'Value Sales'!#REF!/'Quantity Sales'!#REF!</f>
        <v>#REF!</v>
      </c>
      <c r="L58" s="26" t="e">
        <f>'Value Sales'!#REF!/'Quantity Sales'!#REF!</f>
        <v>#REF!</v>
      </c>
      <c r="M58" s="26" t="e">
        <f>'Value Sales'!#REF!/'Quantity Sales'!#REF!</f>
        <v>#REF!</v>
      </c>
      <c r="N58" s="26" t="e">
        <f>'Value Sales'!#REF!/'Quantity Sales'!#REF!</f>
        <v>#REF!</v>
      </c>
      <c r="O58" s="26" t="e">
        <f>'Value Sales'!#REF!/'Quantity Sales'!#REF!</f>
        <v>#REF!</v>
      </c>
      <c r="P58" s="26" t="e">
        <f>'Value Sales'!#REF!/'Quantity Sales'!#REF!</f>
        <v>#REF!</v>
      </c>
      <c r="Q58" s="26" t="e">
        <f>'Value Sales'!#REF!/'Quantity Sales'!#REF!</f>
        <v>#REF!</v>
      </c>
      <c r="R58" s="45"/>
      <c r="S58" s="39"/>
    </row>
    <row r="59" spans="1:19" x14ac:dyDescent="0.25">
      <c r="A59" s="37" t="s">
        <v>199</v>
      </c>
      <c r="B59" s="35" t="s">
        <v>69</v>
      </c>
      <c r="C59" s="35" t="s">
        <v>185</v>
      </c>
      <c r="D59" s="35" t="s">
        <v>150</v>
      </c>
      <c r="E59" s="26" t="e">
        <f>'Value Sales'!#REF!/'Quantity Sales'!#REF!</f>
        <v>#REF!</v>
      </c>
      <c r="F59" s="26" t="e">
        <f>'Value Sales'!#REF!/'Quantity Sales'!#REF!</f>
        <v>#REF!</v>
      </c>
      <c r="G59" s="26" t="e">
        <f>'Value Sales'!#REF!/'Quantity Sales'!#REF!</f>
        <v>#REF!</v>
      </c>
      <c r="H59" s="26" t="e">
        <f>'Value Sales'!#REF!/'Quantity Sales'!#REF!</f>
        <v>#REF!</v>
      </c>
      <c r="I59" s="26" t="e">
        <f>'Value Sales'!#REF!/'Quantity Sales'!#REF!</f>
        <v>#REF!</v>
      </c>
      <c r="J59" s="26" t="e">
        <f>'Value Sales'!#REF!/'Quantity Sales'!#REF!</f>
        <v>#REF!</v>
      </c>
      <c r="K59" s="26" t="e">
        <f>'Value Sales'!#REF!/'Quantity Sales'!#REF!</f>
        <v>#REF!</v>
      </c>
      <c r="L59" s="26" t="e">
        <f>'Value Sales'!#REF!/'Quantity Sales'!#REF!</f>
        <v>#REF!</v>
      </c>
      <c r="M59" s="26" t="e">
        <f>'Value Sales'!#REF!/'Quantity Sales'!#REF!</f>
        <v>#REF!</v>
      </c>
      <c r="N59" s="26" t="e">
        <f>'Value Sales'!#REF!/'Quantity Sales'!#REF!</f>
        <v>#REF!</v>
      </c>
      <c r="O59" s="26" t="e">
        <f>'Value Sales'!#REF!/'Quantity Sales'!#REF!</f>
        <v>#REF!</v>
      </c>
      <c r="P59" s="26" t="e">
        <f>'Value Sales'!#REF!/'Quantity Sales'!#REF!</f>
        <v>#REF!</v>
      </c>
      <c r="Q59" s="26" t="e">
        <f>'Value Sales'!#REF!/'Quantity Sales'!#REF!</f>
        <v>#REF!</v>
      </c>
      <c r="R59" s="45"/>
      <c r="S59" s="39"/>
    </row>
    <row r="60" spans="1:19" x14ac:dyDescent="0.25">
      <c r="A60" s="37" t="s">
        <v>200</v>
      </c>
      <c r="B60" s="35" t="s">
        <v>69</v>
      </c>
      <c r="C60" s="35" t="s">
        <v>190</v>
      </c>
      <c r="D60" s="35" t="s">
        <v>190</v>
      </c>
      <c r="E60" s="26" t="e">
        <f>'Value Sales'!#REF!/'Quantity Sales'!#REF!</f>
        <v>#REF!</v>
      </c>
      <c r="F60" s="26" t="e">
        <f>'Value Sales'!#REF!/'Quantity Sales'!#REF!</f>
        <v>#REF!</v>
      </c>
      <c r="G60" s="26" t="e">
        <f>'Value Sales'!#REF!/'Quantity Sales'!#REF!</f>
        <v>#REF!</v>
      </c>
      <c r="H60" s="26" t="e">
        <f>'Value Sales'!#REF!/'Quantity Sales'!#REF!</f>
        <v>#REF!</v>
      </c>
      <c r="I60" s="26" t="e">
        <f>'Value Sales'!#REF!/'Quantity Sales'!#REF!</f>
        <v>#REF!</v>
      </c>
      <c r="J60" s="26" t="e">
        <f>'Value Sales'!#REF!/'Quantity Sales'!#REF!</f>
        <v>#REF!</v>
      </c>
      <c r="K60" s="26" t="e">
        <f>'Value Sales'!#REF!/'Quantity Sales'!#REF!</f>
        <v>#REF!</v>
      </c>
      <c r="L60" s="26" t="e">
        <f>'Value Sales'!#REF!/'Quantity Sales'!#REF!</f>
        <v>#REF!</v>
      </c>
      <c r="M60" s="26" t="e">
        <f>'Value Sales'!#REF!/'Quantity Sales'!#REF!</f>
        <v>#REF!</v>
      </c>
      <c r="N60" s="26" t="e">
        <f>'Value Sales'!#REF!/'Quantity Sales'!#REF!</f>
        <v>#REF!</v>
      </c>
      <c r="O60" s="26" t="e">
        <f>'Value Sales'!#REF!/'Quantity Sales'!#REF!</f>
        <v>#REF!</v>
      </c>
      <c r="P60" s="26" t="e">
        <f>'Value Sales'!#REF!/'Quantity Sales'!#REF!</f>
        <v>#REF!</v>
      </c>
      <c r="Q60" s="26" t="e">
        <f>'Value Sales'!#REF!/'Quantity Sales'!#REF!</f>
        <v>#REF!</v>
      </c>
      <c r="R60" s="45"/>
      <c r="S60" s="39"/>
    </row>
    <row r="61" spans="1:19" x14ac:dyDescent="0.25">
      <c r="A61" s="37" t="s">
        <v>201</v>
      </c>
      <c r="B61" s="35" t="s">
        <v>69</v>
      </c>
      <c r="C61" s="35" t="s">
        <v>190</v>
      </c>
      <c r="D61" s="35" t="s">
        <v>202</v>
      </c>
      <c r="E61" s="26" t="e">
        <f>'Value Sales'!#REF!/'Quantity Sales'!#REF!</f>
        <v>#REF!</v>
      </c>
      <c r="F61" s="26" t="e">
        <f>'Value Sales'!#REF!/'Quantity Sales'!#REF!</f>
        <v>#REF!</v>
      </c>
      <c r="G61" s="26" t="e">
        <f>'Value Sales'!#REF!/'Quantity Sales'!#REF!</f>
        <v>#REF!</v>
      </c>
      <c r="H61" s="26" t="e">
        <f>'Value Sales'!#REF!/'Quantity Sales'!#REF!</f>
        <v>#REF!</v>
      </c>
      <c r="I61" s="26" t="e">
        <f>'Value Sales'!#REF!/'Quantity Sales'!#REF!</f>
        <v>#REF!</v>
      </c>
      <c r="J61" s="26" t="e">
        <f>'Value Sales'!#REF!/'Quantity Sales'!#REF!</f>
        <v>#REF!</v>
      </c>
      <c r="K61" s="26" t="e">
        <f>'Value Sales'!#REF!/'Quantity Sales'!#REF!</f>
        <v>#REF!</v>
      </c>
      <c r="L61" s="26" t="e">
        <f>'Value Sales'!#REF!/'Quantity Sales'!#REF!</f>
        <v>#REF!</v>
      </c>
      <c r="M61" s="26" t="e">
        <f>'Value Sales'!#REF!/'Quantity Sales'!#REF!</f>
        <v>#REF!</v>
      </c>
      <c r="N61" s="26" t="e">
        <f>'Value Sales'!#REF!/'Quantity Sales'!#REF!</f>
        <v>#REF!</v>
      </c>
      <c r="O61" s="26" t="e">
        <f>'Value Sales'!#REF!/'Quantity Sales'!#REF!</f>
        <v>#REF!</v>
      </c>
      <c r="P61" s="26" t="e">
        <f>'Value Sales'!#REF!/'Quantity Sales'!#REF!</f>
        <v>#REF!</v>
      </c>
      <c r="Q61" s="26" t="e">
        <f>'Value Sales'!#REF!/'Quantity Sales'!#REF!</f>
        <v>#REF!</v>
      </c>
      <c r="R61" s="45"/>
      <c r="S61" s="39"/>
    </row>
    <row r="62" spans="1:19" x14ac:dyDescent="0.25">
      <c r="A62" s="37" t="s">
        <v>203</v>
      </c>
      <c r="B62" s="35" t="s">
        <v>69</v>
      </c>
      <c r="C62" s="35" t="s">
        <v>184</v>
      </c>
      <c r="D62" s="35" t="s">
        <v>150</v>
      </c>
      <c r="E62" s="26" t="e">
        <f>'Value Sales'!#REF!/'Quantity Sales'!#REF!</f>
        <v>#REF!</v>
      </c>
      <c r="F62" s="26" t="e">
        <f>'Value Sales'!#REF!/'Quantity Sales'!#REF!</f>
        <v>#REF!</v>
      </c>
      <c r="G62" s="26" t="e">
        <f>'Value Sales'!#REF!/'Quantity Sales'!#REF!</f>
        <v>#REF!</v>
      </c>
      <c r="H62" s="26" t="e">
        <f>'Value Sales'!#REF!/'Quantity Sales'!#REF!</f>
        <v>#REF!</v>
      </c>
      <c r="I62" s="26" t="e">
        <f>'Value Sales'!#REF!/'Quantity Sales'!#REF!</f>
        <v>#REF!</v>
      </c>
      <c r="J62" s="26" t="e">
        <f>'Value Sales'!#REF!/'Quantity Sales'!#REF!</f>
        <v>#REF!</v>
      </c>
      <c r="K62" s="26" t="e">
        <f>'Value Sales'!#REF!/'Quantity Sales'!#REF!</f>
        <v>#REF!</v>
      </c>
      <c r="L62" s="26" t="e">
        <f>'Value Sales'!#REF!/'Quantity Sales'!#REF!</f>
        <v>#REF!</v>
      </c>
      <c r="M62" s="26" t="e">
        <f>'Value Sales'!#REF!/'Quantity Sales'!#REF!</f>
        <v>#REF!</v>
      </c>
      <c r="N62" s="26" t="e">
        <f>'Value Sales'!#REF!/'Quantity Sales'!#REF!</f>
        <v>#REF!</v>
      </c>
      <c r="O62" s="26" t="e">
        <f>'Value Sales'!#REF!/'Quantity Sales'!#REF!</f>
        <v>#REF!</v>
      </c>
      <c r="P62" s="26" t="e">
        <f>'Value Sales'!#REF!/'Quantity Sales'!#REF!</f>
        <v>#REF!</v>
      </c>
      <c r="Q62" s="26" t="e">
        <f>'Value Sales'!#REF!/'Quantity Sales'!#REF!</f>
        <v>#REF!</v>
      </c>
      <c r="R62" s="45"/>
      <c r="S62" s="39"/>
    </row>
    <row r="63" spans="1:19" x14ac:dyDescent="0.25">
      <c r="A63" s="37" t="s">
        <v>220</v>
      </c>
      <c r="B63" s="35" t="s">
        <v>69</v>
      </c>
      <c r="C63" s="35" t="s">
        <v>210</v>
      </c>
      <c r="D63" s="35" t="s">
        <v>210</v>
      </c>
      <c r="E63" s="26" t="e">
        <f>'Value Sales'!#REF!/'Quantity Sales'!#REF!</f>
        <v>#REF!</v>
      </c>
      <c r="F63" s="26" t="e">
        <f>'Value Sales'!#REF!/'Quantity Sales'!#REF!</f>
        <v>#REF!</v>
      </c>
      <c r="G63" s="26" t="e">
        <f>'Value Sales'!#REF!/'Quantity Sales'!#REF!</f>
        <v>#REF!</v>
      </c>
      <c r="H63" s="26" t="e">
        <f>'Value Sales'!#REF!/'Quantity Sales'!#REF!</f>
        <v>#REF!</v>
      </c>
      <c r="I63" s="26" t="e">
        <f>'Value Sales'!#REF!/'Quantity Sales'!#REF!</f>
        <v>#REF!</v>
      </c>
      <c r="J63" s="26" t="e">
        <f>'Value Sales'!#REF!/'Quantity Sales'!#REF!</f>
        <v>#REF!</v>
      </c>
      <c r="K63" s="26" t="e">
        <f>'Value Sales'!#REF!/'Quantity Sales'!#REF!</f>
        <v>#REF!</v>
      </c>
      <c r="L63" s="26" t="e">
        <f>'Value Sales'!#REF!/'Quantity Sales'!#REF!</f>
        <v>#REF!</v>
      </c>
      <c r="M63" s="26" t="e">
        <f>'Value Sales'!#REF!/'Quantity Sales'!#REF!</f>
        <v>#REF!</v>
      </c>
      <c r="N63" s="26" t="e">
        <f>'Value Sales'!#REF!/'Quantity Sales'!#REF!</f>
        <v>#REF!</v>
      </c>
      <c r="O63" s="26" t="e">
        <f>'Value Sales'!#REF!/'Quantity Sales'!#REF!</f>
        <v>#REF!</v>
      </c>
      <c r="P63" s="26" t="e">
        <f>'Value Sales'!#REF!/'Quantity Sales'!#REF!</f>
        <v>#REF!</v>
      </c>
      <c r="Q63" s="26" t="e">
        <f>'Value Sales'!#REF!/'Quantity Sales'!#REF!</f>
        <v>#REF!</v>
      </c>
    </row>
    <row r="64" spans="1:19" x14ac:dyDescent="0.25">
      <c r="A64" s="37" t="s">
        <v>209</v>
      </c>
      <c r="B64" s="35" t="s">
        <v>69</v>
      </c>
      <c r="C64" s="35" t="s">
        <v>210</v>
      </c>
      <c r="D64" s="35" t="s">
        <v>108</v>
      </c>
      <c r="E64" s="26" t="e">
        <f>'Value Sales'!#REF!/'Quantity Sales'!#REF!</f>
        <v>#REF!</v>
      </c>
      <c r="F64" s="26" t="e">
        <f>'Value Sales'!#REF!/'Quantity Sales'!#REF!</f>
        <v>#REF!</v>
      </c>
      <c r="G64" s="26" t="e">
        <f>'Value Sales'!#REF!/'Quantity Sales'!#REF!</f>
        <v>#REF!</v>
      </c>
      <c r="H64" s="26" t="e">
        <f>'Value Sales'!#REF!/'Quantity Sales'!#REF!</f>
        <v>#REF!</v>
      </c>
      <c r="I64" s="26" t="e">
        <f>'Value Sales'!#REF!/'Quantity Sales'!#REF!</f>
        <v>#REF!</v>
      </c>
      <c r="J64" s="26" t="e">
        <f>'Value Sales'!#REF!/'Quantity Sales'!#REF!</f>
        <v>#REF!</v>
      </c>
      <c r="K64" s="26" t="e">
        <f>'Value Sales'!#REF!/'Quantity Sales'!#REF!</f>
        <v>#REF!</v>
      </c>
      <c r="L64" s="26" t="e">
        <f>'Value Sales'!#REF!/'Quantity Sales'!#REF!</f>
        <v>#REF!</v>
      </c>
      <c r="M64" s="26" t="e">
        <f>'Value Sales'!#REF!/'Quantity Sales'!#REF!</f>
        <v>#REF!</v>
      </c>
      <c r="N64" s="26" t="e">
        <f>'Value Sales'!#REF!/'Quantity Sales'!#REF!</f>
        <v>#REF!</v>
      </c>
      <c r="O64" s="26" t="e">
        <f>'Value Sales'!#REF!/'Quantity Sales'!#REF!</f>
        <v>#REF!</v>
      </c>
      <c r="P64" s="26" t="e">
        <f>'Value Sales'!#REF!/'Quantity Sales'!#REF!</f>
        <v>#REF!</v>
      </c>
      <c r="Q64" s="26" t="e">
        <f>'Value Sales'!#REF!/'Quantity Sales'!#REF!</f>
        <v>#REF!</v>
      </c>
    </row>
    <row r="65" spans="1:17" x14ac:dyDescent="0.25">
      <c r="A65" s="37" t="s">
        <v>211</v>
      </c>
      <c r="B65" s="35" t="s">
        <v>69</v>
      </c>
      <c r="C65" s="35" t="s">
        <v>212</v>
      </c>
      <c r="D65" s="35" t="s">
        <v>213</v>
      </c>
      <c r="E65" s="26" t="e">
        <f>'Value Sales'!#REF!/'Quantity Sales'!#REF!</f>
        <v>#REF!</v>
      </c>
      <c r="F65" s="26" t="e">
        <f>'Value Sales'!#REF!/'Quantity Sales'!#REF!</f>
        <v>#REF!</v>
      </c>
      <c r="G65" s="26" t="e">
        <f>'Value Sales'!#REF!/'Quantity Sales'!#REF!</f>
        <v>#REF!</v>
      </c>
      <c r="H65" s="26" t="e">
        <f>'Value Sales'!#REF!/'Quantity Sales'!#REF!</f>
        <v>#REF!</v>
      </c>
      <c r="I65" s="26" t="e">
        <f>'Value Sales'!#REF!/'Quantity Sales'!#REF!</f>
        <v>#REF!</v>
      </c>
      <c r="J65" s="26" t="e">
        <f>'Value Sales'!#REF!/'Quantity Sales'!#REF!</f>
        <v>#REF!</v>
      </c>
      <c r="K65" s="26" t="e">
        <f>'Value Sales'!#REF!/'Quantity Sales'!#REF!</f>
        <v>#REF!</v>
      </c>
      <c r="L65" s="26" t="e">
        <f>'Value Sales'!#REF!/'Quantity Sales'!#REF!</f>
        <v>#REF!</v>
      </c>
      <c r="M65" s="26" t="e">
        <f>'Value Sales'!#REF!/'Quantity Sales'!#REF!</f>
        <v>#REF!</v>
      </c>
      <c r="N65" s="26" t="e">
        <f>'Value Sales'!#REF!/'Quantity Sales'!#REF!</f>
        <v>#REF!</v>
      </c>
      <c r="O65" s="26" t="e">
        <f>'Value Sales'!#REF!/'Quantity Sales'!#REF!</f>
        <v>#REF!</v>
      </c>
      <c r="P65" s="26" t="e">
        <f>'Value Sales'!#REF!/'Quantity Sales'!#REF!</f>
        <v>#REF!</v>
      </c>
      <c r="Q65" s="26" t="e">
        <f>'Value Sales'!#REF!/'Quantity Sales'!#REF!</f>
        <v>#REF!</v>
      </c>
    </row>
    <row r="66" spans="1:17" x14ac:dyDescent="0.25">
      <c r="A66" s="37" t="s">
        <v>217</v>
      </c>
      <c r="B66" s="35" t="s">
        <v>69</v>
      </c>
      <c r="C66" s="35" t="s">
        <v>218</v>
      </c>
      <c r="D66" s="35" t="s">
        <v>219</v>
      </c>
      <c r="E66" s="26" t="e">
        <f>'Value Sales'!#REF!/'Quantity Sales'!#REF!</f>
        <v>#REF!</v>
      </c>
      <c r="F66" s="26" t="e">
        <f>'Value Sales'!#REF!/'Quantity Sales'!#REF!</f>
        <v>#REF!</v>
      </c>
      <c r="G66" s="26" t="e">
        <f>'Value Sales'!#REF!/'Quantity Sales'!#REF!</f>
        <v>#REF!</v>
      </c>
      <c r="H66" s="26" t="e">
        <f>'Value Sales'!#REF!/'Quantity Sales'!#REF!</f>
        <v>#REF!</v>
      </c>
      <c r="I66" s="26" t="e">
        <f>'Value Sales'!#REF!/'Quantity Sales'!#REF!</f>
        <v>#REF!</v>
      </c>
      <c r="J66" s="26" t="e">
        <f>'Value Sales'!#REF!/'Quantity Sales'!#REF!</f>
        <v>#REF!</v>
      </c>
      <c r="K66" s="26" t="e">
        <f>'Value Sales'!#REF!/'Quantity Sales'!#REF!</f>
        <v>#REF!</v>
      </c>
      <c r="L66" s="26" t="e">
        <f>'Value Sales'!#REF!/'Quantity Sales'!#REF!</f>
        <v>#REF!</v>
      </c>
      <c r="M66" s="26" t="e">
        <f>'Value Sales'!#REF!/'Quantity Sales'!#REF!</f>
        <v>#REF!</v>
      </c>
      <c r="N66" s="26" t="e">
        <f>'Value Sales'!#REF!/'Quantity Sales'!#REF!</f>
        <v>#REF!</v>
      </c>
      <c r="O66" s="26" t="e">
        <f>'Value Sales'!#REF!/'Quantity Sales'!#REF!</f>
        <v>#REF!</v>
      </c>
      <c r="P66" s="26" t="e">
        <f>'Value Sales'!#REF!/'Quantity Sales'!#REF!</f>
        <v>#REF!</v>
      </c>
      <c r="Q66" s="26" t="e">
        <f>'Value Sales'!#REF!/'Quantity Sales'!#REF!</f>
        <v>#REF!</v>
      </c>
    </row>
    <row r="67" spans="1:17" x14ac:dyDescent="0.25">
      <c r="A67" s="37" t="s">
        <v>221</v>
      </c>
      <c r="B67" s="35" t="s">
        <v>69</v>
      </c>
      <c r="C67" s="35" t="s">
        <v>210</v>
      </c>
      <c r="D67" s="35" t="s">
        <v>210</v>
      </c>
      <c r="E67" s="26" t="e">
        <f>'Value Sales'!#REF!/'Quantity Sales'!#REF!</f>
        <v>#REF!</v>
      </c>
      <c r="F67" s="26" t="e">
        <f>'Value Sales'!#REF!/'Quantity Sales'!#REF!</f>
        <v>#REF!</v>
      </c>
      <c r="G67" s="26" t="e">
        <f>'Value Sales'!#REF!/'Quantity Sales'!#REF!</f>
        <v>#REF!</v>
      </c>
      <c r="H67" s="26" t="e">
        <f>'Value Sales'!#REF!/'Quantity Sales'!#REF!</f>
        <v>#REF!</v>
      </c>
      <c r="I67" s="26" t="e">
        <f>'Value Sales'!#REF!/'Quantity Sales'!#REF!</f>
        <v>#REF!</v>
      </c>
      <c r="J67" s="26" t="e">
        <f>'Value Sales'!#REF!/'Quantity Sales'!#REF!</f>
        <v>#REF!</v>
      </c>
      <c r="K67" s="26" t="e">
        <f>'Value Sales'!#REF!/'Quantity Sales'!#REF!</f>
        <v>#REF!</v>
      </c>
      <c r="L67" s="26" t="e">
        <f>'Value Sales'!#REF!/'Quantity Sales'!#REF!</f>
        <v>#REF!</v>
      </c>
      <c r="M67" s="26" t="e">
        <f>'Value Sales'!#REF!/'Quantity Sales'!#REF!</f>
        <v>#REF!</v>
      </c>
      <c r="N67" s="26" t="e">
        <f>'Value Sales'!#REF!/'Quantity Sales'!#REF!</f>
        <v>#REF!</v>
      </c>
      <c r="O67" s="26" t="e">
        <f>'Value Sales'!#REF!/'Quantity Sales'!#REF!</f>
        <v>#REF!</v>
      </c>
      <c r="P67" s="26" t="e">
        <f>'Value Sales'!#REF!/'Quantity Sales'!#REF!</f>
        <v>#REF!</v>
      </c>
      <c r="Q67" s="26" t="e">
        <f>'Value Sales'!#REF!/'Quantity Sales'!#REF!</f>
        <v>#REF!</v>
      </c>
    </row>
    <row r="68" spans="1:17" x14ac:dyDescent="0.25">
      <c r="A68" s="37" t="s">
        <v>223</v>
      </c>
      <c r="B68" s="35" t="s">
        <v>69</v>
      </c>
      <c r="C68" s="35" t="s">
        <v>215</v>
      </c>
      <c r="D68" s="35" t="s">
        <v>215</v>
      </c>
      <c r="E68" s="26" t="e">
        <f>'Value Sales'!#REF!/'Quantity Sales'!#REF!</f>
        <v>#REF!</v>
      </c>
      <c r="F68" s="26" t="e">
        <f>'Value Sales'!#REF!/'Quantity Sales'!#REF!</f>
        <v>#REF!</v>
      </c>
      <c r="G68" s="26" t="e">
        <f>'Value Sales'!#REF!/'Quantity Sales'!#REF!</f>
        <v>#REF!</v>
      </c>
      <c r="H68" s="26" t="e">
        <f>'Value Sales'!#REF!/'Quantity Sales'!#REF!</f>
        <v>#REF!</v>
      </c>
      <c r="I68" s="26" t="e">
        <f>'Value Sales'!#REF!/'Quantity Sales'!#REF!</f>
        <v>#REF!</v>
      </c>
      <c r="J68" s="26" t="e">
        <f>'Value Sales'!#REF!/'Quantity Sales'!#REF!</f>
        <v>#REF!</v>
      </c>
      <c r="K68" s="26" t="e">
        <f>'Value Sales'!#REF!/'Quantity Sales'!#REF!</f>
        <v>#REF!</v>
      </c>
      <c r="L68" s="26" t="e">
        <f>'Value Sales'!#REF!/'Quantity Sales'!#REF!</f>
        <v>#REF!</v>
      </c>
      <c r="M68" s="26" t="e">
        <f>'Value Sales'!#REF!/'Quantity Sales'!#REF!</f>
        <v>#REF!</v>
      </c>
      <c r="N68" s="26" t="e">
        <f>'Value Sales'!#REF!/'Quantity Sales'!#REF!</f>
        <v>#REF!</v>
      </c>
      <c r="O68" s="26" t="e">
        <f>'Value Sales'!#REF!/'Quantity Sales'!#REF!</f>
        <v>#REF!</v>
      </c>
      <c r="P68" s="26" t="e">
        <f>'Value Sales'!#REF!/'Quantity Sales'!#REF!</f>
        <v>#REF!</v>
      </c>
      <c r="Q68" s="26" t="e">
        <f>'Value Sales'!#REF!/'Quantity Sales'!#REF!</f>
        <v>#REF!</v>
      </c>
    </row>
    <row r="69" spans="1:17" x14ac:dyDescent="0.25">
      <c r="A69" s="37" t="s">
        <v>224</v>
      </c>
      <c r="B69" s="35" t="s">
        <v>69</v>
      </c>
      <c r="C69" s="35" t="s">
        <v>140</v>
      </c>
      <c r="D69" s="35" t="s">
        <v>140</v>
      </c>
      <c r="E69" s="26" t="e">
        <f>'Value Sales'!#REF!/'Quantity Sales'!#REF!</f>
        <v>#REF!</v>
      </c>
      <c r="F69" s="26" t="e">
        <f>'Value Sales'!#REF!/'Quantity Sales'!#REF!</f>
        <v>#REF!</v>
      </c>
      <c r="G69" s="26" t="e">
        <f>'Value Sales'!#REF!/'Quantity Sales'!#REF!</f>
        <v>#REF!</v>
      </c>
      <c r="H69" s="26" t="e">
        <f>'Value Sales'!#REF!/'Quantity Sales'!#REF!</f>
        <v>#REF!</v>
      </c>
      <c r="I69" s="26" t="e">
        <f>'Value Sales'!#REF!/'Quantity Sales'!#REF!</f>
        <v>#REF!</v>
      </c>
      <c r="J69" s="26" t="e">
        <f>'Value Sales'!#REF!/'Quantity Sales'!#REF!</f>
        <v>#REF!</v>
      </c>
      <c r="K69" s="26" t="e">
        <f>'Value Sales'!#REF!/'Quantity Sales'!#REF!</f>
        <v>#REF!</v>
      </c>
      <c r="L69" s="26" t="e">
        <f>'Value Sales'!#REF!/'Quantity Sales'!#REF!</f>
        <v>#REF!</v>
      </c>
      <c r="M69" s="26" t="e">
        <f>'Value Sales'!#REF!/'Quantity Sales'!#REF!</f>
        <v>#REF!</v>
      </c>
      <c r="N69" s="26" t="e">
        <f>'Value Sales'!#REF!/'Quantity Sales'!#REF!</f>
        <v>#REF!</v>
      </c>
      <c r="O69" s="26" t="e">
        <f>'Value Sales'!#REF!/'Quantity Sales'!#REF!</f>
        <v>#REF!</v>
      </c>
      <c r="P69" s="26" t="e">
        <f>'Value Sales'!#REF!/'Quantity Sales'!#REF!</f>
        <v>#REF!</v>
      </c>
      <c r="Q69" s="26" t="e">
        <f>'Value Sales'!#REF!/'Quantity Sales'!#REF!</f>
        <v>#REF!</v>
      </c>
    </row>
    <row r="70" spans="1:17" x14ac:dyDescent="0.25">
      <c r="A70" s="37" t="s">
        <v>225</v>
      </c>
      <c r="B70" s="35" t="s">
        <v>69</v>
      </c>
      <c r="C70" s="35" t="s">
        <v>212</v>
      </c>
      <c r="D70" s="35" t="s">
        <v>212</v>
      </c>
      <c r="E70" s="26" t="e">
        <f>'Value Sales'!#REF!/'Quantity Sales'!#REF!</f>
        <v>#REF!</v>
      </c>
      <c r="F70" s="26" t="e">
        <f>'Value Sales'!#REF!/'Quantity Sales'!#REF!</f>
        <v>#REF!</v>
      </c>
      <c r="G70" s="26" t="e">
        <f>'Value Sales'!#REF!/'Quantity Sales'!#REF!</f>
        <v>#REF!</v>
      </c>
      <c r="H70" s="26" t="e">
        <f>'Value Sales'!#REF!/'Quantity Sales'!#REF!</f>
        <v>#REF!</v>
      </c>
      <c r="I70" s="26" t="e">
        <f>'Value Sales'!#REF!/'Quantity Sales'!#REF!</f>
        <v>#REF!</v>
      </c>
      <c r="J70" s="26" t="e">
        <f>'Value Sales'!#REF!/'Quantity Sales'!#REF!</f>
        <v>#REF!</v>
      </c>
      <c r="K70" s="26" t="e">
        <f>'Value Sales'!#REF!/'Quantity Sales'!#REF!</f>
        <v>#REF!</v>
      </c>
      <c r="L70" s="26" t="e">
        <f>'Value Sales'!#REF!/'Quantity Sales'!#REF!</f>
        <v>#REF!</v>
      </c>
      <c r="M70" s="26" t="e">
        <f>'Value Sales'!#REF!/'Quantity Sales'!#REF!</f>
        <v>#REF!</v>
      </c>
      <c r="N70" s="26" t="e">
        <f>'Value Sales'!#REF!/'Quantity Sales'!#REF!</f>
        <v>#REF!</v>
      </c>
      <c r="O70" s="26" t="e">
        <f>'Value Sales'!#REF!/'Quantity Sales'!#REF!</f>
        <v>#REF!</v>
      </c>
      <c r="P70" s="26" t="e">
        <f>'Value Sales'!#REF!/'Quantity Sales'!#REF!</f>
        <v>#REF!</v>
      </c>
      <c r="Q70" s="26" t="e">
        <f>'Value Sales'!#REF!/'Quantity Sales'!#REF!</f>
        <v>#REF!</v>
      </c>
    </row>
    <row r="71" spans="1:17" x14ac:dyDescent="0.25">
      <c r="A71" s="37" t="s">
        <v>226</v>
      </c>
      <c r="B71" s="35" t="s">
        <v>69</v>
      </c>
      <c r="C71" s="35" t="s">
        <v>218</v>
      </c>
      <c r="D71" s="35" t="s">
        <v>227</v>
      </c>
      <c r="E71" s="26" t="e">
        <f>'Value Sales'!#REF!/'Quantity Sales'!#REF!</f>
        <v>#REF!</v>
      </c>
      <c r="F71" s="26" t="e">
        <f>'Value Sales'!#REF!/'Quantity Sales'!#REF!</f>
        <v>#REF!</v>
      </c>
      <c r="G71" s="26" t="e">
        <f>'Value Sales'!#REF!/'Quantity Sales'!#REF!</f>
        <v>#REF!</v>
      </c>
      <c r="H71" s="26" t="e">
        <f>'Value Sales'!#REF!/'Quantity Sales'!#REF!</f>
        <v>#REF!</v>
      </c>
      <c r="I71" s="26" t="e">
        <f>'Value Sales'!#REF!/'Quantity Sales'!#REF!</f>
        <v>#REF!</v>
      </c>
      <c r="J71" s="26" t="e">
        <f>'Value Sales'!#REF!/'Quantity Sales'!#REF!</f>
        <v>#REF!</v>
      </c>
      <c r="K71" s="26" t="e">
        <f>'Value Sales'!#REF!/'Quantity Sales'!#REF!</f>
        <v>#REF!</v>
      </c>
      <c r="L71" s="26" t="e">
        <f>'Value Sales'!#REF!/'Quantity Sales'!#REF!</f>
        <v>#REF!</v>
      </c>
      <c r="M71" s="26" t="e">
        <f>'Value Sales'!#REF!/'Quantity Sales'!#REF!</f>
        <v>#REF!</v>
      </c>
      <c r="N71" s="26" t="e">
        <f>'Value Sales'!#REF!/'Quantity Sales'!#REF!</f>
        <v>#REF!</v>
      </c>
      <c r="O71" s="26" t="e">
        <f>'Value Sales'!#REF!/'Quantity Sales'!#REF!</f>
        <v>#REF!</v>
      </c>
      <c r="P71" s="26" t="e">
        <f>'Value Sales'!#REF!/'Quantity Sales'!#REF!</f>
        <v>#REF!</v>
      </c>
      <c r="Q71" s="26" t="e">
        <f>'Value Sales'!#REF!/'Quantity Sales'!#REF!</f>
        <v>#REF!</v>
      </c>
    </row>
    <row r="72" spans="1:17" x14ac:dyDescent="0.25">
      <c r="A72" s="37" t="s">
        <v>16</v>
      </c>
      <c r="B72" s="35" t="s">
        <v>71</v>
      </c>
      <c r="C72" s="35" t="s">
        <v>17</v>
      </c>
      <c r="D72" s="35" t="s">
        <v>17</v>
      </c>
      <c r="E72" s="26" t="e">
        <f>'Value Sales'!#REF!/'Quantity Sales'!#REF!</f>
        <v>#REF!</v>
      </c>
      <c r="F72" s="26" t="e">
        <f>'Value Sales'!#REF!/'Quantity Sales'!#REF!</f>
        <v>#REF!</v>
      </c>
      <c r="G72" s="26" t="e">
        <f>'Value Sales'!#REF!/'Quantity Sales'!#REF!</f>
        <v>#REF!</v>
      </c>
      <c r="H72" s="26" t="e">
        <f>'Value Sales'!#REF!/'Quantity Sales'!#REF!</f>
        <v>#REF!</v>
      </c>
      <c r="I72" s="26" t="e">
        <f>'Value Sales'!#REF!/'Quantity Sales'!#REF!</f>
        <v>#REF!</v>
      </c>
      <c r="J72" s="26" t="e">
        <f>'Value Sales'!#REF!/'Quantity Sales'!#REF!</f>
        <v>#REF!</v>
      </c>
      <c r="K72" s="26" t="e">
        <f>'Value Sales'!#REF!/'Quantity Sales'!#REF!</f>
        <v>#REF!</v>
      </c>
      <c r="L72" s="26" t="e">
        <f>'Value Sales'!#REF!/'Quantity Sales'!#REF!</f>
        <v>#REF!</v>
      </c>
      <c r="M72" s="26" t="e">
        <f>'Value Sales'!#REF!/'Quantity Sales'!#REF!</f>
        <v>#REF!</v>
      </c>
      <c r="N72" s="26" t="e">
        <f>'Value Sales'!#REF!/'Quantity Sales'!#REF!</f>
        <v>#REF!</v>
      </c>
      <c r="O72" s="26" t="e">
        <f>'Value Sales'!#REF!/'Quantity Sales'!#REF!</f>
        <v>#REF!</v>
      </c>
      <c r="P72" s="26" t="e">
        <f>'Value Sales'!#REF!/'Quantity Sales'!#REF!</f>
        <v>#REF!</v>
      </c>
      <c r="Q72" s="26" t="e">
        <f>'Value Sales'!#REF!/'Quantity Sales'!#REF!</f>
        <v>#REF!</v>
      </c>
    </row>
    <row r="73" spans="1:17" x14ac:dyDescent="0.25">
      <c r="A73" s="37" t="s">
        <v>146</v>
      </c>
      <c r="B73" s="35" t="s">
        <v>71</v>
      </c>
      <c r="C73" s="35" t="s">
        <v>17</v>
      </c>
      <c r="D73" s="35" t="s">
        <v>17</v>
      </c>
      <c r="E73" s="26" t="e">
        <f>'Value Sales'!#REF!/'Quantity Sales'!#REF!</f>
        <v>#REF!</v>
      </c>
      <c r="F73" s="26" t="e">
        <f>'Value Sales'!#REF!/'Quantity Sales'!#REF!</f>
        <v>#REF!</v>
      </c>
      <c r="G73" s="26" t="e">
        <f>'Value Sales'!#REF!/'Quantity Sales'!#REF!</f>
        <v>#REF!</v>
      </c>
      <c r="H73" s="26" t="e">
        <f>'Value Sales'!#REF!/'Quantity Sales'!#REF!</f>
        <v>#REF!</v>
      </c>
      <c r="I73" s="26" t="e">
        <f>'Value Sales'!#REF!/'Quantity Sales'!#REF!</f>
        <v>#REF!</v>
      </c>
      <c r="J73" s="26" t="e">
        <f>'Value Sales'!#REF!/'Quantity Sales'!#REF!</f>
        <v>#REF!</v>
      </c>
      <c r="K73" s="26" t="e">
        <f>'Value Sales'!#REF!/'Quantity Sales'!#REF!</f>
        <v>#REF!</v>
      </c>
      <c r="L73" s="26" t="e">
        <f>'Value Sales'!#REF!/'Quantity Sales'!#REF!</f>
        <v>#REF!</v>
      </c>
      <c r="M73" s="26" t="e">
        <f>'Value Sales'!#REF!/'Quantity Sales'!#REF!</f>
        <v>#REF!</v>
      </c>
      <c r="N73" s="26" t="e">
        <f>'Value Sales'!#REF!/'Quantity Sales'!#REF!</f>
        <v>#REF!</v>
      </c>
      <c r="O73" s="26" t="e">
        <f>'Value Sales'!#REF!/'Quantity Sales'!#REF!</f>
        <v>#REF!</v>
      </c>
      <c r="P73" s="26" t="e">
        <f>'Value Sales'!#REF!/'Quantity Sales'!#REF!</f>
        <v>#REF!</v>
      </c>
      <c r="Q73" s="26" t="e">
        <f>'Value Sales'!#REF!/'Quantity Sales'!#REF!</f>
        <v>#REF!</v>
      </c>
    </row>
    <row r="74" spans="1:17" x14ac:dyDescent="0.25">
      <c r="A74" s="37" t="s">
        <v>19</v>
      </c>
      <c r="B74" s="35" t="s">
        <v>71</v>
      </c>
      <c r="C74" s="35" t="s">
        <v>20</v>
      </c>
      <c r="D74" s="35" t="s">
        <v>20</v>
      </c>
      <c r="E74" s="26" t="e">
        <f>'Value Sales'!#REF!/'Quantity Sales'!#REF!</f>
        <v>#REF!</v>
      </c>
      <c r="F74" s="26" t="e">
        <f>'Value Sales'!#REF!/'Quantity Sales'!#REF!</f>
        <v>#REF!</v>
      </c>
      <c r="G74" s="26" t="e">
        <f>'Value Sales'!#REF!/'Quantity Sales'!#REF!</f>
        <v>#REF!</v>
      </c>
      <c r="H74" s="26" t="e">
        <f>'Value Sales'!#REF!/'Quantity Sales'!#REF!</f>
        <v>#REF!</v>
      </c>
      <c r="I74" s="26" t="e">
        <f>'Value Sales'!#REF!/'Quantity Sales'!#REF!</f>
        <v>#REF!</v>
      </c>
      <c r="J74" s="26" t="e">
        <f>'Value Sales'!#REF!/'Quantity Sales'!#REF!</f>
        <v>#REF!</v>
      </c>
      <c r="K74" s="26" t="e">
        <f>'Value Sales'!#REF!/'Quantity Sales'!#REF!</f>
        <v>#REF!</v>
      </c>
      <c r="L74" s="26" t="e">
        <f>'Value Sales'!#REF!/'Quantity Sales'!#REF!</f>
        <v>#REF!</v>
      </c>
      <c r="M74" s="26" t="e">
        <f>'Value Sales'!#REF!/'Quantity Sales'!#REF!</f>
        <v>#REF!</v>
      </c>
      <c r="N74" s="26" t="e">
        <f>'Value Sales'!#REF!/'Quantity Sales'!#REF!</f>
        <v>#REF!</v>
      </c>
      <c r="O74" s="26" t="e">
        <f>'Value Sales'!#REF!/'Quantity Sales'!#REF!</f>
        <v>#REF!</v>
      </c>
      <c r="P74" s="26" t="e">
        <f>'Value Sales'!#REF!/'Quantity Sales'!#REF!</f>
        <v>#REF!</v>
      </c>
      <c r="Q74" s="26" t="e">
        <f>'Value Sales'!#REF!/'Quantity Sales'!#REF!</f>
        <v>#REF!</v>
      </c>
    </row>
    <row r="75" spans="1:17" x14ac:dyDescent="0.25">
      <c r="A75" s="37" t="s">
        <v>21</v>
      </c>
      <c r="B75" s="35" t="s">
        <v>71</v>
      </c>
      <c r="C75" s="35" t="s">
        <v>18</v>
      </c>
      <c r="D75" s="35" t="s">
        <v>23</v>
      </c>
      <c r="E75" s="26" t="e">
        <f>'Value Sales'!#REF!/'Quantity Sales'!#REF!</f>
        <v>#REF!</v>
      </c>
      <c r="F75" s="26" t="e">
        <f>'Value Sales'!#REF!/'Quantity Sales'!#REF!</f>
        <v>#REF!</v>
      </c>
      <c r="G75" s="26" t="e">
        <f>'Value Sales'!#REF!/'Quantity Sales'!#REF!</f>
        <v>#REF!</v>
      </c>
      <c r="H75" s="26" t="e">
        <f>'Value Sales'!#REF!/'Quantity Sales'!#REF!</f>
        <v>#REF!</v>
      </c>
      <c r="I75" s="26" t="e">
        <f>'Value Sales'!#REF!/'Quantity Sales'!#REF!</f>
        <v>#REF!</v>
      </c>
      <c r="J75" s="26" t="e">
        <f>'Value Sales'!#REF!/'Quantity Sales'!#REF!</f>
        <v>#REF!</v>
      </c>
      <c r="K75" s="26" t="e">
        <f>'Value Sales'!#REF!/'Quantity Sales'!#REF!</f>
        <v>#REF!</v>
      </c>
      <c r="L75" s="26" t="e">
        <f>'Value Sales'!#REF!/'Quantity Sales'!#REF!</f>
        <v>#REF!</v>
      </c>
      <c r="M75" s="26" t="e">
        <f>'Value Sales'!#REF!/'Quantity Sales'!#REF!</f>
        <v>#REF!</v>
      </c>
      <c r="N75" s="26" t="e">
        <f>'Value Sales'!#REF!/'Quantity Sales'!#REF!</f>
        <v>#REF!</v>
      </c>
      <c r="O75" s="26" t="e">
        <f>'Value Sales'!#REF!/'Quantity Sales'!#REF!</f>
        <v>#REF!</v>
      </c>
      <c r="P75" s="26" t="e">
        <f>'Value Sales'!#REF!/'Quantity Sales'!#REF!</f>
        <v>#REF!</v>
      </c>
      <c r="Q75" s="26" t="e">
        <f>'Value Sales'!#REF!/'Quantity Sales'!#REF!</f>
        <v>#REF!</v>
      </c>
    </row>
    <row r="76" spans="1:17" x14ac:dyDescent="0.25">
      <c r="A76" s="37" t="s">
        <v>24</v>
      </c>
      <c r="B76" s="35" t="s">
        <v>71</v>
      </c>
      <c r="C76" s="35" t="s">
        <v>18</v>
      </c>
      <c r="D76" s="35" t="s">
        <v>25</v>
      </c>
      <c r="E76" s="26" t="e">
        <f>'Value Sales'!#REF!/'Quantity Sales'!#REF!</f>
        <v>#REF!</v>
      </c>
      <c r="F76" s="26" t="e">
        <f>'Value Sales'!#REF!/'Quantity Sales'!#REF!</f>
        <v>#REF!</v>
      </c>
      <c r="G76" s="26" t="e">
        <f>'Value Sales'!#REF!/'Quantity Sales'!#REF!</f>
        <v>#REF!</v>
      </c>
      <c r="H76" s="26" t="e">
        <f>'Value Sales'!#REF!/'Quantity Sales'!#REF!</f>
        <v>#REF!</v>
      </c>
      <c r="I76" s="26" t="e">
        <f>'Value Sales'!#REF!/'Quantity Sales'!#REF!</f>
        <v>#REF!</v>
      </c>
      <c r="J76" s="26" t="e">
        <f>'Value Sales'!#REF!/'Quantity Sales'!#REF!</f>
        <v>#REF!</v>
      </c>
      <c r="K76" s="26" t="e">
        <f>'Value Sales'!#REF!/'Quantity Sales'!#REF!</f>
        <v>#REF!</v>
      </c>
      <c r="L76" s="26" t="e">
        <f>'Value Sales'!#REF!/'Quantity Sales'!#REF!</f>
        <v>#REF!</v>
      </c>
      <c r="M76" s="26" t="e">
        <f>'Value Sales'!#REF!/'Quantity Sales'!#REF!</f>
        <v>#REF!</v>
      </c>
      <c r="N76" s="26" t="e">
        <f>'Value Sales'!#REF!/'Quantity Sales'!#REF!</f>
        <v>#REF!</v>
      </c>
      <c r="O76" s="26" t="e">
        <f>'Value Sales'!#REF!/'Quantity Sales'!#REF!</f>
        <v>#REF!</v>
      </c>
      <c r="P76" s="26" t="e">
        <f>'Value Sales'!#REF!/'Quantity Sales'!#REF!</f>
        <v>#REF!</v>
      </c>
      <c r="Q76" s="26" t="e">
        <f>'Value Sales'!#REF!/'Quantity Sales'!#REF!</f>
        <v>#REF!</v>
      </c>
    </row>
    <row r="77" spans="1:17" x14ac:dyDescent="0.25">
      <c r="A77" s="37" t="s">
        <v>26</v>
      </c>
      <c r="B77" s="35" t="s">
        <v>71</v>
      </c>
      <c r="C77" s="35" t="s">
        <v>20</v>
      </c>
      <c r="D77" s="35" t="s">
        <v>22</v>
      </c>
      <c r="E77" s="26" t="e">
        <f>'Value Sales'!#REF!/'Quantity Sales'!#REF!</f>
        <v>#REF!</v>
      </c>
      <c r="F77" s="26" t="e">
        <f>'Value Sales'!#REF!/'Quantity Sales'!#REF!</f>
        <v>#REF!</v>
      </c>
      <c r="G77" s="26" t="e">
        <f>'Value Sales'!#REF!/'Quantity Sales'!#REF!</f>
        <v>#REF!</v>
      </c>
      <c r="H77" s="26" t="e">
        <f>'Value Sales'!#REF!/'Quantity Sales'!#REF!</f>
        <v>#REF!</v>
      </c>
      <c r="I77" s="26" t="e">
        <f>'Value Sales'!#REF!/'Quantity Sales'!#REF!</f>
        <v>#REF!</v>
      </c>
      <c r="J77" s="26" t="e">
        <f>'Value Sales'!#REF!/'Quantity Sales'!#REF!</f>
        <v>#REF!</v>
      </c>
      <c r="K77" s="26" t="e">
        <f>'Value Sales'!#REF!/'Quantity Sales'!#REF!</f>
        <v>#REF!</v>
      </c>
      <c r="L77" s="26" t="e">
        <f>'Value Sales'!#REF!/'Quantity Sales'!#REF!</f>
        <v>#REF!</v>
      </c>
      <c r="M77" s="26" t="e">
        <f>'Value Sales'!#REF!/'Quantity Sales'!#REF!</f>
        <v>#REF!</v>
      </c>
      <c r="N77" s="26" t="e">
        <f>'Value Sales'!#REF!/'Quantity Sales'!#REF!</f>
        <v>#REF!</v>
      </c>
      <c r="O77" s="26" t="e">
        <f>'Value Sales'!#REF!/'Quantity Sales'!#REF!</f>
        <v>#REF!</v>
      </c>
      <c r="P77" s="26" t="e">
        <f>'Value Sales'!#REF!/'Quantity Sales'!#REF!</f>
        <v>#REF!</v>
      </c>
      <c r="Q77" s="26" t="e">
        <f>'Value Sales'!#REF!/'Quantity Sales'!#REF!</f>
        <v>#REF!</v>
      </c>
    </row>
    <row r="78" spans="1:17" x14ac:dyDescent="0.25">
      <c r="A78" s="37" t="s">
        <v>27</v>
      </c>
      <c r="B78" s="35" t="s">
        <v>71</v>
      </c>
      <c r="C78" s="35" t="s">
        <v>20</v>
      </c>
      <c r="D78" s="35" t="s">
        <v>20</v>
      </c>
      <c r="E78" s="26" t="e">
        <f>'Value Sales'!#REF!/'Quantity Sales'!#REF!</f>
        <v>#REF!</v>
      </c>
      <c r="F78" s="26" t="e">
        <f>'Value Sales'!#REF!/'Quantity Sales'!#REF!</f>
        <v>#REF!</v>
      </c>
      <c r="G78" s="26" t="e">
        <f>'Value Sales'!#REF!/'Quantity Sales'!#REF!</f>
        <v>#REF!</v>
      </c>
      <c r="H78" s="26" t="e">
        <f>'Value Sales'!#REF!/'Quantity Sales'!#REF!</f>
        <v>#REF!</v>
      </c>
      <c r="I78" s="26" t="e">
        <f>'Value Sales'!#REF!/'Quantity Sales'!#REF!</f>
        <v>#REF!</v>
      </c>
      <c r="J78" s="26" t="e">
        <f>'Value Sales'!#REF!/'Quantity Sales'!#REF!</f>
        <v>#REF!</v>
      </c>
      <c r="K78" s="26" t="e">
        <f>'Value Sales'!#REF!/'Quantity Sales'!#REF!</f>
        <v>#REF!</v>
      </c>
      <c r="L78" s="26" t="e">
        <f>'Value Sales'!#REF!/'Quantity Sales'!#REF!</f>
        <v>#REF!</v>
      </c>
      <c r="M78" s="26" t="e">
        <f>'Value Sales'!#REF!/'Quantity Sales'!#REF!</f>
        <v>#REF!</v>
      </c>
      <c r="N78" s="26" t="e">
        <f>'Value Sales'!#REF!/'Quantity Sales'!#REF!</f>
        <v>#REF!</v>
      </c>
      <c r="O78" s="26" t="e">
        <f>'Value Sales'!#REF!/'Quantity Sales'!#REF!</f>
        <v>#REF!</v>
      </c>
      <c r="P78" s="26" t="e">
        <f>'Value Sales'!#REF!/'Quantity Sales'!#REF!</f>
        <v>#REF!</v>
      </c>
      <c r="Q78" s="26" t="e">
        <f>'Value Sales'!#REF!/'Quantity Sales'!#REF!</f>
        <v>#REF!</v>
      </c>
    </row>
    <row r="79" spans="1:17" x14ac:dyDescent="0.25">
      <c r="A79" s="37" t="s">
        <v>28</v>
      </c>
      <c r="B79" s="35" t="s">
        <v>71</v>
      </c>
      <c r="C79" s="35" t="s">
        <v>18</v>
      </c>
      <c r="D79" s="35" t="s">
        <v>23</v>
      </c>
      <c r="E79" s="26" t="e">
        <f>'Value Sales'!#REF!/'Quantity Sales'!#REF!</f>
        <v>#REF!</v>
      </c>
      <c r="F79" s="26" t="e">
        <f>'Value Sales'!#REF!/'Quantity Sales'!#REF!</f>
        <v>#REF!</v>
      </c>
      <c r="G79" s="26" t="e">
        <f>'Value Sales'!#REF!/'Quantity Sales'!#REF!</f>
        <v>#REF!</v>
      </c>
      <c r="H79" s="26" t="e">
        <f>'Value Sales'!#REF!/'Quantity Sales'!#REF!</f>
        <v>#REF!</v>
      </c>
      <c r="I79" s="26" t="e">
        <f>'Value Sales'!#REF!/'Quantity Sales'!#REF!</f>
        <v>#REF!</v>
      </c>
      <c r="J79" s="26" t="e">
        <f>'Value Sales'!#REF!/'Quantity Sales'!#REF!</f>
        <v>#REF!</v>
      </c>
      <c r="K79" s="26" t="e">
        <f>'Value Sales'!#REF!/'Quantity Sales'!#REF!</f>
        <v>#REF!</v>
      </c>
      <c r="L79" s="26" t="e">
        <f>'Value Sales'!#REF!/'Quantity Sales'!#REF!</f>
        <v>#REF!</v>
      </c>
      <c r="M79" s="26" t="e">
        <f>'Value Sales'!#REF!/'Quantity Sales'!#REF!</f>
        <v>#REF!</v>
      </c>
      <c r="N79" s="26" t="e">
        <f>'Value Sales'!#REF!/'Quantity Sales'!#REF!</f>
        <v>#REF!</v>
      </c>
      <c r="O79" s="26" t="e">
        <f>'Value Sales'!#REF!/'Quantity Sales'!#REF!</f>
        <v>#REF!</v>
      </c>
      <c r="P79" s="26" t="e">
        <f>'Value Sales'!#REF!/'Quantity Sales'!#REF!</f>
        <v>#REF!</v>
      </c>
      <c r="Q79" s="26" t="e">
        <f>'Value Sales'!#REF!/'Quantity Sales'!#REF!</f>
        <v>#REF!</v>
      </c>
    </row>
    <row r="80" spans="1:17" x14ac:dyDescent="0.25">
      <c r="A80" s="37" t="s">
        <v>29</v>
      </c>
      <c r="B80" s="35" t="s">
        <v>71</v>
      </c>
      <c r="C80" s="35" t="s">
        <v>32</v>
      </c>
      <c r="D80" s="35" t="s">
        <v>30</v>
      </c>
      <c r="E80" s="26" t="e">
        <f>'Value Sales'!#REF!/'Quantity Sales'!#REF!</f>
        <v>#REF!</v>
      </c>
      <c r="F80" s="26" t="e">
        <f>'Value Sales'!#REF!/'Quantity Sales'!#REF!</f>
        <v>#REF!</v>
      </c>
      <c r="G80" s="26" t="e">
        <f>'Value Sales'!#REF!/'Quantity Sales'!#REF!</f>
        <v>#REF!</v>
      </c>
      <c r="H80" s="26" t="e">
        <f>'Value Sales'!#REF!/'Quantity Sales'!#REF!</f>
        <v>#REF!</v>
      </c>
      <c r="I80" s="26" t="e">
        <f>'Value Sales'!#REF!/'Quantity Sales'!#REF!</f>
        <v>#REF!</v>
      </c>
      <c r="J80" s="26" t="e">
        <f>'Value Sales'!#REF!/'Quantity Sales'!#REF!</f>
        <v>#REF!</v>
      </c>
      <c r="K80" s="26" t="e">
        <f>'Value Sales'!#REF!/'Quantity Sales'!#REF!</f>
        <v>#REF!</v>
      </c>
      <c r="L80" s="26" t="e">
        <f>'Value Sales'!#REF!/'Quantity Sales'!#REF!</f>
        <v>#REF!</v>
      </c>
      <c r="M80" s="26" t="e">
        <f>'Value Sales'!#REF!/'Quantity Sales'!#REF!</f>
        <v>#REF!</v>
      </c>
      <c r="N80" s="26" t="e">
        <f>'Value Sales'!#REF!/'Quantity Sales'!#REF!</f>
        <v>#REF!</v>
      </c>
      <c r="O80" s="26" t="e">
        <f>'Value Sales'!#REF!/'Quantity Sales'!#REF!</f>
        <v>#REF!</v>
      </c>
      <c r="P80" s="26" t="e">
        <f>'Value Sales'!#REF!/'Quantity Sales'!#REF!</f>
        <v>#REF!</v>
      </c>
      <c r="Q80" s="26" t="e">
        <f>'Value Sales'!#REF!/'Quantity Sales'!#REF!</f>
        <v>#REF!</v>
      </c>
    </row>
    <row r="81" spans="1:17" x14ac:dyDescent="0.25">
      <c r="A81" s="37" t="s">
        <v>31</v>
      </c>
      <c r="B81" s="35" t="s">
        <v>71</v>
      </c>
      <c r="C81" s="35" t="s">
        <v>32</v>
      </c>
      <c r="D81" s="35" t="s">
        <v>32</v>
      </c>
      <c r="E81" s="26" t="e">
        <f>'Value Sales'!#REF!/'Quantity Sales'!#REF!</f>
        <v>#REF!</v>
      </c>
      <c r="F81" s="26" t="e">
        <f>'Value Sales'!#REF!/'Quantity Sales'!#REF!</f>
        <v>#REF!</v>
      </c>
      <c r="G81" s="26" t="e">
        <f>'Value Sales'!#REF!/'Quantity Sales'!#REF!</f>
        <v>#REF!</v>
      </c>
      <c r="H81" s="26" t="e">
        <f>'Value Sales'!#REF!/'Quantity Sales'!#REF!</f>
        <v>#REF!</v>
      </c>
      <c r="I81" s="26" t="e">
        <f>'Value Sales'!#REF!/'Quantity Sales'!#REF!</f>
        <v>#REF!</v>
      </c>
      <c r="J81" s="26" t="e">
        <f>'Value Sales'!#REF!/'Quantity Sales'!#REF!</f>
        <v>#REF!</v>
      </c>
      <c r="K81" s="26" t="e">
        <f>'Value Sales'!#REF!/'Quantity Sales'!#REF!</f>
        <v>#REF!</v>
      </c>
      <c r="L81" s="26" t="e">
        <f>'Value Sales'!#REF!/'Quantity Sales'!#REF!</f>
        <v>#REF!</v>
      </c>
      <c r="M81" s="26" t="e">
        <f>'Value Sales'!#REF!/'Quantity Sales'!#REF!</f>
        <v>#REF!</v>
      </c>
      <c r="N81" s="26" t="e">
        <f>'Value Sales'!#REF!/'Quantity Sales'!#REF!</f>
        <v>#REF!</v>
      </c>
      <c r="O81" s="26" t="e">
        <f>'Value Sales'!#REF!/'Quantity Sales'!#REF!</f>
        <v>#REF!</v>
      </c>
      <c r="P81" s="26" t="e">
        <f>'Value Sales'!#REF!/'Quantity Sales'!#REF!</f>
        <v>#REF!</v>
      </c>
      <c r="Q81" s="26" t="e">
        <f>'Value Sales'!#REF!/'Quantity Sales'!#REF!</f>
        <v>#REF!</v>
      </c>
    </row>
    <row r="82" spans="1:17" x14ac:dyDescent="0.25">
      <c r="A82" s="30" t="s">
        <v>204</v>
      </c>
      <c r="B82" s="35" t="s">
        <v>71</v>
      </c>
      <c r="C82" s="35" t="s">
        <v>17</v>
      </c>
      <c r="D82" s="35" t="s">
        <v>17</v>
      </c>
      <c r="E82" s="26" t="e">
        <f>'Value Sales'!#REF!/'Quantity Sales'!#REF!</f>
        <v>#REF!</v>
      </c>
      <c r="F82" s="26" t="e">
        <f>'Value Sales'!#REF!/'Quantity Sales'!#REF!</f>
        <v>#REF!</v>
      </c>
      <c r="G82" s="26" t="e">
        <f>'Value Sales'!#REF!/'Quantity Sales'!#REF!</f>
        <v>#REF!</v>
      </c>
      <c r="H82" s="26" t="e">
        <f>'Value Sales'!#REF!/'Quantity Sales'!#REF!</f>
        <v>#REF!</v>
      </c>
      <c r="I82" s="26" t="e">
        <f>'Value Sales'!#REF!/'Quantity Sales'!#REF!</f>
        <v>#REF!</v>
      </c>
      <c r="J82" s="26" t="e">
        <f>'Value Sales'!#REF!/'Quantity Sales'!#REF!</f>
        <v>#REF!</v>
      </c>
      <c r="K82" s="26" t="e">
        <f>'Value Sales'!#REF!/'Quantity Sales'!#REF!</f>
        <v>#REF!</v>
      </c>
      <c r="L82" s="26" t="e">
        <f>'Value Sales'!#REF!/'Quantity Sales'!#REF!</f>
        <v>#REF!</v>
      </c>
      <c r="M82" s="26" t="e">
        <f>'Value Sales'!#REF!/'Quantity Sales'!#REF!</f>
        <v>#REF!</v>
      </c>
      <c r="N82" s="26" t="e">
        <f>'Value Sales'!#REF!/'Quantity Sales'!#REF!</f>
        <v>#REF!</v>
      </c>
      <c r="O82" s="26" t="e">
        <f>'Value Sales'!#REF!/'Quantity Sales'!#REF!</f>
        <v>#REF!</v>
      </c>
      <c r="P82" s="26" t="e">
        <f>'Value Sales'!#REF!/'Quantity Sales'!#REF!</f>
        <v>#REF!</v>
      </c>
      <c r="Q82" s="26" t="e">
        <f>'Value Sales'!#REF!/'Quantity Sales'!#REF!</f>
        <v>#REF!</v>
      </c>
    </row>
    <row r="83" spans="1:17" x14ac:dyDescent="0.25">
      <c r="A83" s="37" t="s">
        <v>33</v>
      </c>
      <c r="B83" s="35" t="s">
        <v>71</v>
      </c>
      <c r="C83" s="35" t="s">
        <v>20</v>
      </c>
      <c r="D83" s="35" t="s">
        <v>20</v>
      </c>
      <c r="E83" s="26" t="e">
        <f>'Value Sales'!#REF!/'Quantity Sales'!#REF!</f>
        <v>#REF!</v>
      </c>
      <c r="F83" s="26" t="e">
        <f>'Value Sales'!#REF!/'Quantity Sales'!#REF!</f>
        <v>#REF!</v>
      </c>
      <c r="G83" s="26" t="e">
        <f>'Value Sales'!#REF!/'Quantity Sales'!#REF!</f>
        <v>#REF!</v>
      </c>
      <c r="H83" s="26" t="e">
        <f>'Value Sales'!#REF!/'Quantity Sales'!#REF!</f>
        <v>#REF!</v>
      </c>
      <c r="I83" s="26" t="e">
        <f>'Value Sales'!#REF!/'Quantity Sales'!#REF!</f>
        <v>#REF!</v>
      </c>
      <c r="J83" s="26" t="e">
        <f>'Value Sales'!#REF!/'Quantity Sales'!#REF!</f>
        <v>#REF!</v>
      </c>
      <c r="K83" s="26" t="e">
        <f>'Value Sales'!#REF!/'Quantity Sales'!#REF!</f>
        <v>#REF!</v>
      </c>
      <c r="L83" s="26" t="e">
        <f>'Value Sales'!#REF!/'Quantity Sales'!#REF!</f>
        <v>#REF!</v>
      </c>
      <c r="M83" s="26" t="e">
        <f>'Value Sales'!#REF!/'Quantity Sales'!#REF!</f>
        <v>#REF!</v>
      </c>
      <c r="N83" s="26" t="e">
        <f>'Value Sales'!#REF!/'Quantity Sales'!#REF!</f>
        <v>#REF!</v>
      </c>
      <c r="O83" s="26" t="e">
        <f>'Value Sales'!#REF!/'Quantity Sales'!#REF!</f>
        <v>#REF!</v>
      </c>
      <c r="P83" s="26" t="e">
        <f>'Value Sales'!#REF!/'Quantity Sales'!#REF!</f>
        <v>#REF!</v>
      </c>
      <c r="Q83" s="26" t="e">
        <f>'Value Sales'!#REF!/'Quantity Sales'!#REF!</f>
        <v>#REF!</v>
      </c>
    </row>
    <row r="84" spans="1:17" x14ac:dyDescent="0.25">
      <c r="A84" s="37" t="s">
        <v>34</v>
      </c>
      <c r="B84" s="35" t="s">
        <v>71</v>
      </c>
      <c r="C84" s="35" t="s">
        <v>18</v>
      </c>
      <c r="D84" s="35" t="s">
        <v>22</v>
      </c>
      <c r="E84" s="26" t="e">
        <f>'Value Sales'!#REF!/'Quantity Sales'!#REF!</f>
        <v>#REF!</v>
      </c>
      <c r="F84" s="26" t="e">
        <f>'Value Sales'!#REF!/'Quantity Sales'!#REF!</f>
        <v>#REF!</v>
      </c>
      <c r="G84" s="26" t="e">
        <f>'Value Sales'!#REF!/'Quantity Sales'!#REF!</f>
        <v>#REF!</v>
      </c>
      <c r="H84" s="26" t="e">
        <f>'Value Sales'!#REF!/'Quantity Sales'!#REF!</f>
        <v>#REF!</v>
      </c>
      <c r="I84" s="26" t="e">
        <f>'Value Sales'!#REF!/'Quantity Sales'!#REF!</f>
        <v>#REF!</v>
      </c>
      <c r="J84" s="26" t="e">
        <f>'Value Sales'!#REF!/'Quantity Sales'!#REF!</f>
        <v>#REF!</v>
      </c>
      <c r="K84" s="26" t="e">
        <f>'Value Sales'!#REF!/'Quantity Sales'!#REF!</f>
        <v>#REF!</v>
      </c>
      <c r="L84" s="26" t="e">
        <f>'Value Sales'!#REF!/'Quantity Sales'!#REF!</f>
        <v>#REF!</v>
      </c>
      <c r="M84" s="26" t="e">
        <f>'Value Sales'!#REF!/'Quantity Sales'!#REF!</f>
        <v>#REF!</v>
      </c>
      <c r="N84" s="26" t="e">
        <f>'Value Sales'!#REF!/'Quantity Sales'!#REF!</f>
        <v>#REF!</v>
      </c>
      <c r="O84" s="26" t="e">
        <f>'Value Sales'!#REF!/'Quantity Sales'!#REF!</f>
        <v>#REF!</v>
      </c>
      <c r="P84" s="26" t="e">
        <f>'Value Sales'!#REF!/'Quantity Sales'!#REF!</f>
        <v>#REF!</v>
      </c>
      <c r="Q84" s="26" t="e">
        <f>'Value Sales'!#REF!/'Quantity Sales'!#REF!</f>
        <v>#REF!</v>
      </c>
    </row>
    <row r="85" spans="1:17" x14ac:dyDescent="0.25">
      <c r="A85" s="37" t="s">
        <v>35</v>
      </c>
      <c r="B85" s="35" t="s">
        <v>71</v>
      </c>
      <c r="C85" s="35" t="s">
        <v>32</v>
      </c>
      <c r="D85" s="35" t="s">
        <v>36</v>
      </c>
      <c r="E85" s="26" t="e">
        <f>'Value Sales'!#REF!/'Quantity Sales'!#REF!</f>
        <v>#REF!</v>
      </c>
      <c r="F85" s="26" t="e">
        <f>'Value Sales'!#REF!/'Quantity Sales'!#REF!</f>
        <v>#REF!</v>
      </c>
      <c r="G85" s="26" t="e">
        <f>'Value Sales'!#REF!/'Quantity Sales'!#REF!</f>
        <v>#REF!</v>
      </c>
      <c r="H85" s="26" t="e">
        <f>'Value Sales'!#REF!/'Quantity Sales'!#REF!</f>
        <v>#REF!</v>
      </c>
      <c r="I85" s="26" t="e">
        <f>'Value Sales'!#REF!/'Quantity Sales'!#REF!</f>
        <v>#REF!</v>
      </c>
      <c r="J85" s="26" t="e">
        <f>'Value Sales'!#REF!/'Quantity Sales'!#REF!</f>
        <v>#REF!</v>
      </c>
      <c r="K85" s="26" t="e">
        <f>'Value Sales'!#REF!/'Quantity Sales'!#REF!</f>
        <v>#REF!</v>
      </c>
      <c r="L85" s="26" t="e">
        <f>'Value Sales'!#REF!/'Quantity Sales'!#REF!</f>
        <v>#REF!</v>
      </c>
      <c r="M85" s="26" t="e">
        <f>'Value Sales'!#REF!/'Quantity Sales'!#REF!</f>
        <v>#REF!</v>
      </c>
      <c r="N85" s="26" t="e">
        <f>'Value Sales'!#REF!/'Quantity Sales'!#REF!</f>
        <v>#REF!</v>
      </c>
      <c r="O85" s="26" t="e">
        <f>'Value Sales'!#REF!/'Quantity Sales'!#REF!</f>
        <v>#REF!</v>
      </c>
      <c r="P85" s="26" t="e">
        <f>'Value Sales'!#REF!/'Quantity Sales'!#REF!</f>
        <v>#REF!</v>
      </c>
      <c r="Q85" s="26" t="e">
        <f>'Value Sales'!#REF!/'Quantity Sales'!#REF!</f>
        <v>#REF!</v>
      </c>
    </row>
    <row r="86" spans="1:17" x14ac:dyDescent="0.25">
      <c r="A86" s="37" t="s">
        <v>74</v>
      </c>
      <c r="B86" s="35" t="s">
        <v>71</v>
      </c>
      <c r="C86" s="35" t="s">
        <v>75</v>
      </c>
      <c r="D86" s="35" t="s">
        <v>76</v>
      </c>
      <c r="E86" s="26" t="e">
        <f>'Value Sales'!#REF!/'Quantity Sales'!#REF!</f>
        <v>#REF!</v>
      </c>
      <c r="F86" s="26" t="e">
        <f>'Value Sales'!#REF!/'Quantity Sales'!#REF!</f>
        <v>#REF!</v>
      </c>
      <c r="G86" s="26" t="e">
        <f>'Value Sales'!#REF!/'Quantity Sales'!#REF!</f>
        <v>#REF!</v>
      </c>
      <c r="H86" s="26" t="e">
        <f>'Value Sales'!#REF!/'Quantity Sales'!#REF!</f>
        <v>#REF!</v>
      </c>
      <c r="I86" s="26" t="e">
        <f>'Value Sales'!#REF!/'Quantity Sales'!#REF!</f>
        <v>#REF!</v>
      </c>
      <c r="J86" s="26" t="e">
        <f>'Value Sales'!#REF!/'Quantity Sales'!#REF!</f>
        <v>#REF!</v>
      </c>
      <c r="K86" s="26" t="e">
        <f>'Value Sales'!#REF!/'Quantity Sales'!#REF!</f>
        <v>#REF!</v>
      </c>
      <c r="L86" s="26" t="e">
        <f>'Value Sales'!#REF!/'Quantity Sales'!#REF!</f>
        <v>#REF!</v>
      </c>
      <c r="M86" s="26" t="e">
        <f>'Value Sales'!#REF!/'Quantity Sales'!#REF!</f>
        <v>#REF!</v>
      </c>
      <c r="N86" s="26" t="e">
        <f>'Value Sales'!#REF!/'Quantity Sales'!#REF!</f>
        <v>#REF!</v>
      </c>
      <c r="O86" s="26" t="e">
        <f>'Value Sales'!#REF!/'Quantity Sales'!#REF!</f>
        <v>#REF!</v>
      </c>
      <c r="P86" s="26" t="e">
        <f>'Value Sales'!#REF!/'Quantity Sales'!#REF!</f>
        <v>#REF!</v>
      </c>
      <c r="Q86" s="26" t="e">
        <f>'Value Sales'!#REF!/'Quantity Sales'!#REF!</f>
        <v>#REF!</v>
      </c>
    </row>
    <row r="87" spans="1:17" x14ac:dyDescent="0.25">
      <c r="A87" s="37" t="s">
        <v>77</v>
      </c>
      <c r="B87" s="35" t="s">
        <v>71</v>
      </c>
      <c r="C87" s="35" t="s">
        <v>75</v>
      </c>
      <c r="D87" s="35" t="s">
        <v>75</v>
      </c>
      <c r="E87" s="26" t="e">
        <f>'Value Sales'!#REF!/'Quantity Sales'!#REF!</f>
        <v>#REF!</v>
      </c>
      <c r="F87" s="26" t="e">
        <f>'Value Sales'!#REF!/'Quantity Sales'!#REF!</f>
        <v>#REF!</v>
      </c>
      <c r="G87" s="26" t="e">
        <f>'Value Sales'!#REF!/'Quantity Sales'!#REF!</f>
        <v>#REF!</v>
      </c>
      <c r="H87" s="26" t="e">
        <f>'Value Sales'!#REF!/'Quantity Sales'!#REF!</f>
        <v>#REF!</v>
      </c>
      <c r="I87" s="26" t="e">
        <f>'Value Sales'!#REF!/'Quantity Sales'!#REF!</f>
        <v>#REF!</v>
      </c>
      <c r="J87" s="26" t="e">
        <f>'Value Sales'!#REF!/'Quantity Sales'!#REF!</f>
        <v>#REF!</v>
      </c>
      <c r="K87" s="26" t="e">
        <f>'Value Sales'!#REF!/'Quantity Sales'!#REF!</f>
        <v>#REF!</v>
      </c>
      <c r="L87" s="26" t="e">
        <f>'Value Sales'!#REF!/'Quantity Sales'!#REF!</f>
        <v>#REF!</v>
      </c>
      <c r="M87" s="26" t="e">
        <f>'Value Sales'!#REF!/'Quantity Sales'!#REF!</f>
        <v>#REF!</v>
      </c>
      <c r="N87" s="26" t="e">
        <f>'Value Sales'!#REF!/'Quantity Sales'!#REF!</f>
        <v>#REF!</v>
      </c>
      <c r="O87" s="26" t="e">
        <f>'Value Sales'!#REF!/'Quantity Sales'!#REF!</f>
        <v>#REF!</v>
      </c>
      <c r="P87" s="26" t="e">
        <f>'Value Sales'!#REF!/'Quantity Sales'!#REF!</f>
        <v>#REF!</v>
      </c>
      <c r="Q87" s="26" t="e">
        <f>'Value Sales'!#REF!/'Quantity Sales'!#REF!</f>
        <v>#REF!</v>
      </c>
    </row>
    <row r="88" spans="1:17" x14ac:dyDescent="0.25">
      <c r="A88" s="37" t="s">
        <v>78</v>
      </c>
      <c r="B88" s="35" t="s">
        <v>71</v>
      </c>
      <c r="C88" s="35" t="s">
        <v>79</v>
      </c>
      <c r="D88" s="35" t="s">
        <v>79</v>
      </c>
      <c r="E88" s="26" t="e">
        <f>'Value Sales'!#REF!/'Quantity Sales'!#REF!</f>
        <v>#REF!</v>
      </c>
      <c r="F88" s="26" t="e">
        <f>'Value Sales'!#REF!/'Quantity Sales'!#REF!</f>
        <v>#REF!</v>
      </c>
      <c r="G88" s="26" t="e">
        <f>'Value Sales'!#REF!/'Quantity Sales'!#REF!</f>
        <v>#REF!</v>
      </c>
      <c r="H88" s="26" t="e">
        <f>'Value Sales'!#REF!/'Quantity Sales'!#REF!</f>
        <v>#REF!</v>
      </c>
      <c r="I88" s="26" t="e">
        <f>'Value Sales'!#REF!/'Quantity Sales'!#REF!</f>
        <v>#REF!</v>
      </c>
      <c r="J88" s="26" t="e">
        <f>'Value Sales'!#REF!/'Quantity Sales'!#REF!</f>
        <v>#REF!</v>
      </c>
      <c r="K88" s="26" t="e">
        <f>'Value Sales'!#REF!/'Quantity Sales'!#REF!</f>
        <v>#REF!</v>
      </c>
      <c r="L88" s="26" t="e">
        <f>'Value Sales'!#REF!/'Quantity Sales'!#REF!</f>
        <v>#REF!</v>
      </c>
      <c r="M88" s="26" t="e">
        <f>'Value Sales'!#REF!/'Quantity Sales'!#REF!</f>
        <v>#REF!</v>
      </c>
      <c r="N88" s="26" t="e">
        <f>'Value Sales'!#REF!/'Quantity Sales'!#REF!</f>
        <v>#REF!</v>
      </c>
      <c r="O88" s="26" t="e">
        <f>'Value Sales'!#REF!/'Quantity Sales'!#REF!</f>
        <v>#REF!</v>
      </c>
      <c r="P88" s="26" t="e">
        <f>'Value Sales'!#REF!/'Quantity Sales'!#REF!</f>
        <v>#REF!</v>
      </c>
      <c r="Q88" s="26" t="e">
        <f>'Value Sales'!#REF!/'Quantity Sales'!#REF!</f>
        <v>#REF!</v>
      </c>
    </row>
    <row r="89" spans="1:17" x14ac:dyDescent="0.25">
      <c r="A89" s="37" t="s">
        <v>82</v>
      </c>
      <c r="B89" s="35" t="s">
        <v>71</v>
      </c>
      <c r="C89" s="35" t="s">
        <v>83</v>
      </c>
      <c r="D89" s="35" t="s">
        <v>84</v>
      </c>
      <c r="E89" s="26" t="e">
        <f>'Value Sales'!#REF!/'Quantity Sales'!#REF!</f>
        <v>#REF!</v>
      </c>
      <c r="F89" s="26" t="e">
        <f>'Value Sales'!#REF!/'Quantity Sales'!#REF!</f>
        <v>#REF!</v>
      </c>
      <c r="G89" s="26" t="e">
        <f>'Value Sales'!#REF!/'Quantity Sales'!#REF!</f>
        <v>#REF!</v>
      </c>
      <c r="H89" s="26" t="e">
        <f>'Value Sales'!#REF!/'Quantity Sales'!#REF!</f>
        <v>#REF!</v>
      </c>
      <c r="I89" s="26" t="e">
        <f>'Value Sales'!#REF!/'Quantity Sales'!#REF!</f>
        <v>#REF!</v>
      </c>
      <c r="J89" s="26" t="e">
        <f>'Value Sales'!#REF!/'Quantity Sales'!#REF!</f>
        <v>#REF!</v>
      </c>
      <c r="K89" s="26" t="e">
        <f>'Value Sales'!#REF!/'Quantity Sales'!#REF!</f>
        <v>#REF!</v>
      </c>
      <c r="L89" s="26" t="e">
        <f>'Value Sales'!#REF!/'Quantity Sales'!#REF!</f>
        <v>#REF!</v>
      </c>
      <c r="M89" s="26" t="e">
        <f>'Value Sales'!#REF!/'Quantity Sales'!#REF!</f>
        <v>#REF!</v>
      </c>
      <c r="N89" s="26" t="e">
        <f>'Value Sales'!#REF!/'Quantity Sales'!#REF!</f>
        <v>#REF!</v>
      </c>
      <c r="O89" s="26" t="e">
        <f>'Value Sales'!#REF!/'Quantity Sales'!#REF!</f>
        <v>#REF!</v>
      </c>
      <c r="P89" s="26" t="e">
        <f>'Value Sales'!#REF!/'Quantity Sales'!#REF!</f>
        <v>#REF!</v>
      </c>
      <c r="Q89" s="26" t="e">
        <f>'Value Sales'!#REF!/'Quantity Sales'!#REF!</f>
        <v>#REF!</v>
      </c>
    </row>
    <row r="90" spans="1:17" x14ac:dyDescent="0.25">
      <c r="A90" s="37" t="s">
        <v>85</v>
      </c>
      <c r="B90" s="35" t="s">
        <v>71</v>
      </c>
      <c r="C90" s="35" t="s">
        <v>71</v>
      </c>
      <c r="D90" s="35" t="s">
        <v>71</v>
      </c>
      <c r="E90" s="26" t="e">
        <f>'Value Sales'!#REF!/'Quantity Sales'!#REF!</f>
        <v>#REF!</v>
      </c>
      <c r="F90" s="26" t="e">
        <f>'Value Sales'!#REF!/'Quantity Sales'!#REF!</f>
        <v>#REF!</v>
      </c>
      <c r="G90" s="26" t="e">
        <f>'Value Sales'!#REF!/'Quantity Sales'!#REF!</f>
        <v>#REF!</v>
      </c>
      <c r="H90" s="26" t="e">
        <f>'Value Sales'!#REF!/'Quantity Sales'!#REF!</f>
        <v>#REF!</v>
      </c>
      <c r="I90" s="26" t="e">
        <f>'Value Sales'!#REF!/'Quantity Sales'!#REF!</f>
        <v>#REF!</v>
      </c>
      <c r="J90" s="26" t="e">
        <f>'Value Sales'!#REF!/'Quantity Sales'!#REF!</f>
        <v>#REF!</v>
      </c>
      <c r="K90" s="26" t="e">
        <f>'Value Sales'!#REF!/'Quantity Sales'!#REF!</f>
        <v>#REF!</v>
      </c>
      <c r="L90" s="26" t="e">
        <f>'Value Sales'!#REF!/'Quantity Sales'!#REF!</f>
        <v>#REF!</v>
      </c>
      <c r="M90" s="26" t="e">
        <f>'Value Sales'!#REF!/'Quantity Sales'!#REF!</f>
        <v>#REF!</v>
      </c>
      <c r="N90" s="26" t="e">
        <f>'Value Sales'!#REF!/'Quantity Sales'!#REF!</f>
        <v>#REF!</v>
      </c>
      <c r="O90" s="26" t="e">
        <f>'Value Sales'!#REF!/'Quantity Sales'!#REF!</f>
        <v>#REF!</v>
      </c>
      <c r="P90" s="26" t="e">
        <f>'Value Sales'!#REF!/'Quantity Sales'!#REF!</f>
        <v>#REF!</v>
      </c>
      <c r="Q90" s="26" t="e">
        <f>'Value Sales'!#REF!/'Quantity Sales'!#REF!</f>
        <v>#REF!</v>
      </c>
    </row>
    <row r="91" spans="1:17" x14ac:dyDescent="0.25">
      <c r="A91" s="27" t="s">
        <v>86</v>
      </c>
      <c r="B91" s="35" t="s">
        <v>71</v>
      </c>
      <c r="C91" s="29" t="s">
        <v>87</v>
      </c>
      <c r="D91" s="29" t="s">
        <v>87</v>
      </c>
      <c r="E91" s="26" t="e">
        <f>'Value Sales'!#REF!/'Quantity Sales'!#REF!</f>
        <v>#REF!</v>
      </c>
      <c r="F91" s="26" t="e">
        <f>'Value Sales'!#REF!/'Quantity Sales'!#REF!</f>
        <v>#REF!</v>
      </c>
      <c r="G91" s="26" t="e">
        <f>'Value Sales'!#REF!/'Quantity Sales'!#REF!</f>
        <v>#REF!</v>
      </c>
      <c r="H91" s="26" t="e">
        <f>'Value Sales'!#REF!/'Quantity Sales'!#REF!</f>
        <v>#REF!</v>
      </c>
      <c r="I91" s="26" t="e">
        <f>'Value Sales'!#REF!/'Quantity Sales'!#REF!</f>
        <v>#REF!</v>
      </c>
      <c r="J91" s="26" t="e">
        <f>'Value Sales'!#REF!/'Quantity Sales'!#REF!</f>
        <v>#REF!</v>
      </c>
      <c r="K91" s="26" t="e">
        <f>'Value Sales'!#REF!/'Quantity Sales'!#REF!</f>
        <v>#REF!</v>
      </c>
      <c r="L91" s="26" t="e">
        <f>'Value Sales'!#REF!/'Quantity Sales'!#REF!</f>
        <v>#REF!</v>
      </c>
      <c r="M91" s="26" t="e">
        <f>'Value Sales'!#REF!/'Quantity Sales'!#REF!</f>
        <v>#REF!</v>
      </c>
      <c r="N91" s="26" t="e">
        <f>'Value Sales'!#REF!/'Quantity Sales'!#REF!</f>
        <v>#REF!</v>
      </c>
      <c r="O91" s="26" t="e">
        <f>'Value Sales'!#REF!/'Quantity Sales'!#REF!</f>
        <v>#REF!</v>
      </c>
      <c r="P91" s="26" t="e">
        <f>'Value Sales'!#REF!/'Quantity Sales'!#REF!</f>
        <v>#REF!</v>
      </c>
      <c r="Q91" s="26" t="e">
        <f>'Value Sales'!#REF!/'Quantity Sales'!#REF!</f>
        <v>#REF!</v>
      </c>
    </row>
    <row r="92" spans="1:17" x14ac:dyDescent="0.25">
      <c r="A92" s="37" t="s">
        <v>89</v>
      </c>
      <c r="B92" s="35" t="s">
        <v>71</v>
      </c>
      <c r="C92" s="35" t="s">
        <v>79</v>
      </c>
      <c r="D92" s="35" t="s">
        <v>90</v>
      </c>
      <c r="E92" s="26" t="e">
        <f>'Value Sales'!#REF!/'Quantity Sales'!#REF!</f>
        <v>#REF!</v>
      </c>
      <c r="F92" s="26" t="e">
        <f>'Value Sales'!#REF!/'Quantity Sales'!#REF!</f>
        <v>#REF!</v>
      </c>
      <c r="G92" s="26" t="e">
        <f>'Value Sales'!#REF!/'Quantity Sales'!#REF!</f>
        <v>#REF!</v>
      </c>
      <c r="H92" s="26" t="e">
        <f>'Value Sales'!#REF!/'Quantity Sales'!#REF!</f>
        <v>#REF!</v>
      </c>
      <c r="I92" s="26" t="e">
        <f>'Value Sales'!#REF!/'Quantity Sales'!#REF!</f>
        <v>#REF!</v>
      </c>
      <c r="J92" s="26" t="e">
        <f>'Value Sales'!#REF!/'Quantity Sales'!#REF!</f>
        <v>#REF!</v>
      </c>
      <c r="K92" s="26" t="e">
        <f>'Value Sales'!#REF!/'Quantity Sales'!#REF!</f>
        <v>#REF!</v>
      </c>
      <c r="L92" s="26" t="e">
        <f>'Value Sales'!#REF!/'Quantity Sales'!#REF!</f>
        <v>#REF!</v>
      </c>
      <c r="M92" s="26" t="e">
        <f>'Value Sales'!#REF!/'Quantity Sales'!#REF!</f>
        <v>#REF!</v>
      </c>
      <c r="N92" s="26" t="e">
        <f>'Value Sales'!#REF!/'Quantity Sales'!#REF!</f>
        <v>#REF!</v>
      </c>
      <c r="O92" s="26" t="e">
        <f>'Value Sales'!#REF!/'Quantity Sales'!#REF!</f>
        <v>#REF!</v>
      </c>
      <c r="P92" s="26" t="e">
        <f>'Value Sales'!#REF!/'Quantity Sales'!#REF!</f>
        <v>#REF!</v>
      </c>
      <c r="Q92" s="26" t="e">
        <f>'Value Sales'!#REF!/'Quantity Sales'!#REF!</f>
        <v>#REF!</v>
      </c>
    </row>
    <row r="93" spans="1:17" x14ac:dyDescent="0.25">
      <c r="A93" s="37" t="s">
        <v>91</v>
      </c>
      <c r="B93" s="35" t="s">
        <v>71</v>
      </c>
      <c r="C93" s="35" t="s">
        <v>83</v>
      </c>
      <c r="D93" s="35" t="s">
        <v>83</v>
      </c>
      <c r="E93" s="26" t="e">
        <f>'Value Sales'!#REF!/'Quantity Sales'!F15</f>
        <v>#REF!</v>
      </c>
      <c r="F93" s="26" t="e">
        <f>'Value Sales'!#REF!/'Quantity Sales'!J15</f>
        <v>#REF!</v>
      </c>
      <c r="G93" s="26" t="e">
        <f>'Value Sales'!#REF!/'Quantity Sales'!G15</f>
        <v>#REF!</v>
      </c>
      <c r="H93" s="26" t="e">
        <f>'Value Sales'!#REF!/'Quantity Sales'!H15</f>
        <v>#REF!</v>
      </c>
      <c r="I93" s="26" t="e">
        <f>'Value Sales'!#REF!/'Quantity Sales'!I15</f>
        <v>#REF!</v>
      </c>
      <c r="J93" s="26" t="e">
        <f>'Value Sales'!#REF!/'Quantity Sales'!K15</f>
        <v>#REF!</v>
      </c>
      <c r="K93" s="26" t="e">
        <f>'Value Sales'!#REF!/'Quantity Sales'!L15</f>
        <v>#REF!</v>
      </c>
      <c r="L93" s="26" t="e">
        <f>'Value Sales'!#REF!/'Quantity Sales'!M15</f>
        <v>#REF!</v>
      </c>
      <c r="M93" s="26" t="e">
        <f>'Value Sales'!#REF!/'Quantity Sales'!N15</f>
        <v>#REF!</v>
      </c>
      <c r="N93" s="26" t="e">
        <f>'Value Sales'!#REF!/'Quantity Sales'!O15</f>
        <v>#REF!</v>
      </c>
      <c r="O93" s="26" t="e">
        <f>'Value Sales'!#REF!/'Quantity Sales'!P15</f>
        <v>#REF!</v>
      </c>
      <c r="P93" s="26" t="e">
        <f>'Value Sales'!#REF!/'Quantity Sales'!Q15</f>
        <v>#REF!</v>
      </c>
      <c r="Q93" s="26" t="e">
        <f>'Value Sales'!#REF!/'Quantity Sales'!R15</f>
        <v>#REF!</v>
      </c>
    </row>
    <row r="94" spans="1:17" x14ac:dyDescent="0.25">
      <c r="A94" s="37" t="s">
        <v>70</v>
      </c>
      <c r="B94" s="35" t="s">
        <v>118</v>
      </c>
      <c r="C94" s="35" t="s">
        <v>81</v>
      </c>
      <c r="D94" s="35" t="s">
        <v>73</v>
      </c>
      <c r="E94" s="26" t="e">
        <f>'Value Sales'!#REF!/'Quantity Sales'!F16</f>
        <v>#REF!</v>
      </c>
      <c r="F94" s="26" t="e">
        <f>'Value Sales'!#REF!/'Quantity Sales'!J16</f>
        <v>#REF!</v>
      </c>
      <c r="G94" s="26" t="e">
        <f>'Value Sales'!#REF!/'Quantity Sales'!G16</f>
        <v>#REF!</v>
      </c>
      <c r="H94" s="26" t="e">
        <f>'Value Sales'!#REF!/'Quantity Sales'!H16</f>
        <v>#REF!</v>
      </c>
      <c r="I94" s="26" t="e">
        <f>'Value Sales'!#REF!/'Quantity Sales'!I16</f>
        <v>#REF!</v>
      </c>
      <c r="J94" s="26" t="e">
        <f>'Value Sales'!#REF!/'Quantity Sales'!K16</f>
        <v>#REF!</v>
      </c>
      <c r="K94" s="26" t="e">
        <f>'Value Sales'!#REF!/'Quantity Sales'!L16</f>
        <v>#REF!</v>
      </c>
      <c r="L94" s="26" t="e">
        <f>'Value Sales'!#REF!/'Quantity Sales'!M16</f>
        <v>#REF!</v>
      </c>
      <c r="M94" s="26" t="e">
        <f>'Value Sales'!#REF!/'Quantity Sales'!N16</f>
        <v>#REF!</v>
      </c>
      <c r="N94" s="26" t="e">
        <f>'Value Sales'!#REF!/'Quantity Sales'!O16</f>
        <v>#REF!</v>
      </c>
      <c r="O94" s="26" t="e">
        <f>'Value Sales'!#REF!/'Quantity Sales'!P16</f>
        <v>#REF!</v>
      </c>
      <c r="P94" s="26" t="e">
        <f>'Value Sales'!#REF!/'Quantity Sales'!Q16</f>
        <v>#REF!</v>
      </c>
      <c r="Q94" s="26" t="e">
        <f>'Value Sales'!#REF!/'Quantity Sales'!R16</f>
        <v>#REF!</v>
      </c>
    </row>
    <row r="95" spans="1:17" x14ac:dyDescent="0.25">
      <c r="A95" s="37" t="s">
        <v>80</v>
      </c>
      <c r="B95" s="35" t="s">
        <v>118</v>
      </c>
      <c r="C95" s="35" t="s">
        <v>81</v>
      </c>
      <c r="D95" s="35" t="s">
        <v>81</v>
      </c>
      <c r="E95" s="26">
        <f>'Value Sales'!F15/'Quantity Sales'!F17</f>
        <v>4030.655664585192</v>
      </c>
      <c r="F95" s="26">
        <f>'Value Sales'!J15/'Quantity Sales'!J17</f>
        <v>48038.354231974925</v>
      </c>
      <c r="G95" s="26">
        <f>'Value Sales'!G15/'Quantity Sales'!G17</f>
        <v>3271.9795918367345</v>
      </c>
      <c r="H95" s="26">
        <f>'Value Sales'!H15/'Quantity Sales'!H17</f>
        <v>3218.2514734774068</v>
      </c>
      <c r="I95" s="26">
        <f>'Value Sales'!I15/'Quantity Sales'!I17</f>
        <v>45359.185185185182</v>
      </c>
      <c r="J95" s="26">
        <f>'Value Sales'!K15/'Quantity Sales'!K17</f>
        <v>41348.990610328641</v>
      </c>
      <c r="K95" s="26">
        <f>'Value Sales'!L15/'Quantity Sales'!L17</f>
        <v>65833.769470404979</v>
      </c>
      <c r="L95" s="26">
        <f>'Value Sales'!M15/'Quantity Sales'!M17</f>
        <v>10043.586206896553</v>
      </c>
      <c r="M95" s="26">
        <f>'Value Sales'!N15/'Quantity Sales'!N17</f>
        <v>29060.73033707865</v>
      </c>
      <c r="N95" s="26">
        <f>'Value Sales'!O15/'Quantity Sales'!O17</f>
        <v>41513.613445378149</v>
      </c>
      <c r="O95" s="26">
        <f>'Value Sales'!P15/'Quantity Sales'!P17</f>
        <v>4267.7551020408164</v>
      </c>
      <c r="P95" s="26" t="e">
        <f>'Value Sales'!Q15/'Quantity Sales'!Q17</f>
        <v>#DIV/0!</v>
      </c>
      <c r="Q95" s="26">
        <f>'Value Sales'!R15/'Quantity Sales'!R17</f>
        <v>5397.1866666666665</v>
      </c>
    </row>
    <row r="96" spans="1:17" x14ac:dyDescent="0.25">
      <c r="A96" s="37" t="s">
        <v>88</v>
      </c>
      <c r="B96" s="35" t="s">
        <v>118</v>
      </c>
      <c r="C96" s="35" t="s">
        <v>81</v>
      </c>
      <c r="D96" s="35" t="s">
        <v>72</v>
      </c>
      <c r="E96" s="26">
        <f>'Value Sales'!F16/'Quantity Sales'!F18</f>
        <v>3085.2667766776676</v>
      </c>
      <c r="F96" s="26">
        <f>'Value Sales'!J16/'Quantity Sales'!J18</f>
        <v>23670.394736842107</v>
      </c>
      <c r="G96" s="26">
        <f>'Value Sales'!G16/'Quantity Sales'!G18</f>
        <v>696.50349650349654</v>
      </c>
      <c r="H96" s="26">
        <f>'Value Sales'!H16/'Quantity Sales'!H18</f>
        <v>4869.0878378378375</v>
      </c>
      <c r="I96" s="26">
        <f>'Value Sales'!I16/'Quantity Sales'!I18</f>
        <v>6002.9352226720648</v>
      </c>
      <c r="J96" s="26">
        <f>'Value Sales'!K16/'Quantity Sales'!K18</f>
        <v>12333.382352941177</v>
      </c>
      <c r="K96" s="26">
        <f>'Value Sales'!L16/'Quantity Sales'!L18</f>
        <v>20100.997506234413</v>
      </c>
      <c r="L96" s="26">
        <f>'Value Sales'!M16/'Quantity Sales'!M18</f>
        <v>7849.1379310344828</v>
      </c>
      <c r="M96" s="26">
        <f>'Value Sales'!N16/'Quantity Sales'!N18</f>
        <v>11862.845303867403</v>
      </c>
      <c r="N96" s="26">
        <f>'Value Sales'!O16/'Quantity Sales'!O18</f>
        <v>10441.935483870968</v>
      </c>
      <c r="O96" s="26">
        <f>'Value Sales'!P16/'Quantity Sales'!P18</f>
        <v>18306.969696969696</v>
      </c>
      <c r="P96" s="26" t="e">
        <f>'Value Sales'!Q16/'Quantity Sales'!Q18</f>
        <v>#DIV/0!</v>
      </c>
      <c r="Q96" s="26">
        <f>'Value Sales'!R16/'Quantity Sales'!R18</f>
        <v>2560.7042253521126</v>
      </c>
    </row>
    <row r="97" spans="1:17" x14ac:dyDescent="0.25">
      <c r="A97" s="37" t="s">
        <v>109</v>
      </c>
      <c r="B97" s="35" t="s">
        <v>118</v>
      </c>
      <c r="C97" s="35" t="s">
        <v>110</v>
      </c>
      <c r="D97" s="35" t="s">
        <v>110</v>
      </c>
      <c r="E97" s="26">
        <f>'Value Sales'!F17/'Quantity Sales'!F19</f>
        <v>1549.4005192353079</v>
      </c>
      <c r="F97" s="26">
        <f>'Value Sales'!J17/'Quantity Sales'!J19</f>
        <v>5310.923824959481</v>
      </c>
      <c r="G97" s="26">
        <f>'Value Sales'!G17/'Quantity Sales'!G19</f>
        <v>811.68713294180463</v>
      </c>
      <c r="H97" s="26">
        <f>'Value Sales'!H17/'Quantity Sales'!H19</f>
        <v>858.22756119673613</v>
      </c>
      <c r="I97" s="26">
        <f>'Value Sales'!I17/'Quantity Sales'!I19</f>
        <v>3653.8095238095239</v>
      </c>
      <c r="J97" s="26">
        <f>'Value Sales'!K17/'Quantity Sales'!K19</f>
        <v>8784</v>
      </c>
      <c r="K97" s="26">
        <f>'Value Sales'!L17/'Quantity Sales'!L19</f>
        <v>7418.7165775401072</v>
      </c>
      <c r="L97" s="26">
        <f>'Value Sales'!M17/'Quantity Sales'!M19</f>
        <v>318.17357512953367</v>
      </c>
      <c r="M97" s="26">
        <f>'Value Sales'!N17/'Quantity Sales'!N19</f>
        <v>5793.5242290748902</v>
      </c>
      <c r="N97" s="26">
        <f>'Value Sales'!O17/'Quantity Sales'!O19</f>
        <v>6312.8326180257509</v>
      </c>
      <c r="O97" s="26">
        <f>'Value Sales'!P17/'Quantity Sales'!P19</f>
        <v>735.94029850746267</v>
      </c>
      <c r="P97" s="26" t="e">
        <f>'Value Sales'!Q17/'Quantity Sales'!Q19</f>
        <v>#DIV/0!</v>
      </c>
      <c r="Q97" s="26">
        <f>'Value Sales'!R17/'Quantity Sales'!R19</f>
        <v>6067.7355371900831</v>
      </c>
    </row>
    <row r="98" spans="1:17" x14ac:dyDescent="0.25">
      <c r="A98" s="37" t="s">
        <v>114</v>
      </c>
      <c r="B98" s="35" t="s">
        <v>118</v>
      </c>
      <c r="C98" s="35" t="s">
        <v>110</v>
      </c>
      <c r="D98" s="35" t="s">
        <v>110</v>
      </c>
      <c r="E98" s="26">
        <f>'Value Sales'!F18/'Quantity Sales'!F20</f>
        <v>1433.3316599732264</v>
      </c>
      <c r="F98" s="26">
        <f>'Value Sales'!J18/'Quantity Sales'!J20</f>
        <v>10198.032608695652</v>
      </c>
      <c r="G98" s="26">
        <f>'Value Sales'!G18/'Quantity Sales'!G20</f>
        <v>1340.2149075081611</v>
      </c>
      <c r="H98" s="26">
        <f>'Value Sales'!H18/'Quantity Sales'!H20</f>
        <v>790.36764705882354</v>
      </c>
      <c r="I98" s="26">
        <f>'Value Sales'!I18/'Quantity Sales'!I20</f>
        <v>6852.6257861635222</v>
      </c>
      <c r="J98" s="26">
        <f>'Value Sales'!K18/'Quantity Sales'!K20</f>
        <v>10938.768115942028</v>
      </c>
      <c r="K98" s="26">
        <f>'Value Sales'!L18/'Quantity Sales'!L20</f>
        <v>7316.8989113530324</v>
      </c>
      <c r="L98" s="26">
        <f>'Value Sales'!M18/'Quantity Sales'!M20</f>
        <v>885.53311793214857</v>
      </c>
      <c r="M98" s="26">
        <f>'Value Sales'!N18/'Quantity Sales'!N20</f>
        <v>7799.2807625649912</v>
      </c>
      <c r="N98" s="26">
        <f>'Value Sales'!O18/'Quantity Sales'!O20</f>
        <v>10775.366132723113</v>
      </c>
      <c r="O98" s="26">
        <f>'Value Sales'!P18/'Quantity Sales'!P20</f>
        <v>681.81818181818187</v>
      </c>
      <c r="P98" s="26" t="e">
        <f>'Value Sales'!Q18/'Quantity Sales'!Q20</f>
        <v>#DIV/0!</v>
      </c>
      <c r="Q98" s="26">
        <f>'Value Sales'!R18/'Quantity Sales'!R20</f>
        <v>1519.5726495726497</v>
      </c>
    </row>
    <row r="99" spans="1:17" x14ac:dyDescent="0.25">
      <c r="A99" s="27" t="s">
        <v>117</v>
      </c>
      <c r="B99" s="35" t="s">
        <v>118</v>
      </c>
      <c r="C99" s="29" t="s">
        <v>118</v>
      </c>
      <c r="D99" s="29" t="s">
        <v>119</v>
      </c>
      <c r="E99" s="26">
        <f>'Value Sales'!F19/'Quantity Sales'!F21</f>
        <v>4238.5803612783693</v>
      </c>
      <c r="F99" s="26">
        <f>'Value Sales'!J19/'Quantity Sales'!J21</f>
        <v>9466.8892185954501</v>
      </c>
      <c r="G99" s="26">
        <f>'Value Sales'!G19/'Quantity Sales'!G21</f>
        <v>6907.7185501066097</v>
      </c>
      <c r="H99" s="26">
        <f>'Value Sales'!H19/'Quantity Sales'!H21</f>
        <v>3846.2101769911505</v>
      </c>
      <c r="I99" s="26">
        <f>'Value Sales'!I19/'Quantity Sales'!I21</f>
        <v>46748.461538461539</v>
      </c>
      <c r="J99" s="26">
        <f>'Value Sales'!K19/'Quantity Sales'!K21</f>
        <v>37852.619047619046</v>
      </c>
      <c r="K99" s="26">
        <f>'Value Sales'!L19/'Quantity Sales'!L21</f>
        <v>14037.536</v>
      </c>
      <c r="L99" s="26">
        <f>'Value Sales'!M19/'Quantity Sales'!M21</f>
        <v>1594.0008841732979</v>
      </c>
      <c r="M99" s="26">
        <f>'Value Sales'!N19/'Quantity Sales'!N21</f>
        <v>21811.773778920309</v>
      </c>
      <c r="N99" s="26">
        <f>'Value Sales'!O19/'Quantity Sales'!O21</f>
        <v>76203.51063829787</v>
      </c>
      <c r="O99" s="26">
        <f>'Value Sales'!P19/'Quantity Sales'!P21</f>
        <v>750</v>
      </c>
      <c r="P99" s="26" t="e">
        <f>'Value Sales'!Q19/'Quantity Sales'!Q21</f>
        <v>#VALUE!</v>
      </c>
      <c r="Q99" s="26">
        <f>'Value Sales'!R19/'Quantity Sales'!R21</f>
        <v>609.72596153846155</v>
      </c>
    </row>
    <row r="100" spans="1:17" x14ac:dyDescent="0.25">
      <c r="A100" s="27" t="s">
        <v>120</v>
      </c>
      <c r="B100" s="35" t="s">
        <v>118</v>
      </c>
      <c r="C100" s="29" t="s">
        <v>121</v>
      </c>
      <c r="D100" s="29" t="s">
        <v>121</v>
      </c>
      <c r="E100" s="26">
        <f>'Value Sales'!F20/'Quantity Sales'!F22</f>
        <v>1527.7631578947369</v>
      </c>
      <c r="F100" s="26">
        <f>'Value Sales'!J20/'Quantity Sales'!J22</f>
        <v>5409.4182509505699</v>
      </c>
      <c r="G100" s="26">
        <f>'Value Sales'!G20/'Quantity Sales'!G22</f>
        <v>877.03233256351041</v>
      </c>
      <c r="H100" s="26">
        <f>'Value Sales'!H20/'Quantity Sales'!H22</f>
        <v>1170.2602862254025</v>
      </c>
      <c r="I100" s="26">
        <f>'Value Sales'!I20/'Quantity Sales'!I22</f>
        <v>11649.155555555555</v>
      </c>
      <c r="J100" s="26">
        <f>'Value Sales'!K20/'Quantity Sales'!K22</f>
        <v>11243.759305210919</v>
      </c>
      <c r="K100" s="26">
        <f>'Value Sales'!L20/'Quantity Sales'!L22</f>
        <v>8201.9615795090722</v>
      </c>
      <c r="L100" s="26">
        <f>'Value Sales'!M20/'Quantity Sales'!M22</f>
        <v>863.1431105854524</v>
      </c>
      <c r="M100" s="26">
        <f>'Value Sales'!N20/'Quantity Sales'!N22</f>
        <v>11486.144</v>
      </c>
      <c r="N100" s="26">
        <f>'Value Sales'!O20/'Quantity Sales'!O22</f>
        <v>31303.179611650485</v>
      </c>
      <c r="O100" s="26">
        <f>'Value Sales'!P20/'Quantity Sales'!P22</f>
        <v>500</v>
      </c>
      <c r="P100" s="26" t="e">
        <f>'Value Sales'!Q20/'Quantity Sales'!Q22</f>
        <v>#VALUE!</v>
      </c>
      <c r="Q100" s="26">
        <f>'Value Sales'!R20/'Quantity Sales'!R22</f>
        <v>461.34687735139204</v>
      </c>
    </row>
    <row r="101" spans="1:17" x14ac:dyDescent="0.25">
      <c r="A101" s="27" t="s">
        <v>122</v>
      </c>
      <c r="B101" s="35" t="s">
        <v>118</v>
      </c>
      <c r="C101" s="29" t="s">
        <v>118</v>
      </c>
      <c r="D101" s="29" t="s">
        <v>118</v>
      </c>
      <c r="E101" s="26">
        <f>'Value Sales'!F21/'Quantity Sales'!F23</f>
        <v>1930.5807086614172</v>
      </c>
      <c r="F101" s="26">
        <f>'Value Sales'!J21/'Quantity Sales'!J23</f>
        <v>11337.768656716418</v>
      </c>
      <c r="G101" s="26">
        <f>'Value Sales'!G21/'Quantity Sales'!G23</f>
        <v>363.9648544755629</v>
      </c>
      <c r="H101" s="26">
        <f>'Value Sales'!H21/'Quantity Sales'!H23</f>
        <v>1676.5578635014838</v>
      </c>
      <c r="I101" s="26">
        <f>'Value Sales'!I21/'Quantity Sales'!I23</f>
        <v>1091.4179104477612</v>
      </c>
      <c r="J101" s="26">
        <f>'Value Sales'!K21/'Quantity Sales'!K23</f>
        <v>2070.8985879332477</v>
      </c>
      <c r="K101" s="26">
        <f>'Value Sales'!L21/'Quantity Sales'!L23</f>
        <v>4349.5218076720967</v>
      </c>
      <c r="L101" s="26">
        <f>'Value Sales'!M21/'Quantity Sales'!M23</f>
        <v>1202.3149655604259</v>
      </c>
      <c r="M101" s="26">
        <f>'Value Sales'!N21/'Quantity Sales'!N23</f>
        <v>3242.5391422736557</v>
      </c>
      <c r="N101" s="26">
        <f>'Value Sales'!O21/'Quantity Sales'!O23</f>
        <v>2507.4602076124565</v>
      </c>
      <c r="O101" s="26" t="e">
        <f>'Value Sales'!P21/'Quantity Sales'!P23</f>
        <v>#DIV/0!</v>
      </c>
      <c r="P101" s="26" t="e">
        <f>'Value Sales'!Q21/'Quantity Sales'!Q23</f>
        <v>#DIV/0!</v>
      </c>
      <c r="Q101" s="26">
        <f>'Value Sales'!R21/'Quantity Sales'!R23</f>
        <v>998.4</v>
      </c>
    </row>
    <row r="102" spans="1:17" x14ac:dyDescent="0.25">
      <c r="A102" s="27" t="s">
        <v>123</v>
      </c>
      <c r="B102" s="35" t="s">
        <v>118</v>
      </c>
      <c r="C102" s="29" t="s">
        <v>124</v>
      </c>
      <c r="D102" s="29" t="s">
        <v>124</v>
      </c>
      <c r="E102" s="26">
        <f>'Value Sales'!F22/'Quantity Sales'!F24</f>
        <v>2965.5055747789311</v>
      </c>
      <c r="F102" s="26">
        <f>'Value Sales'!J22/'Quantity Sales'!J24</f>
        <v>14044.943820224718</v>
      </c>
      <c r="G102" s="26">
        <f>'Value Sales'!G22/'Quantity Sales'!G24</f>
        <v>2914.4230769230771</v>
      </c>
      <c r="H102" s="26">
        <f>'Value Sales'!H22/'Quantity Sales'!H24</f>
        <v>2142.895476616407</v>
      </c>
      <c r="I102" s="26">
        <f>'Value Sales'!I22/'Quantity Sales'!I24</f>
        <v>2070.5521472392638</v>
      </c>
      <c r="J102" s="26">
        <f>'Value Sales'!K22/'Quantity Sales'!K24</f>
        <v>5529.6377607025242</v>
      </c>
      <c r="K102" s="26">
        <f>'Value Sales'!L22/'Quantity Sales'!L24</f>
        <v>15043.324775353016</v>
      </c>
      <c r="L102" s="26">
        <f>'Value Sales'!M22/'Quantity Sales'!M24</f>
        <v>1421.9772847332276</v>
      </c>
      <c r="M102" s="26">
        <f>'Value Sales'!N22/'Quantity Sales'!N24</f>
        <v>4251.7006802721089</v>
      </c>
      <c r="N102" s="26">
        <f>'Value Sales'!O22/'Quantity Sales'!O24</f>
        <v>2801.8485221674878</v>
      </c>
      <c r="O102" s="26" t="e">
        <f>'Value Sales'!P22/'Quantity Sales'!P24</f>
        <v>#DIV/0!</v>
      </c>
      <c r="P102" s="26" t="e">
        <f>'Value Sales'!Q22/'Quantity Sales'!Q24</f>
        <v>#DIV/0!</v>
      </c>
      <c r="Q102" s="26">
        <f>'Value Sales'!R22/'Quantity Sales'!R24</f>
        <v>579.92727272727268</v>
      </c>
    </row>
    <row r="103" spans="1:17" x14ac:dyDescent="0.25">
      <c r="A103" s="27" t="s">
        <v>125</v>
      </c>
      <c r="B103" s="35" t="s">
        <v>118</v>
      </c>
      <c r="C103" s="29" t="s">
        <v>121</v>
      </c>
      <c r="D103" s="29" t="s">
        <v>121</v>
      </c>
      <c r="E103" s="26">
        <f>'Value Sales'!F23/'Quantity Sales'!F25</f>
        <v>1796.2130750605327</v>
      </c>
      <c r="F103" s="26">
        <f>'Value Sales'!J23/'Quantity Sales'!J25</f>
        <v>14632.183908045978</v>
      </c>
      <c r="G103" s="26">
        <f>'Value Sales'!G23/'Quantity Sales'!G25</f>
        <v>1500</v>
      </c>
      <c r="H103" s="26">
        <f>'Value Sales'!H23/'Quantity Sales'!H25</f>
        <v>1560.1851851851852</v>
      </c>
      <c r="I103" s="26">
        <f>'Value Sales'!I23/'Quantity Sales'!I25</f>
        <v>22631.111111111109</v>
      </c>
      <c r="J103" s="26">
        <f>'Value Sales'!K23/'Quantity Sales'!K25</f>
        <v>18583.015267175571</v>
      </c>
      <c r="K103" s="26">
        <f>'Value Sales'!L23/'Quantity Sales'!L25</f>
        <v>45309.523809523809</v>
      </c>
      <c r="L103" s="26">
        <f>'Value Sales'!M23/'Quantity Sales'!M25</f>
        <v>1933.0540037243948</v>
      </c>
      <c r="M103" s="26">
        <f>'Value Sales'!N23/'Quantity Sales'!N25</f>
        <v>15596.056622851365</v>
      </c>
      <c r="N103" s="26">
        <f>'Value Sales'!O23/'Quantity Sales'!O25</f>
        <v>18703.549060542799</v>
      </c>
      <c r="O103" s="26" t="e">
        <f>'Value Sales'!P23/'Quantity Sales'!P25</f>
        <v>#DIV/0!</v>
      </c>
      <c r="P103" s="26" t="e">
        <f>'Value Sales'!Q23/'Quantity Sales'!Q25</f>
        <v>#DIV/0!</v>
      </c>
      <c r="Q103" s="26">
        <f>'Value Sales'!R23/'Quantity Sales'!R25</f>
        <v>625</v>
      </c>
    </row>
    <row r="104" spans="1:17" x14ac:dyDescent="0.25">
      <c r="A104" s="27" t="s">
        <v>126</v>
      </c>
      <c r="B104" s="35" t="s">
        <v>118</v>
      </c>
      <c r="C104" s="29" t="s">
        <v>127</v>
      </c>
      <c r="D104" s="29" t="s">
        <v>128</v>
      </c>
      <c r="E104" s="26">
        <f>'Value Sales'!F24/'Quantity Sales'!F26</f>
        <v>1585.2397868561279</v>
      </c>
      <c r="F104" s="26">
        <f>'Value Sales'!J24/'Quantity Sales'!J26</f>
        <v>4238.0952380952385</v>
      </c>
      <c r="G104" s="26">
        <f>'Value Sales'!G24/'Quantity Sales'!G26</f>
        <v>1088.6252616887648</v>
      </c>
      <c r="H104" s="26">
        <f>'Value Sales'!H24/'Quantity Sales'!H26</f>
        <v>1881.25</v>
      </c>
      <c r="I104" s="26">
        <f>'Value Sales'!I24/'Quantity Sales'!I26</f>
        <v>10534.013605442176</v>
      </c>
      <c r="J104" s="26">
        <f>'Value Sales'!K24/'Quantity Sales'!K26</f>
        <v>8773.1124807395991</v>
      </c>
      <c r="K104" s="26">
        <f>'Value Sales'!L24/'Quantity Sales'!L26</f>
        <v>4798.3395822174616</v>
      </c>
      <c r="L104" s="26">
        <f>'Value Sales'!M24/'Quantity Sales'!M26</f>
        <v>1574.1364605543711</v>
      </c>
      <c r="M104" s="26">
        <f>'Value Sales'!N24/'Quantity Sales'!N26</f>
        <v>13466.778523489933</v>
      </c>
      <c r="N104" s="26">
        <f>'Value Sales'!O24/'Quantity Sales'!O26</f>
        <v>12449.060336300692</v>
      </c>
      <c r="O104" s="26" t="e">
        <f>'Value Sales'!P24/'Quantity Sales'!P26</f>
        <v>#DIV/0!</v>
      </c>
      <c r="P104" s="26" t="e">
        <f>'Value Sales'!Q24/'Quantity Sales'!Q26</f>
        <v>#DIV/0!</v>
      </c>
      <c r="Q104" s="26">
        <f>'Value Sales'!R24/'Quantity Sales'!R26</f>
        <v>1000</v>
      </c>
    </row>
    <row r="105" spans="1:17" x14ac:dyDescent="0.25">
      <c r="A105" s="27" t="s">
        <v>129</v>
      </c>
      <c r="B105" s="35" t="s">
        <v>118</v>
      </c>
      <c r="C105" s="29" t="s">
        <v>127</v>
      </c>
      <c r="D105" s="29" t="s">
        <v>128</v>
      </c>
      <c r="E105" s="26">
        <f>'Value Sales'!F25/'Quantity Sales'!F27</f>
        <v>954.72426470588232</v>
      </c>
      <c r="F105" s="26">
        <f>'Value Sales'!J25/'Quantity Sales'!J27</f>
        <v>5488.0478087649399</v>
      </c>
      <c r="G105" s="26">
        <f>'Value Sales'!G25/'Quantity Sales'!G27</f>
        <v>876.53429602888082</v>
      </c>
      <c r="H105" s="26">
        <f>'Value Sales'!H25/'Quantity Sales'!H27</f>
        <v>684.82855800845471</v>
      </c>
      <c r="I105" s="26">
        <f>'Value Sales'!I25/'Quantity Sales'!I27</f>
        <v>5053.1914893617022</v>
      </c>
      <c r="J105" s="26">
        <f>'Value Sales'!K25/'Quantity Sales'!K27</f>
        <v>12996.031746031746</v>
      </c>
      <c r="K105" s="26">
        <f>'Value Sales'!L25/'Quantity Sales'!L27</f>
        <v>3833.3333333333335</v>
      </c>
      <c r="L105" s="26">
        <f>'Value Sales'!M25/'Quantity Sales'!M27</f>
        <v>5351.703577512777</v>
      </c>
      <c r="M105" s="26">
        <f>'Value Sales'!N25/'Quantity Sales'!N27</f>
        <v>15830.030487804877</v>
      </c>
      <c r="N105" s="26">
        <f>'Value Sales'!O25/'Quantity Sales'!O27</f>
        <v>15696.61733615222</v>
      </c>
      <c r="O105" s="26">
        <f>'Value Sales'!P25/'Quantity Sales'!P27</f>
        <v>0</v>
      </c>
      <c r="P105" s="26" t="e">
        <f>'Value Sales'!Q25/'Quantity Sales'!Q27</f>
        <v>#DIV/0!</v>
      </c>
      <c r="Q105" s="26">
        <f>'Value Sales'!R25/'Quantity Sales'!R27</f>
        <v>1680.672268907563</v>
      </c>
    </row>
    <row r="106" spans="1:17" x14ac:dyDescent="0.25">
      <c r="A106" s="27" t="s">
        <v>130</v>
      </c>
      <c r="B106" s="35" t="s">
        <v>118</v>
      </c>
      <c r="C106" s="29" t="s">
        <v>118</v>
      </c>
      <c r="D106" s="29" t="s">
        <v>118</v>
      </c>
      <c r="E106" s="26">
        <f>'Value Sales'!F26/'Quantity Sales'!F28</f>
        <v>4437.1414408460014</v>
      </c>
      <c r="F106" s="26">
        <f>'Value Sales'!J26/'Quantity Sales'!J28</f>
        <v>473812.5</v>
      </c>
      <c r="G106" s="26">
        <f>'Value Sales'!G26/'Quantity Sales'!G28</f>
        <v>4141.6184971098264</v>
      </c>
      <c r="H106" s="26">
        <f>'Value Sales'!H26/'Quantity Sales'!H28</f>
        <v>3431.0850439882697</v>
      </c>
      <c r="I106" s="26">
        <f>'Value Sales'!I26/'Quantity Sales'!I28</f>
        <v>148563.82978723405</v>
      </c>
      <c r="J106" s="26">
        <f>'Value Sales'!K26/'Quantity Sales'!K28</f>
        <v>600925.92592592596</v>
      </c>
      <c r="K106" s="26">
        <f>'Value Sales'!L26/'Quantity Sales'!L28</f>
        <v>282506.57894736843</v>
      </c>
      <c r="L106" s="26">
        <f>'Value Sales'!M26/'Quantity Sales'!M28</f>
        <v>43968.75</v>
      </c>
      <c r="M106" s="26">
        <f>'Value Sales'!N26/'Quantity Sales'!N28</f>
        <v>460147.0588235294</v>
      </c>
      <c r="N106" s="26">
        <f>'Value Sales'!O26/'Quantity Sales'!O28</f>
        <v>626820</v>
      </c>
      <c r="O106" s="26">
        <f>'Value Sales'!P26/'Quantity Sales'!P28</f>
        <v>0</v>
      </c>
      <c r="P106" s="26" t="e">
        <f>'Value Sales'!Q26/'Quantity Sales'!Q28</f>
        <v>#DIV/0!</v>
      </c>
      <c r="Q106" s="26">
        <f>'Value Sales'!R26/'Quantity Sales'!R28</f>
        <v>12910.798122065728</v>
      </c>
    </row>
    <row r="107" spans="1:17" x14ac:dyDescent="0.25">
      <c r="A107" s="30" t="s">
        <v>147</v>
      </c>
      <c r="B107" s="35" t="s">
        <v>118</v>
      </c>
      <c r="C107" s="29" t="s">
        <v>124</v>
      </c>
      <c r="D107" s="29" t="s">
        <v>118</v>
      </c>
      <c r="E107" s="26">
        <f>'Value Sales'!F27/'Quantity Sales'!F29</f>
        <v>1130.3871467286101</v>
      </c>
      <c r="F107" s="26">
        <f>'Value Sales'!J27/'Quantity Sales'!J29</f>
        <v>8116.3519924098673</v>
      </c>
      <c r="G107" s="26">
        <f>'Value Sales'!G27/'Quantity Sales'!G29</f>
        <v>1888.6989409984872</v>
      </c>
      <c r="H107" s="26">
        <f>'Value Sales'!H27/'Quantity Sales'!H29</f>
        <v>2478.3675058396057</v>
      </c>
      <c r="I107" s="26">
        <f>'Value Sales'!I27/'Quantity Sales'!I29</f>
        <v>27841.787709497206</v>
      </c>
      <c r="J107" s="26">
        <f>'Value Sales'!K27/'Quantity Sales'!K29</f>
        <v>8934.4309559939302</v>
      </c>
      <c r="K107" s="26">
        <f>'Value Sales'!L27/'Quantity Sales'!L29</f>
        <v>44198.326530612248</v>
      </c>
      <c r="L107" s="26">
        <f>'Value Sales'!M27/'Quantity Sales'!M29</f>
        <v>536.17781249999996</v>
      </c>
      <c r="M107" s="26">
        <f>'Value Sales'!N27/'Quantity Sales'!N29</f>
        <v>5800.9389671361505</v>
      </c>
      <c r="N107" s="26">
        <f>'Value Sales'!O27/'Quantity Sales'!O29</f>
        <v>12694.922394678491</v>
      </c>
      <c r="O107" s="26">
        <f>'Value Sales'!P27/'Quantity Sales'!P29</f>
        <v>2435.0699300699303</v>
      </c>
      <c r="P107" s="26" t="e">
        <f>'Value Sales'!Q27/'Quantity Sales'!Q29</f>
        <v>#DIV/0!</v>
      </c>
      <c r="Q107" s="26">
        <f>'Value Sales'!R27/'Quantity Sales'!R29</f>
        <v>2386.5875000000001</v>
      </c>
    </row>
    <row r="108" spans="1:17" x14ac:dyDescent="0.25">
      <c r="A108" s="27" t="s">
        <v>131</v>
      </c>
      <c r="B108" s="35" t="s">
        <v>118</v>
      </c>
      <c r="C108" s="29" t="s">
        <v>127</v>
      </c>
      <c r="D108" s="29" t="s">
        <v>127</v>
      </c>
      <c r="E108" s="26">
        <f>'Value Sales'!F28/'Quantity Sales'!F30</f>
        <v>317.19428666889411</v>
      </c>
      <c r="F108" s="26">
        <f>'Value Sales'!J28/'Quantity Sales'!J30</f>
        <v>402.15044247787608</v>
      </c>
      <c r="G108" s="26">
        <f>'Value Sales'!G28/'Quantity Sales'!G30</f>
        <v>832.28</v>
      </c>
      <c r="H108" s="26">
        <f>'Value Sales'!H28/'Quantity Sales'!H30</f>
        <v>377.86451048951051</v>
      </c>
      <c r="I108" s="26">
        <f>'Value Sales'!I28/'Quantity Sales'!I30</f>
        <v>1730.4375</v>
      </c>
      <c r="J108" s="26">
        <f>'Value Sales'!K28/'Quantity Sales'!K30</f>
        <v>140.18666666666667</v>
      </c>
      <c r="K108" s="26">
        <f>'Value Sales'!L28/'Quantity Sales'!L30</f>
        <v>483.3744680851064</v>
      </c>
      <c r="L108" s="26">
        <f>'Value Sales'!M28/'Quantity Sales'!M30</f>
        <v>165.56862745098039</v>
      </c>
      <c r="M108" s="26">
        <f>'Value Sales'!N28/'Quantity Sales'!N30</f>
        <v>272.7896551724138</v>
      </c>
      <c r="N108" s="26">
        <f>'Value Sales'!O28/'Quantity Sales'!O30</f>
        <v>458.5</v>
      </c>
      <c r="O108" s="26">
        <f>'Value Sales'!P28/'Quantity Sales'!P30</f>
        <v>253.55056179775281</v>
      </c>
      <c r="P108" s="26" t="e">
        <f>'Value Sales'!Q28/'Quantity Sales'!Q30</f>
        <v>#DIV/0!</v>
      </c>
      <c r="Q108" s="26">
        <f>'Value Sales'!R28/'Quantity Sales'!R30</f>
        <v>335.81063122923587</v>
      </c>
    </row>
    <row r="109" spans="1:17" x14ac:dyDescent="0.25">
      <c r="A109" s="27" t="s">
        <v>132</v>
      </c>
      <c r="B109" s="35" t="s">
        <v>118</v>
      </c>
      <c r="C109" s="29" t="s">
        <v>133</v>
      </c>
      <c r="D109" s="29" t="s">
        <v>133</v>
      </c>
      <c r="E109" s="26">
        <f>'Value Sales'!F29/'Quantity Sales'!F31</f>
        <v>8769.8051409618565</v>
      </c>
      <c r="F109" s="26">
        <f>'Value Sales'!J29/'Quantity Sales'!J31</f>
        <v>73683.583333333328</v>
      </c>
      <c r="G109" s="26">
        <f>'Value Sales'!G29/'Quantity Sales'!G31</f>
        <v>11417.722222222223</v>
      </c>
      <c r="H109" s="26">
        <f>'Value Sales'!H29/'Quantity Sales'!H31</f>
        <v>3920.8803418803418</v>
      </c>
      <c r="I109" s="26">
        <f>'Value Sales'!I29/'Quantity Sales'!I31</f>
        <v>30127.714285714286</v>
      </c>
      <c r="J109" s="26">
        <f>'Value Sales'!K29/'Quantity Sales'!K31</f>
        <v>34993.272727272728</v>
      </c>
      <c r="K109" s="26">
        <f>'Value Sales'!L29/'Quantity Sales'!L31</f>
        <v>77059.142857142855</v>
      </c>
      <c r="L109" s="26">
        <f>'Value Sales'!M29/'Quantity Sales'!M31</f>
        <v>16436.947368421053</v>
      </c>
      <c r="M109" s="26">
        <f>'Value Sales'!N29/'Quantity Sales'!N31</f>
        <v>107882.8</v>
      </c>
      <c r="N109" s="26">
        <f>'Value Sales'!O29/'Quantity Sales'!O31</f>
        <v>82654.75</v>
      </c>
      <c r="O109" s="26">
        <f>'Value Sales'!P29/'Quantity Sales'!P31</f>
        <v>3709.12</v>
      </c>
      <c r="P109" s="26" t="e">
        <f>'Value Sales'!Q29/'Quantity Sales'!Q31</f>
        <v>#DIV/0!</v>
      </c>
      <c r="Q109" s="26">
        <f>'Value Sales'!R29/'Quantity Sales'!R31</f>
        <v>9789.7288135593226</v>
      </c>
    </row>
    <row r="110" spans="1:17" x14ac:dyDescent="0.25">
      <c r="A110" s="27" t="s">
        <v>134</v>
      </c>
      <c r="B110" s="35" t="s">
        <v>118</v>
      </c>
      <c r="C110" s="29" t="s">
        <v>133</v>
      </c>
      <c r="D110" s="29" t="s">
        <v>135</v>
      </c>
      <c r="E110" s="26" t="e">
        <f>'Value Sales'!F30/'Quantity Sales'!#REF!</f>
        <v>#REF!</v>
      </c>
      <c r="F110" s="26" t="e">
        <f>'Value Sales'!J30/'Quantity Sales'!#REF!</f>
        <v>#REF!</v>
      </c>
      <c r="G110" s="26" t="e">
        <f>'Value Sales'!G30/'Quantity Sales'!#REF!</f>
        <v>#REF!</v>
      </c>
      <c r="H110" s="26" t="e">
        <f>'Value Sales'!H30/'Quantity Sales'!#REF!</f>
        <v>#REF!</v>
      </c>
      <c r="I110" s="26" t="e">
        <f>'Value Sales'!I30/'Quantity Sales'!#REF!</f>
        <v>#REF!</v>
      </c>
      <c r="J110" s="26" t="e">
        <f>'Value Sales'!K30/'Quantity Sales'!#REF!</f>
        <v>#REF!</v>
      </c>
      <c r="K110" s="26" t="e">
        <f>'Value Sales'!L30/'Quantity Sales'!#REF!</f>
        <v>#REF!</v>
      </c>
      <c r="L110" s="26" t="e">
        <f>'Value Sales'!M30/'Quantity Sales'!#REF!</f>
        <v>#REF!</v>
      </c>
      <c r="M110" s="26" t="e">
        <f>'Value Sales'!N30/'Quantity Sales'!#REF!</f>
        <v>#REF!</v>
      </c>
      <c r="N110" s="26" t="e">
        <f>'Value Sales'!O30/'Quantity Sales'!#REF!</f>
        <v>#REF!</v>
      </c>
      <c r="O110" s="26" t="e">
        <f>'Value Sales'!P30/'Quantity Sales'!#REF!</f>
        <v>#REF!</v>
      </c>
      <c r="P110" s="26" t="e">
        <f>'Value Sales'!Q30/'Quantity Sales'!#REF!</f>
        <v>#REF!</v>
      </c>
      <c r="Q110" s="26" t="e">
        <f>'Value Sales'!R30/'Quantity Sales'!#REF!</f>
        <v>#REF!</v>
      </c>
    </row>
    <row r="111" spans="1:17" x14ac:dyDescent="0.25">
      <c r="A111" s="27" t="s">
        <v>136</v>
      </c>
      <c r="B111" s="35" t="s">
        <v>118</v>
      </c>
      <c r="C111" s="29" t="s">
        <v>137</v>
      </c>
      <c r="D111" s="29" t="s">
        <v>137</v>
      </c>
      <c r="E111" s="26" t="e">
        <f>'Value Sales'!F31/'Quantity Sales'!#REF!</f>
        <v>#REF!</v>
      </c>
      <c r="F111" s="26" t="e">
        <f>'Value Sales'!J31/'Quantity Sales'!#REF!</f>
        <v>#REF!</v>
      </c>
      <c r="G111" s="26" t="e">
        <f>'Value Sales'!G31/'Quantity Sales'!#REF!</f>
        <v>#REF!</v>
      </c>
      <c r="H111" s="26" t="e">
        <f>'Value Sales'!H31/'Quantity Sales'!#REF!</f>
        <v>#REF!</v>
      </c>
      <c r="I111" s="26" t="e">
        <f>'Value Sales'!I31/'Quantity Sales'!#REF!</f>
        <v>#REF!</v>
      </c>
      <c r="J111" s="26" t="e">
        <f>'Value Sales'!K31/'Quantity Sales'!#REF!</f>
        <v>#REF!</v>
      </c>
      <c r="K111" s="26" t="e">
        <f>'Value Sales'!L31/'Quantity Sales'!#REF!</f>
        <v>#REF!</v>
      </c>
      <c r="L111" s="26" t="e">
        <f>'Value Sales'!M31/'Quantity Sales'!#REF!</f>
        <v>#REF!</v>
      </c>
      <c r="M111" s="26" t="e">
        <f>'Value Sales'!N31/'Quantity Sales'!#REF!</f>
        <v>#REF!</v>
      </c>
      <c r="N111" s="26" t="e">
        <f>'Value Sales'!O31/'Quantity Sales'!#REF!</f>
        <v>#REF!</v>
      </c>
      <c r="O111" s="26" t="e">
        <f>'Value Sales'!P31/'Quantity Sales'!#REF!</f>
        <v>#REF!</v>
      </c>
      <c r="P111" s="26" t="e">
        <f>'Value Sales'!Q31/'Quantity Sales'!#REF!</f>
        <v>#REF!</v>
      </c>
      <c r="Q111" s="26" t="e">
        <f>'Value Sales'!R31/'Quantity Sales'!#REF!</f>
        <v>#REF!</v>
      </c>
    </row>
    <row r="112" spans="1:17" x14ac:dyDescent="0.25">
      <c r="A112" s="27" t="s">
        <v>138</v>
      </c>
      <c r="B112" s="35" t="s">
        <v>118</v>
      </c>
      <c r="C112" s="29" t="s">
        <v>137</v>
      </c>
      <c r="D112" s="29" t="s">
        <v>137</v>
      </c>
      <c r="E112" s="26" t="e">
        <f>'Value Sales'!#REF!/'Quantity Sales'!#REF!</f>
        <v>#REF!</v>
      </c>
      <c r="F112" s="26" t="e">
        <f>'Value Sales'!#REF!/'Quantity Sales'!#REF!</f>
        <v>#REF!</v>
      </c>
      <c r="G112" s="26" t="e">
        <f>'Value Sales'!#REF!/'Quantity Sales'!#REF!</f>
        <v>#REF!</v>
      </c>
      <c r="H112" s="26" t="e">
        <f>'Value Sales'!#REF!/'Quantity Sales'!#REF!</f>
        <v>#REF!</v>
      </c>
      <c r="I112" s="26" t="e">
        <f>'Value Sales'!#REF!/'Quantity Sales'!#REF!</f>
        <v>#REF!</v>
      </c>
      <c r="J112" s="26" t="e">
        <f>'Value Sales'!#REF!/'Quantity Sales'!#REF!</f>
        <v>#REF!</v>
      </c>
      <c r="K112" s="26" t="e">
        <f>'Value Sales'!#REF!/'Quantity Sales'!#REF!</f>
        <v>#REF!</v>
      </c>
      <c r="L112" s="26" t="e">
        <f>'Value Sales'!#REF!/'Quantity Sales'!#REF!</f>
        <v>#REF!</v>
      </c>
      <c r="M112" s="26" t="e">
        <f>'Value Sales'!#REF!/'Quantity Sales'!#REF!</f>
        <v>#REF!</v>
      </c>
      <c r="N112" s="26" t="e">
        <f>'Value Sales'!#REF!/'Quantity Sales'!#REF!</f>
        <v>#REF!</v>
      </c>
      <c r="O112" s="26" t="e">
        <f>'Value Sales'!#REF!/'Quantity Sales'!#REF!</f>
        <v>#REF!</v>
      </c>
      <c r="P112" s="26" t="e">
        <f>'Value Sales'!#REF!/'Quantity Sales'!#REF!</f>
        <v>#REF!</v>
      </c>
      <c r="Q112" s="26" t="e">
        <f>'Value Sales'!#REF!/'Quantity Sales'!#REF!</f>
        <v>#REF!</v>
      </c>
    </row>
    <row r="113" spans="1:17" x14ac:dyDescent="0.25">
      <c r="A113" s="37" t="s">
        <v>164</v>
      </c>
      <c r="B113" s="35" t="s">
        <v>139</v>
      </c>
      <c r="C113" s="35" t="s">
        <v>165</v>
      </c>
      <c r="D113" s="35" t="s">
        <v>165</v>
      </c>
      <c r="E113" s="26" t="e">
        <f>'Value Sales'!#REF!/'Quantity Sales'!#REF!</f>
        <v>#REF!</v>
      </c>
      <c r="F113" s="26" t="e">
        <f>'Value Sales'!#REF!/'Quantity Sales'!#REF!</f>
        <v>#REF!</v>
      </c>
      <c r="G113" s="26" t="e">
        <f>'Value Sales'!#REF!/'Quantity Sales'!#REF!</f>
        <v>#REF!</v>
      </c>
      <c r="H113" s="26" t="e">
        <f>'Value Sales'!#REF!/'Quantity Sales'!#REF!</f>
        <v>#REF!</v>
      </c>
      <c r="I113" s="26" t="e">
        <f>'Value Sales'!#REF!/'Quantity Sales'!#REF!</f>
        <v>#REF!</v>
      </c>
      <c r="J113" s="26" t="e">
        <f>'Value Sales'!#REF!/'Quantity Sales'!#REF!</f>
        <v>#REF!</v>
      </c>
      <c r="K113" s="26" t="e">
        <f>'Value Sales'!#REF!/'Quantity Sales'!#REF!</f>
        <v>#REF!</v>
      </c>
      <c r="L113" s="26" t="e">
        <f>'Value Sales'!#REF!/'Quantity Sales'!#REF!</f>
        <v>#REF!</v>
      </c>
      <c r="M113" s="26" t="e">
        <f>'Value Sales'!#REF!/'Quantity Sales'!#REF!</f>
        <v>#REF!</v>
      </c>
      <c r="N113" s="26" t="e">
        <f>'Value Sales'!#REF!/'Quantity Sales'!#REF!</f>
        <v>#REF!</v>
      </c>
      <c r="O113" s="26" t="e">
        <f>'Value Sales'!#REF!/'Quantity Sales'!#REF!</f>
        <v>#REF!</v>
      </c>
      <c r="P113" s="26" t="e">
        <f>'Value Sales'!#REF!/'Quantity Sales'!#REF!</f>
        <v>#REF!</v>
      </c>
      <c r="Q113" s="26" t="e">
        <f>'Value Sales'!#REF!/'Quantity Sales'!#REF!</f>
        <v>#REF!</v>
      </c>
    </row>
    <row r="114" spans="1:17" x14ac:dyDescent="0.25">
      <c r="A114" s="37" t="s">
        <v>166</v>
      </c>
      <c r="B114" s="35" t="s">
        <v>139</v>
      </c>
      <c r="C114" s="35" t="s">
        <v>165</v>
      </c>
      <c r="D114" s="35" t="s">
        <v>167</v>
      </c>
      <c r="E114" s="26" t="e">
        <f>'Value Sales'!#REF!/'Quantity Sales'!#REF!</f>
        <v>#REF!</v>
      </c>
      <c r="F114" s="26" t="e">
        <f>'Value Sales'!#REF!/'Quantity Sales'!#REF!</f>
        <v>#REF!</v>
      </c>
      <c r="G114" s="26" t="e">
        <f>'Value Sales'!#REF!/'Quantity Sales'!#REF!</f>
        <v>#REF!</v>
      </c>
      <c r="H114" s="26" t="e">
        <f>'Value Sales'!#REF!/'Quantity Sales'!#REF!</f>
        <v>#REF!</v>
      </c>
      <c r="I114" s="26" t="e">
        <f>'Value Sales'!#REF!/'Quantity Sales'!#REF!</f>
        <v>#REF!</v>
      </c>
      <c r="J114" s="26" t="e">
        <f>'Value Sales'!#REF!/'Quantity Sales'!#REF!</f>
        <v>#REF!</v>
      </c>
      <c r="K114" s="26" t="e">
        <f>'Value Sales'!#REF!/'Quantity Sales'!#REF!</f>
        <v>#REF!</v>
      </c>
      <c r="L114" s="26" t="e">
        <f>'Value Sales'!#REF!/'Quantity Sales'!#REF!</f>
        <v>#REF!</v>
      </c>
      <c r="M114" s="26" t="e">
        <f>'Value Sales'!#REF!/'Quantity Sales'!#REF!</f>
        <v>#REF!</v>
      </c>
      <c r="N114" s="26" t="e">
        <f>'Value Sales'!#REF!/'Quantity Sales'!#REF!</f>
        <v>#REF!</v>
      </c>
      <c r="O114" s="26" t="e">
        <f>'Value Sales'!#REF!/'Quantity Sales'!#REF!</f>
        <v>#REF!</v>
      </c>
      <c r="P114" s="26" t="e">
        <f>'Value Sales'!#REF!/'Quantity Sales'!#REF!</f>
        <v>#REF!</v>
      </c>
      <c r="Q114" s="26" t="e">
        <f>'Value Sales'!#REF!/'Quantity Sales'!#REF!</f>
        <v>#REF!</v>
      </c>
    </row>
    <row r="115" spans="1:17" x14ac:dyDescent="0.25">
      <c r="A115" s="37" t="s">
        <v>168</v>
      </c>
      <c r="B115" s="35" t="s">
        <v>139</v>
      </c>
      <c r="C115" s="35" t="s">
        <v>169</v>
      </c>
      <c r="D115" s="35" t="s">
        <v>169</v>
      </c>
      <c r="E115" s="26" t="e">
        <f>'Value Sales'!#REF!/'Quantity Sales'!#REF!</f>
        <v>#REF!</v>
      </c>
      <c r="F115" s="26" t="e">
        <f>'Value Sales'!#REF!/'Quantity Sales'!#REF!</f>
        <v>#REF!</v>
      </c>
      <c r="G115" s="26" t="e">
        <f>'Value Sales'!#REF!/'Quantity Sales'!#REF!</f>
        <v>#REF!</v>
      </c>
      <c r="H115" s="26" t="e">
        <f>'Value Sales'!#REF!/'Quantity Sales'!#REF!</f>
        <v>#REF!</v>
      </c>
      <c r="I115" s="26" t="e">
        <f>'Value Sales'!#REF!/'Quantity Sales'!#REF!</f>
        <v>#REF!</v>
      </c>
      <c r="J115" s="26" t="e">
        <f>'Value Sales'!#REF!/'Quantity Sales'!#REF!</f>
        <v>#REF!</v>
      </c>
      <c r="K115" s="26" t="e">
        <f>'Value Sales'!#REF!/'Quantity Sales'!#REF!</f>
        <v>#REF!</v>
      </c>
      <c r="L115" s="26" t="e">
        <f>'Value Sales'!#REF!/'Quantity Sales'!#REF!</f>
        <v>#REF!</v>
      </c>
      <c r="M115" s="26" t="e">
        <f>'Value Sales'!#REF!/'Quantity Sales'!#REF!</f>
        <v>#REF!</v>
      </c>
      <c r="N115" s="26" t="e">
        <f>'Value Sales'!#REF!/'Quantity Sales'!#REF!</f>
        <v>#REF!</v>
      </c>
      <c r="O115" s="26" t="e">
        <f>'Value Sales'!#REF!/'Quantity Sales'!#REF!</f>
        <v>#REF!</v>
      </c>
      <c r="P115" s="26" t="e">
        <f>'Value Sales'!#REF!/'Quantity Sales'!#REF!</f>
        <v>#REF!</v>
      </c>
      <c r="Q115" s="26" t="e">
        <f>'Value Sales'!#REF!/'Quantity Sales'!#REF!</f>
        <v>#REF!</v>
      </c>
    </row>
    <row r="116" spans="1:17" x14ac:dyDescent="0.25">
      <c r="A116" s="37" t="s">
        <v>170</v>
      </c>
      <c r="B116" s="35" t="s">
        <v>139</v>
      </c>
      <c r="C116" s="35" t="s">
        <v>139</v>
      </c>
      <c r="D116" s="35" t="s">
        <v>139</v>
      </c>
      <c r="E116" s="26" t="e">
        <f>'Value Sales'!#REF!/'Quantity Sales'!#REF!</f>
        <v>#REF!</v>
      </c>
      <c r="F116" s="26" t="e">
        <f>'Value Sales'!#REF!/'Quantity Sales'!#REF!</f>
        <v>#REF!</v>
      </c>
      <c r="G116" s="26" t="e">
        <f>'Value Sales'!#REF!/'Quantity Sales'!#REF!</f>
        <v>#REF!</v>
      </c>
      <c r="H116" s="26" t="e">
        <f>'Value Sales'!#REF!/'Quantity Sales'!#REF!</f>
        <v>#REF!</v>
      </c>
      <c r="I116" s="26" t="e">
        <f>'Value Sales'!#REF!/'Quantity Sales'!#REF!</f>
        <v>#REF!</v>
      </c>
      <c r="J116" s="26" t="e">
        <f>'Value Sales'!#REF!/'Quantity Sales'!#REF!</f>
        <v>#REF!</v>
      </c>
      <c r="K116" s="26" t="e">
        <f>'Value Sales'!#REF!/'Quantity Sales'!#REF!</f>
        <v>#REF!</v>
      </c>
      <c r="L116" s="26" t="e">
        <f>'Value Sales'!#REF!/'Quantity Sales'!#REF!</f>
        <v>#REF!</v>
      </c>
      <c r="M116" s="26" t="e">
        <f>'Value Sales'!#REF!/'Quantity Sales'!#REF!</f>
        <v>#REF!</v>
      </c>
      <c r="N116" s="26" t="e">
        <f>'Value Sales'!#REF!/'Quantity Sales'!#REF!</f>
        <v>#REF!</v>
      </c>
      <c r="O116" s="26" t="e">
        <f>'Value Sales'!#REF!/'Quantity Sales'!#REF!</f>
        <v>#REF!</v>
      </c>
      <c r="P116" s="26" t="e">
        <f>'Value Sales'!#REF!/'Quantity Sales'!#REF!</f>
        <v>#REF!</v>
      </c>
      <c r="Q116" s="26" t="e">
        <f>'Value Sales'!#REF!/'Quantity Sales'!#REF!</f>
        <v>#REF!</v>
      </c>
    </row>
    <row r="117" spans="1:17" x14ac:dyDescent="0.25">
      <c r="A117" s="37" t="s">
        <v>171</v>
      </c>
      <c r="B117" s="35" t="s">
        <v>139</v>
      </c>
      <c r="C117" s="35" t="s">
        <v>169</v>
      </c>
      <c r="D117" s="35" t="s">
        <v>169</v>
      </c>
      <c r="E117" s="26" t="e">
        <f>'Value Sales'!#REF!/'Quantity Sales'!#REF!</f>
        <v>#REF!</v>
      </c>
      <c r="F117" s="26" t="e">
        <f>'Value Sales'!#REF!/'Quantity Sales'!#REF!</f>
        <v>#REF!</v>
      </c>
      <c r="G117" s="26" t="e">
        <f>'Value Sales'!#REF!/'Quantity Sales'!#REF!</f>
        <v>#REF!</v>
      </c>
      <c r="H117" s="26" t="e">
        <f>'Value Sales'!#REF!/'Quantity Sales'!#REF!</f>
        <v>#REF!</v>
      </c>
      <c r="I117" s="26" t="e">
        <f>'Value Sales'!#REF!/'Quantity Sales'!#REF!</f>
        <v>#REF!</v>
      </c>
      <c r="J117" s="26" t="e">
        <f>'Value Sales'!#REF!/'Quantity Sales'!#REF!</f>
        <v>#REF!</v>
      </c>
      <c r="K117" s="26" t="e">
        <f>'Value Sales'!#REF!/'Quantity Sales'!#REF!</f>
        <v>#REF!</v>
      </c>
      <c r="L117" s="26" t="e">
        <f>'Value Sales'!#REF!/'Quantity Sales'!#REF!</f>
        <v>#REF!</v>
      </c>
      <c r="M117" s="26" t="e">
        <f>'Value Sales'!#REF!/'Quantity Sales'!#REF!</f>
        <v>#REF!</v>
      </c>
      <c r="N117" s="26" t="e">
        <f>'Value Sales'!#REF!/'Quantity Sales'!#REF!</f>
        <v>#REF!</v>
      </c>
      <c r="O117" s="26" t="e">
        <f>'Value Sales'!#REF!/'Quantity Sales'!#REF!</f>
        <v>#REF!</v>
      </c>
      <c r="P117" s="26" t="e">
        <f>'Value Sales'!#REF!/'Quantity Sales'!#REF!</f>
        <v>#REF!</v>
      </c>
      <c r="Q117" s="26" t="e">
        <f>'Value Sales'!#REF!/'Quantity Sales'!#REF!</f>
        <v>#REF!</v>
      </c>
    </row>
    <row r="118" spans="1:17" x14ac:dyDescent="0.25">
      <c r="A118" s="37" t="s">
        <v>172</v>
      </c>
      <c r="B118" s="35" t="s">
        <v>139</v>
      </c>
      <c r="C118" s="35" t="s">
        <v>173</v>
      </c>
      <c r="D118" s="35" t="s">
        <v>173</v>
      </c>
      <c r="E118" s="26" t="e">
        <f>'Value Sales'!#REF!/'Quantity Sales'!#REF!</f>
        <v>#REF!</v>
      </c>
      <c r="F118" s="26" t="e">
        <f>'Value Sales'!#REF!/'Quantity Sales'!#REF!</f>
        <v>#REF!</v>
      </c>
      <c r="G118" s="26" t="e">
        <f>'Value Sales'!#REF!/'Quantity Sales'!#REF!</f>
        <v>#REF!</v>
      </c>
      <c r="H118" s="26" t="e">
        <f>'Value Sales'!#REF!/'Quantity Sales'!#REF!</f>
        <v>#REF!</v>
      </c>
      <c r="I118" s="26" t="e">
        <f>'Value Sales'!#REF!/'Quantity Sales'!#REF!</f>
        <v>#REF!</v>
      </c>
      <c r="J118" s="26" t="e">
        <f>'Value Sales'!#REF!/'Quantity Sales'!#REF!</f>
        <v>#REF!</v>
      </c>
      <c r="K118" s="26" t="e">
        <f>'Value Sales'!#REF!/'Quantity Sales'!#REF!</f>
        <v>#REF!</v>
      </c>
      <c r="L118" s="26" t="e">
        <f>'Value Sales'!#REF!/'Quantity Sales'!#REF!</f>
        <v>#REF!</v>
      </c>
      <c r="M118" s="26" t="e">
        <f>'Value Sales'!#REF!/'Quantity Sales'!#REF!</f>
        <v>#REF!</v>
      </c>
      <c r="N118" s="26" t="e">
        <f>'Value Sales'!#REF!/'Quantity Sales'!#REF!</f>
        <v>#REF!</v>
      </c>
      <c r="O118" s="26" t="e">
        <f>'Value Sales'!#REF!/'Quantity Sales'!#REF!</f>
        <v>#REF!</v>
      </c>
      <c r="P118" s="26" t="e">
        <f>'Value Sales'!#REF!/'Quantity Sales'!#REF!</f>
        <v>#REF!</v>
      </c>
      <c r="Q118" s="26" t="e">
        <f>'Value Sales'!#REF!/'Quantity Sales'!#REF!</f>
        <v>#REF!</v>
      </c>
    </row>
    <row r="119" spans="1:17" x14ac:dyDescent="0.25">
      <c r="A119" s="37" t="s">
        <v>174</v>
      </c>
      <c r="B119" s="35" t="s">
        <v>139</v>
      </c>
      <c r="C119" s="35" t="s">
        <v>173</v>
      </c>
      <c r="D119" s="35" t="s">
        <v>173</v>
      </c>
      <c r="E119" s="26" t="e">
        <f>'Value Sales'!#REF!/'Quantity Sales'!#REF!</f>
        <v>#REF!</v>
      </c>
      <c r="F119" s="26" t="e">
        <f>'Value Sales'!#REF!/'Quantity Sales'!#REF!</f>
        <v>#REF!</v>
      </c>
      <c r="G119" s="26" t="e">
        <f>'Value Sales'!#REF!/'Quantity Sales'!#REF!</f>
        <v>#REF!</v>
      </c>
      <c r="H119" s="26" t="e">
        <f>'Value Sales'!#REF!/'Quantity Sales'!#REF!</f>
        <v>#REF!</v>
      </c>
      <c r="I119" s="26" t="e">
        <f>'Value Sales'!#REF!/'Quantity Sales'!#REF!</f>
        <v>#REF!</v>
      </c>
      <c r="J119" s="26" t="e">
        <f>'Value Sales'!#REF!/'Quantity Sales'!#REF!</f>
        <v>#REF!</v>
      </c>
      <c r="K119" s="26" t="e">
        <f>'Value Sales'!#REF!/'Quantity Sales'!#REF!</f>
        <v>#REF!</v>
      </c>
      <c r="L119" s="26" t="e">
        <f>'Value Sales'!#REF!/'Quantity Sales'!#REF!</f>
        <v>#REF!</v>
      </c>
      <c r="M119" s="26" t="e">
        <f>'Value Sales'!#REF!/'Quantity Sales'!#REF!</f>
        <v>#REF!</v>
      </c>
      <c r="N119" s="26" t="e">
        <f>'Value Sales'!#REF!/'Quantity Sales'!#REF!</f>
        <v>#REF!</v>
      </c>
      <c r="O119" s="26" t="e">
        <f>'Value Sales'!#REF!/'Quantity Sales'!#REF!</f>
        <v>#REF!</v>
      </c>
      <c r="P119" s="26" t="e">
        <f>'Value Sales'!#REF!/'Quantity Sales'!#REF!</f>
        <v>#REF!</v>
      </c>
      <c r="Q119" s="26" t="e">
        <f>'Value Sales'!#REF!/'Quantity Sales'!#REF!</f>
        <v>#REF!</v>
      </c>
    </row>
    <row r="120" spans="1:17" x14ac:dyDescent="0.25">
      <c r="A120" s="37" t="s">
        <v>175</v>
      </c>
      <c r="B120" s="35" t="s">
        <v>139</v>
      </c>
      <c r="C120" s="35" t="s">
        <v>176</v>
      </c>
      <c r="D120" s="35" t="s">
        <v>176</v>
      </c>
      <c r="E120" s="26" t="e">
        <f>'Value Sales'!#REF!/'Quantity Sales'!#REF!</f>
        <v>#REF!</v>
      </c>
      <c r="F120" s="26" t="e">
        <f>'Value Sales'!#REF!/'Quantity Sales'!#REF!</f>
        <v>#REF!</v>
      </c>
      <c r="G120" s="26" t="e">
        <f>'Value Sales'!#REF!/'Quantity Sales'!#REF!</f>
        <v>#REF!</v>
      </c>
      <c r="H120" s="26" t="e">
        <f>'Value Sales'!#REF!/'Quantity Sales'!#REF!</f>
        <v>#REF!</v>
      </c>
      <c r="I120" s="26" t="e">
        <f>'Value Sales'!#REF!/'Quantity Sales'!#REF!</f>
        <v>#REF!</v>
      </c>
      <c r="J120" s="26" t="e">
        <f>'Value Sales'!#REF!/'Quantity Sales'!#REF!</f>
        <v>#REF!</v>
      </c>
      <c r="K120" s="26" t="e">
        <f>'Value Sales'!#REF!/'Quantity Sales'!#REF!</f>
        <v>#REF!</v>
      </c>
      <c r="L120" s="26" t="e">
        <f>'Value Sales'!#REF!/'Quantity Sales'!#REF!</f>
        <v>#REF!</v>
      </c>
      <c r="M120" s="26" t="e">
        <f>'Value Sales'!#REF!/'Quantity Sales'!#REF!</f>
        <v>#REF!</v>
      </c>
      <c r="N120" s="26" t="e">
        <f>'Value Sales'!#REF!/'Quantity Sales'!#REF!</f>
        <v>#REF!</v>
      </c>
      <c r="O120" s="26" t="e">
        <f>'Value Sales'!#REF!/'Quantity Sales'!#REF!</f>
        <v>#REF!</v>
      </c>
      <c r="P120" s="26" t="e">
        <f>'Value Sales'!#REF!/'Quantity Sales'!#REF!</f>
        <v>#REF!</v>
      </c>
      <c r="Q120" s="26" t="e">
        <f>'Value Sales'!#REF!/'Quantity Sales'!#REF!</f>
        <v>#REF!</v>
      </c>
    </row>
    <row r="121" spans="1:17" x14ac:dyDescent="0.25">
      <c r="A121" s="37" t="s">
        <v>177</v>
      </c>
      <c r="B121" s="35" t="s">
        <v>139</v>
      </c>
      <c r="C121" s="35" t="s">
        <v>178</v>
      </c>
      <c r="D121" s="35" t="s">
        <v>178</v>
      </c>
      <c r="E121" s="26" t="e">
        <f>'Value Sales'!#REF!/'Quantity Sales'!#REF!</f>
        <v>#REF!</v>
      </c>
      <c r="F121" s="26" t="e">
        <f>'Value Sales'!#REF!/'Quantity Sales'!#REF!</f>
        <v>#REF!</v>
      </c>
      <c r="G121" s="26" t="e">
        <f>'Value Sales'!#REF!/'Quantity Sales'!#REF!</f>
        <v>#REF!</v>
      </c>
      <c r="H121" s="26" t="e">
        <f>'Value Sales'!#REF!/'Quantity Sales'!#REF!</f>
        <v>#REF!</v>
      </c>
      <c r="I121" s="26" t="e">
        <f>'Value Sales'!#REF!/'Quantity Sales'!#REF!</f>
        <v>#REF!</v>
      </c>
      <c r="J121" s="26" t="e">
        <f>'Value Sales'!#REF!/'Quantity Sales'!#REF!</f>
        <v>#REF!</v>
      </c>
      <c r="K121" s="26" t="e">
        <f>'Value Sales'!#REF!/'Quantity Sales'!#REF!</f>
        <v>#REF!</v>
      </c>
      <c r="L121" s="26" t="e">
        <f>'Value Sales'!#REF!/'Quantity Sales'!#REF!</f>
        <v>#REF!</v>
      </c>
      <c r="M121" s="26" t="e">
        <f>'Value Sales'!#REF!/'Quantity Sales'!#REF!</f>
        <v>#REF!</v>
      </c>
      <c r="N121" s="26" t="e">
        <f>'Value Sales'!#REF!/'Quantity Sales'!#REF!</f>
        <v>#REF!</v>
      </c>
      <c r="O121" s="26" t="e">
        <f>'Value Sales'!#REF!/'Quantity Sales'!#REF!</f>
        <v>#REF!</v>
      </c>
      <c r="P121" s="26" t="e">
        <f>'Value Sales'!#REF!/'Quantity Sales'!#REF!</f>
        <v>#REF!</v>
      </c>
      <c r="Q121" s="26" t="e">
        <f>'Value Sales'!#REF!/'Quantity Sales'!#REF!</f>
        <v>#REF!</v>
      </c>
    </row>
    <row r="122" spans="1:17" x14ac:dyDescent="0.25">
      <c r="A122" s="37" t="s">
        <v>179</v>
      </c>
      <c r="B122" s="35" t="s">
        <v>139</v>
      </c>
      <c r="C122" s="35" t="s">
        <v>178</v>
      </c>
      <c r="D122" s="35" t="s">
        <v>180</v>
      </c>
      <c r="E122" s="26" t="e">
        <f>'Value Sales'!#REF!/'Quantity Sales'!#REF!</f>
        <v>#REF!</v>
      </c>
      <c r="F122" s="26" t="e">
        <f>'Value Sales'!#REF!/'Quantity Sales'!#REF!</f>
        <v>#REF!</v>
      </c>
      <c r="G122" s="26" t="e">
        <f>'Value Sales'!#REF!/'Quantity Sales'!#REF!</f>
        <v>#REF!</v>
      </c>
      <c r="H122" s="26" t="e">
        <f>'Value Sales'!#REF!/'Quantity Sales'!#REF!</f>
        <v>#REF!</v>
      </c>
      <c r="I122" s="26" t="e">
        <f>'Value Sales'!#REF!/'Quantity Sales'!#REF!</f>
        <v>#REF!</v>
      </c>
      <c r="J122" s="26" t="e">
        <f>'Value Sales'!#REF!/'Quantity Sales'!#REF!</f>
        <v>#REF!</v>
      </c>
      <c r="K122" s="26" t="e">
        <f>'Value Sales'!#REF!/'Quantity Sales'!#REF!</f>
        <v>#REF!</v>
      </c>
      <c r="L122" s="26" t="e">
        <f>'Value Sales'!#REF!/'Quantity Sales'!#REF!</f>
        <v>#REF!</v>
      </c>
      <c r="M122" s="26" t="e">
        <f>'Value Sales'!#REF!/'Quantity Sales'!#REF!</f>
        <v>#REF!</v>
      </c>
      <c r="N122" s="26" t="e">
        <f>'Value Sales'!#REF!/'Quantity Sales'!#REF!</f>
        <v>#REF!</v>
      </c>
      <c r="O122" s="26" t="e">
        <f>'Value Sales'!#REF!/'Quantity Sales'!#REF!</f>
        <v>#REF!</v>
      </c>
      <c r="P122" s="26" t="e">
        <f>'Value Sales'!#REF!/'Quantity Sales'!#REF!</f>
        <v>#REF!</v>
      </c>
      <c r="Q122" s="26" t="e">
        <f>'Value Sales'!#REF!/'Quantity Sales'!#REF!</f>
        <v>#REF!</v>
      </c>
    </row>
    <row r="123" spans="1:17" x14ac:dyDescent="0.25">
      <c r="A123" s="37" t="s">
        <v>181</v>
      </c>
      <c r="B123" s="35" t="s">
        <v>139</v>
      </c>
      <c r="C123" s="35" t="s">
        <v>176</v>
      </c>
      <c r="D123" s="35" t="s">
        <v>176</v>
      </c>
      <c r="E123" s="26" t="e">
        <f>'Value Sales'!#REF!/'Quantity Sales'!#REF!</f>
        <v>#REF!</v>
      </c>
      <c r="F123" s="26" t="e">
        <f>'Value Sales'!#REF!/'Quantity Sales'!#REF!</f>
        <v>#REF!</v>
      </c>
      <c r="G123" s="26" t="e">
        <f>'Value Sales'!#REF!/'Quantity Sales'!#REF!</f>
        <v>#REF!</v>
      </c>
      <c r="H123" s="26" t="e">
        <f>'Value Sales'!#REF!/'Quantity Sales'!#REF!</f>
        <v>#REF!</v>
      </c>
      <c r="I123" s="26" t="e">
        <f>'Value Sales'!#REF!/'Quantity Sales'!#REF!</f>
        <v>#REF!</v>
      </c>
      <c r="J123" s="26" t="e">
        <f>'Value Sales'!#REF!/'Quantity Sales'!#REF!</f>
        <v>#REF!</v>
      </c>
      <c r="K123" s="26" t="e">
        <f>'Value Sales'!#REF!/'Quantity Sales'!#REF!</f>
        <v>#REF!</v>
      </c>
      <c r="L123" s="26" t="e">
        <f>'Value Sales'!#REF!/'Quantity Sales'!#REF!</f>
        <v>#REF!</v>
      </c>
      <c r="M123" s="26" t="e">
        <f>'Value Sales'!#REF!/'Quantity Sales'!#REF!</f>
        <v>#REF!</v>
      </c>
      <c r="N123" s="26" t="e">
        <f>'Value Sales'!#REF!/'Quantity Sales'!#REF!</f>
        <v>#REF!</v>
      </c>
      <c r="O123" s="26" t="e">
        <f>'Value Sales'!#REF!/'Quantity Sales'!#REF!</f>
        <v>#REF!</v>
      </c>
      <c r="P123" s="26" t="e">
        <f>'Value Sales'!#REF!/'Quantity Sales'!#REF!</f>
        <v>#REF!</v>
      </c>
      <c r="Q123" s="26" t="e">
        <f>'Value Sales'!#REF!/'Quantity Sales'!#REF!</f>
        <v>#REF!</v>
      </c>
    </row>
    <row r="124" spans="1:17" x14ac:dyDescent="0.25">
      <c r="A124" s="37" t="s">
        <v>182</v>
      </c>
      <c r="B124" s="35" t="s">
        <v>139</v>
      </c>
      <c r="C124" s="35" t="s">
        <v>139</v>
      </c>
      <c r="D124" s="35" t="s">
        <v>139</v>
      </c>
      <c r="E124" s="26" t="e">
        <f>'Value Sales'!#REF!/'Quantity Sales'!#REF!</f>
        <v>#REF!</v>
      </c>
      <c r="F124" s="26" t="e">
        <f>'Value Sales'!#REF!/'Quantity Sales'!#REF!</f>
        <v>#REF!</v>
      </c>
      <c r="G124" s="26" t="e">
        <f>'Value Sales'!#REF!/'Quantity Sales'!#REF!</f>
        <v>#REF!</v>
      </c>
      <c r="H124" s="26" t="e">
        <f>'Value Sales'!#REF!/'Quantity Sales'!#REF!</f>
        <v>#REF!</v>
      </c>
      <c r="I124" s="26" t="e">
        <f>'Value Sales'!#REF!/'Quantity Sales'!#REF!</f>
        <v>#REF!</v>
      </c>
      <c r="J124" s="26" t="e">
        <f>'Value Sales'!#REF!/'Quantity Sales'!#REF!</f>
        <v>#REF!</v>
      </c>
      <c r="K124" s="26" t="e">
        <f>'Value Sales'!#REF!/'Quantity Sales'!#REF!</f>
        <v>#REF!</v>
      </c>
      <c r="L124" s="26" t="e">
        <f>'Value Sales'!#REF!/'Quantity Sales'!#REF!</f>
        <v>#REF!</v>
      </c>
      <c r="M124" s="26" t="e">
        <f>'Value Sales'!#REF!/'Quantity Sales'!#REF!</f>
        <v>#REF!</v>
      </c>
      <c r="N124" s="26" t="e">
        <f>'Value Sales'!#REF!/'Quantity Sales'!#REF!</f>
        <v>#REF!</v>
      </c>
      <c r="O124" s="26" t="e">
        <f>'Value Sales'!#REF!/'Quantity Sales'!#REF!</f>
        <v>#REF!</v>
      </c>
      <c r="P124" s="26" t="e">
        <f>'Value Sales'!#REF!/'Quantity Sales'!#REF!</f>
        <v>#REF!</v>
      </c>
      <c r="Q124" s="26" t="e">
        <f>'Value Sales'!#REF!/'Quantity Sales'!#REF!</f>
        <v>#REF!</v>
      </c>
    </row>
    <row r="127" spans="1:17" x14ac:dyDescent="0.25"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</row>
    <row r="128" spans="1:17" x14ac:dyDescent="0.25"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I18" sqref="I18"/>
    </sheetView>
  </sheetViews>
  <sheetFormatPr defaultColWidth="10.375" defaultRowHeight="15" x14ac:dyDescent="0.25"/>
  <cols>
    <col min="1" max="2" width="10.375" bestFit="1" customWidth="1"/>
    <col min="3" max="3" width="9.25" bestFit="1" customWidth="1"/>
    <col min="4" max="4" width="8.125" bestFit="1" customWidth="1"/>
    <col min="5" max="5" width="10.375" bestFit="1" customWidth="1"/>
    <col min="6" max="7" width="6.75" bestFit="1" customWidth="1"/>
    <col min="8" max="8" width="6.875" bestFit="1" customWidth="1"/>
    <col min="9" max="9" width="8.25" bestFit="1" customWidth="1"/>
    <col min="10" max="10" width="7.75" bestFit="1" customWidth="1"/>
    <col min="11" max="11" width="8.875" bestFit="1" customWidth="1"/>
    <col min="12" max="12" width="8.625" bestFit="1" customWidth="1"/>
    <col min="13" max="13" width="7.625" bestFit="1" customWidth="1"/>
    <col min="14" max="14" width="7.75" bestFit="1" customWidth="1"/>
    <col min="15" max="15" width="15.375" bestFit="1" customWidth="1"/>
  </cols>
  <sheetData>
    <row r="1" spans="1:15" x14ac:dyDescent="0.25">
      <c r="A1" s="17" t="s">
        <v>1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142</v>
      </c>
      <c r="O1" s="17" t="s">
        <v>145</v>
      </c>
    </row>
    <row r="2" spans="1:15" x14ac:dyDescent="0.25">
      <c r="A2" s="21" t="s">
        <v>38</v>
      </c>
      <c r="B2" s="24">
        <f>'Value Share'!B5/10000000</f>
        <v>0</v>
      </c>
      <c r="C2" s="24">
        <f>'Value Share'!F5/10000000</f>
        <v>0</v>
      </c>
      <c r="D2" s="24">
        <f>'Value Share'!C5/10000000</f>
        <v>0</v>
      </c>
      <c r="E2" s="24">
        <f>'Value Share'!E5/10000000</f>
        <v>0</v>
      </c>
      <c r="F2" s="24">
        <f>'Value Share'!G5/10000000</f>
        <v>0</v>
      </c>
      <c r="G2" s="24">
        <f>'Value Share'!H5/10000000</f>
        <v>0</v>
      </c>
      <c r="H2" s="24">
        <f>'Value Share'!I5/10000000</f>
        <v>0</v>
      </c>
      <c r="I2" s="24">
        <f>'Value Share'!J5/10000000</f>
        <v>0</v>
      </c>
      <c r="J2" s="24">
        <f>'Value Share'!K5/10000000</f>
        <v>0</v>
      </c>
      <c r="K2" s="24">
        <f>'Value Share'!L5/10000000</f>
        <v>0</v>
      </c>
      <c r="L2" s="24">
        <f>'Value Share'!M5/10000000</f>
        <v>0</v>
      </c>
      <c r="M2" s="24">
        <f>'Value Share'!N5/10000000</f>
        <v>0</v>
      </c>
      <c r="N2" s="24">
        <f>'Value Share'!O5/10000000</f>
        <v>0</v>
      </c>
      <c r="O2" s="20" t="e">
        <f t="shared" ref="O2:O7" si="0">B2/N2</f>
        <v>#DIV/0!</v>
      </c>
    </row>
    <row r="3" spans="1:15" x14ac:dyDescent="0.25">
      <c r="A3" s="21" t="s">
        <v>68</v>
      </c>
      <c r="B3" s="24">
        <f>'Value Share'!B6/10000000</f>
        <v>0</v>
      </c>
      <c r="C3" s="24">
        <f>'Value Share'!F6/10000000</f>
        <v>0</v>
      </c>
      <c r="D3" s="24">
        <f>'Value Share'!C6/10000000</f>
        <v>0</v>
      </c>
      <c r="E3" s="24">
        <f>'Value Share'!E6/10000000</f>
        <v>0</v>
      </c>
      <c r="F3" s="24">
        <f>'Value Share'!G6/10000000</f>
        <v>0</v>
      </c>
      <c r="G3" s="24">
        <f>'Value Share'!H6/10000000</f>
        <v>0</v>
      </c>
      <c r="H3" s="24">
        <f>'Value Share'!I6/10000000</f>
        <v>0</v>
      </c>
      <c r="I3" s="24">
        <f>'Value Share'!J6/10000000</f>
        <v>0</v>
      </c>
      <c r="J3" s="24">
        <f>'Value Share'!K6/10000000</f>
        <v>0</v>
      </c>
      <c r="K3" s="24">
        <f>'Value Share'!L6/10000000</f>
        <v>0</v>
      </c>
      <c r="L3" s="24">
        <f>'Value Share'!M6/10000000</f>
        <v>0</v>
      </c>
      <c r="M3" s="24">
        <f>'Value Share'!N6/10000000</f>
        <v>0</v>
      </c>
      <c r="N3" s="24">
        <f>'Value Share'!O6/10000000</f>
        <v>0</v>
      </c>
      <c r="O3" s="20" t="e">
        <f t="shared" si="0"/>
        <v>#DIV/0!</v>
      </c>
    </row>
    <row r="4" spans="1:15" x14ac:dyDescent="0.25">
      <c r="A4" s="21" t="s">
        <v>69</v>
      </c>
      <c r="B4" s="24">
        <f>'Value Share'!B7/10000000</f>
        <v>0</v>
      </c>
      <c r="C4" s="24">
        <f>'Value Share'!F7/10000000</f>
        <v>0</v>
      </c>
      <c r="D4" s="24">
        <f>'Value Share'!C7/10000000</f>
        <v>0</v>
      </c>
      <c r="E4" s="24">
        <f>'Value Share'!E7/10000000</f>
        <v>0</v>
      </c>
      <c r="F4" s="24">
        <f>'Value Share'!G7/10000000</f>
        <v>0</v>
      </c>
      <c r="G4" s="24">
        <f>'Value Share'!H7/10000000</f>
        <v>0</v>
      </c>
      <c r="H4" s="24">
        <f>'Value Share'!I7/10000000</f>
        <v>0</v>
      </c>
      <c r="I4" s="24">
        <f>'Value Share'!J7/10000000</f>
        <v>0</v>
      </c>
      <c r="J4" s="24">
        <f>'Value Share'!K7/10000000</f>
        <v>0</v>
      </c>
      <c r="K4" s="24">
        <f>'Value Share'!L7/10000000</f>
        <v>0</v>
      </c>
      <c r="L4" s="24">
        <f>'Value Share'!M7/10000000</f>
        <v>0</v>
      </c>
      <c r="M4" s="24">
        <f>'Value Share'!N7/10000000</f>
        <v>0</v>
      </c>
      <c r="N4" s="24">
        <f>'Value Share'!O7/10000000</f>
        <v>0</v>
      </c>
      <c r="O4" s="20" t="e">
        <f t="shared" si="0"/>
        <v>#DIV/0!</v>
      </c>
    </row>
    <row r="5" spans="1:15" x14ac:dyDescent="0.25">
      <c r="A5" s="25" t="s">
        <v>71</v>
      </c>
      <c r="B5" s="24">
        <f>'Value Share'!B8/10000000</f>
        <v>0</v>
      </c>
      <c r="C5" s="24">
        <f>'Value Share'!F8/10000000</f>
        <v>0</v>
      </c>
      <c r="D5" s="24">
        <f>'Value Share'!C8/10000000</f>
        <v>0</v>
      </c>
      <c r="E5" s="24">
        <f>'Value Share'!E8/10000000</f>
        <v>0</v>
      </c>
      <c r="F5" s="24">
        <f>'Value Share'!G8/10000000</f>
        <v>0</v>
      </c>
      <c r="G5" s="24">
        <f>'Value Share'!H8/10000000</f>
        <v>0</v>
      </c>
      <c r="H5" s="24">
        <f>'Value Share'!I8/10000000</f>
        <v>0</v>
      </c>
      <c r="I5" s="24">
        <f>'Value Share'!J8/10000000</f>
        <v>0</v>
      </c>
      <c r="J5" s="24">
        <f>'Value Share'!K8/10000000</f>
        <v>0</v>
      </c>
      <c r="K5" s="24">
        <f>'Value Share'!L8/10000000</f>
        <v>0</v>
      </c>
      <c r="L5" s="24">
        <f>'Value Share'!M8/10000000</f>
        <v>0</v>
      </c>
      <c r="M5" s="24">
        <f>'Value Share'!N8/10000000</f>
        <v>0</v>
      </c>
      <c r="N5" s="24">
        <f>'Value Share'!O8/10000000</f>
        <v>0</v>
      </c>
      <c r="O5" s="20" t="e">
        <f t="shared" si="0"/>
        <v>#DIV/0!</v>
      </c>
    </row>
    <row r="6" spans="1:15" x14ac:dyDescent="0.25">
      <c r="A6" s="21" t="s">
        <v>118</v>
      </c>
      <c r="B6" s="24">
        <f>'Value Share'!B9/10000000</f>
        <v>10.992460400000001</v>
      </c>
      <c r="C6" s="24">
        <f>'Value Share'!F9/10000000</f>
        <v>13.090477999999999</v>
      </c>
      <c r="D6" s="24">
        <f>'Value Share'!C9/10000000</f>
        <v>3.1759789999999999</v>
      </c>
      <c r="E6" s="24">
        <f>'Value Share'!E9/10000000</f>
        <v>5.3165750000000003</v>
      </c>
      <c r="F6" s="24">
        <f>'Value Share'!G9/10000000</f>
        <v>12.624017500000001</v>
      </c>
      <c r="G6" s="24">
        <f>'Value Share'!H9/10000000</f>
        <v>20.730522400000002</v>
      </c>
      <c r="H6" s="24">
        <f>'Value Share'!I9/10000000</f>
        <v>3.2650790000000001</v>
      </c>
      <c r="I6" s="24">
        <f>'Value Share'!J9/10000000</f>
        <v>15.554852</v>
      </c>
      <c r="J6" s="24">
        <f>'Value Share'!K9/10000000</f>
        <v>10.418095299999999</v>
      </c>
      <c r="K6" s="24">
        <f>'Value Share'!L9/10000000</f>
        <v>1.6519898</v>
      </c>
      <c r="L6" s="24">
        <f>'Value Share'!M9/10000000</f>
        <v>0</v>
      </c>
      <c r="M6" s="24">
        <f>'Value Share'!N9/10000000</f>
        <v>5.4761199999999999</v>
      </c>
      <c r="N6" s="24">
        <f>'Value Share'!O9/10000000</f>
        <v>111.66022289999999</v>
      </c>
      <c r="O6" s="20">
        <f t="shared" si="0"/>
        <v>9.8445624722105052E-2</v>
      </c>
    </row>
    <row r="7" spans="1:15" x14ac:dyDescent="0.25">
      <c r="A7" s="21" t="s">
        <v>139</v>
      </c>
      <c r="B7" s="24">
        <f>'Value Share'!B10/10000000</f>
        <v>9.5186934999999995</v>
      </c>
      <c r="C7" s="24">
        <f>'Value Share'!F10/10000000</f>
        <v>12.774875</v>
      </c>
      <c r="D7" s="24">
        <f>'Value Share'!C10/10000000</f>
        <v>1.7320420000000001</v>
      </c>
      <c r="E7" s="24">
        <f>'Value Share'!E10/10000000</f>
        <v>4.8478743126727775</v>
      </c>
      <c r="F7" s="24">
        <f>'Value Share'!G10/10000000</f>
        <v>6.7827510000000002</v>
      </c>
      <c r="G7" s="24">
        <f>'Value Share'!H10/10000000</f>
        <v>10.370233000000001</v>
      </c>
      <c r="H7" s="24">
        <f>'Value Share'!I10/10000000</f>
        <v>1.149591</v>
      </c>
      <c r="I7" s="24">
        <f>'Value Share'!J10/10000000</f>
        <v>9.6678660000000001</v>
      </c>
      <c r="J7" s="24">
        <f>'Value Share'!K10/10000000</f>
        <v>7.4436122999999998</v>
      </c>
      <c r="K7" s="24">
        <f>'Value Share'!L10/10000000</f>
        <v>0.50935699999999995</v>
      </c>
      <c r="L7" s="24">
        <f>'Value Share'!M10/10000000</f>
        <v>0</v>
      </c>
      <c r="M7" s="24">
        <f>'Value Share'!N10/10000000</f>
        <v>7.4569640000000001</v>
      </c>
      <c r="N7" s="24">
        <f>'Value Share'!O10/10000000</f>
        <v>79.094407370672101</v>
      </c>
      <c r="O7" s="20">
        <f t="shared" si="0"/>
        <v>0.12034597408880131</v>
      </c>
    </row>
    <row r="8" spans="1:15" x14ac:dyDescent="0.25">
      <c r="A8" s="23" t="s">
        <v>144</v>
      </c>
      <c r="B8" s="24">
        <f>'Value Share'!B11/10000000</f>
        <v>20.5111539</v>
      </c>
      <c r="C8" s="24">
        <f>'Value Share'!F11/10000000</f>
        <v>25.865352999999999</v>
      </c>
      <c r="D8" s="24">
        <f>'Value Share'!C11/10000000</f>
        <v>4.9080209999999997</v>
      </c>
      <c r="E8" s="24">
        <f>'Value Share'!E11/10000000</f>
        <v>10.164449312672778</v>
      </c>
      <c r="F8" s="24">
        <f>'Value Share'!G11/10000000</f>
        <v>19.406768499999998</v>
      </c>
      <c r="G8" s="24">
        <f>'Value Share'!H11/10000000</f>
        <v>31.100755400000001</v>
      </c>
      <c r="H8" s="24">
        <f>'Value Share'!I11/10000000</f>
        <v>4.4146700000000001</v>
      </c>
      <c r="I8" s="24">
        <f>'Value Share'!J11/10000000</f>
        <v>25.222718</v>
      </c>
      <c r="J8" s="24">
        <f>'Value Share'!K11/10000000</f>
        <v>17.861707599999999</v>
      </c>
      <c r="K8" s="24">
        <f>'Value Share'!L11/10000000</f>
        <v>2.1613468</v>
      </c>
      <c r="L8" s="24">
        <f>'Value Share'!M11/10000000</f>
        <v>0</v>
      </c>
      <c r="M8" s="24">
        <f>'Value Share'!N11/10000000</f>
        <v>12.933083999999999</v>
      </c>
      <c r="N8" s="24">
        <f>'Value Share'!O11/10000000</f>
        <v>190.7546302706721</v>
      </c>
      <c r="O8" s="20" t="e">
        <f>AVERAGE(O2:O7)</f>
        <v>#DIV/0!</v>
      </c>
    </row>
    <row r="12" spans="1:15" x14ac:dyDescent="0.25">
      <c r="A12" s="17" t="s">
        <v>1</v>
      </c>
      <c r="B12" s="17" t="s">
        <v>4</v>
      </c>
      <c r="C12" s="17" t="s">
        <v>5</v>
      </c>
      <c r="D12" s="17" t="s">
        <v>6</v>
      </c>
      <c r="E12" s="17" t="s">
        <v>7</v>
      </c>
      <c r="F12" s="17" t="s">
        <v>8</v>
      </c>
      <c r="G12" s="17" t="s">
        <v>9</v>
      </c>
      <c r="H12" s="17" t="s">
        <v>10</v>
      </c>
      <c r="I12" s="17" t="s">
        <v>11</v>
      </c>
      <c r="J12" s="17" t="s">
        <v>12</v>
      </c>
      <c r="K12" s="17" t="s">
        <v>13</v>
      </c>
      <c r="L12" s="17" t="s">
        <v>14</v>
      </c>
      <c r="M12" s="17" t="s">
        <v>15</v>
      </c>
      <c r="N12" s="17" t="s">
        <v>142</v>
      </c>
      <c r="O12" s="17" t="s">
        <v>145</v>
      </c>
    </row>
    <row r="13" spans="1:15" x14ac:dyDescent="0.25">
      <c r="A13" s="21" t="s">
        <v>38</v>
      </c>
      <c r="B13" s="22">
        <f>'Quantity Share'!B5/1000</f>
        <v>0</v>
      </c>
      <c r="C13" s="22">
        <f>'Quantity Share'!F5/1000</f>
        <v>0</v>
      </c>
      <c r="D13" s="22">
        <f>'Quantity Share'!C5/1000</f>
        <v>0</v>
      </c>
      <c r="E13" s="22">
        <f>'Quantity Share'!E5/1000</f>
        <v>0</v>
      </c>
      <c r="F13" s="22">
        <f>'Quantity Share'!G5/1000</f>
        <v>0</v>
      </c>
      <c r="G13" s="22">
        <f>'Quantity Share'!H5/1000</f>
        <v>0</v>
      </c>
      <c r="H13" s="22">
        <f>'Quantity Share'!I5/1000</f>
        <v>0</v>
      </c>
      <c r="I13" s="22">
        <f>'Quantity Share'!J5/1000</f>
        <v>0</v>
      </c>
      <c r="J13" s="22">
        <f>'Quantity Share'!K5/1000</f>
        <v>0</v>
      </c>
      <c r="K13" s="22">
        <f>'Quantity Share'!L5/1000</f>
        <v>0</v>
      </c>
      <c r="L13" s="22">
        <f>'Quantity Share'!M5/1000</f>
        <v>0</v>
      </c>
      <c r="M13" s="22">
        <f>'Quantity Share'!N5/1000</f>
        <v>0</v>
      </c>
      <c r="N13" s="22">
        <f>'Quantity Share'!O5/1000</f>
        <v>0</v>
      </c>
      <c r="O13" s="20" t="e">
        <f t="shared" ref="O13:O18" si="1">B13/N13</f>
        <v>#DIV/0!</v>
      </c>
    </row>
    <row r="14" spans="1:15" x14ac:dyDescent="0.25">
      <c r="A14" s="21" t="s">
        <v>68</v>
      </c>
      <c r="B14" s="22">
        <f>'Quantity Share'!B6/1000</f>
        <v>0</v>
      </c>
      <c r="C14" s="22">
        <f>'Quantity Share'!F6/1000</f>
        <v>0</v>
      </c>
      <c r="D14" s="22">
        <f>'Quantity Share'!C6/1000</f>
        <v>0</v>
      </c>
      <c r="E14" s="22">
        <f>'Quantity Share'!E6/1000</f>
        <v>0</v>
      </c>
      <c r="F14" s="22">
        <f>'Quantity Share'!G6/1000</f>
        <v>0</v>
      </c>
      <c r="G14" s="22">
        <f>'Quantity Share'!H6/1000</f>
        <v>0</v>
      </c>
      <c r="H14" s="22">
        <f>'Quantity Share'!I6/1000</f>
        <v>0</v>
      </c>
      <c r="I14" s="22">
        <f>'Quantity Share'!J6/1000</f>
        <v>0</v>
      </c>
      <c r="J14" s="22">
        <f>'Quantity Share'!K6/1000</f>
        <v>0</v>
      </c>
      <c r="K14" s="22">
        <f>'Quantity Share'!L6/1000</f>
        <v>0</v>
      </c>
      <c r="L14" s="22">
        <f>'Quantity Share'!M6/1000</f>
        <v>0</v>
      </c>
      <c r="M14" s="22">
        <f>'Quantity Share'!N6/1000</f>
        <v>0</v>
      </c>
      <c r="N14" s="22">
        <f>'Quantity Share'!O6/1000</f>
        <v>0</v>
      </c>
      <c r="O14" s="20" t="e">
        <f t="shared" si="1"/>
        <v>#DIV/0!</v>
      </c>
    </row>
    <row r="15" spans="1:15" x14ac:dyDescent="0.25">
      <c r="A15" s="21" t="s">
        <v>69</v>
      </c>
      <c r="B15" s="22">
        <f>'Quantity Share'!B7/1000</f>
        <v>0</v>
      </c>
      <c r="C15" s="22">
        <f>'Quantity Share'!F7/1000</f>
        <v>0</v>
      </c>
      <c r="D15" s="22">
        <f>'Quantity Share'!C7/1000</f>
        <v>0</v>
      </c>
      <c r="E15" s="22">
        <f>'Quantity Share'!E7/1000</f>
        <v>0</v>
      </c>
      <c r="F15" s="22">
        <f>'Quantity Share'!G7/1000</f>
        <v>0</v>
      </c>
      <c r="G15" s="22">
        <f>'Quantity Share'!H7/1000</f>
        <v>0</v>
      </c>
      <c r="H15" s="22">
        <f>'Quantity Share'!I7/1000</f>
        <v>0</v>
      </c>
      <c r="I15" s="22">
        <f>'Quantity Share'!J7/1000</f>
        <v>0</v>
      </c>
      <c r="J15" s="22">
        <f>'Quantity Share'!K7/1000</f>
        <v>0</v>
      </c>
      <c r="K15" s="22">
        <f>'Quantity Share'!L7/1000</f>
        <v>0</v>
      </c>
      <c r="L15" s="22">
        <f>'Quantity Share'!M7/1000</f>
        <v>0</v>
      </c>
      <c r="M15" s="22">
        <f>'Quantity Share'!N7/1000</f>
        <v>0</v>
      </c>
      <c r="N15" s="22">
        <f>'Quantity Share'!O7/1000</f>
        <v>0</v>
      </c>
      <c r="O15" s="20" t="e">
        <f t="shared" si="1"/>
        <v>#DIV/0!</v>
      </c>
    </row>
    <row r="16" spans="1:15" x14ac:dyDescent="0.25">
      <c r="A16" s="25" t="s">
        <v>71</v>
      </c>
      <c r="B16" s="22">
        <f>'Quantity Share'!B8/1000</f>
        <v>0</v>
      </c>
      <c r="C16" s="22">
        <f>'Quantity Share'!F8/1000</f>
        <v>0</v>
      </c>
      <c r="D16" s="22">
        <f>'Quantity Share'!C8/1000</f>
        <v>0</v>
      </c>
      <c r="E16" s="22">
        <f>'Quantity Share'!E8/1000</f>
        <v>0</v>
      </c>
      <c r="F16" s="22">
        <f>'Quantity Share'!G8/1000</f>
        <v>0</v>
      </c>
      <c r="G16" s="22">
        <f>'Quantity Share'!H8/1000</f>
        <v>0</v>
      </c>
      <c r="H16" s="22">
        <f>'Quantity Share'!I8/1000</f>
        <v>0</v>
      </c>
      <c r="I16" s="22">
        <f>'Quantity Share'!J8/1000</f>
        <v>0</v>
      </c>
      <c r="J16" s="22">
        <f>'Quantity Share'!K8/1000</f>
        <v>0</v>
      </c>
      <c r="K16" s="22">
        <f>'Quantity Share'!L8/1000</f>
        <v>0</v>
      </c>
      <c r="L16" s="22">
        <f>'Quantity Share'!M8/1000</f>
        <v>0</v>
      </c>
      <c r="M16" s="22">
        <f>'Quantity Share'!N8/1000</f>
        <v>0</v>
      </c>
      <c r="N16" s="22">
        <f>'Quantity Share'!O8/1000</f>
        <v>0</v>
      </c>
      <c r="O16" s="20" t="e">
        <f t="shared" si="1"/>
        <v>#DIV/0!</v>
      </c>
    </row>
    <row r="17" spans="1:15" x14ac:dyDescent="0.25">
      <c r="A17" s="21" t="s">
        <v>118</v>
      </c>
      <c r="B17" s="22">
        <f>'Quantity Share'!B9/1000</f>
        <v>55.231999999999999</v>
      </c>
      <c r="C17" s="22">
        <f>'Quantity Share'!F9/1000</f>
        <v>13.233000000000001</v>
      </c>
      <c r="D17" s="22">
        <f>'Quantity Share'!C9/1000</f>
        <v>23.67</v>
      </c>
      <c r="E17" s="22">
        <f>'Quantity Share'!E9/1000</f>
        <v>5.4530000000000003</v>
      </c>
      <c r="F17" s="22">
        <f>'Quantity Share'!G9/1000</f>
        <v>9.9830000000000005</v>
      </c>
      <c r="G17" s="22">
        <f>'Quantity Share'!H9/1000</f>
        <v>15.737</v>
      </c>
      <c r="H17" s="22">
        <f>'Quantity Share'!I9/1000</f>
        <v>17.594777777777779</v>
      </c>
      <c r="I17" s="22">
        <f>'Quantity Share'!J9/1000</f>
        <v>13.727</v>
      </c>
      <c r="J17" s="22">
        <f>'Quantity Share'!K9/1000</f>
        <v>7.4089999999999998</v>
      </c>
      <c r="K17" s="22">
        <f>'Quantity Share'!L9/1000</f>
        <v>4.915</v>
      </c>
      <c r="L17" s="22">
        <f>'Quantity Share'!M9/1000</f>
        <v>0</v>
      </c>
      <c r="M17" s="22">
        <f>'Quantity Share'!N9/1000</f>
        <v>38.35</v>
      </c>
      <c r="N17" s="22">
        <f>'Quantity Share'!O9/1000</f>
        <v>258.23977777777776</v>
      </c>
      <c r="O17" s="20">
        <f t="shared" si="1"/>
        <v>0.2138787466256597</v>
      </c>
    </row>
    <row r="18" spans="1:15" x14ac:dyDescent="0.25">
      <c r="A18" s="21" t="s">
        <v>139</v>
      </c>
      <c r="B18" s="22">
        <f>'Quantity Share'!B10/1000</f>
        <v>46.875</v>
      </c>
      <c r="C18" s="22">
        <f>'Quantity Share'!F10/1000</f>
        <v>13.203056122448979</v>
      </c>
      <c r="D18" s="22">
        <f>'Quantity Share'!C10/1000</f>
        <v>18.613677777777777</v>
      </c>
      <c r="E18" s="22">
        <f>'Quantity Share'!E10/1000</f>
        <v>5.3128273176098624</v>
      </c>
      <c r="F18" s="22">
        <f>'Quantity Share'!G10/1000</f>
        <v>5.5111527999999996</v>
      </c>
      <c r="G18" s="22">
        <f>'Quantity Share'!H10/1000</f>
        <v>8.114794615384616</v>
      </c>
      <c r="H18" s="22">
        <f>'Quantity Share'!I10/1000</f>
        <v>7.2342389937106928</v>
      </c>
      <c r="I18" s="22">
        <f>'Quantity Share'!J10/1000</f>
        <v>8.3165847457627109</v>
      </c>
      <c r="J18" s="22">
        <f>'Quantity Share'!K10/1000</f>
        <v>5.0356381999999993</v>
      </c>
      <c r="K18" s="22">
        <f>'Quantity Share'!L10/1000</f>
        <v>5.3898888888888887</v>
      </c>
      <c r="L18" s="22">
        <f>'Quantity Share'!M10/1000</f>
        <v>0</v>
      </c>
      <c r="M18" s="22">
        <f>'Quantity Share'!N10/1000</f>
        <v>40.609297297297303</v>
      </c>
      <c r="N18" s="22">
        <f>'Quantity Share'!O10/1000</f>
        <v>204.14221587622581</v>
      </c>
      <c r="O18" s="20">
        <f t="shared" si="1"/>
        <v>0.22961933571065452</v>
      </c>
    </row>
    <row r="19" spans="1:15" x14ac:dyDescent="0.25">
      <c r="A19" s="23" t="s">
        <v>144</v>
      </c>
      <c r="B19" s="22">
        <f>'Quantity Share'!B11/1000</f>
        <v>102.107</v>
      </c>
      <c r="C19" s="22">
        <f>'Quantity Share'!F11/1000</f>
        <v>26.436056122448978</v>
      </c>
      <c r="D19" s="22">
        <f>'Quantity Share'!C11/1000</f>
        <v>42.283677777777775</v>
      </c>
      <c r="E19" s="22">
        <f>'Quantity Share'!E11/1000</f>
        <v>10.765827317609864</v>
      </c>
      <c r="F19" s="22">
        <f>'Quantity Share'!G11/1000</f>
        <v>15.4941528</v>
      </c>
      <c r="G19" s="22">
        <f>'Quantity Share'!H11/1000</f>
        <v>23.851794615384616</v>
      </c>
      <c r="H19" s="22">
        <f>'Quantity Share'!I11/1000</f>
        <v>24.829016771488469</v>
      </c>
      <c r="I19" s="22">
        <f>'Quantity Share'!J11/1000</f>
        <v>22.043584745762711</v>
      </c>
      <c r="J19" s="22">
        <f>'Quantity Share'!K11/1000</f>
        <v>12.4446382</v>
      </c>
      <c r="K19" s="22">
        <f>'Quantity Share'!L11/1000</f>
        <v>10.304888888888888</v>
      </c>
      <c r="L19" s="22">
        <f>'Quantity Share'!M11/1000</f>
        <v>0</v>
      </c>
      <c r="M19" s="22">
        <f>'Quantity Share'!N11/1000</f>
        <v>78.959297297297312</v>
      </c>
      <c r="N19" s="22">
        <f>'Quantity Share'!O11/1000</f>
        <v>462.38199365400362</v>
      </c>
      <c r="O19" s="20" t="e">
        <f>AVERAGE(O13:O18)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 Sales</vt:lpstr>
      <vt:lpstr>Quantity Sales</vt:lpstr>
      <vt:lpstr>Value Share</vt:lpstr>
      <vt:lpstr>Quantity Share</vt:lpstr>
      <vt:lpstr>ASP</vt:lpstr>
      <vt:lpstr>For PPT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2021-06-09T04:26:15Z</dcterms:modified>
</cp:coreProperties>
</file>