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18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Cleaner Durga Puja Bonus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Rajshahi Customer Care=190+Sojol=30</t>
        </r>
      </text>
    </comment>
  </commentList>
</comments>
</file>

<file path=xl/sharedStrings.xml><?xml version="1.0" encoding="utf-8"?>
<sst xmlns="http://schemas.openxmlformats.org/spreadsheetml/2006/main" count="148" uniqueCount="86">
  <si>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</si>
  <si>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</si>
  <si>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</si>
  <si>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</si>
  <si>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</si>
  <si>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</si>
  <si>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</si>
  <si>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</si>
  <si>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</si>
  <si>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</si>
  <si>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</si>
  <si>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</si>
  <si>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</si>
  <si>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</si>
  <si>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</si>
  <si>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</si>
  <si>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</si>
  <si>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</si>
  <si>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</si>
  <si>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</si>
  <si>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</si>
  <si>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</si>
  <si>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</si>
  <si>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</si>
  <si>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</si>
  <si>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</si>
  <si>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</si>
  <si>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</si>
  <si>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</si>
  <si>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</si>
  <si>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</si>
  <si>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</si>
  <si>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</si>
  <si>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</si>
  <si>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</si>
  <si>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</si>
  <si>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</si>
  <si>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</si>
  <si>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</si>
  <si>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</si>
  <si>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</si>
  <si>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</si>
  <si>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</si>
  <si>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</si>
  <si>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</si>
  <si>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</si>
  <si>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</si>
  <si>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</si>
  <si>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</si>
  <si>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</si>
  <si>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</si>
  <si>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</si>
  <si>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</si>
  <si>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</si>
  <si>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</si>
  <si>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</si>
  <si>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</si>
  <si>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</si>
  <si>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</si>
  <si>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</si>
  <si>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</si>
  <si>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</si>
  <si>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</si>
  <si>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</si>
  <si>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</si>
  <si>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</si>
  <si>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</si>
  <si>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</si>
  <si>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</si>
  <si>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</si>
  <si>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</si>
  <si>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</si>
  <si>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</si>
  <si>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</si>
  <si>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</si>
  <si>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</si>
  <si>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</si>
  <si>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</si>
  <si>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</si>
  <si>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</si>
  <si>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</si>
  <si>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</si>
  <si>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</si>
  <si>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</si>
  <si>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</si>
  <si>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Date: 18.10.2021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</si>
</sst>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21" sqref="E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3" t="s">
        <v>14</v>
      </c>
      <c r="C1" s="263"/>
      <c r="D1" s="263"/>
      <c r="E1" s="263"/>
    </row>
    <row r="2" spans="1:11" ht="16.5" customHeight="1">
      <c r="A2" s="15"/>
      <c r="B2" s="264" t="s">
        <v>68</v>
      </c>
      <c r="C2" s="264"/>
      <c r="D2" s="264"/>
      <c r="E2" s="264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65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70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72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73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74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75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76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77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78</v>
      </c>
      <c r="C14" s="194">
        <v>300000</v>
      </c>
      <c r="D14" s="261">
        <v>398300</v>
      </c>
      <c r="E14" s="198">
        <f t="shared" si="0"/>
        <v>1304000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79</v>
      </c>
      <c r="C15" s="19">
        <v>720000</v>
      </c>
      <c r="D15" s="166">
        <v>673800</v>
      </c>
      <c r="E15" s="198">
        <f t="shared" si="0"/>
        <v>1350200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80</v>
      </c>
      <c r="C16" s="196">
        <v>590000</v>
      </c>
      <c r="D16" s="262">
        <v>938200</v>
      </c>
      <c r="E16" s="198">
        <f t="shared" si="0"/>
        <v>1002000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80</v>
      </c>
      <c r="C17" s="19">
        <v>110000</v>
      </c>
      <c r="D17" s="19">
        <v>0</v>
      </c>
      <c r="E17" s="198">
        <f>E16+C17-D17</f>
        <v>1112000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81</v>
      </c>
      <c r="C18" s="19">
        <v>500000</v>
      </c>
      <c r="D18" s="166">
        <v>832800</v>
      </c>
      <c r="E18" s="198">
        <f t="shared" si="0"/>
        <v>779200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82</v>
      </c>
      <c r="C19" s="19">
        <v>0</v>
      </c>
      <c r="D19" s="19">
        <v>0</v>
      </c>
      <c r="E19" s="198">
        <f t="shared" si="0"/>
        <v>779200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83</v>
      </c>
      <c r="C20" s="19">
        <v>1100000</v>
      </c>
      <c r="D20" s="166">
        <v>310700</v>
      </c>
      <c r="E20" s="198">
        <f>E19+C20-D20</f>
        <v>1568500</v>
      </c>
      <c r="F20" s="12"/>
      <c r="G20" s="7"/>
      <c r="H20" s="1"/>
      <c r="I20" s="1"/>
      <c r="J20" s="15"/>
      <c r="K20" s="15"/>
    </row>
    <row r="21" spans="1:11">
      <c r="A21" s="15"/>
      <c r="B21" s="193" t="s">
        <v>84</v>
      </c>
      <c r="C21" s="194">
        <v>350000</v>
      </c>
      <c r="D21" s="261">
        <v>569000</v>
      </c>
      <c r="E21" s="208">
        <f>E20+C21-D21</f>
        <v>1349500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1349500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1349500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1349500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1349500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1349500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1349500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1349500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1349500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1349500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1349500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1349500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1349500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1349500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1349500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1349500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1349500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1349500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1349500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1349500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1349500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1349500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1349500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1349500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1349500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1349500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1349500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1349500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1349500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1349500</v>
      </c>
      <c r="F50" s="12"/>
      <c r="G50" s="1"/>
      <c r="H50" s="15"/>
    </row>
    <row r="51" spans="2:8">
      <c r="B51" s="25"/>
      <c r="C51" s="21">
        <f>SUM(C5:C50)</f>
        <v>8784100</v>
      </c>
      <c r="D51" s="21">
        <f>SUM(D5:D50)</f>
        <v>7434600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5" t="s">
        <v>14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</row>
    <row r="2" spans="1:24" s="118" customFormat="1" ht="18">
      <c r="A2" s="266" t="s">
        <v>48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</row>
    <row r="3" spans="1:24" s="119" customFormat="1" ht="16.5" thickBot="1">
      <c r="A3" s="267" t="s">
        <v>69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9"/>
      <c r="S3" s="49"/>
      <c r="T3" s="5"/>
      <c r="U3" s="5"/>
      <c r="V3" s="5"/>
      <c r="W3" s="5"/>
      <c r="X3" s="11"/>
    </row>
    <row r="4" spans="1:24" s="121" customFormat="1">
      <c r="A4" s="270" t="s">
        <v>30</v>
      </c>
      <c r="B4" s="272" t="s">
        <v>31</v>
      </c>
      <c r="C4" s="274" t="s">
        <v>32</v>
      </c>
      <c r="D4" s="274" t="s">
        <v>33</v>
      </c>
      <c r="E4" s="274" t="s">
        <v>34</v>
      </c>
      <c r="F4" s="274" t="s">
        <v>35</v>
      </c>
      <c r="G4" s="274" t="s">
        <v>36</v>
      </c>
      <c r="H4" s="274" t="s">
        <v>59</v>
      </c>
      <c r="I4" s="274" t="s">
        <v>37</v>
      </c>
      <c r="J4" s="274" t="s">
        <v>38</v>
      </c>
      <c r="K4" s="274" t="s">
        <v>39</v>
      </c>
      <c r="L4" s="274" t="s">
        <v>40</v>
      </c>
      <c r="M4" s="274" t="s">
        <v>41</v>
      </c>
      <c r="N4" s="280" t="s">
        <v>62</v>
      </c>
      <c r="O4" s="278" t="s">
        <v>17</v>
      </c>
      <c r="P4" s="276" t="s">
        <v>42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1"/>
      <c r="B5" s="273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81"/>
      <c r="O5" s="279"/>
      <c r="P5" s="277"/>
      <c r="Q5" s="125" t="s">
        <v>43</v>
      </c>
      <c r="S5" s="126"/>
      <c r="T5" s="127"/>
      <c r="U5" s="127"/>
      <c r="V5" s="127"/>
      <c r="W5" s="127"/>
      <c r="X5" s="128"/>
    </row>
    <row r="6" spans="1:24" s="9" customFormat="1">
      <c r="A6" s="129" t="s">
        <v>70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71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72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44</v>
      </c>
      <c r="V8" s="26"/>
      <c r="W8" s="3"/>
    </row>
    <row r="9" spans="1:24" s="9" customFormat="1">
      <c r="A9" s="129" t="s">
        <v>73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74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75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76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77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78</v>
      </c>
      <c r="B14" s="137">
        <v>500</v>
      </c>
      <c r="C14" s="130"/>
      <c r="D14" s="138"/>
      <c r="E14" s="138"/>
      <c r="F14" s="138"/>
      <c r="G14" s="138">
        <v>50</v>
      </c>
      <c r="H14" s="138"/>
      <c r="I14" s="138">
        <v>120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830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79</v>
      </c>
      <c r="B15" s="137"/>
      <c r="C15" s="130"/>
      <c r="D15" s="138"/>
      <c r="E15" s="138"/>
      <c r="F15" s="138"/>
      <c r="G15" s="138">
        <v>70</v>
      </c>
      <c r="H15" s="138"/>
      <c r="I15" s="138">
        <v>40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190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80</v>
      </c>
      <c r="B16" s="137"/>
      <c r="C16" s="130"/>
      <c r="D16" s="138"/>
      <c r="E16" s="138"/>
      <c r="F16" s="138">
        <v>400</v>
      </c>
      <c r="G16" s="138">
        <v>100</v>
      </c>
      <c r="H16" s="138"/>
      <c r="I16" s="138">
        <v>100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760</v>
      </c>
      <c r="R16" s="135"/>
      <c r="S16" s="4"/>
      <c r="T16" s="26"/>
      <c r="U16" s="3"/>
      <c r="V16" s="26"/>
      <c r="W16" s="3"/>
    </row>
    <row r="17" spans="1:23" s="9" customFormat="1">
      <c r="A17" s="129" t="s">
        <v>81</v>
      </c>
      <c r="B17" s="137">
        <v>500</v>
      </c>
      <c r="C17" s="130"/>
      <c r="D17" s="138"/>
      <c r="E17" s="138"/>
      <c r="F17" s="138"/>
      <c r="G17" s="138"/>
      <c r="H17" s="138"/>
      <c r="I17" s="138">
        <v>220</v>
      </c>
      <c r="J17" s="138">
        <v>160</v>
      </c>
      <c r="K17" s="138"/>
      <c r="L17" s="138"/>
      <c r="M17" s="168"/>
      <c r="N17" s="140"/>
      <c r="O17" s="138"/>
      <c r="P17" s="140"/>
      <c r="Q17" s="134">
        <f t="shared" si="0"/>
        <v>880</v>
      </c>
      <c r="R17" s="135"/>
      <c r="S17" s="4"/>
      <c r="T17" s="26"/>
      <c r="U17" s="26"/>
      <c r="V17" s="26"/>
      <c r="W17" s="26"/>
    </row>
    <row r="18" spans="1:23" s="9" customFormat="1">
      <c r="A18" s="129" t="s">
        <v>82</v>
      </c>
      <c r="B18" s="137"/>
      <c r="C18" s="130"/>
      <c r="D18" s="138"/>
      <c r="E18" s="138"/>
      <c r="F18" s="138"/>
      <c r="G18" s="138">
        <v>100</v>
      </c>
      <c r="H18" s="138"/>
      <c r="I18" s="138">
        <v>40</v>
      </c>
      <c r="J18" s="138">
        <v>80</v>
      </c>
      <c r="K18" s="138"/>
      <c r="L18" s="138"/>
      <c r="M18" s="168"/>
      <c r="N18" s="140"/>
      <c r="O18" s="138"/>
      <c r="P18" s="140"/>
      <c r="Q18" s="134">
        <f t="shared" si="0"/>
        <v>220</v>
      </c>
      <c r="R18" s="135"/>
      <c r="S18" s="4"/>
      <c r="T18" s="26"/>
      <c r="U18" s="3"/>
      <c r="V18" s="26"/>
      <c r="W18" s="3"/>
    </row>
    <row r="19" spans="1:23" s="9" customFormat="1">
      <c r="A19" s="129" t="s">
        <v>83</v>
      </c>
      <c r="B19" s="137"/>
      <c r="C19" s="130"/>
      <c r="D19" s="138"/>
      <c r="E19" s="138">
        <v>840</v>
      </c>
      <c r="F19" s="138"/>
      <c r="G19" s="138">
        <v>70</v>
      </c>
      <c r="H19" s="138"/>
      <c r="I19" s="138">
        <v>250</v>
      </c>
      <c r="J19" s="138">
        <v>160</v>
      </c>
      <c r="K19" s="138"/>
      <c r="L19" s="138"/>
      <c r="M19" s="169"/>
      <c r="N19" s="140"/>
      <c r="O19" s="138"/>
      <c r="P19" s="140"/>
      <c r="Q19" s="134">
        <f t="shared" si="0"/>
        <v>1320</v>
      </c>
      <c r="R19" s="135"/>
      <c r="S19" s="4"/>
      <c r="T19" s="26"/>
      <c r="U19" s="26"/>
      <c r="V19" s="26"/>
      <c r="W19" s="26"/>
    </row>
    <row r="20" spans="1:23" s="9" customFormat="1">
      <c r="A20" s="129" t="s">
        <v>84</v>
      </c>
      <c r="B20" s="137">
        <v>500</v>
      </c>
      <c r="C20" s="130"/>
      <c r="D20" s="138"/>
      <c r="E20" s="138"/>
      <c r="F20" s="168"/>
      <c r="G20" s="138">
        <v>400</v>
      </c>
      <c r="H20" s="138"/>
      <c r="I20" s="138">
        <v>100</v>
      </c>
      <c r="J20" s="138">
        <v>160</v>
      </c>
      <c r="K20" s="138"/>
      <c r="L20" s="138"/>
      <c r="M20" s="168"/>
      <c r="N20" s="138"/>
      <c r="O20" s="138"/>
      <c r="P20" s="140"/>
      <c r="Q20" s="134">
        <f t="shared" si="0"/>
        <v>1160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45</v>
      </c>
      <c r="B37" s="155">
        <f>SUM(B6:B36)</f>
        <v>3000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2740</v>
      </c>
      <c r="F37" s="156">
        <f t="shared" si="1"/>
        <v>400</v>
      </c>
      <c r="G37" s="156">
        <f>SUM(G6:G36)</f>
        <v>1320</v>
      </c>
      <c r="H37" s="156">
        <f t="shared" si="1"/>
        <v>0</v>
      </c>
      <c r="I37" s="156">
        <f t="shared" si="1"/>
        <v>1790</v>
      </c>
      <c r="J37" s="156">
        <f t="shared" si="1"/>
        <v>1840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12095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E49" sqref="E49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8" t="s">
        <v>14</v>
      </c>
      <c r="B1" s="288"/>
      <c r="C1" s="288"/>
      <c r="D1" s="288"/>
      <c r="E1" s="288"/>
      <c r="F1" s="288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9" t="s">
        <v>60</v>
      </c>
      <c r="B2" s="289"/>
      <c r="C2" s="289"/>
      <c r="D2" s="289"/>
      <c r="E2" s="289"/>
      <c r="F2" s="289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90" t="s">
        <v>49</v>
      </c>
      <c r="B3" s="290"/>
      <c r="C3" s="290"/>
      <c r="D3" s="290"/>
      <c r="E3" s="290"/>
      <c r="F3" s="290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18</v>
      </c>
      <c r="C4" s="248" t="s">
        <v>19</v>
      </c>
      <c r="D4" s="247" t="s">
        <v>20</v>
      </c>
      <c r="E4" s="247" t="s">
        <v>21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22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22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22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22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22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22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22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22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22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22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22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22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22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22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22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22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22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22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22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22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22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22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22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22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22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>
        <v>-231910</v>
      </c>
      <c r="D30" s="44"/>
      <c r="E30" s="44">
        <f t="shared" si="0"/>
        <v>-231910</v>
      </c>
      <c r="F30" s="44"/>
      <c r="G30" s="58"/>
      <c r="H30" s="59" t="s">
        <v>22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22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-231910</v>
      </c>
      <c r="D33" s="44">
        <f>SUM(D5:D32)</f>
        <v>0</v>
      </c>
      <c r="E33" s="44">
        <f>SUM(E5:E32)</f>
        <v>-231910</v>
      </c>
      <c r="F33" s="44">
        <f>B33-E33</f>
        <v>231910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1" t="s">
        <v>23</v>
      </c>
      <c r="B35" s="292"/>
      <c r="C35" s="292"/>
      <c r="D35" s="293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7" t="s">
        <v>13</v>
      </c>
      <c r="B36" s="298"/>
      <c r="C36" s="298"/>
      <c r="D36" s="299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53</v>
      </c>
      <c r="B41" s="213" t="s">
        <v>56</v>
      </c>
      <c r="C41" s="222">
        <v>38960</v>
      </c>
      <c r="D41" s="213" t="s">
        <v>57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58</v>
      </c>
      <c r="B42" s="213" t="s">
        <v>55</v>
      </c>
      <c r="C42" s="222">
        <v>8270</v>
      </c>
      <c r="D42" s="213" t="s">
        <v>67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66</v>
      </c>
      <c r="B43" s="215"/>
      <c r="C43" s="222">
        <v>50000</v>
      </c>
      <c r="D43" s="216"/>
      <c r="E43" s="49"/>
      <c r="F43" s="294" t="s">
        <v>24</v>
      </c>
      <c r="G43" s="295"/>
      <c r="H43" s="295"/>
      <c r="I43" s="295"/>
      <c r="J43" s="296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/>
      <c r="B45" s="177"/>
      <c r="C45" s="221"/>
      <c r="D45" s="44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52</v>
      </c>
      <c r="B46" s="40" t="s">
        <v>54</v>
      </c>
      <c r="C46" s="221">
        <v>134680</v>
      </c>
      <c r="D46" s="40" t="s">
        <v>74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2" t="s">
        <v>47</v>
      </c>
      <c r="G62" s="282"/>
      <c r="H62" s="172"/>
      <c r="I62" s="172"/>
      <c r="J62" s="83" t="s">
        <v>25</v>
      </c>
      <c r="K62" s="84" t="s">
        <v>26</v>
      </c>
      <c r="L62" s="85" t="s">
        <v>27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3" t="s">
        <v>28</v>
      </c>
      <c r="B113" s="284"/>
      <c r="C113" s="236">
        <f>SUM(C37:C112)</f>
        <v>231910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5" t="s">
        <v>29</v>
      </c>
      <c r="B115" s="286"/>
      <c r="C115" s="234">
        <f>C113+L136</f>
        <v>231910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23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7"/>
      <c r="G170" s="287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2" zoomScaleNormal="100" workbookViewId="0">
      <selection activeCell="I11" sqref="I11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0" t="s">
        <v>50</v>
      </c>
      <c r="B1" s="301"/>
      <c r="C1" s="301"/>
      <c r="D1" s="301"/>
      <c r="E1" s="302"/>
      <c r="F1" s="1"/>
      <c r="G1" s="1"/>
    </row>
    <row r="2" spans="1:29" ht="21.75">
      <c r="A2" s="309" t="s">
        <v>49</v>
      </c>
      <c r="B2" s="310"/>
      <c r="C2" s="310"/>
      <c r="D2" s="310"/>
      <c r="E2" s="311"/>
      <c r="F2" s="1"/>
      <c r="G2" s="1"/>
    </row>
    <row r="3" spans="1:29" ht="24" thickBot="1">
      <c r="A3" s="303" t="s">
        <v>85</v>
      </c>
      <c r="B3" s="304"/>
      <c r="C3" s="304"/>
      <c r="D3" s="304"/>
      <c r="E3" s="305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2" t="s">
        <v>63</v>
      </c>
      <c r="B4" s="313"/>
      <c r="C4" s="313"/>
      <c r="D4" s="313"/>
      <c r="E4" s="314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61</v>
      </c>
      <c r="B5" s="254">
        <v>6000000</v>
      </c>
      <c r="C5" s="210"/>
      <c r="D5" s="211" t="s">
        <v>10</v>
      </c>
      <c r="E5" s="252">
        <v>3650830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160380</v>
      </c>
      <c r="C6" s="35"/>
      <c r="D6" s="189" t="s">
        <v>15</v>
      </c>
      <c r="E6" s="201">
        <v>1349500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16</v>
      </c>
      <c r="E7" s="253">
        <v>332995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12095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200">
        <v>0</v>
      </c>
      <c r="C10" s="33"/>
      <c r="D10" s="189" t="s">
        <v>13</v>
      </c>
      <c r="E10" s="201">
        <v>231910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148285</v>
      </c>
      <c r="C11" s="33"/>
      <c r="D11" s="189" t="s">
        <v>64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51</v>
      </c>
      <c r="E12" s="253">
        <v>569000</v>
      </c>
      <c r="F12" s="1" t="s">
        <v>46</v>
      </c>
      <c r="G12" s="27"/>
      <c r="H12" s="18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6148285</v>
      </c>
      <c r="C16" s="33"/>
      <c r="D16" s="189" t="s">
        <v>6</v>
      </c>
      <c r="E16" s="201">
        <f>E5+E6+E7+E10+E11+E12</f>
        <v>6148285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6" t="s">
        <v>13</v>
      </c>
      <c r="B18" s="307"/>
      <c r="C18" s="307"/>
      <c r="D18" s="307"/>
      <c r="E18" s="308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2021-10-18T16:24:28Z</dcterms:modified>
</cp:coreProperties>
</file>