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04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4" l="1"/>
  <c r="C51" i="7" l="1"/>
  <c r="D51" i="7"/>
  <c r="E16" i="10" l="1"/>
  <c r="B16" i="10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Tayar+ Bill</t>
        </r>
      </text>
    </comment>
  </commentList>
</comments>
</file>

<file path=xl/sharedStrings.xml><?xml version="1.0" encoding="utf-8"?>
<sst xmlns="http://schemas.openxmlformats.org/spreadsheetml/2006/main" count="129" uniqueCount="80">
  <si>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</si>
  <si>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</si>
  <si>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</si>
  <si>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</si>
  <si>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</si>
  <si>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</si>
  <si>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</si>
  <si>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</si>
  <si>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</si>
  <si>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</si>
  <si>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</si>
  <si>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</si>
  <si>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</si>
  <si>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</si>
  <si>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</si>
  <si>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</si>
  <si>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</si>
  <si>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</si>
  <si>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</si>
  <si>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</si>
  <si>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</si>
  <si>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</si>
  <si>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</si>
  <si>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</si>
  <si>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</si>
  <si>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</si>
  <si>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</si>
  <si>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</si>
  <si>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</si>
  <si>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</si>
  <si>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</si>
  <si>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</si>
  <si>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</si>
  <si>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</si>
  <si>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</si>
  <si>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</si>
  <si>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</si>
  <si>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</si>
  <si>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</si>
  <si>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</si>
  <si>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</si>
  <si>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</si>
  <si>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</si>
  <si>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</si>
  <si>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</si>
  <si>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</si>
  <si>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</si>
  <si>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</si>
  <si>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</si>
  <si>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</si>
  <si>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</si>
  <si>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</si>
  <si>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</si>
  <si>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</si>
  <si>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</si>
  <si>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</si>
  <si>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</si>
  <si>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</si>
  <si>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</si>
  <si>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</si>
  <si>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</si>
  <si>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</si>
  <si>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</si>
  <si>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</si>
  <si>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</si>
  <si>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</si>
  <si>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</si>
  <si>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15.09.2021</t>
  </si>
  <si>
    <t>Narzo 30</t>
  </si>
  <si>
    <t xml:space="preserve">Sarthok Boss </t>
  </si>
  <si>
    <t>23.09.2021</t>
  </si>
  <si>
    <t>29.09.2021</t>
  </si>
  <si>
    <t>bKash Babu Bhai</t>
  </si>
  <si>
    <t>C25s/128</t>
  </si>
  <si>
    <t>Bank Statement OCT 2021</t>
  </si>
  <si>
    <t>Month : OCT-2021</t>
  </si>
  <si>
    <t>02.10.2021</t>
  </si>
  <si>
    <t>03.10.2021</t>
  </si>
  <si>
    <t>04.10.2021</t>
  </si>
  <si>
    <t>Date: 04.10.2021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</si>
</sst>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8" sqref="E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0" t="s">
        <v>14</v>
      </c>
      <c r="C1" s="260"/>
      <c r="D1" s="260"/>
      <c r="E1" s="260"/>
    </row>
    <row r="2" spans="1:11" ht="16.5" customHeight="1">
      <c r="A2" s="15"/>
      <c r="B2" s="261" t="s">
        <v>74</v>
      </c>
      <c r="C2" s="261"/>
      <c r="D2" s="261"/>
      <c r="E2" s="26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76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77</v>
      </c>
      <c r="C7" s="19">
        <v>624000</v>
      </c>
      <c r="D7" s="19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78</v>
      </c>
      <c r="C8" s="19">
        <v>190000</v>
      </c>
      <c r="D8" s="19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/>
      <c r="C9" s="22"/>
      <c r="D9" s="22"/>
      <c r="E9" s="198">
        <f t="shared" si="0"/>
        <v>491650</v>
      </c>
      <c r="F9" s="12"/>
      <c r="G9" s="1"/>
      <c r="H9" s="1"/>
      <c r="I9" s="1"/>
      <c r="J9" s="15"/>
      <c r="K9" s="15"/>
    </row>
    <row r="10" spans="1:11">
      <c r="A10" s="15"/>
      <c r="B10" s="20"/>
      <c r="C10" s="19"/>
      <c r="D10" s="19"/>
      <c r="E10" s="198">
        <f t="shared" si="0"/>
        <v>491650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198">
        <f t="shared" si="0"/>
        <v>491650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98">
        <f t="shared" si="0"/>
        <v>491650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98">
        <f t="shared" si="0"/>
        <v>491650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491650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491650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491650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491650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491650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491650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491650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491650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491650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491650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491650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491650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491650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491650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491650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491650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491650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491650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491650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491650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491650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491650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491650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491650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491650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491650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491650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491650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491650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491650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491650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491650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491650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491650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491650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491650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491650</v>
      </c>
      <c r="F50" s="12"/>
      <c r="G50" s="1"/>
      <c r="H50" s="15"/>
    </row>
    <row r="51" spans="2:8">
      <c r="B51" s="25"/>
      <c r="C51" s="21">
        <f>SUM(C5:C50)</f>
        <v>3014100</v>
      </c>
      <c r="D51" s="21">
        <f>SUM(D5:D50)</f>
        <v>2522450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S19" sqref="S19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8" t="s">
        <v>14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1:24" s="118" customFormat="1" ht="18">
      <c r="A2" s="269" t="s">
        <v>48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1:24" s="119" customFormat="1" ht="16.5" thickBot="1">
      <c r="A3" s="270" t="s">
        <v>75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2"/>
      <c r="S3" s="49"/>
      <c r="T3" s="5"/>
      <c r="U3" s="5"/>
      <c r="V3" s="5"/>
      <c r="W3" s="5"/>
      <c r="X3" s="11"/>
    </row>
    <row r="4" spans="1:24" s="121" customFormat="1">
      <c r="A4" s="273" t="s">
        <v>30</v>
      </c>
      <c r="B4" s="275" t="s">
        <v>31</v>
      </c>
      <c r="C4" s="262" t="s">
        <v>32</v>
      </c>
      <c r="D4" s="262" t="s">
        <v>33</v>
      </c>
      <c r="E4" s="262" t="s">
        <v>34</v>
      </c>
      <c r="F4" s="262" t="s">
        <v>35</v>
      </c>
      <c r="G4" s="262" t="s">
        <v>36</v>
      </c>
      <c r="H4" s="262" t="s">
        <v>59</v>
      </c>
      <c r="I4" s="262" t="s">
        <v>37</v>
      </c>
      <c r="J4" s="262" t="s">
        <v>38</v>
      </c>
      <c r="K4" s="262" t="s">
        <v>39</v>
      </c>
      <c r="L4" s="262" t="s">
        <v>40</v>
      </c>
      <c r="M4" s="262" t="s">
        <v>41</v>
      </c>
      <c r="N4" s="266" t="s">
        <v>62</v>
      </c>
      <c r="O4" s="264" t="s">
        <v>17</v>
      </c>
      <c r="P4" s="277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4"/>
      <c r="B5" s="276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7"/>
      <c r="O5" s="265"/>
      <c r="P5" s="278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76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77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78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/>
      <c r="B9" s="137"/>
      <c r="C9" s="130"/>
      <c r="D9" s="138"/>
      <c r="E9" s="138"/>
      <c r="F9" s="138"/>
      <c r="G9" s="138"/>
      <c r="H9" s="138"/>
      <c r="I9" s="139"/>
      <c r="J9" s="138"/>
      <c r="K9" s="138"/>
      <c r="L9" s="138"/>
      <c r="M9" s="168"/>
      <c r="N9" s="138"/>
      <c r="O9" s="138"/>
      <c r="P9" s="140"/>
      <c r="Q9" s="134">
        <f t="shared" si="0"/>
        <v>0</v>
      </c>
      <c r="R9" s="135"/>
      <c r="S9" s="6"/>
      <c r="T9" s="6"/>
      <c r="U9" s="26"/>
      <c r="V9" s="26"/>
      <c r="W9" s="26"/>
    </row>
    <row r="10" spans="1:24" s="9" customFormat="1">
      <c r="A10" s="129"/>
      <c r="B10" s="137"/>
      <c r="C10" s="130"/>
      <c r="D10" s="138"/>
      <c r="E10" s="138"/>
      <c r="F10" s="138"/>
      <c r="G10" s="138"/>
      <c r="H10" s="138"/>
      <c r="I10" s="138"/>
      <c r="J10" s="138"/>
      <c r="K10" s="138"/>
      <c r="L10" s="138"/>
      <c r="M10" s="168"/>
      <c r="N10" s="138"/>
      <c r="O10" s="138"/>
      <c r="P10" s="140"/>
      <c r="Q10" s="134">
        <f t="shared" si="0"/>
        <v>0</v>
      </c>
      <c r="R10" s="135"/>
      <c r="S10" s="26"/>
      <c r="T10" s="26"/>
      <c r="U10" s="3"/>
      <c r="V10" s="26"/>
      <c r="W10" s="3"/>
    </row>
    <row r="11" spans="1:24" s="9" customFormat="1">
      <c r="A11" s="129"/>
      <c r="B11" s="137"/>
      <c r="C11" s="130"/>
      <c r="D11" s="138"/>
      <c r="E11" s="138"/>
      <c r="F11" s="138"/>
      <c r="G11" s="138"/>
      <c r="H11" s="138"/>
      <c r="I11" s="138"/>
      <c r="J11" s="138"/>
      <c r="K11" s="138"/>
      <c r="L11" s="138"/>
      <c r="M11" s="168"/>
      <c r="N11" s="138"/>
      <c r="O11" s="138"/>
      <c r="P11" s="140"/>
      <c r="Q11" s="134">
        <f t="shared" si="0"/>
        <v>0</v>
      </c>
      <c r="R11" s="135"/>
      <c r="S11" s="26"/>
      <c r="T11" s="26"/>
      <c r="U11" s="26"/>
      <c r="V11" s="26"/>
      <c r="W11" s="26"/>
    </row>
    <row r="12" spans="1:24" s="9" customFormat="1">
      <c r="A12" s="129"/>
      <c r="B12" s="137"/>
      <c r="C12" s="130"/>
      <c r="D12" s="138"/>
      <c r="E12" s="138"/>
      <c r="F12" s="138"/>
      <c r="G12" s="138"/>
      <c r="H12" s="138"/>
      <c r="I12" s="138"/>
      <c r="J12" s="138"/>
      <c r="K12" s="138"/>
      <c r="L12" s="138"/>
      <c r="M12" s="168"/>
      <c r="N12" s="138"/>
      <c r="O12" s="138"/>
      <c r="P12" s="140"/>
      <c r="Q12" s="134">
        <f t="shared" si="0"/>
        <v>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/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500</v>
      </c>
      <c r="C37" s="156">
        <f t="shared" ref="C37:P37" si="1">SUM(C6:C36)</f>
        <v>450</v>
      </c>
      <c r="D37" s="156">
        <f t="shared" si="1"/>
        <v>80</v>
      </c>
      <c r="E37" s="156">
        <f t="shared" si="1"/>
        <v>1900</v>
      </c>
      <c r="F37" s="156">
        <f t="shared" si="1"/>
        <v>0</v>
      </c>
      <c r="G37" s="156">
        <f>SUM(G6:G36)</f>
        <v>200</v>
      </c>
      <c r="H37" s="156">
        <f t="shared" si="1"/>
        <v>0</v>
      </c>
      <c r="I37" s="156">
        <f t="shared" si="1"/>
        <v>270</v>
      </c>
      <c r="J37" s="156">
        <f t="shared" si="1"/>
        <v>320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3720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5" t="s">
        <v>14</v>
      </c>
      <c r="B1" s="285"/>
      <c r="C1" s="285"/>
      <c r="D1" s="285"/>
      <c r="E1" s="285"/>
      <c r="F1" s="285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6" t="s">
        <v>60</v>
      </c>
      <c r="B2" s="286"/>
      <c r="C2" s="286"/>
      <c r="D2" s="286"/>
      <c r="E2" s="286"/>
      <c r="F2" s="286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7" t="s">
        <v>49</v>
      </c>
      <c r="B3" s="287"/>
      <c r="C3" s="287"/>
      <c r="D3" s="287"/>
      <c r="E3" s="287"/>
      <c r="F3" s="287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8" t="s">
        <v>0</v>
      </c>
      <c r="B4" s="249" t="s">
        <v>18</v>
      </c>
      <c r="C4" s="250" t="s">
        <v>19</v>
      </c>
      <c r="D4" s="249" t="s">
        <v>20</v>
      </c>
      <c r="E4" s="249" t="s">
        <v>21</v>
      </c>
      <c r="F4" s="251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5"/>
      <c r="B5" s="246"/>
      <c r="C5" s="246"/>
      <c r="D5" s="246"/>
      <c r="E5" s="246">
        <f>C5+D5</f>
        <v>0</v>
      </c>
      <c r="F5" s="247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-401270</v>
      </c>
      <c r="D31" s="44"/>
      <c r="E31" s="44">
        <f t="shared" si="0"/>
        <v>-401270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-401270</v>
      </c>
      <c r="D33" s="44">
        <f>SUM(D5:D32)</f>
        <v>0</v>
      </c>
      <c r="E33" s="44">
        <f>SUM(E5:E32)</f>
        <v>-401270</v>
      </c>
      <c r="F33" s="44">
        <f>B33-E33</f>
        <v>401270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8" t="s">
        <v>23</v>
      </c>
      <c r="B35" s="289"/>
      <c r="C35" s="289"/>
      <c r="D35" s="290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4" t="s">
        <v>13</v>
      </c>
      <c r="B36" s="295"/>
      <c r="C36" s="295"/>
      <c r="D36" s="296"/>
      <c r="E36" s="244">
        <f>F33-C113+K136</f>
        <v>0</v>
      </c>
      <c r="F36" s="239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40"/>
      <c r="B37" s="241"/>
      <c r="C37" s="242"/>
      <c r="D37" s="243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2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2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215" t="s">
        <v>69</v>
      </c>
      <c r="B40" s="216" t="s">
        <v>68</v>
      </c>
      <c r="C40" s="225">
        <v>17890</v>
      </c>
      <c r="D40" s="214" t="s">
        <v>67</v>
      </c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3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3">
        <v>15270</v>
      </c>
      <c r="D42" s="213" t="s">
        <v>70</v>
      </c>
      <c r="F42" s="228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5" t="s">
        <v>66</v>
      </c>
      <c r="B43" s="216"/>
      <c r="C43" s="223">
        <v>250000</v>
      </c>
      <c r="D43" s="217"/>
      <c r="E43" s="49"/>
      <c r="F43" s="291" t="s">
        <v>24</v>
      </c>
      <c r="G43" s="292"/>
      <c r="H43" s="292"/>
      <c r="I43" s="292"/>
      <c r="J43" s="293"/>
      <c r="K43" s="227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2"/>
      <c r="D44" s="40"/>
      <c r="E44" s="48"/>
      <c r="F44" s="229"/>
      <c r="G44" s="229"/>
      <c r="H44" s="229"/>
      <c r="I44" s="230"/>
      <c r="J44" s="230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87" t="s">
        <v>52</v>
      </c>
      <c r="B45" s="40" t="s">
        <v>54</v>
      </c>
      <c r="C45" s="222">
        <v>64680</v>
      </c>
      <c r="D45" s="40" t="s">
        <v>78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252"/>
      <c r="B46" s="40"/>
      <c r="C46" s="222"/>
      <c r="D46" s="44"/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2" t="s">
        <v>72</v>
      </c>
      <c r="B47" s="177" t="s">
        <v>73</v>
      </c>
      <c r="C47" s="222">
        <v>14470</v>
      </c>
      <c r="D47" s="44" t="s">
        <v>71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3"/>
      <c r="B48" s="40"/>
      <c r="C48" s="222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4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8"/>
      <c r="B50" s="218"/>
      <c r="C50" s="224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4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20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20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20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20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20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20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20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20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20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20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20"/>
      <c r="D62" s="82"/>
      <c r="E62" s="54"/>
      <c r="F62" s="279" t="s">
        <v>47</v>
      </c>
      <c r="G62" s="279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20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20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20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20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20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20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20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20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20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20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20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20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20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20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20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9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20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20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20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20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20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20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20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20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20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20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20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20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20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20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20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20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20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20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20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20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20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20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20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20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20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20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20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20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20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20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20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20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20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31"/>
      <c r="B112" s="232"/>
      <c r="C112" s="233"/>
      <c r="D112" s="234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0" t="s">
        <v>28</v>
      </c>
      <c r="B113" s="281"/>
      <c r="C113" s="238">
        <f>SUM(C37:C112)</f>
        <v>401270</v>
      </c>
      <c r="D113" s="237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1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2" t="s">
        <v>29</v>
      </c>
      <c r="B115" s="283"/>
      <c r="C115" s="236">
        <f>C113+L136</f>
        <v>401270</v>
      </c>
      <c r="D115" s="235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4"/>
      <c r="G170" s="284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7" t="s">
        <v>50</v>
      </c>
      <c r="B1" s="298"/>
      <c r="C1" s="298"/>
      <c r="D1" s="298"/>
      <c r="E1" s="299"/>
      <c r="F1" s="1"/>
      <c r="G1" s="1"/>
    </row>
    <row r="2" spans="1:29" ht="21.75">
      <c r="A2" s="306" t="s">
        <v>49</v>
      </c>
      <c r="B2" s="307"/>
      <c r="C2" s="307"/>
      <c r="D2" s="307"/>
      <c r="E2" s="308"/>
      <c r="F2" s="1"/>
      <c r="G2" s="1"/>
    </row>
    <row r="3" spans="1:29" ht="24" thickBot="1">
      <c r="A3" s="300" t="s">
        <v>79</v>
      </c>
      <c r="B3" s="301"/>
      <c r="C3" s="301"/>
      <c r="D3" s="301"/>
      <c r="E3" s="30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63</v>
      </c>
      <c r="B4" s="310"/>
      <c r="C4" s="310"/>
      <c r="D4" s="310"/>
      <c r="E4" s="31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6">
        <v>6000000</v>
      </c>
      <c r="C5" s="210"/>
      <c r="D5" s="211" t="s">
        <v>10</v>
      </c>
      <c r="E5" s="254">
        <v>2529960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18060</v>
      </c>
      <c r="C6" s="35"/>
      <c r="D6" s="189" t="s">
        <v>15</v>
      </c>
      <c r="E6" s="255">
        <v>491650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01">
        <v>196060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5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3720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401270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7">
        <f>B6-B10-B9+B7</f>
        <v>14340</v>
      </c>
      <c r="C11" s="33"/>
      <c r="D11" s="189" t="s">
        <v>64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8"/>
      <c r="C12" s="33"/>
      <c r="D12" s="189" t="s">
        <v>51</v>
      </c>
      <c r="E12" s="255">
        <v>2381350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6"/>
      <c r="B13" s="259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5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6014340</v>
      </c>
      <c r="C16" s="33"/>
      <c r="D16" s="189" t="s">
        <v>6</v>
      </c>
      <c r="E16" s="201">
        <f>E5+E6+E7+E10+E11+E12</f>
        <v>6014340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3" t="s">
        <v>13</v>
      </c>
      <c r="B18" s="304"/>
      <c r="C18" s="304"/>
      <c r="D18" s="304"/>
      <c r="E18" s="305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2021-10-04T14:49:10Z</dcterms:modified>
</cp:coreProperties>
</file>