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27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  <sheet name="SMS" sheetId="17" r:id="rId6"/>
    <sheet name="Tutul" sheetId="18" r:id="rId7"/>
    <sheet name="Masud" sheetId="19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B14" i="10" l="1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<sst xmlns="http://schemas.openxmlformats.org/spreadsheetml/2006/main" count="680" uniqueCount="303">
  <si>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</si>
  <si>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</si>
  <si>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</si>
  <si>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</si>
  <si>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</si>
  <si>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</si>
  <si>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</si>
  <si>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</si>
  <si>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</si>
  <si>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</si>
  <si>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</si>
  <si>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</si>
  <si>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</si>
  <si>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</si>
  <si>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</si>
  <si>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</si>
  <si>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</si>
  <si>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</si>
  <si>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</si>
  <si>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</si>
  <si>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</si>
  <si>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</si>
  <si>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</si>
  <si>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</si>
  <si>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</si>
  <si>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</si>
  <si>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</si>
  <si>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</si>
  <si>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</si>
  <si>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</si>
  <si>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</si>
  <si>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</si>
  <si>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</si>
  <si>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</si>
  <si>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</si>
  <si>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</si>
  <si>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</si>
  <si>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</si>
  <si>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</si>
  <si>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</si>
  <si>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</si>
  <si>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</si>
  <si>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</si>
  <si>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09.07.2020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</si>
  <si>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</si>
  <si>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</si>
  <si>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</si>
  <si>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</si>
  <si>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</si>
  <si>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</si>
  <si>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</si>
  <si>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</si>
  <si>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</si>
  <si>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</si>
  <si>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</si>
  <si>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</si>
  <si>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</si>
  <si>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</si>
  <si>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</si>
  <si>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</si>
  <si>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</si>
  <si>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</si>
  <si>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</si>
  <si>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</si>
  <si>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</si>
  <si>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</si>
  <si>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</si>
  <si>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</si>
  <si>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</si>
  <si>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</si>
  <si>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</si>
  <si>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</si>
  <si>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</si>
  <si>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</si>
  <si>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</si>
  <si>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</si>
  <si>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</si>
  <si>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</si>
  <si>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</si>
  <si>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</si>
  <si>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</si>
  <si>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</si>
  <si>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</si>
  <si>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</si>
  <si>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</si>
  <si>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</si>
  <si>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</si>
  <si>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</si>
  <si>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</si>
  <si>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</si>
  <si>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</si>
  <si>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</si>
  <si>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</si>
  <si>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</si>
  <si>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</si>
  <si>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</si>
  <si>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</si>
  <si>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</si>
  <si>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</si>
  <si>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</si>
  <si>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</si>
  <si>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</si>
  <si>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</si>
  <si>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</si>
  <si>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</si>
  <si>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</si>
  <si>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</si>
  <si>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</si>
  <si>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</si>
  <si>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</si>
  <si>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</si>
  <si>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</si>
  <si>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</si>
  <si>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</si>
  <si>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</si>
  <si>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</si>
  <si>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</si>
  <si>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</si>
  <si>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</si>
  <si>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</si>
  <si>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</si>
  <si>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</si>
  <si>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</si>
  <si>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</si>
  <si>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</si>
  <si>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</si>
  <si>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</si>
  <si>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</si>
  <si>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</si>
  <si>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</si>
  <si>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</si>
  <si>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</si>
  <si>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</si>
  <si>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</si>
  <si>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</si>
  <si>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</si>
  <si>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</si>
  <si>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</si>
  <si>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</si>
  <si>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</si>
  <si>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</si>
  <si>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</si>
  <si>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</si>
  <si>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</si>
  <si>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</si>
  <si>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</si>
  <si>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</si>
  <si>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</si>
  <si>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</si>
  <si>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</si>
  <si>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</si>
  <si>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</si>
  <si>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</si>
  <si>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</si>
  <si>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30.04.2021</t>
  </si>
  <si>
    <t>Najipur= Mondol</t>
  </si>
  <si>
    <t xml:space="preserve">Nan= Satata </t>
  </si>
  <si>
    <t>N=Rose Mobile=13000</t>
  </si>
  <si>
    <t>Bank Statement May 2021</t>
  </si>
  <si>
    <t>Month : May-2021</t>
  </si>
  <si>
    <t>Balance Statement May-2021</t>
  </si>
  <si>
    <t>01.05.2021</t>
  </si>
  <si>
    <t>S=Dighi Telecom</t>
  </si>
  <si>
    <t>02.05.2021</t>
  </si>
  <si>
    <t xml:space="preserve">Masud </t>
  </si>
  <si>
    <t>03.05.2021</t>
  </si>
  <si>
    <t>Symphony  Balance(+)</t>
  </si>
  <si>
    <t>04.05.2021</t>
  </si>
  <si>
    <t>1% less</t>
  </si>
  <si>
    <t>Tutul</t>
  </si>
  <si>
    <t>Murad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</si>
  <si>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</si>
  <si>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</si>
  <si>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</si>
  <si>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</si>
  <si>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</si>
  <si>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</si>
  <si>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</si>
  <si>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</si>
  <si>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</si>
  <si>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</si>
  <si>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</si>
  <si>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</si>
  <si>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C=N.K Telecom</t>
  </si>
  <si>
    <t>13.05.2021</t>
  </si>
  <si>
    <t xml:space="preserve">Kamrul </t>
  </si>
  <si>
    <t>Eid Bonus</t>
  </si>
  <si>
    <t>17.05.2021</t>
  </si>
  <si>
    <t>18.05.2021</t>
  </si>
  <si>
    <t>19.05.2021</t>
  </si>
  <si>
    <t>L=Rasel Telecom</t>
  </si>
  <si>
    <t>20.05.2021</t>
  </si>
  <si>
    <t xml:space="preserve">Distributor: Symphony </t>
  </si>
  <si>
    <t>22.05.2021</t>
  </si>
  <si>
    <t>23.05.2021</t>
  </si>
  <si>
    <t>24.05.2021</t>
  </si>
  <si>
    <t>25.05.2021</t>
  </si>
  <si>
    <t>Imran Telecom</t>
  </si>
  <si>
    <t>Shahanur</t>
  </si>
  <si>
    <t>Jafor bKash(-)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</si>
  <si>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</si>
  <si>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</si>
  <si>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</si>
  <si>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</si>
  <si>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</si>
  <si>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</si>
  <si>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</si>
  <si>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</si>
  <si>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</si>
  <si>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</si>
  <si>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</si>
  <si>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</si>
  <si>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</si>
  <si>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</si>
  <si>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</si>
  <si>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</si>
  <si>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</si>
  <si>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</si>
  <si>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</si>
  <si>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</si>
  <si>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</si>
  <si>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1739617117  </t>
  </si>
  <si>
    <t>1724594510  </t>
  </si>
  <si>
    <t>1761236031  </t>
  </si>
  <si>
    <t>1717853880  </t>
  </si>
  <si>
    <t>1744752366  </t>
  </si>
  <si>
    <t>1713743854  </t>
  </si>
  <si>
    <t>1711417268  </t>
  </si>
  <si>
    <t>1718281872  </t>
  </si>
  <si>
    <t>1722383337  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</si>
  <si>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</si>
  <si>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</si>
  <si>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</si>
  <si>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</si>
  <si>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</si>
  <si>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</si>
  <si>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</si>
  <si>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</si>
  <si>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</si>
  <si>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</si>
  <si>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</si>
  <si>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</si>
  <si>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</si>
  <si>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</si>
  <si>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</si>
  <si>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</si>
  <si>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</si>
  <si>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</si>
  <si>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</si>
  <si>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</si>
  <si>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</si>
  <si>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</si>
  <si>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</si>
  <si>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Sabbir Mobile Bazar</t>
  </si>
  <si>
    <t>Ma Mobile</t>
  </si>
  <si>
    <t>A.R Telecom</t>
  </si>
  <si>
    <t>Amir Mobile Zone</t>
  </si>
  <si>
    <t>Satata Mobile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</si>
  <si>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</si>
  <si>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</si>
  <si>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</si>
  <si>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</si>
  <si>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</si>
  <si>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</si>
  <si>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</si>
  <si>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Singra</t>
  </si>
  <si>
    <t>Naldanga</t>
  </si>
  <si>
    <t>Chanskoir</t>
  </si>
  <si>
    <t>Puthia</t>
  </si>
  <si>
    <t>Naopara</t>
  </si>
  <si>
    <t>Nandangachi</t>
  </si>
  <si>
    <t>Lalpur</t>
  </si>
  <si>
    <t>Gopalpur</t>
  </si>
  <si>
    <t>Abdulpur</t>
  </si>
  <si>
    <t>Malonchi</t>
  </si>
  <si>
    <t>Bagha</t>
  </si>
  <si>
    <t>Arani</t>
  </si>
  <si>
    <t>Arbab</t>
  </si>
  <si>
    <t>Satata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</si>
  <si>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</si>
  <si>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</si>
  <si>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</si>
  <si>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</si>
  <si>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</si>
  <si>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</si>
  <si>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</si>
  <si>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</si>
  <si>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</si>
  <si>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</si>
  <si>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 xml:space="preserve">Mugdho Corporation </t>
  </si>
  <si>
    <t>Retail Name</t>
  </si>
  <si>
    <t>Distributor: Symphony Mobile (Edison Group)</t>
  </si>
  <si>
    <t>Remars</t>
  </si>
  <si>
    <t>Remarks</t>
  </si>
  <si>
    <t>27.05.2021</t>
  </si>
  <si>
    <t>Hasan Telecom</t>
  </si>
  <si>
    <t>Check</t>
  </si>
  <si>
    <t>Tamaltola</t>
  </si>
  <si>
    <t>Ma Germents</t>
  </si>
  <si>
    <t>29.05.2021</t>
  </si>
  <si>
    <t>Serkul</t>
  </si>
  <si>
    <t>Barsha Computer</t>
  </si>
  <si>
    <t>Date: 29.05.2021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</si>
</sst>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25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" fillId="34" borderId="5" xfId="0" applyFont="1" applyFill="1" applyBorder="1" applyAlignment="1">
      <alignment horizontal="left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15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21" fontId="11" fillId="0" borderId="2" xfId="0" applyNumberFormat="1" applyFont="1" applyFill="1" applyBorder="1" applyAlignment="1">
      <alignment horizontal="center" vertical="center"/>
    </xf>
    <xf numFmtId="2" fontId="1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1233498</xdr:colOff>
      <xdr:row>0</xdr:row>
      <xdr:rowOff>41276</xdr:rowOff>
    </xdr:from>
    <xdr:to>
      <xdr:col>1</xdr:col>
      <xdr:colOff>1407990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373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6"/>
      <c r="B1" s="336"/>
      <c r="C1" s="336"/>
      <c r="D1" s="336"/>
      <c r="E1" s="336"/>
      <c r="F1" s="336"/>
    </row>
    <row r="2" spans="1:8" ht="20.25">
      <c r="A2" s="337"/>
      <c r="B2" s="334" t="s">
        <v>17</v>
      </c>
      <c r="C2" s="334"/>
      <c r="D2" s="334"/>
      <c r="E2" s="334"/>
    </row>
    <row r="3" spans="1:8" ht="16.5" customHeight="1">
      <c r="A3" s="337"/>
      <c r="B3" s="335" t="s">
        <v>109</v>
      </c>
      <c r="C3" s="335"/>
      <c r="D3" s="335"/>
      <c r="E3" s="335"/>
    </row>
    <row r="4" spans="1:8" ht="15.75" customHeight="1">
      <c r="A4" s="337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7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37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37"/>
      <c r="B7" s="38" t="s">
        <v>107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37"/>
      <c r="B8" s="38" t="s">
        <v>108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37"/>
      <c r="B9" s="38" t="s">
        <v>111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37"/>
      <c r="B10" s="38" t="s">
        <v>112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37"/>
      <c r="B11" s="38" t="s">
        <v>113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37"/>
      <c r="B12" s="38" t="s">
        <v>114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37"/>
      <c r="B13" s="38" t="s">
        <v>116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37"/>
      <c r="B14" s="38" t="s">
        <v>117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37"/>
      <c r="B15" s="38" t="s">
        <v>118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37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37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37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37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37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37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37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37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37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37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37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37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37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37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37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37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37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37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37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37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37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37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37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37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37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37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37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37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37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37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37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37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37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37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37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37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37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37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37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37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37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37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37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37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37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37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37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37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37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37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37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37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37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37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37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37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37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37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37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37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37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37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37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37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37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37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37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37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G31" sqref="G31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36"/>
      <c r="B1" s="336"/>
      <c r="C1" s="336"/>
      <c r="D1" s="336"/>
      <c r="E1" s="336"/>
      <c r="F1" s="336"/>
    </row>
    <row r="2" spans="1:8" ht="20.25">
      <c r="A2" s="337"/>
      <c r="B2" s="334" t="s">
        <v>17</v>
      </c>
      <c r="C2" s="334"/>
      <c r="D2" s="334"/>
      <c r="E2" s="334"/>
    </row>
    <row r="3" spans="1:8" ht="16.5" customHeight="1">
      <c r="A3" s="337"/>
      <c r="B3" s="335" t="s">
        <v>158</v>
      </c>
      <c r="C3" s="335"/>
      <c r="D3" s="335"/>
      <c r="E3" s="335"/>
    </row>
    <row r="4" spans="1:8" ht="15.75" customHeight="1">
      <c r="A4" s="337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7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337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337"/>
      <c r="B7" s="38" t="s">
        <v>161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337"/>
      <c r="B8" s="38" t="s">
        <v>163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337"/>
      <c r="B9" s="38" t="s">
        <v>165</v>
      </c>
      <c r="C9" s="37">
        <v>50000</v>
      </c>
      <c r="D9" s="167">
        <v>50000</v>
      </c>
      <c r="E9" s="39">
        <f t="shared" si="0"/>
        <v>11041</v>
      </c>
      <c r="F9" s="30"/>
      <c r="G9" s="2"/>
      <c r="H9" s="2"/>
    </row>
    <row r="10" spans="1:8">
      <c r="A10" s="337"/>
      <c r="B10" s="38" t="s">
        <v>167</v>
      </c>
      <c r="C10" s="40">
        <v>80000</v>
      </c>
      <c r="D10" s="190">
        <v>80000</v>
      </c>
      <c r="E10" s="39">
        <f t="shared" si="0"/>
        <v>11041</v>
      </c>
      <c r="F10" s="30"/>
      <c r="G10" s="2"/>
      <c r="H10" s="2"/>
    </row>
    <row r="11" spans="1:8">
      <c r="A11" s="337"/>
      <c r="B11" s="38" t="s">
        <v>171</v>
      </c>
      <c r="C11" s="37">
        <v>120000</v>
      </c>
      <c r="D11" s="167">
        <v>120000</v>
      </c>
      <c r="E11" s="39">
        <f t="shared" si="0"/>
        <v>11041</v>
      </c>
      <c r="F11" s="30"/>
      <c r="G11" s="2"/>
      <c r="H11" s="2"/>
    </row>
    <row r="12" spans="1:8">
      <c r="A12" s="337"/>
      <c r="B12" s="38" t="s">
        <v>172</v>
      </c>
      <c r="C12" s="37">
        <v>320000</v>
      </c>
      <c r="D12" s="167">
        <v>320000</v>
      </c>
      <c r="E12" s="39">
        <f t="shared" si="0"/>
        <v>11041</v>
      </c>
      <c r="F12" s="30"/>
      <c r="G12" s="41"/>
      <c r="H12" s="2"/>
    </row>
    <row r="13" spans="1:8">
      <c r="A13" s="337"/>
      <c r="B13" s="38" t="s">
        <v>174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337"/>
      <c r="B14" s="38" t="s">
        <v>176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337"/>
      <c r="B15" s="38" t="s">
        <v>178</v>
      </c>
      <c r="C15" s="37">
        <v>1100000</v>
      </c>
      <c r="D15" s="167">
        <v>1100000</v>
      </c>
      <c r="E15" s="39">
        <f t="shared" si="0"/>
        <v>11041</v>
      </c>
      <c r="F15" s="30"/>
      <c r="G15" s="2"/>
      <c r="H15" s="12"/>
    </row>
    <row r="16" spans="1:8">
      <c r="A16" s="337"/>
      <c r="B16" s="38" t="s">
        <v>179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337"/>
      <c r="B17" s="38" t="s">
        <v>180</v>
      </c>
      <c r="C17" s="37">
        <v>200000</v>
      </c>
      <c r="D17" s="167">
        <v>200000</v>
      </c>
      <c r="E17" s="39">
        <f t="shared" si="0"/>
        <v>11041</v>
      </c>
      <c r="F17" s="32"/>
      <c r="G17" s="13"/>
      <c r="H17" s="2"/>
    </row>
    <row r="18" spans="1:8">
      <c r="A18" s="337"/>
      <c r="B18" s="38" t="s">
        <v>181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337"/>
      <c r="B19" s="38" t="s">
        <v>184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337"/>
      <c r="B20" s="38" t="s">
        <v>187</v>
      </c>
      <c r="C20" s="37">
        <v>1040000</v>
      </c>
      <c r="D20" s="167">
        <v>700000</v>
      </c>
      <c r="E20" s="39">
        <f t="shared" si="0"/>
        <v>2051041</v>
      </c>
      <c r="F20" s="32"/>
      <c r="G20" s="41"/>
      <c r="H20" s="2"/>
    </row>
    <row r="21" spans="1:8">
      <c r="A21" s="337"/>
      <c r="B21" s="38" t="s">
        <v>188</v>
      </c>
      <c r="C21" s="37">
        <v>405000</v>
      </c>
      <c r="D21" s="167">
        <v>270000</v>
      </c>
      <c r="E21" s="39">
        <f>E20+C21-D21</f>
        <v>2186041</v>
      </c>
      <c r="F21" s="30"/>
      <c r="G21" s="2"/>
      <c r="H21" s="2"/>
    </row>
    <row r="22" spans="1:8">
      <c r="A22" s="337"/>
      <c r="B22" s="38" t="s">
        <v>189</v>
      </c>
      <c r="C22" s="37">
        <v>460000</v>
      </c>
      <c r="D22" s="167">
        <v>600000</v>
      </c>
      <c r="E22" s="39">
        <f t="shared" si="0"/>
        <v>2046041</v>
      </c>
      <c r="F22" s="32"/>
      <c r="G22" s="2"/>
      <c r="H22" s="2"/>
    </row>
    <row r="23" spans="1:8">
      <c r="A23" s="337"/>
      <c r="B23" s="38" t="s">
        <v>191</v>
      </c>
      <c r="C23" s="37">
        <v>370000</v>
      </c>
      <c r="D23" s="37">
        <v>200000</v>
      </c>
      <c r="E23" s="39">
        <f>E22+C23-D23</f>
        <v>2216041</v>
      </c>
      <c r="F23" s="30"/>
      <c r="G23" s="2"/>
      <c r="H23" s="2"/>
    </row>
    <row r="24" spans="1:8">
      <c r="A24" s="337"/>
      <c r="B24" s="38" t="s">
        <v>193</v>
      </c>
      <c r="C24" s="37">
        <v>0</v>
      </c>
      <c r="D24" s="37">
        <v>0</v>
      </c>
      <c r="E24" s="39">
        <f t="shared" si="0"/>
        <v>2216041</v>
      </c>
      <c r="F24" s="30"/>
      <c r="G24" s="2"/>
      <c r="H24" s="2"/>
    </row>
    <row r="25" spans="1:8">
      <c r="A25" s="337"/>
      <c r="B25" s="38" t="s">
        <v>194</v>
      </c>
      <c r="C25" s="37">
        <v>770000</v>
      </c>
      <c r="D25" s="167">
        <v>800000</v>
      </c>
      <c r="E25" s="39">
        <f t="shared" si="0"/>
        <v>2186041</v>
      </c>
      <c r="F25" s="30"/>
      <c r="G25" s="2"/>
      <c r="H25" s="2"/>
    </row>
    <row r="26" spans="1:8">
      <c r="A26" s="337"/>
      <c r="B26" s="38" t="s">
        <v>195</v>
      </c>
      <c r="C26" s="37">
        <v>300000</v>
      </c>
      <c r="D26" s="167">
        <v>300000</v>
      </c>
      <c r="E26" s="39">
        <f t="shared" si="0"/>
        <v>2186041</v>
      </c>
      <c r="F26" s="30"/>
      <c r="G26" s="2"/>
      <c r="H26" s="2"/>
    </row>
    <row r="27" spans="1:8">
      <c r="A27" s="337"/>
      <c r="B27" s="38" t="s">
        <v>196</v>
      </c>
      <c r="C27" s="37">
        <v>450000</v>
      </c>
      <c r="D27" s="167">
        <v>500000</v>
      </c>
      <c r="E27" s="39">
        <f t="shared" si="0"/>
        <v>2136041</v>
      </c>
      <c r="F27" s="30"/>
      <c r="G27" s="2"/>
      <c r="H27" s="33"/>
    </row>
    <row r="28" spans="1:8">
      <c r="A28" s="337"/>
      <c r="B28" s="38" t="s">
        <v>288</v>
      </c>
      <c r="C28" s="37">
        <v>0</v>
      </c>
      <c r="D28" s="37">
        <v>0</v>
      </c>
      <c r="E28" s="39">
        <f t="shared" si="0"/>
        <v>2136041</v>
      </c>
      <c r="F28" s="30"/>
      <c r="G28" s="2"/>
      <c r="H28" s="33"/>
    </row>
    <row r="29" spans="1:8">
      <c r="A29" s="337"/>
      <c r="B29" s="38" t="s">
        <v>294</v>
      </c>
      <c r="C29" s="37">
        <v>980000</v>
      </c>
      <c r="D29" s="167">
        <v>1500000</v>
      </c>
      <c r="E29" s="39">
        <f t="shared" si="0"/>
        <v>1616041</v>
      </c>
      <c r="F29" s="30"/>
      <c r="G29" s="2"/>
      <c r="H29" s="33"/>
    </row>
    <row r="30" spans="1:8">
      <c r="A30" s="337"/>
      <c r="B30" s="38"/>
      <c r="C30" s="37"/>
      <c r="D30" s="37"/>
      <c r="E30" s="39">
        <f t="shared" si="0"/>
        <v>1616041</v>
      </c>
      <c r="F30" s="30"/>
      <c r="G30" s="2"/>
      <c r="H30" s="33"/>
    </row>
    <row r="31" spans="1:8">
      <c r="A31" s="337"/>
      <c r="B31" s="38"/>
      <c r="C31" s="37"/>
      <c r="D31" s="37"/>
      <c r="E31" s="39">
        <f t="shared" si="0"/>
        <v>1616041</v>
      </c>
      <c r="F31" s="30"/>
      <c r="G31" s="2"/>
      <c r="H31" s="33"/>
    </row>
    <row r="32" spans="1:8">
      <c r="A32" s="337"/>
      <c r="B32" s="38"/>
      <c r="C32" s="37"/>
      <c r="D32" s="37"/>
      <c r="E32" s="39">
        <f t="shared" si="0"/>
        <v>1616041</v>
      </c>
      <c r="F32" s="30"/>
      <c r="G32" s="2"/>
      <c r="H32" s="33"/>
    </row>
    <row r="33" spans="1:8">
      <c r="A33" s="337"/>
      <c r="B33" s="38"/>
      <c r="C33" s="37"/>
      <c r="D33" s="40"/>
      <c r="E33" s="39">
        <f t="shared" si="0"/>
        <v>1616041</v>
      </c>
      <c r="F33" s="30"/>
      <c r="G33" s="2"/>
      <c r="H33" s="33"/>
    </row>
    <row r="34" spans="1:8">
      <c r="A34" s="337"/>
      <c r="B34" s="38"/>
      <c r="C34" s="37"/>
      <c r="D34" s="37"/>
      <c r="E34" s="39">
        <f t="shared" si="0"/>
        <v>1616041</v>
      </c>
      <c r="F34" s="30"/>
      <c r="G34" s="2"/>
      <c r="H34" s="33"/>
    </row>
    <row r="35" spans="1:8">
      <c r="A35" s="337"/>
      <c r="B35" s="38"/>
      <c r="C35" s="37"/>
      <c r="D35" s="37"/>
      <c r="E35" s="39">
        <f t="shared" si="0"/>
        <v>1616041</v>
      </c>
      <c r="F35" s="30"/>
      <c r="G35" s="2"/>
      <c r="H35" s="33"/>
    </row>
    <row r="36" spans="1:8">
      <c r="A36" s="337"/>
      <c r="B36" s="38"/>
      <c r="C36" s="37"/>
      <c r="D36" s="37"/>
      <c r="E36" s="39">
        <f t="shared" si="0"/>
        <v>1616041</v>
      </c>
      <c r="F36" s="30"/>
      <c r="G36" s="2"/>
      <c r="H36" s="33"/>
    </row>
    <row r="37" spans="1:8">
      <c r="A37" s="337"/>
      <c r="B37" s="38"/>
      <c r="C37" s="37"/>
      <c r="D37" s="37"/>
      <c r="E37" s="39">
        <f t="shared" si="0"/>
        <v>1616041</v>
      </c>
      <c r="F37" s="30"/>
      <c r="G37" s="2"/>
      <c r="H37" s="33"/>
    </row>
    <row r="38" spans="1:8">
      <c r="A38" s="337"/>
      <c r="B38" s="38"/>
      <c r="C38" s="37"/>
      <c r="D38" s="37"/>
      <c r="E38" s="39">
        <f t="shared" si="0"/>
        <v>1616041</v>
      </c>
      <c r="F38" s="30"/>
      <c r="G38" s="2"/>
      <c r="H38" s="33"/>
    </row>
    <row r="39" spans="1:8">
      <c r="A39" s="337"/>
      <c r="B39" s="38"/>
      <c r="C39" s="37"/>
      <c r="D39" s="37"/>
      <c r="E39" s="39">
        <f t="shared" si="0"/>
        <v>1616041</v>
      </c>
      <c r="F39" s="30"/>
      <c r="G39" s="2"/>
      <c r="H39" s="33"/>
    </row>
    <row r="40" spans="1:8">
      <c r="A40" s="337"/>
      <c r="B40" s="38"/>
      <c r="C40" s="37"/>
      <c r="D40" s="37"/>
      <c r="E40" s="39">
        <f t="shared" si="0"/>
        <v>1616041</v>
      </c>
      <c r="F40" s="30"/>
      <c r="G40" s="2"/>
      <c r="H40" s="33"/>
    </row>
    <row r="41" spans="1:8">
      <c r="A41" s="337"/>
      <c r="B41" s="38"/>
      <c r="C41" s="37"/>
      <c r="D41" s="37"/>
      <c r="E41" s="39">
        <f t="shared" si="0"/>
        <v>1616041</v>
      </c>
      <c r="F41" s="30"/>
      <c r="G41" s="2"/>
      <c r="H41" s="33"/>
    </row>
    <row r="42" spans="1:8">
      <c r="A42" s="337"/>
      <c r="B42" s="38"/>
      <c r="C42" s="37"/>
      <c r="D42" s="37"/>
      <c r="E42" s="39">
        <f t="shared" si="0"/>
        <v>1616041</v>
      </c>
      <c r="F42" s="30"/>
      <c r="G42" s="2"/>
      <c r="H42" s="33"/>
    </row>
    <row r="43" spans="1:8">
      <c r="A43" s="337"/>
      <c r="B43" s="38"/>
      <c r="C43" s="37"/>
      <c r="D43" s="37"/>
      <c r="E43" s="39">
        <f t="shared" si="0"/>
        <v>1616041</v>
      </c>
      <c r="F43" s="30"/>
      <c r="G43" s="2"/>
      <c r="H43" s="33"/>
    </row>
    <row r="44" spans="1:8">
      <c r="A44" s="337"/>
      <c r="B44" s="38"/>
      <c r="C44" s="37"/>
      <c r="D44" s="37"/>
      <c r="E44" s="39">
        <f t="shared" si="0"/>
        <v>1616041</v>
      </c>
      <c r="F44" s="30"/>
      <c r="G44" s="2"/>
      <c r="H44" s="33"/>
    </row>
    <row r="45" spans="1:8">
      <c r="A45" s="337"/>
      <c r="B45" s="38"/>
      <c r="C45" s="37"/>
      <c r="D45" s="37"/>
      <c r="E45" s="39">
        <f t="shared" si="0"/>
        <v>1616041</v>
      </c>
      <c r="F45" s="30"/>
      <c r="G45" s="2"/>
      <c r="H45" s="33"/>
    </row>
    <row r="46" spans="1:8">
      <c r="A46" s="337"/>
      <c r="B46" s="38"/>
      <c r="C46" s="37"/>
      <c r="D46" s="37"/>
      <c r="E46" s="39">
        <f t="shared" si="0"/>
        <v>1616041</v>
      </c>
      <c r="F46" s="30"/>
      <c r="G46" s="2"/>
      <c r="H46" s="33"/>
    </row>
    <row r="47" spans="1:8">
      <c r="A47" s="337"/>
      <c r="B47" s="38"/>
      <c r="C47" s="37"/>
      <c r="D47" s="37"/>
      <c r="E47" s="39">
        <f t="shared" si="0"/>
        <v>1616041</v>
      </c>
      <c r="F47" s="30"/>
      <c r="G47" s="2"/>
      <c r="H47" s="33"/>
    </row>
    <row r="48" spans="1:8">
      <c r="A48" s="337"/>
      <c r="B48" s="38"/>
      <c r="C48" s="37"/>
      <c r="D48" s="37"/>
      <c r="E48" s="39">
        <f t="shared" si="0"/>
        <v>1616041</v>
      </c>
      <c r="F48" s="30"/>
      <c r="G48" s="2"/>
      <c r="H48" s="33"/>
    </row>
    <row r="49" spans="1:8">
      <c r="A49" s="337"/>
      <c r="B49" s="38"/>
      <c r="C49" s="37"/>
      <c r="D49" s="37"/>
      <c r="E49" s="39">
        <f t="shared" si="0"/>
        <v>1616041</v>
      </c>
      <c r="F49" s="30"/>
      <c r="G49" s="2"/>
      <c r="H49" s="33"/>
    </row>
    <row r="50" spans="1:8">
      <c r="A50" s="337"/>
      <c r="B50" s="38"/>
      <c r="C50" s="37"/>
      <c r="D50" s="37"/>
      <c r="E50" s="39">
        <f t="shared" si="0"/>
        <v>1616041</v>
      </c>
      <c r="F50" s="30"/>
      <c r="G50" s="2"/>
      <c r="H50" s="33"/>
    </row>
    <row r="51" spans="1:8">
      <c r="A51" s="337"/>
      <c r="B51" s="38"/>
      <c r="C51" s="37"/>
      <c r="D51" s="37"/>
      <c r="E51" s="39">
        <f t="shared" si="0"/>
        <v>1616041</v>
      </c>
      <c r="F51" s="30"/>
      <c r="G51" s="2"/>
      <c r="H51" s="33"/>
    </row>
    <row r="52" spans="1:8">
      <c r="A52" s="337"/>
      <c r="B52" s="38"/>
      <c r="C52" s="37"/>
      <c r="D52" s="37"/>
      <c r="E52" s="39">
        <f t="shared" si="0"/>
        <v>1616041</v>
      </c>
      <c r="F52" s="30"/>
      <c r="G52" s="2"/>
      <c r="H52" s="33"/>
    </row>
    <row r="53" spans="1:8">
      <c r="A53" s="337"/>
      <c r="B53" s="38"/>
      <c r="C53" s="37"/>
      <c r="D53" s="37"/>
      <c r="E53" s="39">
        <f t="shared" si="0"/>
        <v>1616041</v>
      </c>
      <c r="F53" s="30"/>
      <c r="G53" s="2"/>
      <c r="H53" s="33"/>
    </row>
    <row r="54" spans="1:8">
      <c r="A54" s="337"/>
      <c r="B54" s="38"/>
      <c r="C54" s="37"/>
      <c r="D54" s="37"/>
      <c r="E54" s="39">
        <f t="shared" si="0"/>
        <v>1616041</v>
      </c>
      <c r="F54" s="30"/>
      <c r="G54" s="2"/>
      <c r="H54" s="33"/>
    </row>
    <row r="55" spans="1:8">
      <c r="A55" s="337"/>
      <c r="B55" s="38"/>
      <c r="C55" s="37"/>
      <c r="D55" s="37"/>
      <c r="E55" s="39">
        <f t="shared" si="0"/>
        <v>1616041</v>
      </c>
      <c r="F55" s="30"/>
      <c r="G55" s="2"/>
    </row>
    <row r="56" spans="1:8">
      <c r="A56" s="337"/>
      <c r="B56" s="38"/>
      <c r="C56" s="37"/>
      <c r="D56" s="37"/>
      <c r="E56" s="39">
        <f t="shared" si="0"/>
        <v>1616041</v>
      </c>
      <c r="F56" s="30"/>
      <c r="G56" s="2"/>
    </row>
    <row r="57" spans="1:8">
      <c r="A57" s="337"/>
      <c r="B57" s="38"/>
      <c r="C57" s="37"/>
      <c r="D57" s="37"/>
      <c r="E57" s="39">
        <f t="shared" si="0"/>
        <v>1616041</v>
      </c>
      <c r="F57" s="30"/>
      <c r="G57" s="2"/>
    </row>
    <row r="58" spans="1:8">
      <c r="A58" s="337"/>
      <c r="B58" s="38"/>
      <c r="C58" s="37"/>
      <c r="D58" s="37"/>
      <c r="E58" s="39">
        <f t="shared" si="0"/>
        <v>1616041</v>
      </c>
      <c r="F58" s="30"/>
      <c r="G58" s="2"/>
    </row>
    <row r="59" spans="1:8">
      <c r="A59" s="337"/>
      <c r="B59" s="38"/>
      <c r="C59" s="37"/>
      <c r="D59" s="37"/>
      <c r="E59" s="39">
        <f t="shared" si="0"/>
        <v>1616041</v>
      </c>
      <c r="F59" s="30"/>
      <c r="G59" s="2"/>
    </row>
    <row r="60" spans="1:8">
      <c r="A60" s="337"/>
      <c r="B60" s="38"/>
      <c r="C60" s="37"/>
      <c r="D60" s="37"/>
      <c r="E60" s="39">
        <f t="shared" si="0"/>
        <v>1616041</v>
      </c>
      <c r="F60" s="30"/>
      <c r="G60" s="2"/>
    </row>
    <row r="61" spans="1:8">
      <c r="A61" s="337"/>
      <c r="B61" s="38"/>
      <c r="C61" s="37"/>
      <c r="D61" s="37"/>
      <c r="E61" s="39">
        <f t="shared" si="0"/>
        <v>1616041</v>
      </c>
      <c r="F61" s="30"/>
      <c r="G61" s="2"/>
    </row>
    <row r="62" spans="1:8">
      <c r="A62" s="337"/>
      <c r="B62" s="38"/>
      <c r="C62" s="37"/>
      <c r="D62" s="37"/>
      <c r="E62" s="39">
        <f t="shared" si="0"/>
        <v>1616041</v>
      </c>
      <c r="F62" s="30"/>
      <c r="G62" s="2"/>
    </row>
    <row r="63" spans="1:8">
      <c r="A63" s="337"/>
      <c r="B63" s="38"/>
      <c r="C63" s="37"/>
      <c r="D63" s="37"/>
      <c r="E63" s="39">
        <f t="shared" si="0"/>
        <v>1616041</v>
      </c>
      <c r="F63" s="30"/>
      <c r="G63" s="2"/>
    </row>
    <row r="64" spans="1:8">
      <c r="A64" s="337"/>
      <c r="B64" s="38"/>
      <c r="C64" s="37"/>
      <c r="D64" s="37"/>
      <c r="E64" s="39">
        <f t="shared" si="0"/>
        <v>1616041</v>
      </c>
      <c r="F64" s="30"/>
      <c r="G64" s="2"/>
    </row>
    <row r="65" spans="1:7">
      <c r="A65" s="337"/>
      <c r="B65" s="38"/>
      <c r="C65" s="37"/>
      <c r="D65" s="37"/>
      <c r="E65" s="39">
        <f t="shared" si="0"/>
        <v>1616041</v>
      </c>
      <c r="F65" s="30"/>
      <c r="G65" s="2"/>
    </row>
    <row r="66" spans="1:7">
      <c r="A66" s="337"/>
      <c r="B66" s="38"/>
      <c r="C66" s="37"/>
      <c r="D66" s="37"/>
      <c r="E66" s="39">
        <f t="shared" si="0"/>
        <v>1616041</v>
      </c>
      <c r="F66" s="30"/>
      <c r="G66" s="2"/>
    </row>
    <row r="67" spans="1:7">
      <c r="A67" s="337"/>
      <c r="B67" s="38"/>
      <c r="C67" s="37"/>
      <c r="D67" s="37"/>
      <c r="E67" s="39">
        <f t="shared" si="0"/>
        <v>1616041</v>
      </c>
      <c r="F67" s="30"/>
      <c r="G67" s="2"/>
    </row>
    <row r="68" spans="1:7">
      <c r="A68" s="337"/>
      <c r="B68" s="38"/>
      <c r="C68" s="37"/>
      <c r="D68" s="37"/>
      <c r="E68" s="39">
        <f t="shared" si="0"/>
        <v>1616041</v>
      </c>
      <c r="F68" s="30"/>
      <c r="G68" s="2"/>
    </row>
    <row r="69" spans="1:7">
      <c r="A69" s="337"/>
      <c r="B69" s="38"/>
      <c r="C69" s="37"/>
      <c r="D69" s="37"/>
      <c r="E69" s="39">
        <f t="shared" si="0"/>
        <v>1616041</v>
      </c>
      <c r="F69" s="30"/>
      <c r="G69" s="2"/>
    </row>
    <row r="70" spans="1:7">
      <c r="A70" s="337"/>
      <c r="B70" s="38"/>
      <c r="C70" s="37"/>
      <c r="D70" s="37"/>
      <c r="E70" s="39">
        <f t="shared" ref="E70:E82" si="1">E69+C70-D70</f>
        <v>1616041</v>
      </c>
      <c r="F70" s="30"/>
      <c r="G70" s="2"/>
    </row>
    <row r="71" spans="1:7">
      <c r="A71" s="337"/>
      <c r="B71" s="38"/>
      <c r="C71" s="37"/>
      <c r="D71" s="37"/>
      <c r="E71" s="39">
        <f t="shared" si="1"/>
        <v>1616041</v>
      </c>
      <c r="F71" s="30"/>
      <c r="G71" s="2"/>
    </row>
    <row r="72" spans="1:7">
      <c r="A72" s="337"/>
      <c r="B72" s="38"/>
      <c r="C72" s="37"/>
      <c r="D72" s="37"/>
      <c r="E72" s="39">
        <f t="shared" si="1"/>
        <v>1616041</v>
      </c>
      <c r="F72" s="30"/>
      <c r="G72" s="2"/>
    </row>
    <row r="73" spans="1:7">
      <c r="A73" s="337"/>
      <c r="B73" s="38"/>
      <c r="C73" s="37"/>
      <c r="D73" s="37"/>
      <c r="E73" s="39">
        <f t="shared" si="1"/>
        <v>1616041</v>
      </c>
      <c r="F73" s="30"/>
      <c r="G73" s="2"/>
    </row>
    <row r="74" spans="1:7">
      <c r="A74" s="337"/>
      <c r="B74" s="38"/>
      <c r="C74" s="37"/>
      <c r="D74" s="37"/>
      <c r="E74" s="39">
        <f t="shared" si="1"/>
        <v>1616041</v>
      </c>
      <c r="F74" s="30"/>
      <c r="G74" s="2"/>
    </row>
    <row r="75" spans="1:7">
      <c r="A75" s="337"/>
      <c r="B75" s="38"/>
      <c r="C75" s="37"/>
      <c r="D75" s="37"/>
      <c r="E75" s="39">
        <f t="shared" si="1"/>
        <v>1616041</v>
      </c>
      <c r="F75" s="32"/>
      <c r="G75" s="2"/>
    </row>
    <row r="76" spans="1:7">
      <c r="A76" s="337"/>
      <c r="B76" s="38"/>
      <c r="C76" s="37"/>
      <c r="D76" s="37"/>
      <c r="E76" s="39">
        <f t="shared" si="1"/>
        <v>1616041</v>
      </c>
      <c r="F76" s="30"/>
      <c r="G76" s="2"/>
    </row>
    <row r="77" spans="1:7">
      <c r="A77" s="337"/>
      <c r="B77" s="38"/>
      <c r="C77" s="37"/>
      <c r="D77" s="37"/>
      <c r="E77" s="39">
        <f t="shared" si="1"/>
        <v>1616041</v>
      </c>
      <c r="F77" s="30"/>
      <c r="G77" s="2"/>
    </row>
    <row r="78" spans="1:7">
      <c r="A78" s="337"/>
      <c r="B78" s="38"/>
      <c r="C78" s="37"/>
      <c r="D78" s="37"/>
      <c r="E78" s="39">
        <f t="shared" si="1"/>
        <v>1616041</v>
      </c>
      <c r="F78" s="30"/>
      <c r="G78" s="2"/>
    </row>
    <row r="79" spans="1:7">
      <c r="A79" s="337"/>
      <c r="B79" s="38"/>
      <c r="C79" s="37"/>
      <c r="D79" s="37"/>
      <c r="E79" s="39">
        <f t="shared" si="1"/>
        <v>1616041</v>
      </c>
      <c r="F79" s="30"/>
      <c r="G79" s="2"/>
    </row>
    <row r="80" spans="1:7">
      <c r="A80" s="337"/>
      <c r="B80" s="38"/>
      <c r="C80" s="37"/>
      <c r="D80" s="37"/>
      <c r="E80" s="39">
        <f t="shared" si="1"/>
        <v>1616041</v>
      </c>
      <c r="F80" s="30"/>
      <c r="G80" s="2"/>
    </row>
    <row r="81" spans="1:7">
      <c r="A81" s="337"/>
      <c r="B81" s="38"/>
      <c r="C81" s="37"/>
      <c r="D81" s="37"/>
      <c r="E81" s="39">
        <f t="shared" si="1"/>
        <v>1616041</v>
      </c>
      <c r="F81" s="30"/>
      <c r="G81" s="2"/>
    </row>
    <row r="82" spans="1:7">
      <c r="A82" s="337"/>
      <c r="B82" s="38"/>
      <c r="C82" s="37"/>
      <c r="D82" s="37"/>
      <c r="E82" s="39">
        <f t="shared" si="1"/>
        <v>1616041</v>
      </c>
      <c r="F82" s="30"/>
      <c r="G82" s="2"/>
    </row>
    <row r="83" spans="1:7">
      <c r="A83" s="337"/>
      <c r="B83" s="43"/>
      <c r="C83" s="39">
        <f>SUM(C5:C72)</f>
        <v>8356041</v>
      </c>
      <c r="D83" s="39">
        <f>SUM(D5:D77)</f>
        <v>6740000</v>
      </c>
      <c r="E83" s="63">
        <f>E71</f>
        <v>1616041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1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42" t="s">
        <v>17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</row>
    <row r="2" spans="1:24" s="119" customFormat="1" ht="18">
      <c r="A2" s="343" t="s">
        <v>72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</row>
    <row r="3" spans="1:24" s="120" customFormat="1" ht="16.5" thickBot="1">
      <c r="A3" s="344" t="s">
        <v>159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6"/>
      <c r="S3" s="96"/>
      <c r="T3" s="8"/>
      <c r="U3" s="8"/>
      <c r="V3" s="8"/>
      <c r="W3" s="8"/>
      <c r="X3" s="28"/>
    </row>
    <row r="4" spans="1:24" s="121" customFormat="1" ht="12.75" customHeight="1">
      <c r="A4" s="347" t="s">
        <v>73</v>
      </c>
      <c r="B4" s="349" t="s">
        <v>74</v>
      </c>
      <c r="C4" s="338" t="s">
        <v>75</v>
      </c>
      <c r="D4" s="338" t="s">
        <v>76</v>
      </c>
      <c r="E4" s="338" t="s">
        <v>77</v>
      </c>
      <c r="F4" s="338" t="s">
        <v>78</v>
      </c>
      <c r="G4" s="338" t="s">
        <v>79</v>
      </c>
      <c r="H4" s="338" t="s">
        <v>80</v>
      </c>
      <c r="I4" s="338" t="s">
        <v>94</v>
      </c>
      <c r="J4" s="338" t="s">
        <v>81</v>
      </c>
      <c r="K4" s="338" t="s">
        <v>82</v>
      </c>
      <c r="L4" s="338" t="s">
        <v>83</v>
      </c>
      <c r="M4" s="338" t="s">
        <v>84</v>
      </c>
      <c r="N4" s="338" t="s">
        <v>85</v>
      </c>
      <c r="O4" s="340" t="s">
        <v>86</v>
      </c>
      <c r="P4" s="351" t="s">
        <v>168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48"/>
      <c r="B5" s="350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41"/>
      <c r="P5" s="352"/>
      <c r="Q5" s="194" t="s">
        <v>87</v>
      </c>
      <c r="S5" s="125"/>
      <c r="T5" s="126"/>
      <c r="U5" s="126"/>
      <c r="V5" s="126"/>
      <c r="W5" s="126"/>
      <c r="X5" s="127"/>
    </row>
    <row r="6" spans="1:24" s="21" customFormat="1">
      <c r="A6" s="128" t="s">
        <v>161</v>
      </c>
      <c r="B6" s="129">
        <v>200</v>
      </c>
      <c r="C6" s="129"/>
      <c r="D6" s="130"/>
      <c r="E6" s="130"/>
      <c r="F6" s="130"/>
      <c r="G6" s="130"/>
      <c r="H6" s="130"/>
      <c r="I6" s="130"/>
      <c r="J6" s="131">
        <v>30</v>
      </c>
      <c r="K6" s="130">
        <v>80</v>
      </c>
      <c r="L6" s="130"/>
      <c r="M6" s="130"/>
      <c r="N6" s="168"/>
      <c r="O6" s="130"/>
      <c r="P6" s="132"/>
      <c r="Q6" s="133">
        <f t="shared" ref="Q6:Q36" si="0">SUM(B6:P6)</f>
        <v>310</v>
      </c>
      <c r="R6" s="134"/>
      <c r="S6" s="135"/>
      <c r="T6" s="46"/>
      <c r="U6" s="5"/>
      <c r="V6" s="46"/>
      <c r="W6" s="5"/>
    </row>
    <row r="7" spans="1:24" s="21" customFormat="1">
      <c r="A7" s="128" t="s">
        <v>163</v>
      </c>
      <c r="B7" s="129">
        <v>1500</v>
      </c>
      <c r="C7" s="129"/>
      <c r="D7" s="130"/>
      <c r="E7" s="130"/>
      <c r="F7" s="130"/>
      <c r="G7" s="130">
        <v>750</v>
      </c>
      <c r="H7" s="130"/>
      <c r="I7" s="130"/>
      <c r="J7" s="131">
        <v>180</v>
      </c>
      <c r="K7" s="130">
        <v>480</v>
      </c>
      <c r="L7" s="130"/>
      <c r="M7" s="130"/>
      <c r="N7" s="168"/>
      <c r="O7" s="130"/>
      <c r="P7" s="132"/>
      <c r="Q7" s="133">
        <f t="shared" si="0"/>
        <v>2910</v>
      </c>
      <c r="R7" s="134"/>
      <c r="S7" s="46"/>
      <c r="T7" s="46"/>
      <c r="U7" s="46"/>
      <c r="V7" s="46"/>
      <c r="W7" s="46"/>
    </row>
    <row r="8" spans="1:24" s="21" customFormat="1">
      <c r="A8" s="128" t="s">
        <v>165</v>
      </c>
      <c r="B8" s="136">
        <v>300</v>
      </c>
      <c r="C8" s="129"/>
      <c r="D8" s="137">
        <v>110</v>
      </c>
      <c r="E8" s="137">
        <v>300</v>
      </c>
      <c r="F8" s="137"/>
      <c r="G8" s="137">
        <v>30</v>
      </c>
      <c r="H8" s="137"/>
      <c r="I8" s="137"/>
      <c r="J8" s="138">
        <v>165</v>
      </c>
      <c r="K8" s="137">
        <v>480</v>
      </c>
      <c r="L8" s="137"/>
      <c r="M8" s="137"/>
      <c r="N8" s="169"/>
      <c r="O8" s="137"/>
      <c r="P8" s="139"/>
      <c r="Q8" s="133">
        <f>SUM(B8:P8)</f>
        <v>1385</v>
      </c>
      <c r="R8" s="134"/>
      <c r="S8" s="10"/>
      <c r="T8" s="10"/>
      <c r="U8" s="5" t="s">
        <v>88</v>
      </c>
      <c r="V8" s="46"/>
      <c r="W8" s="5"/>
    </row>
    <row r="9" spans="1:24" s="21" customFormat="1">
      <c r="A9" s="128" t="s">
        <v>167</v>
      </c>
      <c r="B9" s="136">
        <v>500</v>
      </c>
      <c r="C9" s="129"/>
      <c r="D9" s="137"/>
      <c r="E9" s="137"/>
      <c r="F9" s="137"/>
      <c r="G9" s="137">
        <v>520</v>
      </c>
      <c r="H9" s="137"/>
      <c r="I9" s="137"/>
      <c r="J9" s="138">
        <v>160</v>
      </c>
      <c r="K9" s="137">
        <v>400</v>
      </c>
      <c r="L9" s="137"/>
      <c r="M9" s="137"/>
      <c r="N9" s="169"/>
      <c r="O9" s="137"/>
      <c r="P9" s="139">
        <v>75</v>
      </c>
      <c r="Q9" s="133">
        <f t="shared" si="0"/>
        <v>1655</v>
      </c>
      <c r="R9" s="134"/>
      <c r="S9" s="10"/>
      <c r="T9" s="10"/>
      <c r="U9" s="46"/>
      <c r="V9" s="46"/>
      <c r="W9" s="46"/>
    </row>
    <row r="10" spans="1:24" s="21" customFormat="1">
      <c r="A10" s="128" t="s">
        <v>171</v>
      </c>
      <c r="B10" s="136">
        <v>1500</v>
      </c>
      <c r="C10" s="129"/>
      <c r="D10" s="137"/>
      <c r="E10" s="137">
        <v>180</v>
      </c>
      <c r="F10" s="137"/>
      <c r="G10" s="137">
        <v>200</v>
      </c>
      <c r="H10" s="137"/>
      <c r="I10" s="137"/>
      <c r="J10" s="137">
        <v>160</v>
      </c>
      <c r="K10" s="137">
        <v>400</v>
      </c>
      <c r="L10" s="137"/>
      <c r="M10" s="137"/>
      <c r="N10" s="169"/>
      <c r="O10" s="137"/>
      <c r="P10" s="139"/>
      <c r="Q10" s="133">
        <f t="shared" si="0"/>
        <v>2440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172</v>
      </c>
      <c r="B11" s="136">
        <v>150</v>
      </c>
      <c r="C11" s="129"/>
      <c r="D11" s="137"/>
      <c r="E11" s="137">
        <v>500</v>
      </c>
      <c r="F11" s="137"/>
      <c r="G11" s="137">
        <v>220</v>
      </c>
      <c r="H11" s="137"/>
      <c r="I11" s="137"/>
      <c r="J11" s="137">
        <v>150</v>
      </c>
      <c r="K11" s="137">
        <v>480</v>
      </c>
      <c r="L11" s="137"/>
      <c r="M11" s="137"/>
      <c r="N11" s="169">
        <v>20</v>
      </c>
      <c r="O11" s="137"/>
      <c r="P11" s="139"/>
      <c r="Q11" s="133">
        <f t="shared" si="0"/>
        <v>1520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175</v>
      </c>
      <c r="B12" s="136"/>
      <c r="C12" s="129"/>
      <c r="D12" s="137"/>
      <c r="E12" s="137"/>
      <c r="F12" s="137"/>
      <c r="G12" s="137"/>
      <c r="H12" s="137"/>
      <c r="I12" s="137"/>
      <c r="J12" s="137">
        <v>30</v>
      </c>
      <c r="K12" s="137"/>
      <c r="L12" s="137"/>
      <c r="M12" s="137"/>
      <c r="N12" s="169"/>
      <c r="O12" s="137"/>
      <c r="P12" s="139"/>
      <c r="Q12" s="133">
        <f t="shared" si="0"/>
        <v>30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176</v>
      </c>
      <c r="B13" s="136">
        <v>600</v>
      </c>
      <c r="C13" s="129"/>
      <c r="D13" s="137"/>
      <c r="E13" s="137">
        <v>510</v>
      </c>
      <c r="F13" s="137"/>
      <c r="G13" s="137">
        <v>100</v>
      </c>
      <c r="H13" s="137"/>
      <c r="I13" s="137"/>
      <c r="J13" s="137">
        <v>160</v>
      </c>
      <c r="K13" s="137">
        <v>480</v>
      </c>
      <c r="L13" s="140"/>
      <c r="M13" s="137"/>
      <c r="N13" s="169"/>
      <c r="O13" s="137"/>
      <c r="P13" s="139"/>
      <c r="Q13" s="133">
        <f t="shared" si="0"/>
        <v>1850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178</v>
      </c>
      <c r="B14" s="136">
        <v>1700</v>
      </c>
      <c r="C14" s="129"/>
      <c r="D14" s="137"/>
      <c r="E14" s="137"/>
      <c r="F14" s="137"/>
      <c r="G14" s="137">
        <v>350</v>
      </c>
      <c r="H14" s="137"/>
      <c r="I14" s="137"/>
      <c r="J14" s="137">
        <v>170</v>
      </c>
      <c r="K14" s="137">
        <v>480</v>
      </c>
      <c r="L14" s="141"/>
      <c r="M14" s="137"/>
      <c r="N14" s="169"/>
      <c r="O14" s="137"/>
      <c r="P14" s="139"/>
      <c r="Q14" s="133">
        <f t="shared" si="0"/>
        <v>2700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179</v>
      </c>
      <c r="B15" s="136"/>
      <c r="C15" s="129"/>
      <c r="D15" s="137"/>
      <c r="E15" s="137">
        <v>1110</v>
      </c>
      <c r="F15" s="137"/>
      <c r="G15" s="137">
        <v>190</v>
      </c>
      <c r="H15" s="137"/>
      <c r="I15" s="137"/>
      <c r="J15" s="137">
        <v>220</v>
      </c>
      <c r="K15" s="137">
        <v>480</v>
      </c>
      <c r="L15" s="130"/>
      <c r="M15" s="137"/>
      <c r="N15" s="169">
        <v>20</v>
      </c>
      <c r="O15" s="137">
        <v>10000</v>
      </c>
      <c r="P15" s="139"/>
      <c r="Q15" s="133">
        <f t="shared" si="0"/>
        <v>12020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180</v>
      </c>
      <c r="B16" s="136">
        <v>600</v>
      </c>
      <c r="C16" s="129"/>
      <c r="D16" s="137"/>
      <c r="E16" s="137"/>
      <c r="F16" s="137"/>
      <c r="G16" s="137">
        <v>170</v>
      </c>
      <c r="H16" s="137"/>
      <c r="I16" s="137"/>
      <c r="J16" s="137">
        <v>195</v>
      </c>
      <c r="K16" s="137">
        <v>480</v>
      </c>
      <c r="L16" s="137"/>
      <c r="M16" s="137"/>
      <c r="N16" s="169"/>
      <c r="O16" s="137"/>
      <c r="P16" s="139">
        <v>280</v>
      </c>
      <c r="Q16" s="133">
        <f t="shared" si="0"/>
        <v>1725</v>
      </c>
      <c r="R16" s="134"/>
      <c r="S16" s="7"/>
      <c r="T16" s="46"/>
      <c r="U16" s="5"/>
      <c r="V16" s="46"/>
      <c r="W16" s="5"/>
    </row>
    <row r="17" spans="1:23" s="21" customFormat="1">
      <c r="A17" s="128" t="s">
        <v>181</v>
      </c>
      <c r="B17" s="136">
        <v>1800</v>
      </c>
      <c r="C17" s="129"/>
      <c r="D17" s="137"/>
      <c r="E17" s="137"/>
      <c r="F17" s="137"/>
      <c r="G17" s="137">
        <v>320</v>
      </c>
      <c r="H17" s="137"/>
      <c r="I17" s="137"/>
      <c r="J17" s="137">
        <v>180</v>
      </c>
      <c r="K17" s="137">
        <v>480</v>
      </c>
      <c r="L17" s="137"/>
      <c r="M17" s="137"/>
      <c r="N17" s="169"/>
      <c r="O17" s="139"/>
      <c r="P17" s="139"/>
      <c r="Q17" s="133">
        <f t="shared" si="0"/>
        <v>2780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184</v>
      </c>
      <c r="B18" s="136">
        <v>500</v>
      </c>
      <c r="C18" s="129">
        <v>400</v>
      </c>
      <c r="D18" s="137"/>
      <c r="E18" s="137">
        <v>200</v>
      </c>
      <c r="F18" s="137"/>
      <c r="G18" s="137">
        <v>100</v>
      </c>
      <c r="H18" s="137"/>
      <c r="I18" s="137"/>
      <c r="J18" s="137">
        <v>175</v>
      </c>
      <c r="K18" s="137">
        <v>480</v>
      </c>
      <c r="L18" s="137"/>
      <c r="M18" s="137"/>
      <c r="N18" s="169"/>
      <c r="O18" s="139"/>
      <c r="P18" s="139"/>
      <c r="Q18" s="133">
        <f t="shared" si="0"/>
        <v>1855</v>
      </c>
      <c r="R18" s="134"/>
      <c r="S18" s="7"/>
      <c r="T18" s="46"/>
      <c r="U18" s="5"/>
      <c r="V18" s="46"/>
      <c r="W18" s="5"/>
    </row>
    <row r="19" spans="1:23" s="21" customFormat="1">
      <c r="A19" s="128" t="s">
        <v>187</v>
      </c>
      <c r="B19" s="136">
        <v>1100</v>
      </c>
      <c r="C19" s="129"/>
      <c r="D19" s="137"/>
      <c r="E19" s="137"/>
      <c r="F19" s="137"/>
      <c r="G19" s="137">
        <v>270</v>
      </c>
      <c r="H19" s="137"/>
      <c r="I19" s="137"/>
      <c r="J19" s="137">
        <v>220</v>
      </c>
      <c r="K19" s="137">
        <v>400</v>
      </c>
      <c r="L19" s="137"/>
      <c r="M19" s="137"/>
      <c r="N19" s="170"/>
      <c r="O19" s="139"/>
      <c r="P19" s="139"/>
      <c r="Q19" s="133">
        <f t="shared" si="0"/>
        <v>1990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188</v>
      </c>
      <c r="B20" s="136">
        <v>1000</v>
      </c>
      <c r="C20" s="129"/>
      <c r="D20" s="137"/>
      <c r="E20" s="137"/>
      <c r="F20" s="169"/>
      <c r="G20" s="137">
        <v>190</v>
      </c>
      <c r="H20" s="137"/>
      <c r="I20" s="137"/>
      <c r="J20" s="137">
        <v>170</v>
      </c>
      <c r="K20" s="137">
        <v>480</v>
      </c>
      <c r="L20" s="137"/>
      <c r="M20" s="137"/>
      <c r="N20" s="169"/>
      <c r="O20" s="137"/>
      <c r="P20" s="139">
        <v>115</v>
      </c>
      <c r="Q20" s="133">
        <f t="shared" si="0"/>
        <v>1955</v>
      </c>
      <c r="R20" s="134"/>
      <c r="S20" s="7"/>
      <c r="T20" s="46"/>
      <c r="U20" s="5"/>
      <c r="V20" s="46"/>
      <c r="W20" s="5"/>
    </row>
    <row r="21" spans="1:23" s="21" customFormat="1">
      <c r="A21" s="128" t="s">
        <v>189</v>
      </c>
      <c r="B21" s="136">
        <v>500</v>
      </c>
      <c r="C21" s="129"/>
      <c r="D21" s="137"/>
      <c r="E21" s="137"/>
      <c r="F21" s="137"/>
      <c r="G21" s="137">
        <v>220</v>
      </c>
      <c r="H21" s="137"/>
      <c r="I21" s="137"/>
      <c r="J21" s="137">
        <v>195</v>
      </c>
      <c r="K21" s="137">
        <v>400</v>
      </c>
      <c r="L21" s="137"/>
      <c r="M21" s="137"/>
      <c r="N21" s="169"/>
      <c r="O21" s="137"/>
      <c r="P21" s="139"/>
      <c r="Q21" s="133">
        <f t="shared" si="0"/>
        <v>1315</v>
      </c>
      <c r="R21" s="134"/>
      <c r="S21" s="7"/>
    </row>
    <row r="22" spans="1:23" s="21" customFormat="1">
      <c r="A22" s="128" t="s">
        <v>191</v>
      </c>
      <c r="B22" s="136">
        <v>800</v>
      </c>
      <c r="C22" s="129"/>
      <c r="D22" s="137"/>
      <c r="E22" s="137"/>
      <c r="F22" s="137"/>
      <c r="G22" s="137">
        <v>290</v>
      </c>
      <c r="H22" s="137"/>
      <c r="I22" s="137"/>
      <c r="J22" s="137">
        <v>180</v>
      </c>
      <c r="K22" s="137">
        <v>480</v>
      </c>
      <c r="L22" s="137"/>
      <c r="M22" s="137"/>
      <c r="N22" s="169">
        <v>30</v>
      </c>
      <c r="O22" s="137"/>
      <c r="P22" s="139"/>
      <c r="Q22" s="133">
        <f t="shared" si="0"/>
        <v>1780</v>
      </c>
      <c r="R22" s="134"/>
      <c r="S22" s="7"/>
    </row>
    <row r="23" spans="1:23" s="144" customFormat="1">
      <c r="A23" s="128" t="s">
        <v>193</v>
      </c>
      <c r="B23" s="136">
        <v>1000</v>
      </c>
      <c r="C23" s="129"/>
      <c r="D23" s="137"/>
      <c r="E23" s="137"/>
      <c r="F23" s="137"/>
      <c r="G23" s="137">
        <v>100</v>
      </c>
      <c r="H23" s="137"/>
      <c r="I23" s="137"/>
      <c r="J23" s="137">
        <v>150</v>
      </c>
      <c r="K23" s="137">
        <v>480</v>
      </c>
      <c r="L23" s="137"/>
      <c r="M23" s="137"/>
      <c r="N23" s="169"/>
      <c r="O23" s="137"/>
      <c r="P23" s="139"/>
      <c r="Q23" s="133">
        <f t="shared" si="0"/>
        <v>1730</v>
      </c>
      <c r="R23" s="143"/>
      <c r="S23" s="7"/>
    </row>
    <row r="24" spans="1:23" s="21" customFormat="1">
      <c r="A24" s="128" t="s">
        <v>194</v>
      </c>
      <c r="B24" s="136">
        <v>800</v>
      </c>
      <c r="C24" s="129">
        <v>450</v>
      </c>
      <c r="D24" s="137"/>
      <c r="E24" s="137"/>
      <c r="F24" s="137"/>
      <c r="G24" s="137">
        <v>200</v>
      </c>
      <c r="H24" s="137"/>
      <c r="I24" s="137"/>
      <c r="J24" s="137">
        <v>20</v>
      </c>
      <c r="K24" s="137">
        <v>400</v>
      </c>
      <c r="L24" s="137"/>
      <c r="M24" s="137"/>
      <c r="N24" s="169"/>
      <c r="O24" s="137"/>
      <c r="P24" s="139"/>
      <c r="Q24" s="133">
        <f t="shared" si="0"/>
        <v>1870</v>
      </c>
      <c r="R24" s="134"/>
      <c r="S24" s="7"/>
      <c r="U24" s="145"/>
      <c r="V24" s="145"/>
      <c r="W24" s="145"/>
    </row>
    <row r="25" spans="1:23" s="144" customFormat="1">
      <c r="A25" s="128" t="s">
        <v>195</v>
      </c>
      <c r="B25" s="136"/>
      <c r="C25" s="129">
        <v>950</v>
      </c>
      <c r="D25" s="137"/>
      <c r="E25" s="137">
        <v>170</v>
      </c>
      <c r="F25" s="137"/>
      <c r="G25" s="137">
        <v>270</v>
      </c>
      <c r="H25" s="137"/>
      <c r="I25" s="137"/>
      <c r="J25" s="137">
        <v>200</v>
      </c>
      <c r="K25" s="137">
        <v>480</v>
      </c>
      <c r="L25" s="137"/>
      <c r="M25" s="137"/>
      <c r="N25" s="169"/>
      <c r="O25" s="137"/>
      <c r="P25" s="139"/>
      <c r="Q25" s="133">
        <f t="shared" si="0"/>
        <v>2070</v>
      </c>
      <c r="R25" s="143"/>
      <c r="S25" s="7"/>
    </row>
    <row r="26" spans="1:23" s="21" customFormat="1">
      <c r="A26" s="128" t="s">
        <v>196</v>
      </c>
      <c r="B26" s="136">
        <v>500</v>
      </c>
      <c r="C26" s="129"/>
      <c r="D26" s="137"/>
      <c r="E26" s="137">
        <v>150</v>
      </c>
      <c r="F26" s="137"/>
      <c r="G26" s="137">
        <v>120</v>
      </c>
      <c r="H26" s="137"/>
      <c r="I26" s="137"/>
      <c r="J26" s="137">
        <v>240</v>
      </c>
      <c r="K26" s="137">
        <v>400</v>
      </c>
      <c r="L26" s="137"/>
      <c r="M26" s="137"/>
      <c r="N26" s="169">
        <v>20</v>
      </c>
      <c r="O26" s="137"/>
      <c r="P26" s="139"/>
      <c r="Q26" s="133">
        <f t="shared" si="0"/>
        <v>1430</v>
      </c>
      <c r="R26" s="134"/>
      <c r="S26" s="7"/>
    </row>
    <row r="27" spans="1:23" s="21" customFormat="1">
      <c r="A27" s="128" t="s">
        <v>288</v>
      </c>
      <c r="B27" s="136">
        <v>1600</v>
      </c>
      <c r="C27" s="129"/>
      <c r="D27" s="137"/>
      <c r="E27" s="137"/>
      <c r="F27" s="137"/>
      <c r="G27" s="137">
        <v>320</v>
      </c>
      <c r="H27" s="137"/>
      <c r="I27" s="137"/>
      <c r="J27" s="137">
        <v>180</v>
      </c>
      <c r="K27" s="137">
        <v>400</v>
      </c>
      <c r="L27" s="137"/>
      <c r="M27" s="137"/>
      <c r="N27" s="169">
        <v>20</v>
      </c>
      <c r="O27" s="137"/>
      <c r="P27" s="139"/>
      <c r="Q27" s="133">
        <f t="shared" si="0"/>
        <v>2520</v>
      </c>
      <c r="R27" s="134"/>
      <c r="S27" s="7"/>
    </row>
    <row r="28" spans="1:23" s="21" customFormat="1">
      <c r="A28" s="128" t="s">
        <v>294</v>
      </c>
      <c r="B28" s="136">
        <v>500</v>
      </c>
      <c r="C28" s="129"/>
      <c r="D28" s="137"/>
      <c r="E28" s="137"/>
      <c r="F28" s="137"/>
      <c r="G28" s="137">
        <v>190</v>
      </c>
      <c r="H28" s="137"/>
      <c r="I28" s="137"/>
      <c r="J28" s="137">
        <v>180</v>
      </c>
      <c r="K28" s="137">
        <v>480</v>
      </c>
      <c r="L28" s="137"/>
      <c r="M28" s="137"/>
      <c r="N28" s="169"/>
      <c r="O28" s="137"/>
      <c r="P28" s="139"/>
      <c r="Q28" s="133">
        <f t="shared" si="0"/>
        <v>1350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89</v>
      </c>
      <c r="B37" s="154">
        <f>SUM(B6:B36)</f>
        <v>17150</v>
      </c>
      <c r="C37" s="155">
        <f t="shared" ref="C37:P37" si="1">SUM(C6:C36)</f>
        <v>1800</v>
      </c>
      <c r="D37" s="155">
        <f t="shared" si="1"/>
        <v>110</v>
      </c>
      <c r="E37" s="155">
        <f t="shared" si="1"/>
        <v>3120</v>
      </c>
      <c r="F37" s="155">
        <f t="shared" si="1"/>
        <v>0</v>
      </c>
      <c r="G37" s="155">
        <f>SUM(G6:G36)</f>
        <v>5120</v>
      </c>
      <c r="H37" s="155">
        <f t="shared" si="1"/>
        <v>0</v>
      </c>
      <c r="I37" s="155">
        <f t="shared" si="1"/>
        <v>0</v>
      </c>
      <c r="J37" s="155">
        <f t="shared" si="1"/>
        <v>3710</v>
      </c>
      <c r="K37" s="155">
        <f t="shared" si="1"/>
        <v>9600</v>
      </c>
      <c r="L37" s="155">
        <f t="shared" si="1"/>
        <v>0</v>
      </c>
      <c r="M37" s="155">
        <f t="shared" si="1"/>
        <v>0</v>
      </c>
      <c r="N37" s="172">
        <f t="shared" si="1"/>
        <v>110</v>
      </c>
      <c r="O37" s="155">
        <f t="shared" si="1"/>
        <v>10000</v>
      </c>
      <c r="P37" s="156">
        <f t="shared" si="1"/>
        <v>470</v>
      </c>
      <c r="Q37" s="157">
        <f>SUM(Q6:Q36)</f>
        <v>51190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57" t="s">
        <v>17</v>
      </c>
      <c r="B1" s="358"/>
      <c r="C1" s="358"/>
      <c r="D1" s="358"/>
      <c r="E1" s="358"/>
      <c r="F1" s="359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60" t="s">
        <v>160</v>
      </c>
      <c r="B2" s="361"/>
      <c r="C2" s="361"/>
      <c r="D2" s="361"/>
      <c r="E2" s="361"/>
      <c r="F2" s="362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63" t="s">
        <v>283</v>
      </c>
      <c r="B3" s="364"/>
      <c r="C3" s="364"/>
      <c r="D3" s="364"/>
      <c r="E3" s="364"/>
      <c r="F3" s="365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3" t="s">
        <v>0</v>
      </c>
      <c r="B4" s="274" t="s">
        <v>30</v>
      </c>
      <c r="C4" s="274" t="s">
        <v>31</v>
      </c>
      <c r="D4" s="274" t="s">
        <v>32</v>
      </c>
      <c r="E4" s="274" t="s">
        <v>33</v>
      </c>
      <c r="F4" s="275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161</v>
      </c>
      <c r="B5" s="92">
        <v>145500</v>
      </c>
      <c r="C5" s="92">
        <v>155650</v>
      </c>
      <c r="D5" s="92">
        <v>310</v>
      </c>
      <c r="E5" s="92">
        <f>C5+D5</f>
        <v>155960</v>
      </c>
      <c r="F5" s="272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163</v>
      </c>
      <c r="B6" s="94">
        <v>249430</v>
      </c>
      <c r="C6" s="94">
        <v>329890</v>
      </c>
      <c r="D6" s="94">
        <v>2910</v>
      </c>
      <c r="E6" s="94">
        <f t="shared" ref="E6:E32" si="0">C6+D6</f>
        <v>332800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165</v>
      </c>
      <c r="B7" s="94">
        <v>202215</v>
      </c>
      <c r="C7" s="94">
        <v>276400</v>
      </c>
      <c r="D7" s="94">
        <v>1385</v>
      </c>
      <c r="E7" s="94">
        <f t="shared" si="0"/>
        <v>277785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167</v>
      </c>
      <c r="B8" s="94">
        <v>433995</v>
      </c>
      <c r="C8" s="94">
        <v>490570</v>
      </c>
      <c r="D8" s="94">
        <v>1655</v>
      </c>
      <c r="E8" s="94">
        <f t="shared" si="0"/>
        <v>492225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171</v>
      </c>
      <c r="B9" s="94">
        <v>497720</v>
      </c>
      <c r="C9" s="94">
        <v>290070</v>
      </c>
      <c r="D9" s="94">
        <v>2440</v>
      </c>
      <c r="E9" s="94">
        <f t="shared" si="0"/>
        <v>292510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172</v>
      </c>
      <c r="B10" s="94">
        <v>484323</v>
      </c>
      <c r="C10" s="94">
        <v>390113</v>
      </c>
      <c r="D10" s="94">
        <v>1520</v>
      </c>
      <c r="E10" s="94">
        <f t="shared" si="0"/>
        <v>391633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174</v>
      </c>
      <c r="B11" s="94">
        <v>164590</v>
      </c>
      <c r="C11" s="94">
        <v>165430</v>
      </c>
      <c r="D11" s="94">
        <v>20</v>
      </c>
      <c r="E11" s="94">
        <f t="shared" si="0"/>
        <v>165450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176</v>
      </c>
      <c r="B12" s="94">
        <v>348675</v>
      </c>
      <c r="C12" s="94">
        <v>322490</v>
      </c>
      <c r="D12" s="94">
        <v>1850</v>
      </c>
      <c r="E12" s="94">
        <f t="shared" si="0"/>
        <v>324340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178</v>
      </c>
      <c r="B13" s="94">
        <v>417020</v>
      </c>
      <c r="C13" s="94">
        <v>547235</v>
      </c>
      <c r="D13" s="94">
        <v>2700</v>
      </c>
      <c r="E13" s="94">
        <f t="shared" si="0"/>
        <v>549935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179</v>
      </c>
      <c r="B14" s="94">
        <v>465790</v>
      </c>
      <c r="C14" s="94">
        <v>354575</v>
      </c>
      <c r="D14" s="94">
        <v>2020</v>
      </c>
      <c r="E14" s="94">
        <f t="shared" si="0"/>
        <v>356595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180</v>
      </c>
      <c r="B15" s="94">
        <v>1238270</v>
      </c>
      <c r="C15" s="94">
        <v>1182720</v>
      </c>
      <c r="D15" s="94">
        <v>1725</v>
      </c>
      <c r="E15" s="94">
        <f t="shared" si="0"/>
        <v>1184445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182</v>
      </c>
      <c r="B16" s="94">
        <v>610725</v>
      </c>
      <c r="C16" s="94">
        <v>613150</v>
      </c>
      <c r="D16" s="94">
        <v>2780</v>
      </c>
      <c r="E16" s="94">
        <f t="shared" si="0"/>
        <v>615930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184</v>
      </c>
      <c r="B17" s="94">
        <v>564945</v>
      </c>
      <c r="C17" s="94">
        <v>491125</v>
      </c>
      <c r="D17" s="94">
        <v>1855</v>
      </c>
      <c r="E17" s="94">
        <f t="shared" si="0"/>
        <v>492980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187</v>
      </c>
      <c r="B18" s="94">
        <v>283140</v>
      </c>
      <c r="C18" s="94">
        <v>372190</v>
      </c>
      <c r="D18" s="94">
        <v>1990</v>
      </c>
      <c r="E18" s="94">
        <f t="shared" si="0"/>
        <v>374180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188</v>
      </c>
      <c r="B19" s="94">
        <v>396140</v>
      </c>
      <c r="C19" s="94">
        <v>464090</v>
      </c>
      <c r="D19" s="94">
        <v>1955</v>
      </c>
      <c r="E19" s="94">
        <f t="shared" si="0"/>
        <v>466045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189</v>
      </c>
      <c r="B20" s="94">
        <v>308985</v>
      </c>
      <c r="C20" s="94">
        <v>364325</v>
      </c>
      <c r="D20" s="94">
        <v>1315</v>
      </c>
      <c r="E20" s="94">
        <f t="shared" si="0"/>
        <v>365640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191</v>
      </c>
      <c r="B21" s="94">
        <v>229900</v>
      </c>
      <c r="C21" s="94">
        <v>331435</v>
      </c>
      <c r="D21" s="94">
        <v>1780</v>
      </c>
      <c r="E21" s="94">
        <f t="shared" si="0"/>
        <v>333215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 t="s">
        <v>193</v>
      </c>
      <c r="B22" s="94">
        <v>295915</v>
      </c>
      <c r="C22" s="94">
        <v>397820</v>
      </c>
      <c r="D22" s="94">
        <v>1730</v>
      </c>
      <c r="E22" s="94">
        <f>C22+D22</f>
        <v>399550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 t="s">
        <v>194</v>
      </c>
      <c r="B23" s="94">
        <v>406045</v>
      </c>
      <c r="C23" s="94">
        <v>285485</v>
      </c>
      <c r="D23" s="94">
        <v>1820</v>
      </c>
      <c r="E23" s="94">
        <f t="shared" si="0"/>
        <v>287305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 t="s">
        <v>195</v>
      </c>
      <c r="B24" s="94">
        <v>389685</v>
      </c>
      <c r="C24" s="94">
        <v>450070</v>
      </c>
      <c r="D24" s="94">
        <v>2070</v>
      </c>
      <c r="E24" s="94">
        <f t="shared" si="0"/>
        <v>452140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 t="s">
        <v>196</v>
      </c>
      <c r="B25" s="94">
        <v>305845</v>
      </c>
      <c r="C25" s="94">
        <v>360615</v>
      </c>
      <c r="D25" s="94">
        <v>1430</v>
      </c>
      <c r="E25" s="94">
        <f t="shared" si="0"/>
        <v>362045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 t="s">
        <v>288</v>
      </c>
      <c r="B26" s="94">
        <v>483300</v>
      </c>
      <c r="C26" s="94">
        <v>434990</v>
      </c>
      <c r="D26" s="94">
        <v>2520</v>
      </c>
      <c r="E26" s="94">
        <f t="shared" si="0"/>
        <v>437510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 t="s">
        <v>294</v>
      </c>
      <c r="B27" s="94">
        <v>408715</v>
      </c>
      <c r="C27" s="94">
        <v>481200</v>
      </c>
      <c r="D27" s="94">
        <v>1350</v>
      </c>
      <c r="E27" s="94">
        <f t="shared" si="0"/>
        <v>482550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 t="s">
        <v>299</v>
      </c>
      <c r="B28" s="94">
        <v>764665</v>
      </c>
      <c r="C28" s="94">
        <v>826705</v>
      </c>
      <c r="D28" s="94">
        <v>1780</v>
      </c>
      <c r="E28" s="94">
        <f t="shared" si="0"/>
        <v>828485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6"/>
      <c r="B32" s="203"/>
      <c r="C32" s="203"/>
      <c r="D32" s="203"/>
      <c r="E32" s="203">
        <f t="shared" si="0"/>
        <v>0</v>
      </c>
      <c r="F32" s="277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3" t="s">
        <v>4</v>
      </c>
      <c r="B33" s="278">
        <f>SUM(B5:B32)</f>
        <v>10095533</v>
      </c>
      <c r="C33" s="278">
        <f>SUM(C5:C32)</f>
        <v>10378343</v>
      </c>
      <c r="D33" s="278">
        <f>SUM(D5:D32)</f>
        <v>42910</v>
      </c>
      <c r="E33" s="278">
        <f>SUM(E5:E32)</f>
        <v>10421253</v>
      </c>
      <c r="F33" s="279">
        <f>B33-E33</f>
        <v>-325720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55" t="s">
        <v>34</v>
      </c>
      <c r="C35" s="355"/>
      <c r="D35" s="355"/>
      <c r="E35" s="355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8" t="s">
        <v>264</v>
      </c>
      <c r="B36" s="298" t="s">
        <v>35</v>
      </c>
      <c r="C36" s="299" t="s">
        <v>36</v>
      </c>
      <c r="D36" s="299" t="s">
        <v>37</v>
      </c>
      <c r="E36" s="299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9" t="s">
        <v>279</v>
      </c>
      <c r="B37" s="270" t="s">
        <v>38</v>
      </c>
      <c r="C37" s="271" t="s">
        <v>110</v>
      </c>
      <c r="D37" s="301">
        <v>18920</v>
      </c>
      <c r="E37" s="272" t="s">
        <v>195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50" t="s">
        <v>279</v>
      </c>
      <c r="B38" s="110" t="s">
        <v>164</v>
      </c>
      <c r="C38" s="97" t="s">
        <v>110</v>
      </c>
      <c r="D38" s="302">
        <v>5000</v>
      </c>
      <c r="E38" s="251" t="s">
        <v>299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50" t="s">
        <v>279</v>
      </c>
      <c r="B39" s="110" t="s">
        <v>169</v>
      </c>
      <c r="C39" s="91" t="s">
        <v>110</v>
      </c>
      <c r="D39" s="302">
        <v>2000</v>
      </c>
      <c r="E39" s="251" t="s">
        <v>193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50" t="s">
        <v>279</v>
      </c>
      <c r="B40" s="175" t="s">
        <v>170</v>
      </c>
      <c r="C40" s="91" t="s">
        <v>110</v>
      </c>
      <c r="D40" s="302">
        <v>200</v>
      </c>
      <c r="E40" s="251" t="s">
        <v>299</v>
      </c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50" t="s">
        <v>279</v>
      </c>
      <c r="B41" s="110" t="s">
        <v>185</v>
      </c>
      <c r="C41" s="173" t="s">
        <v>110</v>
      </c>
      <c r="D41" s="302">
        <v>1050</v>
      </c>
      <c r="E41" s="252" t="s">
        <v>299</v>
      </c>
      <c r="F41" s="210"/>
      <c r="G41" s="219" t="s">
        <v>97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50"/>
      <c r="B42" s="110"/>
      <c r="C42" s="91"/>
      <c r="D42" s="302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50"/>
      <c r="B43" s="110"/>
      <c r="C43" s="173"/>
      <c r="D43" s="302"/>
      <c r="E43" s="252"/>
      <c r="F43" s="207"/>
      <c r="G43" s="356"/>
      <c r="H43" s="356"/>
      <c r="I43" s="356"/>
      <c r="J43" s="356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4"/>
      <c r="B44" s="265"/>
      <c r="C44" s="265"/>
      <c r="D44" s="303"/>
      <c r="E44" s="266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5" t="s">
        <v>264</v>
      </c>
      <c r="B45" s="295" t="s">
        <v>259</v>
      </c>
      <c r="C45" s="296" t="s">
        <v>260</v>
      </c>
      <c r="D45" s="304" t="s">
        <v>200</v>
      </c>
      <c r="E45" s="297" t="s">
        <v>261</v>
      </c>
      <c r="F45" s="205"/>
      <c r="G45" s="211"/>
      <c r="H45" s="319" t="s">
        <v>284</v>
      </c>
      <c r="I45" s="315" t="s">
        <v>285</v>
      </c>
      <c r="J45" s="315" t="s">
        <v>200</v>
      </c>
      <c r="K45" s="320" t="s">
        <v>286</v>
      </c>
      <c r="L45" s="321" t="s">
        <v>44</v>
      </c>
      <c r="M45" s="322" t="s">
        <v>45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3" t="s">
        <v>287</v>
      </c>
      <c r="B46" s="267" t="s">
        <v>263</v>
      </c>
      <c r="C46" s="196">
        <v>1718911905</v>
      </c>
      <c r="D46" s="305">
        <v>372265</v>
      </c>
      <c r="E46" s="268" t="s">
        <v>299</v>
      </c>
      <c r="F46" s="204"/>
      <c r="G46" s="211"/>
      <c r="H46" s="284" t="s">
        <v>120</v>
      </c>
      <c r="I46" s="285"/>
      <c r="J46" s="286">
        <v>10915</v>
      </c>
      <c r="K46" s="196" t="s">
        <v>106</v>
      </c>
      <c r="L46" s="287">
        <v>10915</v>
      </c>
      <c r="M46" s="288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3" t="s">
        <v>287</v>
      </c>
      <c r="B47" s="178" t="s">
        <v>20</v>
      </c>
      <c r="C47" s="173">
        <v>1716697790</v>
      </c>
      <c r="D47" s="306">
        <v>265917</v>
      </c>
      <c r="E47" s="253" t="s">
        <v>180</v>
      </c>
      <c r="F47" s="205"/>
      <c r="G47" s="211"/>
      <c r="H47" s="280" t="s">
        <v>131</v>
      </c>
      <c r="I47" s="108"/>
      <c r="J47" s="99">
        <v>38000</v>
      </c>
      <c r="K47" s="99" t="s">
        <v>140</v>
      </c>
      <c r="L47" s="197">
        <v>38000</v>
      </c>
      <c r="M47" s="281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3" t="s">
        <v>287</v>
      </c>
      <c r="B48" s="103" t="s">
        <v>24</v>
      </c>
      <c r="C48" s="173">
        <v>1733624262</v>
      </c>
      <c r="D48" s="306">
        <v>209465</v>
      </c>
      <c r="E48" s="254" t="s">
        <v>165</v>
      </c>
      <c r="F48" s="205"/>
      <c r="G48" s="211"/>
      <c r="H48" s="280" t="s">
        <v>124</v>
      </c>
      <c r="I48" s="108"/>
      <c r="J48" s="99">
        <v>4500</v>
      </c>
      <c r="K48" s="246" t="s">
        <v>142</v>
      </c>
      <c r="L48" s="197">
        <v>4500</v>
      </c>
      <c r="M48" s="281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3" t="s">
        <v>287</v>
      </c>
      <c r="B49" s="103" t="s">
        <v>41</v>
      </c>
      <c r="C49" s="173">
        <v>1711460131</v>
      </c>
      <c r="D49" s="306">
        <v>200000</v>
      </c>
      <c r="E49" s="253" t="s">
        <v>184</v>
      </c>
      <c r="F49" s="205"/>
      <c r="G49" s="211"/>
      <c r="H49" s="280" t="s">
        <v>128</v>
      </c>
      <c r="I49" s="108"/>
      <c r="J49" s="99">
        <v>5000</v>
      </c>
      <c r="K49" s="246" t="s">
        <v>137</v>
      </c>
      <c r="L49" s="197">
        <v>5000</v>
      </c>
      <c r="M49" s="281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3" t="s">
        <v>287</v>
      </c>
      <c r="B50" s="103" t="s">
        <v>42</v>
      </c>
      <c r="C50" s="173">
        <v>1743942020</v>
      </c>
      <c r="D50" s="306">
        <v>186020</v>
      </c>
      <c r="E50" s="254" t="s">
        <v>141</v>
      </c>
      <c r="F50" s="205"/>
      <c r="G50" s="211"/>
      <c r="H50" s="250" t="s">
        <v>91</v>
      </c>
      <c r="I50" s="109"/>
      <c r="J50" s="244">
        <v>19600</v>
      </c>
      <c r="K50" s="245" t="s">
        <v>133</v>
      </c>
      <c r="L50" s="197">
        <v>19600</v>
      </c>
      <c r="M50" s="281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3" t="s">
        <v>287</v>
      </c>
      <c r="B51" s="100" t="s">
        <v>23</v>
      </c>
      <c r="C51" s="173">
        <v>1712688979</v>
      </c>
      <c r="D51" s="306">
        <v>63290</v>
      </c>
      <c r="E51" s="255" t="s">
        <v>136</v>
      </c>
      <c r="F51" s="205"/>
      <c r="G51" s="211"/>
      <c r="H51" s="280" t="s">
        <v>100</v>
      </c>
      <c r="I51" s="108"/>
      <c r="J51" s="99">
        <v>17500</v>
      </c>
      <c r="K51" s="246" t="s">
        <v>102</v>
      </c>
      <c r="L51" s="197">
        <v>17500</v>
      </c>
      <c r="M51" s="281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3" t="s">
        <v>287</v>
      </c>
      <c r="B52" s="100" t="s">
        <v>40</v>
      </c>
      <c r="C52" s="173"/>
      <c r="D52" s="306">
        <v>50755</v>
      </c>
      <c r="E52" s="253" t="s">
        <v>294</v>
      </c>
      <c r="F52" s="205"/>
      <c r="G52" s="211"/>
      <c r="H52" s="280" t="s">
        <v>48</v>
      </c>
      <c r="I52" s="108"/>
      <c r="J52" s="99">
        <v>1915</v>
      </c>
      <c r="K52" s="246" t="s">
        <v>49</v>
      </c>
      <c r="L52" s="197">
        <v>1915</v>
      </c>
      <c r="M52" s="281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3" t="s">
        <v>287</v>
      </c>
      <c r="B53" s="100" t="s">
        <v>18</v>
      </c>
      <c r="C53" s="173">
        <v>1723246584</v>
      </c>
      <c r="D53" s="306">
        <v>40745</v>
      </c>
      <c r="E53" s="255" t="s">
        <v>195</v>
      </c>
      <c r="F53" s="205"/>
      <c r="G53" s="211"/>
      <c r="H53" s="280" t="s">
        <v>115</v>
      </c>
      <c r="I53" s="108"/>
      <c r="J53" s="99">
        <v>27585</v>
      </c>
      <c r="K53" s="246" t="s">
        <v>148</v>
      </c>
      <c r="L53" s="197">
        <v>27585</v>
      </c>
      <c r="M53" s="281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3" t="s">
        <v>287</v>
      </c>
      <c r="B54" s="100" t="s">
        <v>119</v>
      </c>
      <c r="C54" s="173">
        <v>1725821212</v>
      </c>
      <c r="D54" s="306">
        <v>30760</v>
      </c>
      <c r="E54" s="255" t="s">
        <v>294</v>
      </c>
      <c r="F54" s="205"/>
      <c r="G54" s="211"/>
      <c r="H54" s="282" t="s">
        <v>46</v>
      </c>
      <c r="I54" s="115"/>
      <c r="J54" s="99">
        <v>50888</v>
      </c>
      <c r="K54" s="246" t="s">
        <v>135</v>
      </c>
      <c r="L54" s="197">
        <v>50888</v>
      </c>
      <c r="M54" s="281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4"/>
      <c r="B55" s="103"/>
      <c r="C55" s="173"/>
      <c r="D55" s="306"/>
      <c r="E55" s="254"/>
      <c r="F55" s="205"/>
      <c r="G55" s="211"/>
      <c r="H55" s="280" t="s">
        <v>47</v>
      </c>
      <c r="I55" s="108"/>
      <c r="J55" s="99">
        <v>29000</v>
      </c>
      <c r="K55" s="246" t="s">
        <v>142</v>
      </c>
      <c r="L55" s="197">
        <v>29000</v>
      </c>
      <c r="M55" s="281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4" t="s">
        <v>265</v>
      </c>
      <c r="B56" s="105" t="s">
        <v>258</v>
      </c>
      <c r="C56" s="173" t="s">
        <v>230</v>
      </c>
      <c r="D56" s="307">
        <v>120000</v>
      </c>
      <c r="E56" s="255" t="s">
        <v>180</v>
      </c>
      <c r="F56" s="205"/>
      <c r="G56" s="211"/>
      <c r="H56" s="280" t="s">
        <v>50</v>
      </c>
      <c r="I56" s="108"/>
      <c r="J56" s="99">
        <v>42910</v>
      </c>
      <c r="K56" s="173" t="s">
        <v>137</v>
      </c>
      <c r="L56" s="197">
        <v>42910</v>
      </c>
      <c r="M56" s="281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4" t="s">
        <v>266</v>
      </c>
      <c r="B57" s="100" t="s">
        <v>254</v>
      </c>
      <c r="C57" s="173" t="s">
        <v>226</v>
      </c>
      <c r="D57" s="306">
        <v>12000</v>
      </c>
      <c r="E57" s="253" t="s">
        <v>288</v>
      </c>
      <c r="F57" s="205"/>
      <c r="G57" s="211"/>
      <c r="H57" s="280" t="s">
        <v>51</v>
      </c>
      <c r="I57" s="108"/>
      <c r="J57" s="99">
        <v>25372</v>
      </c>
      <c r="K57" s="246" t="s">
        <v>151</v>
      </c>
      <c r="L57" s="197">
        <v>25372</v>
      </c>
      <c r="M57" s="281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4" t="s">
        <v>300</v>
      </c>
      <c r="B58" s="103" t="s">
        <v>301</v>
      </c>
      <c r="C58" s="173"/>
      <c r="D58" s="306">
        <v>6000</v>
      </c>
      <c r="E58" s="254" t="s">
        <v>299</v>
      </c>
      <c r="F58" s="205"/>
      <c r="G58" s="211"/>
      <c r="H58" s="280" t="s">
        <v>52</v>
      </c>
      <c r="I58" s="108"/>
      <c r="J58" s="99">
        <v>11955</v>
      </c>
      <c r="K58" s="246" t="s">
        <v>151</v>
      </c>
      <c r="L58" s="197">
        <v>11955</v>
      </c>
      <c r="M58" s="281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4"/>
      <c r="B59" s="100"/>
      <c r="C59" s="173"/>
      <c r="D59" s="306"/>
      <c r="E59" s="255"/>
      <c r="F59" s="205"/>
      <c r="G59" s="211"/>
      <c r="H59" s="280" t="s">
        <v>53</v>
      </c>
      <c r="I59" s="108"/>
      <c r="J59" s="99">
        <v>22030</v>
      </c>
      <c r="K59" s="246" t="s">
        <v>105</v>
      </c>
      <c r="L59" s="197">
        <v>22030</v>
      </c>
      <c r="M59" s="281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4" t="s">
        <v>267</v>
      </c>
      <c r="B60" s="103" t="s">
        <v>247</v>
      </c>
      <c r="C60" s="173" t="s">
        <v>217</v>
      </c>
      <c r="D60" s="306">
        <v>7160</v>
      </c>
      <c r="E60" s="253" t="s">
        <v>103</v>
      </c>
      <c r="F60" s="205"/>
      <c r="G60" s="211"/>
      <c r="H60" s="250" t="s">
        <v>56</v>
      </c>
      <c r="I60" s="109"/>
      <c r="J60" s="244">
        <v>24686</v>
      </c>
      <c r="K60" s="245" t="s">
        <v>148</v>
      </c>
      <c r="L60" s="197">
        <v>24686</v>
      </c>
      <c r="M60" s="281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4"/>
      <c r="B61" s="106"/>
      <c r="C61" s="99"/>
      <c r="D61" s="306"/>
      <c r="E61" s="254"/>
      <c r="F61" s="207"/>
      <c r="G61" s="211"/>
      <c r="H61" s="280" t="s">
        <v>121</v>
      </c>
      <c r="I61" s="108"/>
      <c r="J61" s="99">
        <v>9040</v>
      </c>
      <c r="K61" s="246" t="s">
        <v>148</v>
      </c>
      <c r="L61" s="197">
        <v>9040</v>
      </c>
      <c r="M61" s="281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4" t="s">
        <v>268</v>
      </c>
      <c r="B62" s="105" t="s">
        <v>255</v>
      </c>
      <c r="C62" s="173" t="s">
        <v>227</v>
      </c>
      <c r="D62" s="306">
        <v>129613</v>
      </c>
      <c r="E62" s="253" t="s">
        <v>66</v>
      </c>
      <c r="F62" s="204"/>
      <c r="G62" s="211"/>
      <c r="H62" s="280" t="s">
        <v>122</v>
      </c>
      <c r="I62" s="108"/>
      <c r="J62" s="99">
        <v>5790</v>
      </c>
      <c r="K62" s="247" t="s">
        <v>148</v>
      </c>
      <c r="L62" s="197">
        <v>5790</v>
      </c>
      <c r="M62" s="281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4" t="s">
        <v>262</v>
      </c>
      <c r="B63" s="103" t="s">
        <v>245</v>
      </c>
      <c r="C63" s="173" t="s">
        <v>215</v>
      </c>
      <c r="D63" s="306">
        <v>12000</v>
      </c>
      <c r="E63" s="255" t="s">
        <v>294</v>
      </c>
      <c r="F63" s="205"/>
      <c r="G63" s="211"/>
      <c r="H63" s="250" t="s">
        <v>57</v>
      </c>
      <c r="I63" s="109"/>
      <c r="J63" s="244">
        <v>3500</v>
      </c>
      <c r="K63" s="245" t="s">
        <v>58</v>
      </c>
      <c r="L63" s="197">
        <v>3500</v>
      </c>
      <c r="M63" s="281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4" t="s">
        <v>262</v>
      </c>
      <c r="B64" s="103" t="s">
        <v>246</v>
      </c>
      <c r="C64" s="173" t="s">
        <v>216</v>
      </c>
      <c r="D64" s="306">
        <v>18000</v>
      </c>
      <c r="E64" s="255" t="s">
        <v>151</v>
      </c>
      <c r="F64" s="205"/>
      <c r="G64" s="211"/>
      <c r="H64" s="250" t="s">
        <v>150</v>
      </c>
      <c r="I64" s="109"/>
      <c r="J64" s="244">
        <v>7000</v>
      </c>
      <c r="K64" s="245" t="s">
        <v>137</v>
      </c>
      <c r="L64" s="197">
        <v>7000</v>
      </c>
      <c r="M64" s="281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4" t="s">
        <v>262</v>
      </c>
      <c r="B65" s="103" t="s">
        <v>244</v>
      </c>
      <c r="C65" s="173" t="s">
        <v>214</v>
      </c>
      <c r="D65" s="306">
        <v>14000</v>
      </c>
      <c r="E65" s="254" t="s">
        <v>294</v>
      </c>
      <c r="F65" s="205"/>
      <c r="G65" s="211"/>
      <c r="H65" s="280" t="s">
        <v>59</v>
      </c>
      <c r="I65" s="108"/>
      <c r="J65" s="99">
        <v>14560</v>
      </c>
      <c r="K65" s="246" t="s">
        <v>43</v>
      </c>
      <c r="L65" s="197">
        <v>14560</v>
      </c>
      <c r="M65" s="281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4" t="s">
        <v>262</v>
      </c>
      <c r="B66" s="100" t="s">
        <v>249</v>
      </c>
      <c r="C66" s="173" t="s">
        <v>219</v>
      </c>
      <c r="D66" s="306">
        <v>3000</v>
      </c>
      <c r="E66" s="253" t="s">
        <v>299</v>
      </c>
      <c r="F66" s="205"/>
      <c r="G66" s="211"/>
      <c r="H66" s="280" t="s">
        <v>127</v>
      </c>
      <c r="I66" s="108"/>
      <c r="J66" s="99">
        <v>20000</v>
      </c>
      <c r="K66" s="246" t="s">
        <v>146</v>
      </c>
      <c r="L66" s="197">
        <v>20000</v>
      </c>
      <c r="M66" s="281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4" t="s">
        <v>269</v>
      </c>
      <c r="B67" s="103" t="s">
        <v>243</v>
      </c>
      <c r="C67" s="173" t="s">
        <v>213</v>
      </c>
      <c r="D67" s="306">
        <v>3500</v>
      </c>
      <c r="E67" s="253" t="s">
        <v>58</v>
      </c>
      <c r="F67" s="205"/>
      <c r="G67" s="211"/>
      <c r="H67" s="280" t="s">
        <v>61</v>
      </c>
      <c r="I67" s="108"/>
      <c r="J67" s="99">
        <v>18000</v>
      </c>
      <c r="K67" s="246" t="s">
        <v>151</v>
      </c>
      <c r="L67" s="197">
        <v>18000</v>
      </c>
      <c r="M67" s="281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4" t="s">
        <v>268</v>
      </c>
      <c r="B68" s="178" t="s">
        <v>256</v>
      </c>
      <c r="C68" s="173" t="s">
        <v>228</v>
      </c>
      <c r="D68" s="306">
        <v>27080</v>
      </c>
      <c r="E68" s="255" t="s">
        <v>176</v>
      </c>
      <c r="F68" s="205"/>
      <c r="G68" s="211"/>
      <c r="H68" s="280" t="s">
        <v>26</v>
      </c>
      <c r="I68" s="108"/>
      <c r="J68" s="99">
        <v>7160</v>
      </c>
      <c r="K68" s="99" t="s">
        <v>103</v>
      </c>
      <c r="L68" s="197">
        <v>7160</v>
      </c>
      <c r="M68" s="281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4" t="s">
        <v>268</v>
      </c>
      <c r="B69" s="100" t="s">
        <v>248</v>
      </c>
      <c r="C69" s="173" t="s">
        <v>218</v>
      </c>
      <c r="D69" s="306">
        <v>2980</v>
      </c>
      <c r="E69" s="254" t="s">
        <v>299</v>
      </c>
      <c r="F69" s="114"/>
      <c r="G69" s="211"/>
      <c r="H69" s="280" t="s">
        <v>62</v>
      </c>
      <c r="I69" s="108"/>
      <c r="J69" s="99">
        <v>5420</v>
      </c>
      <c r="K69" s="173" t="s">
        <v>148</v>
      </c>
      <c r="L69" s="197">
        <v>5420</v>
      </c>
      <c r="M69" s="281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4" t="s">
        <v>270</v>
      </c>
      <c r="B70" s="103" t="s">
        <v>295</v>
      </c>
      <c r="C70" s="173" t="s">
        <v>296</v>
      </c>
      <c r="D70" s="306">
        <v>12000</v>
      </c>
      <c r="E70" s="253" t="s">
        <v>294</v>
      </c>
      <c r="F70" s="205"/>
      <c r="G70" s="211"/>
      <c r="H70" s="250" t="s">
        <v>63</v>
      </c>
      <c r="I70" s="109"/>
      <c r="J70" s="244">
        <v>5000</v>
      </c>
      <c r="K70" s="245" t="s">
        <v>99</v>
      </c>
      <c r="L70" s="197">
        <v>5000</v>
      </c>
      <c r="M70" s="281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4"/>
      <c r="B71" s="103"/>
      <c r="C71" s="173"/>
      <c r="D71" s="306"/>
      <c r="E71" s="255"/>
      <c r="F71" s="207"/>
      <c r="G71" s="211"/>
      <c r="H71" s="283" t="s">
        <v>153</v>
      </c>
      <c r="I71" s="111"/>
      <c r="J71" s="99">
        <v>6500</v>
      </c>
      <c r="K71" s="173" t="s">
        <v>151</v>
      </c>
      <c r="L71" s="197">
        <v>6500</v>
      </c>
      <c r="M71" s="281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4" t="s">
        <v>273</v>
      </c>
      <c r="B72" s="103" t="s">
        <v>234</v>
      </c>
      <c r="C72" s="173" t="s">
        <v>204</v>
      </c>
      <c r="D72" s="306">
        <v>5000</v>
      </c>
      <c r="E72" s="254" t="s">
        <v>137</v>
      </c>
      <c r="F72" s="207"/>
      <c r="G72" s="211"/>
      <c r="H72" s="250" t="s">
        <v>64</v>
      </c>
      <c r="I72" s="109"/>
      <c r="J72" s="244">
        <v>1210</v>
      </c>
      <c r="K72" s="245" t="s">
        <v>39</v>
      </c>
      <c r="L72" s="197">
        <v>1210</v>
      </c>
      <c r="M72" s="281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4" t="s">
        <v>273</v>
      </c>
      <c r="B73" s="103" t="s">
        <v>233</v>
      </c>
      <c r="C73" s="173" t="s">
        <v>203</v>
      </c>
      <c r="D73" s="306">
        <v>4500</v>
      </c>
      <c r="E73" s="254" t="s">
        <v>194</v>
      </c>
      <c r="F73" s="207"/>
      <c r="G73" s="211"/>
      <c r="H73" s="280" t="s">
        <v>126</v>
      </c>
      <c r="I73" s="108"/>
      <c r="J73" s="99">
        <v>15000</v>
      </c>
      <c r="K73" s="246" t="s">
        <v>151</v>
      </c>
      <c r="L73" s="197">
        <v>15000</v>
      </c>
      <c r="M73" s="281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4" t="s">
        <v>272</v>
      </c>
      <c r="B74" s="100" t="s">
        <v>250</v>
      </c>
      <c r="C74" s="173" t="s">
        <v>220</v>
      </c>
      <c r="D74" s="306">
        <v>5000</v>
      </c>
      <c r="E74" s="253" t="s">
        <v>299</v>
      </c>
      <c r="F74" s="207"/>
      <c r="G74" s="211"/>
      <c r="H74" s="250" t="s">
        <v>54</v>
      </c>
      <c r="I74" s="109"/>
      <c r="J74" s="244">
        <v>6870</v>
      </c>
      <c r="K74" s="245" t="s">
        <v>108</v>
      </c>
      <c r="L74" s="197">
        <v>6870</v>
      </c>
      <c r="M74" s="281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4" t="s">
        <v>271</v>
      </c>
      <c r="B75" s="103" t="s">
        <v>252</v>
      </c>
      <c r="C75" s="173" t="s">
        <v>224</v>
      </c>
      <c r="D75" s="306">
        <v>25650</v>
      </c>
      <c r="E75" s="253" t="s">
        <v>137</v>
      </c>
      <c r="F75" s="205"/>
      <c r="G75" s="211"/>
      <c r="H75" s="280" t="s">
        <v>55</v>
      </c>
      <c r="I75" s="108"/>
      <c r="J75" s="99">
        <v>800</v>
      </c>
      <c r="K75" s="173" t="s">
        <v>98</v>
      </c>
      <c r="L75" s="197">
        <v>800</v>
      </c>
      <c r="M75" s="281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4" t="s">
        <v>271</v>
      </c>
      <c r="B76" s="103" t="s">
        <v>251</v>
      </c>
      <c r="C76" s="173" t="s">
        <v>223</v>
      </c>
      <c r="D76" s="306">
        <v>10000</v>
      </c>
      <c r="E76" s="255" t="s">
        <v>294</v>
      </c>
      <c r="F76" s="205"/>
      <c r="G76" s="211"/>
      <c r="H76" s="250" t="s">
        <v>152</v>
      </c>
      <c r="I76" s="109"/>
      <c r="J76" s="244">
        <v>7000</v>
      </c>
      <c r="K76" s="244" t="s">
        <v>151</v>
      </c>
      <c r="L76" s="197">
        <v>7000</v>
      </c>
      <c r="M76" s="281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4" t="s">
        <v>297</v>
      </c>
      <c r="B77" s="103" t="s">
        <v>298</v>
      </c>
      <c r="C77" s="173"/>
      <c r="D77" s="306">
        <v>1130</v>
      </c>
      <c r="E77" s="254" t="s">
        <v>294</v>
      </c>
      <c r="F77" s="205"/>
      <c r="G77" s="211"/>
      <c r="H77" s="280" t="s">
        <v>145</v>
      </c>
      <c r="I77" s="108"/>
      <c r="J77" s="99">
        <v>40000</v>
      </c>
      <c r="K77" s="246" t="s">
        <v>144</v>
      </c>
      <c r="L77" s="197">
        <v>40000</v>
      </c>
      <c r="M77" s="281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4"/>
      <c r="B78" s="100"/>
      <c r="C78" s="173"/>
      <c r="D78" s="306"/>
      <c r="E78" s="254"/>
      <c r="F78" s="205"/>
      <c r="G78" s="211"/>
      <c r="H78" s="280" t="s">
        <v>149</v>
      </c>
      <c r="I78" s="108"/>
      <c r="J78" s="99">
        <v>9210</v>
      </c>
      <c r="K78" s="246" t="s">
        <v>148</v>
      </c>
      <c r="L78" s="197">
        <v>9210</v>
      </c>
      <c r="M78" s="281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4"/>
      <c r="B79" s="103"/>
      <c r="C79" s="173"/>
      <c r="D79" s="306"/>
      <c r="E79" s="254"/>
      <c r="F79" s="205"/>
      <c r="G79" s="211"/>
      <c r="H79" s="280" t="s">
        <v>139</v>
      </c>
      <c r="I79" s="108"/>
      <c r="J79" s="99">
        <v>26190</v>
      </c>
      <c r="K79" s="246" t="s">
        <v>137</v>
      </c>
      <c r="L79" s="197">
        <v>26190</v>
      </c>
      <c r="M79" s="281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4"/>
      <c r="B80" s="103"/>
      <c r="C80" s="173"/>
      <c r="D80" s="306"/>
      <c r="E80" s="253"/>
      <c r="F80" s="205"/>
      <c r="G80" s="211"/>
      <c r="H80" s="280" t="s">
        <v>123</v>
      </c>
      <c r="I80" s="108"/>
      <c r="J80" s="99">
        <v>12000</v>
      </c>
      <c r="K80" s="246" t="s">
        <v>151</v>
      </c>
      <c r="L80" s="197">
        <v>12000</v>
      </c>
      <c r="M80" s="281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4"/>
      <c r="B81" s="103"/>
      <c r="C81" s="173"/>
      <c r="D81" s="306"/>
      <c r="E81" s="254"/>
      <c r="F81" s="205"/>
      <c r="G81" s="211"/>
      <c r="H81" s="280" t="s">
        <v>125</v>
      </c>
      <c r="I81" s="108"/>
      <c r="J81" s="99">
        <v>25650</v>
      </c>
      <c r="K81" s="246" t="s">
        <v>137</v>
      </c>
      <c r="L81" s="197">
        <v>25650</v>
      </c>
      <c r="M81" s="281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4" t="s">
        <v>275</v>
      </c>
      <c r="B82" s="103" t="s">
        <v>236</v>
      </c>
      <c r="C82" s="173" t="s">
        <v>206</v>
      </c>
      <c r="D82" s="306">
        <v>50888</v>
      </c>
      <c r="E82" s="253" t="s">
        <v>135</v>
      </c>
      <c r="F82" s="207"/>
      <c r="G82" s="211"/>
      <c r="H82" s="280" t="s">
        <v>65</v>
      </c>
      <c r="I82" s="108"/>
      <c r="J82" s="99">
        <v>29000</v>
      </c>
      <c r="K82" s="246" t="s">
        <v>137</v>
      </c>
      <c r="L82" s="197">
        <v>29000</v>
      </c>
      <c r="M82" s="281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4" t="s">
        <v>275</v>
      </c>
      <c r="B83" s="103" t="s">
        <v>238</v>
      </c>
      <c r="C83" s="173" t="s">
        <v>208</v>
      </c>
      <c r="D83" s="306">
        <v>42910</v>
      </c>
      <c r="E83" s="254" t="s">
        <v>137</v>
      </c>
      <c r="F83" s="207"/>
      <c r="G83" s="211"/>
      <c r="H83" s="280" t="s">
        <v>129</v>
      </c>
      <c r="I83" s="108"/>
      <c r="J83" s="99">
        <v>10000</v>
      </c>
      <c r="K83" s="246" t="s">
        <v>151</v>
      </c>
      <c r="L83" s="197">
        <v>10000</v>
      </c>
      <c r="M83" s="281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4" t="s">
        <v>276</v>
      </c>
      <c r="B84" s="103" t="s">
        <v>232</v>
      </c>
      <c r="C84" s="173" t="s">
        <v>202</v>
      </c>
      <c r="D84" s="306">
        <v>38000</v>
      </c>
      <c r="E84" s="254" t="s">
        <v>140</v>
      </c>
      <c r="F84" s="207"/>
      <c r="G84" s="211"/>
      <c r="H84" s="280" t="s">
        <v>130</v>
      </c>
      <c r="I84" s="108"/>
      <c r="J84" s="99">
        <v>2000</v>
      </c>
      <c r="K84" s="246" t="s">
        <v>142</v>
      </c>
      <c r="L84" s="197">
        <v>2000</v>
      </c>
      <c r="M84" s="281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4" t="s">
        <v>275</v>
      </c>
      <c r="B85" s="103" t="s">
        <v>237</v>
      </c>
      <c r="C85" s="173" t="s">
        <v>207</v>
      </c>
      <c r="D85" s="306">
        <v>29000</v>
      </c>
      <c r="E85" s="254" t="s">
        <v>142</v>
      </c>
      <c r="F85" s="207"/>
      <c r="G85" s="211"/>
      <c r="H85" s="280" t="s">
        <v>60</v>
      </c>
      <c r="I85" s="108"/>
      <c r="J85" s="99">
        <v>2340</v>
      </c>
      <c r="K85" s="246" t="s">
        <v>96</v>
      </c>
      <c r="L85" s="197">
        <v>2340</v>
      </c>
      <c r="M85" s="281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4" t="s">
        <v>275</v>
      </c>
      <c r="B86" s="103" t="s">
        <v>235</v>
      </c>
      <c r="C86" s="173" t="s">
        <v>205</v>
      </c>
      <c r="D86" s="306">
        <v>27585</v>
      </c>
      <c r="E86" s="255" t="s">
        <v>148</v>
      </c>
      <c r="F86" s="207"/>
      <c r="G86" s="211"/>
      <c r="H86" s="280" t="s">
        <v>18</v>
      </c>
      <c r="I86" s="108"/>
      <c r="J86" s="99">
        <v>50000</v>
      </c>
      <c r="K86" s="246" t="s">
        <v>132</v>
      </c>
      <c r="L86" s="197">
        <v>50000</v>
      </c>
      <c r="M86" s="281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4" t="s">
        <v>275</v>
      </c>
      <c r="B87" s="103" t="s">
        <v>239</v>
      </c>
      <c r="C87" s="173" t="s">
        <v>209</v>
      </c>
      <c r="D87" s="306">
        <v>25372</v>
      </c>
      <c r="E87" s="255" t="s">
        <v>151</v>
      </c>
      <c r="F87" s="205"/>
      <c r="G87" s="211"/>
      <c r="H87" s="280" t="s">
        <v>24</v>
      </c>
      <c r="I87" s="108"/>
      <c r="J87" s="99">
        <v>305465</v>
      </c>
      <c r="K87" s="246" t="s">
        <v>151</v>
      </c>
      <c r="L87" s="197">
        <v>305465</v>
      </c>
      <c r="M87" s="281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4" t="s">
        <v>275</v>
      </c>
      <c r="B88" s="100" t="s">
        <v>242</v>
      </c>
      <c r="C88" s="173" t="s">
        <v>212</v>
      </c>
      <c r="D88" s="306">
        <v>24686</v>
      </c>
      <c r="E88" s="253" t="s">
        <v>148</v>
      </c>
      <c r="F88" s="205"/>
      <c r="G88" s="211"/>
      <c r="H88" s="280" t="s">
        <v>20</v>
      </c>
      <c r="I88" s="108"/>
      <c r="J88" s="99">
        <v>265917</v>
      </c>
      <c r="K88" s="246" t="s">
        <v>151</v>
      </c>
      <c r="L88" s="197">
        <v>265917</v>
      </c>
      <c r="M88" s="281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4" t="s">
        <v>275</v>
      </c>
      <c r="B89" s="103" t="s">
        <v>241</v>
      </c>
      <c r="C89" s="173" t="s">
        <v>211</v>
      </c>
      <c r="D89" s="306">
        <v>22030</v>
      </c>
      <c r="E89" s="255" t="s">
        <v>105</v>
      </c>
      <c r="F89" s="205"/>
      <c r="G89" s="211"/>
      <c r="H89" s="280" t="s">
        <v>23</v>
      </c>
      <c r="I89" s="108"/>
      <c r="J89" s="99">
        <v>63290</v>
      </c>
      <c r="K89" s="99" t="s">
        <v>136</v>
      </c>
      <c r="L89" s="197">
        <v>63290</v>
      </c>
      <c r="M89" s="281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4" t="s">
        <v>276</v>
      </c>
      <c r="B90" s="103" t="s">
        <v>139</v>
      </c>
      <c r="C90" s="173" t="s">
        <v>222</v>
      </c>
      <c r="D90" s="308">
        <v>11190</v>
      </c>
      <c r="E90" s="254" t="s">
        <v>193</v>
      </c>
      <c r="F90" s="205"/>
      <c r="G90" s="211"/>
      <c r="H90" s="280" t="s">
        <v>40</v>
      </c>
      <c r="I90" s="108"/>
      <c r="J90" s="99">
        <v>54640</v>
      </c>
      <c r="K90" s="246" t="s">
        <v>112</v>
      </c>
      <c r="L90" s="197">
        <v>54640</v>
      </c>
      <c r="M90" s="281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4" t="s">
        <v>276</v>
      </c>
      <c r="B91" s="103" t="s">
        <v>231</v>
      </c>
      <c r="C91" s="173" t="s">
        <v>201</v>
      </c>
      <c r="D91" s="306">
        <v>10915</v>
      </c>
      <c r="E91" s="254" t="s">
        <v>106</v>
      </c>
      <c r="F91" s="205"/>
      <c r="G91" s="211"/>
      <c r="H91" s="250" t="s">
        <v>41</v>
      </c>
      <c r="I91" s="109"/>
      <c r="J91" s="244">
        <v>200000</v>
      </c>
      <c r="K91" s="245" t="s">
        <v>144</v>
      </c>
      <c r="L91" s="197">
        <v>200000</v>
      </c>
      <c r="M91" s="281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4" t="s">
        <v>275</v>
      </c>
      <c r="B92" s="103" t="s">
        <v>240</v>
      </c>
      <c r="C92" s="173" t="s">
        <v>210</v>
      </c>
      <c r="D92" s="306">
        <v>4610</v>
      </c>
      <c r="E92" s="255" t="s">
        <v>299</v>
      </c>
      <c r="F92" s="211"/>
      <c r="G92" s="211"/>
      <c r="H92" s="280" t="s">
        <v>157</v>
      </c>
      <c r="I92" s="108"/>
      <c r="J92" s="99">
        <v>580710</v>
      </c>
      <c r="K92" s="246" t="s">
        <v>151</v>
      </c>
      <c r="L92" s="197">
        <v>580710</v>
      </c>
      <c r="M92" s="281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4"/>
      <c r="B93" s="103"/>
      <c r="C93" s="173"/>
      <c r="D93" s="306"/>
      <c r="E93" s="254"/>
      <c r="F93" s="211"/>
      <c r="G93" s="211"/>
      <c r="H93" s="280" t="s">
        <v>119</v>
      </c>
      <c r="I93" s="108"/>
      <c r="J93" s="99">
        <v>32590</v>
      </c>
      <c r="K93" s="99" t="s">
        <v>147</v>
      </c>
      <c r="L93" s="197">
        <v>32590</v>
      </c>
      <c r="M93" s="281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4"/>
      <c r="B94" s="103"/>
      <c r="C94" s="173"/>
      <c r="D94" s="306"/>
      <c r="E94" s="255"/>
      <c r="F94" s="211"/>
      <c r="G94" s="211"/>
      <c r="H94" s="280" t="s">
        <v>42</v>
      </c>
      <c r="I94" s="108"/>
      <c r="J94" s="99">
        <v>186020</v>
      </c>
      <c r="K94" s="246" t="s">
        <v>141</v>
      </c>
      <c r="L94" s="197">
        <v>186020</v>
      </c>
      <c r="M94" s="281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4"/>
      <c r="B95" s="103"/>
      <c r="C95" s="326"/>
      <c r="D95" s="306"/>
      <c r="E95" s="255"/>
      <c r="F95" s="211"/>
      <c r="G95" s="211"/>
      <c r="H95" s="250" t="s">
        <v>90</v>
      </c>
      <c r="I95" s="109"/>
      <c r="J95" s="244">
        <v>17500</v>
      </c>
      <c r="K95" s="245" t="s">
        <v>95</v>
      </c>
      <c r="L95" s="197">
        <v>17500</v>
      </c>
      <c r="M95" s="281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4"/>
      <c r="B96" s="103"/>
      <c r="C96" s="173"/>
      <c r="D96" s="306"/>
      <c r="E96" s="253"/>
      <c r="F96" s="211"/>
      <c r="G96" s="211"/>
      <c r="H96" s="280" t="s">
        <v>155</v>
      </c>
      <c r="I96" s="108"/>
      <c r="J96" s="99">
        <v>8000</v>
      </c>
      <c r="K96" s="173" t="s">
        <v>154</v>
      </c>
      <c r="L96" s="197">
        <v>8000</v>
      </c>
      <c r="M96" s="281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4"/>
      <c r="B97" s="103"/>
      <c r="C97" s="173"/>
      <c r="D97" s="306"/>
      <c r="E97" s="254"/>
      <c r="F97" s="211"/>
      <c r="G97" s="211"/>
      <c r="H97" s="280" t="s">
        <v>156</v>
      </c>
      <c r="I97" s="108"/>
      <c r="J97" s="99">
        <v>30270</v>
      </c>
      <c r="K97" s="99" t="s">
        <v>154</v>
      </c>
      <c r="L97" s="197">
        <v>30270</v>
      </c>
      <c r="M97" s="281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4"/>
      <c r="B98" s="100"/>
      <c r="C98" s="99"/>
      <c r="D98" s="306"/>
      <c r="E98" s="254"/>
      <c r="F98" s="211"/>
      <c r="G98" s="211"/>
      <c r="H98" s="250" t="s">
        <v>28</v>
      </c>
      <c r="I98" s="109"/>
      <c r="J98" s="244">
        <v>129613</v>
      </c>
      <c r="K98" s="245" t="s">
        <v>66</v>
      </c>
      <c r="L98" s="197">
        <v>129613</v>
      </c>
      <c r="M98" s="281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4"/>
      <c r="B99" s="103"/>
      <c r="C99" s="173"/>
      <c r="D99" s="306"/>
      <c r="E99" s="253"/>
      <c r="F99" s="211"/>
      <c r="G99" s="211"/>
      <c r="H99" s="280" t="s">
        <v>67</v>
      </c>
      <c r="I99" s="108"/>
      <c r="J99" s="99">
        <v>33650</v>
      </c>
      <c r="K99" s="246" t="s">
        <v>137</v>
      </c>
      <c r="L99" s="197">
        <v>33650</v>
      </c>
      <c r="M99" s="281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4"/>
      <c r="B100" s="103"/>
      <c r="C100" s="173"/>
      <c r="D100" s="306"/>
      <c r="E100" s="255"/>
      <c r="F100" s="211"/>
      <c r="G100" s="211"/>
      <c r="H100" s="280" t="s">
        <v>38</v>
      </c>
      <c r="I100" s="108"/>
      <c r="J100" s="99">
        <v>23335</v>
      </c>
      <c r="K100" s="246" t="s">
        <v>154</v>
      </c>
      <c r="L100" s="197">
        <v>23335</v>
      </c>
      <c r="M100" s="281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4"/>
      <c r="B101" s="103"/>
      <c r="C101" s="173"/>
      <c r="D101" s="306"/>
      <c r="E101" s="255"/>
      <c r="F101" s="211"/>
      <c r="G101" s="211"/>
      <c r="H101" s="250" t="s">
        <v>101</v>
      </c>
      <c r="I101" s="109"/>
      <c r="J101" s="244">
        <v>30000</v>
      </c>
      <c r="K101" s="245" t="s">
        <v>93</v>
      </c>
      <c r="L101" s="197">
        <v>30000</v>
      </c>
      <c r="M101" s="281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4"/>
      <c r="B102" s="103"/>
      <c r="C102" s="173"/>
      <c r="D102" s="306"/>
      <c r="E102" s="255"/>
      <c r="F102" s="211"/>
      <c r="G102" s="211"/>
      <c r="H102" s="250" t="s">
        <v>69</v>
      </c>
      <c r="I102" s="109"/>
      <c r="J102" s="244">
        <v>4300</v>
      </c>
      <c r="K102" s="245" t="s">
        <v>68</v>
      </c>
      <c r="L102" s="197">
        <v>4300</v>
      </c>
      <c r="M102" s="281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4"/>
      <c r="B103" s="103"/>
      <c r="C103" s="173"/>
      <c r="D103" s="306"/>
      <c r="E103" s="255"/>
      <c r="F103" s="211"/>
      <c r="G103" s="211"/>
      <c r="H103" s="250"/>
      <c r="I103" s="109"/>
      <c r="J103" s="244"/>
      <c r="K103" s="245"/>
      <c r="L103" s="197"/>
      <c r="M103" s="281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4"/>
      <c r="B104" s="103"/>
      <c r="C104" s="173"/>
      <c r="D104" s="306"/>
      <c r="E104" s="255"/>
      <c r="F104" s="211"/>
      <c r="G104" s="211"/>
      <c r="H104" s="280"/>
      <c r="I104" s="108"/>
      <c r="J104" s="99"/>
      <c r="K104" s="246"/>
      <c r="L104" s="197"/>
      <c r="M104" s="281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4"/>
      <c r="B105" s="103"/>
      <c r="C105" s="173"/>
      <c r="D105" s="306"/>
      <c r="E105" s="254"/>
      <c r="F105" s="211"/>
      <c r="G105" s="211"/>
      <c r="H105" s="280"/>
      <c r="I105" s="108"/>
      <c r="J105" s="99"/>
      <c r="K105" s="173"/>
      <c r="L105" s="197"/>
      <c r="M105" s="281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4"/>
      <c r="B106" s="103"/>
      <c r="C106" s="173"/>
      <c r="D106" s="306"/>
      <c r="E106" s="255"/>
      <c r="F106" s="211"/>
      <c r="G106" s="211"/>
      <c r="H106" s="280"/>
      <c r="I106" s="108"/>
      <c r="J106" s="99"/>
      <c r="K106" s="246"/>
      <c r="L106" s="197"/>
      <c r="M106" s="281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4" t="s">
        <v>281</v>
      </c>
      <c r="B107" s="103" t="s">
        <v>100</v>
      </c>
      <c r="C107" s="173">
        <v>1739992171</v>
      </c>
      <c r="D107" s="306">
        <v>17500</v>
      </c>
      <c r="E107" s="255" t="s">
        <v>102</v>
      </c>
      <c r="F107" s="211"/>
      <c r="G107" s="211"/>
      <c r="H107" s="250"/>
      <c r="I107" s="109"/>
      <c r="J107" s="244"/>
      <c r="K107" s="245"/>
      <c r="L107" s="197"/>
      <c r="M107" s="281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4" t="s">
        <v>281</v>
      </c>
      <c r="B108" s="103" t="s">
        <v>101</v>
      </c>
      <c r="C108" s="173">
        <v>1758900692</v>
      </c>
      <c r="D108" s="306">
        <v>30000</v>
      </c>
      <c r="E108" s="255" t="s">
        <v>93</v>
      </c>
      <c r="F108" s="211"/>
      <c r="G108" s="211"/>
      <c r="H108" s="250"/>
      <c r="I108" s="109"/>
      <c r="J108" s="244"/>
      <c r="K108" s="245"/>
      <c r="L108" s="197"/>
      <c r="M108" s="281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4" t="s">
        <v>280</v>
      </c>
      <c r="B109" s="103" t="s">
        <v>198</v>
      </c>
      <c r="C109" s="173">
        <v>1740649578</v>
      </c>
      <c r="D109" s="306">
        <v>1000</v>
      </c>
      <c r="E109" s="255" t="s">
        <v>196</v>
      </c>
      <c r="F109" s="211"/>
      <c r="G109" s="211"/>
      <c r="H109" s="250"/>
      <c r="I109" s="109"/>
      <c r="J109" s="244"/>
      <c r="K109" s="245"/>
      <c r="L109" s="197"/>
      <c r="M109" s="281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4" t="s">
        <v>280</v>
      </c>
      <c r="B110" s="103" t="s">
        <v>173</v>
      </c>
      <c r="C110" s="173">
        <v>1721747804</v>
      </c>
      <c r="D110" s="306">
        <v>1340</v>
      </c>
      <c r="E110" s="255" t="s">
        <v>172</v>
      </c>
      <c r="F110" s="211"/>
      <c r="G110" s="211"/>
      <c r="H110" s="282"/>
      <c r="I110" s="115"/>
      <c r="J110" s="99"/>
      <c r="K110" s="246"/>
      <c r="L110" s="197"/>
      <c r="M110" s="281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4" t="s">
        <v>280</v>
      </c>
      <c r="B111" s="103" t="s">
        <v>64</v>
      </c>
      <c r="C111" s="173">
        <v>1711442828</v>
      </c>
      <c r="D111" s="306">
        <v>1210</v>
      </c>
      <c r="E111" s="255" t="s">
        <v>39</v>
      </c>
      <c r="F111" s="211"/>
      <c r="G111" s="211"/>
      <c r="H111" s="280"/>
      <c r="I111" s="108"/>
      <c r="J111" s="99"/>
      <c r="K111" s="246"/>
      <c r="L111" s="197"/>
      <c r="M111" s="281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4" t="s">
        <v>280</v>
      </c>
      <c r="B112" s="100" t="s">
        <v>60</v>
      </c>
      <c r="C112" s="326">
        <v>1717395317</v>
      </c>
      <c r="D112" s="306">
        <v>2340</v>
      </c>
      <c r="E112" s="255" t="s">
        <v>96</v>
      </c>
      <c r="F112" s="211"/>
      <c r="G112" s="211"/>
      <c r="H112" s="280"/>
      <c r="I112" s="108"/>
      <c r="J112" s="99"/>
      <c r="K112" s="246"/>
      <c r="L112" s="197"/>
      <c r="M112" s="281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4" t="s">
        <v>280</v>
      </c>
      <c r="B113" s="103" t="s">
        <v>69</v>
      </c>
      <c r="C113" s="173">
        <v>1713632915</v>
      </c>
      <c r="D113" s="306">
        <v>4300</v>
      </c>
      <c r="E113" s="255" t="s">
        <v>68</v>
      </c>
      <c r="F113" s="211"/>
      <c r="G113" s="211"/>
      <c r="H113" s="280"/>
      <c r="I113" s="108"/>
      <c r="J113" s="99"/>
      <c r="K113" s="99"/>
      <c r="L113" s="197"/>
      <c r="M113" s="281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4" t="s">
        <v>271</v>
      </c>
      <c r="B114" s="103" t="s">
        <v>177</v>
      </c>
      <c r="C114" s="173">
        <v>1760853402</v>
      </c>
      <c r="D114" s="306">
        <v>50000</v>
      </c>
      <c r="E114" s="255" t="s">
        <v>181</v>
      </c>
      <c r="F114" s="211"/>
      <c r="G114" s="211"/>
      <c r="H114" s="280"/>
      <c r="I114" s="108"/>
      <c r="J114" s="99"/>
      <c r="K114" s="246"/>
      <c r="L114" s="197"/>
      <c r="M114" s="281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4" t="s">
        <v>279</v>
      </c>
      <c r="B115" s="103" t="s">
        <v>54</v>
      </c>
      <c r="C115" s="173">
        <v>1726026676</v>
      </c>
      <c r="D115" s="306">
        <v>10000</v>
      </c>
      <c r="E115" s="255" t="s">
        <v>299</v>
      </c>
      <c r="F115" s="211"/>
      <c r="G115" s="211"/>
      <c r="H115" s="280"/>
      <c r="I115" s="108"/>
      <c r="J115" s="99"/>
      <c r="K115" s="246"/>
      <c r="L115" s="197"/>
      <c r="M115" s="281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4" t="s">
        <v>279</v>
      </c>
      <c r="B116" s="103" t="s">
        <v>145</v>
      </c>
      <c r="C116" s="173">
        <v>1747475777</v>
      </c>
      <c r="D116" s="306">
        <v>23300</v>
      </c>
      <c r="E116" s="255" t="s">
        <v>299</v>
      </c>
      <c r="F116" s="211"/>
      <c r="G116" s="211"/>
      <c r="H116" s="250"/>
      <c r="I116" s="109"/>
      <c r="J116" s="244"/>
      <c r="K116" s="245"/>
      <c r="L116" s="197"/>
      <c r="M116" s="281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4" t="s">
        <v>282</v>
      </c>
      <c r="B117" s="103" t="s">
        <v>90</v>
      </c>
      <c r="C117" s="173">
        <v>1755626210</v>
      </c>
      <c r="D117" s="306">
        <v>17500</v>
      </c>
      <c r="E117" s="255" t="s">
        <v>95</v>
      </c>
      <c r="F117" s="211"/>
      <c r="G117" s="211"/>
      <c r="H117" s="280"/>
      <c r="I117" s="108"/>
      <c r="J117" s="99"/>
      <c r="K117" s="246"/>
      <c r="L117" s="197"/>
      <c r="M117" s="281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5"/>
      <c r="B118" s="249"/>
      <c r="C118" s="327"/>
      <c r="D118" s="309"/>
      <c r="E118" s="256"/>
      <c r="F118" s="211"/>
      <c r="G118" s="211"/>
      <c r="H118" s="250"/>
      <c r="I118" s="109"/>
      <c r="J118" s="244"/>
      <c r="K118" s="246"/>
      <c r="L118" s="197"/>
      <c r="M118" s="281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53" t="s">
        <v>70</v>
      </c>
      <c r="B119" s="354"/>
      <c r="C119" s="366"/>
      <c r="D119" s="310">
        <f>SUM(D37:D118)</f>
        <v>2310676</v>
      </c>
      <c r="E119" s="300"/>
      <c r="F119" s="211"/>
      <c r="G119" s="211"/>
      <c r="H119" s="250"/>
      <c r="I119" s="109"/>
      <c r="J119" s="244"/>
      <c r="K119" s="246"/>
      <c r="L119" s="197"/>
      <c r="M119" s="281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9"/>
      <c r="I120" s="290"/>
      <c r="J120" s="291"/>
      <c r="K120" s="292"/>
      <c r="L120" s="293"/>
      <c r="M120" s="294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53" t="s">
        <v>71</v>
      </c>
      <c r="B121" s="354"/>
      <c r="C121" s="354"/>
      <c r="D121" s="310">
        <f>D119+M121</f>
        <v>2310676</v>
      </c>
      <c r="E121" s="300"/>
      <c r="F121" s="211"/>
      <c r="G121" s="211"/>
      <c r="H121" s="314"/>
      <c r="I121" s="274"/>
      <c r="J121" s="315">
        <f>SUM(J46:J120)</f>
        <v>2636396</v>
      </c>
      <c r="K121" s="316"/>
      <c r="L121" s="317">
        <f>SUM(L46:L120)</f>
        <v>2636396</v>
      </c>
      <c r="M121" s="318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1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1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1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2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2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2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2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2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3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3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3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3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3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2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2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2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2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2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2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2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2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2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2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2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2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2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2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2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2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2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2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2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2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2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2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2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2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2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2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2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2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2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2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2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2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2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2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2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2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2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2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2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2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2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2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2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2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2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2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2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2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2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2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2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2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2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2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2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2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2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2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2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2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2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2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2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2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2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2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2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2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2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2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2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2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2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2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2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2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2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2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2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2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2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2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2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72:E79">
    <sortCondition ref="A7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A4" sqref="A4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67" t="s">
        <v>104</v>
      </c>
      <c r="B1" s="368"/>
      <c r="C1" s="368"/>
      <c r="D1" s="368"/>
      <c r="E1" s="369"/>
      <c r="F1" s="5"/>
      <c r="G1" s="5"/>
    </row>
    <row r="2" spans="1:29" ht="21.75">
      <c r="A2" s="376" t="s">
        <v>192</v>
      </c>
      <c r="B2" s="377"/>
      <c r="C2" s="377"/>
      <c r="D2" s="377"/>
      <c r="E2" s="378"/>
      <c r="F2" s="5"/>
      <c r="G2" s="5"/>
    </row>
    <row r="3" spans="1:29" ht="23.25">
      <c r="A3" s="370" t="s">
        <v>302</v>
      </c>
      <c r="B3" s="371"/>
      <c r="C3" s="371"/>
      <c r="D3" s="371"/>
      <c r="E3" s="372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3107316.0395</v>
      </c>
      <c r="F5" s="60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252606.63000000006</v>
      </c>
      <c r="C6" s="67"/>
      <c r="D6" s="65" t="s">
        <v>22</v>
      </c>
      <c r="E6" s="68">
        <v>1616041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134</v>
      </c>
      <c r="E7" s="166">
        <v>790474.5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50854.090499999933</v>
      </c>
      <c r="C8" s="66"/>
      <c r="D8" s="187"/>
      <c r="E8" s="188"/>
      <c r="F8" s="5"/>
      <c r="G8" s="53"/>
      <c r="H8" s="27" t="s">
        <v>14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186</v>
      </c>
      <c r="B9" s="67">
        <v>37500</v>
      </c>
      <c r="C9" s="66"/>
      <c r="D9" s="65" t="s">
        <v>13</v>
      </c>
      <c r="E9" s="68">
        <v>2310676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164252.53950000013</v>
      </c>
      <c r="C10" s="66"/>
      <c r="D10" s="66" t="s">
        <v>138</v>
      </c>
      <c r="E10" s="68">
        <v>29730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166</v>
      </c>
      <c r="E11" s="69">
        <v>20015</v>
      </c>
      <c r="F11" s="5" t="s">
        <v>97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 t="s">
        <v>199</v>
      </c>
      <c r="B12" s="71">
        <v>290000</v>
      </c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7874252.5395</v>
      </c>
      <c r="C14" s="66"/>
      <c r="D14" s="66" t="s">
        <v>7</v>
      </c>
      <c r="E14" s="69">
        <f>E5+E6+E7+E8+E9+E10+E11+E12+E13</f>
        <v>7874252.5395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97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73" t="s">
        <v>16</v>
      </c>
      <c r="B16" s="374"/>
      <c r="C16" s="374"/>
      <c r="D16" s="374"/>
      <c r="E16" s="375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92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29</v>
      </c>
      <c r="B18" s="86">
        <v>50888</v>
      </c>
      <c r="C18" s="65"/>
      <c r="D18" s="72" t="s">
        <v>41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27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183</v>
      </c>
      <c r="B20" s="86">
        <v>30000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190</v>
      </c>
      <c r="B21" s="181">
        <v>29000</v>
      </c>
      <c r="C21" s="65"/>
      <c r="D21" s="179" t="s">
        <v>25</v>
      </c>
      <c r="E21" s="87">
        <v>52555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143</v>
      </c>
      <c r="B22" s="181">
        <v>31070</v>
      </c>
      <c r="C22" s="182"/>
      <c r="D22" s="73" t="s">
        <v>18</v>
      </c>
      <c r="E22" s="87">
        <v>40745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19</v>
      </c>
      <c r="B23" s="181">
        <v>416065</v>
      </c>
      <c r="C23" s="182"/>
      <c r="D23" s="179" t="s">
        <v>28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20</v>
      </c>
      <c r="B24" s="185">
        <v>265917</v>
      </c>
      <c r="C24" s="186"/>
      <c r="D24" s="176" t="s">
        <v>162</v>
      </c>
      <c r="E24" s="177">
        <v>120000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>
      <selection activeCell="K20" sqref="K20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259</v>
      </c>
      <c r="B1" s="199" t="s">
        <v>260</v>
      </c>
      <c r="C1" s="200" t="s">
        <v>200</v>
      </c>
      <c r="D1" s="201" t="s">
        <v>261</v>
      </c>
    </row>
    <row r="2" spans="1:4">
      <c r="A2" s="105" t="s">
        <v>263</v>
      </c>
      <c r="B2" s="102">
        <v>1718911905</v>
      </c>
      <c r="C2" s="106">
        <v>467690</v>
      </c>
      <c r="D2" s="102" t="s">
        <v>288</v>
      </c>
    </row>
    <row r="3" spans="1:4">
      <c r="A3" s="100" t="s">
        <v>20</v>
      </c>
      <c r="B3" s="93">
        <v>1716697790</v>
      </c>
      <c r="C3" s="101">
        <v>265917</v>
      </c>
      <c r="D3" s="102" t="s">
        <v>180</v>
      </c>
    </row>
    <row r="4" spans="1:4">
      <c r="A4" s="103" t="s">
        <v>24</v>
      </c>
      <c r="B4" s="93">
        <v>1733624262</v>
      </c>
      <c r="C4" s="101">
        <v>209465</v>
      </c>
      <c r="D4" s="104" t="s">
        <v>165</v>
      </c>
    </row>
    <row r="5" spans="1:4">
      <c r="A5" s="103" t="s">
        <v>41</v>
      </c>
      <c r="B5" s="93">
        <v>1711460131</v>
      </c>
      <c r="C5" s="101">
        <v>200000</v>
      </c>
      <c r="D5" s="104" t="s">
        <v>184</v>
      </c>
    </row>
    <row r="6" spans="1:4">
      <c r="A6" s="103" t="s">
        <v>42</v>
      </c>
      <c r="B6" s="93">
        <v>1743942020</v>
      </c>
      <c r="C6" s="101">
        <v>186020</v>
      </c>
      <c r="D6" s="104" t="s">
        <v>141</v>
      </c>
    </row>
    <row r="7" spans="1:4">
      <c r="A7" s="100" t="s">
        <v>23</v>
      </c>
      <c r="B7" s="102">
        <v>1712688979</v>
      </c>
      <c r="C7" s="101">
        <v>63290</v>
      </c>
      <c r="D7" s="102" t="s">
        <v>136</v>
      </c>
    </row>
    <row r="8" spans="1:4">
      <c r="A8" s="103" t="s">
        <v>40</v>
      </c>
      <c r="B8" s="95"/>
      <c r="C8" s="101">
        <v>51425</v>
      </c>
      <c r="D8" s="102" t="s">
        <v>288</v>
      </c>
    </row>
    <row r="9" spans="1:4">
      <c r="A9" s="103" t="s">
        <v>18</v>
      </c>
      <c r="B9" s="93">
        <v>1723246584</v>
      </c>
      <c r="C9" s="101">
        <v>40745</v>
      </c>
      <c r="D9" s="107" t="s">
        <v>195</v>
      </c>
    </row>
    <row r="10" spans="1:4">
      <c r="A10" s="100" t="s">
        <v>119</v>
      </c>
      <c r="B10" s="93">
        <v>1725821212</v>
      </c>
      <c r="C10" s="101">
        <v>30960</v>
      </c>
      <c r="D10" s="107" t="s">
        <v>288</v>
      </c>
    </row>
    <row r="11" spans="1:4">
      <c r="A11" s="103"/>
      <c r="B11" s="102"/>
      <c r="C11" s="101"/>
      <c r="D11" s="107"/>
    </row>
    <row r="12" spans="1:4">
      <c r="A12" s="100" t="s">
        <v>258</v>
      </c>
      <c r="B12" s="93" t="s">
        <v>230</v>
      </c>
      <c r="C12" s="101">
        <v>120000</v>
      </c>
      <c r="D12" s="107" t="s">
        <v>180</v>
      </c>
    </row>
    <row r="13" spans="1:4">
      <c r="A13" s="103" t="s">
        <v>254</v>
      </c>
      <c r="B13" s="93" t="s">
        <v>226</v>
      </c>
      <c r="C13" s="101">
        <v>12000</v>
      </c>
      <c r="D13" s="104" t="s">
        <v>288</v>
      </c>
    </row>
    <row r="14" spans="1:4">
      <c r="A14" s="103"/>
      <c r="B14" s="102"/>
      <c r="C14" s="101"/>
      <c r="D14" s="102"/>
    </row>
    <row r="15" spans="1:4">
      <c r="A15" s="103" t="s">
        <v>247</v>
      </c>
      <c r="B15" s="102" t="s">
        <v>217</v>
      </c>
      <c r="C15" s="192">
        <v>7160</v>
      </c>
      <c r="D15" s="107" t="s">
        <v>103</v>
      </c>
    </row>
    <row r="16" spans="1:4">
      <c r="A16" s="178"/>
      <c r="B16" s="178"/>
      <c r="C16" s="101"/>
      <c r="D16" s="107"/>
    </row>
    <row r="17" spans="1:4">
      <c r="A17" s="202"/>
      <c r="B17" s="202"/>
      <c r="C17" s="202"/>
      <c r="D17" s="202"/>
    </row>
    <row r="18" spans="1:4">
      <c r="A18" s="103" t="s">
        <v>255</v>
      </c>
      <c r="B18" s="93" t="s">
        <v>227</v>
      </c>
      <c r="C18" s="101">
        <v>129613</v>
      </c>
      <c r="D18" s="104" t="s">
        <v>66</v>
      </c>
    </row>
    <row r="19" spans="1:4">
      <c r="A19" s="103" t="s">
        <v>245</v>
      </c>
      <c r="B19" s="102" t="s">
        <v>215</v>
      </c>
      <c r="C19" s="101">
        <v>20000</v>
      </c>
      <c r="D19" s="102" t="s">
        <v>195</v>
      </c>
    </row>
    <row r="20" spans="1:4">
      <c r="A20" s="103" t="s">
        <v>246</v>
      </c>
      <c r="B20" s="93" t="s">
        <v>216</v>
      </c>
      <c r="C20" s="101">
        <v>18000</v>
      </c>
      <c r="D20" s="104" t="s">
        <v>151</v>
      </c>
    </row>
    <row r="21" spans="1:4">
      <c r="A21" s="103" t="s">
        <v>244</v>
      </c>
      <c r="B21" s="93" t="s">
        <v>214</v>
      </c>
      <c r="C21" s="101">
        <v>14560</v>
      </c>
      <c r="D21" s="107" t="s">
        <v>43</v>
      </c>
    </row>
    <row r="22" spans="1:4">
      <c r="A22" s="103" t="s">
        <v>249</v>
      </c>
      <c r="B22" s="112" t="s">
        <v>219</v>
      </c>
      <c r="C22" s="101">
        <v>5000</v>
      </c>
      <c r="D22" s="102" t="s">
        <v>99</v>
      </c>
    </row>
    <row r="23" spans="1:4">
      <c r="A23" s="100" t="s">
        <v>257</v>
      </c>
      <c r="B23" s="93" t="s">
        <v>229</v>
      </c>
      <c r="C23" s="101">
        <v>15040</v>
      </c>
      <c r="D23" s="104" t="s">
        <v>188</v>
      </c>
    </row>
    <row r="24" spans="1:4">
      <c r="A24" s="103" t="s">
        <v>243</v>
      </c>
      <c r="B24" s="93" t="s">
        <v>213</v>
      </c>
      <c r="C24" s="101">
        <v>3500</v>
      </c>
      <c r="D24" s="104" t="s">
        <v>58</v>
      </c>
    </row>
    <row r="25" spans="1:4">
      <c r="A25" s="103" t="s">
        <v>256</v>
      </c>
      <c r="B25" s="93" t="s">
        <v>228</v>
      </c>
      <c r="C25" s="101">
        <v>27080</v>
      </c>
      <c r="D25" s="104" t="s">
        <v>176</v>
      </c>
    </row>
    <row r="26" spans="1:4">
      <c r="A26" s="103" t="s">
        <v>248</v>
      </c>
      <c r="B26" s="93" t="s">
        <v>218</v>
      </c>
      <c r="C26" s="101">
        <v>5300</v>
      </c>
      <c r="D26" s="104" t="s">
        <v>180</v>
      </c>
    </row>
    <row r="27" spans="1:4">
      <c r="A27" s="103"/>
      <c r="B27" s="93"/>
      <c r="C27" s="101"/>
      <c r="D27" s="104"/>
    </row>
    <row r="28" spans="1:4">
      <c r="A28" s="103" t="s">
        <v>234</v>
      </c>
      <c r="B28" s="93" t="s">
        <v>204</v>
      </c>
      <c r="C28" s="192">
        <v>5000</v>
      </c>
      <c r="D28" s="104" t="s">
        <v>137</v>
      </c>
    </row>
    <row r="29" spans="1:4">
      <c r="A29" s="103" t="s">
        <v>233</v>
      </c>
      <c r="B29" s="102" t="s">
        <v>203</v>
      </c>
      <c r="C29" s="101">
        <v>4500</v>
      </c>
      <c r="D29" s="102" t="s">
        <v>194</v>
      </c>
    </row>
    <row r="30" spans="1:4">
      <c r="A30" s="103" t="s">
        <v>278</v>
      </c>
      <c r="B30" s="93"/>
      <c r="C30" s="101">
        <v>1000</v>
      </c>
      <c r="D30" s="104" t="s">
        <v>196</v>
      </c>
    </row>
    <row r="31" spans="1:4">
      <c r="A31" s="100" t="s">
        <v>250</v>
      </c>
      <c r="B31" s="93" t="s">
        <v>220</v>
      </c>
      <c r="C31" s="101">
        <v>15000</v>
      </c>
      <c r="D31" s="107" t="s">
        <v>151</v>
      </c>
    </row>
    <row r="32" spans="1:4">
      <c r="A32" s="100" t="s">
        <v>252</v>
      </c>
      <c r="B32" s="93" t="s">
        <v>224</v>
      </c>
      <c r="C32" s="101">
        <v>25650</v>
      </c>
      <c r="D32" s="104" t="s">
        <v>137</v>
      </c>
    </row>
    <row r="33" spans="1:4">
      <c r="A33" s="103" t="s">
        <v>251</v>
      </c>
      <c r="B33" s="93" t="s">
        <v>223</v>
      </c>
      <c r="C33" s="101">
        <v>12000</v>
      </c>
      <c r="D33" s="104" t="s">
        <v>151</v>
      </c>
    </row>
    <row r="34" spans="1:4">
      <c r="A34" s="103" t="s">
        <v>253</v>
      </c>
      <c r="B34" s="93" t="s">
        <v>225</v>
      </c>
      <c r="C34" s="101">
        <v>4000</v>
      </c>
      <c r="D34" s="104" t="s">
        <v>196</v>
      </c>
    </row>
    <row r="35" spans="1:4">
      <c r="A35" s="103" t="s">
        <v>197</v>
      </c>
      <c r="B35" s="102" t="s">
        <v>221</v>
      </c>
      <c r="C35" s="101">
        <v>920</v>
      </c>
      <c r="D35" s="102" t="s">
        <v>196</v>
      </c>
    </row>
    <row r="36" spans="1:4">
      <c r="A36" s="103"/>
      <c r="B36" s="93"/>
      <c r="C36" s="101"/>
      <c r="D36" s="104"/>
    </row>
    <row r="37" spans="1:4">
      <c r="A37" s="100"/>
      <c r="B37" s="93"/>
      <c r="C37" s="101"/>
      <c r="D37" s="102"/>
    </row>
    <row r="38" spans="1:4">
      <c r="A38" s="103" t="s">
        <v>236</v>
      </c>
      <c r="B38" s="102" t="s">
        <v>206</v>
      </c>
      <c r="C38" s="101">
        <v>50888</v>
      </c>
      <c r="D38" s="107" t="s">
        <v>135</v>
      </c>
    </row>
    <row r="39" spans="1:4">
      <c r="A39" s="103" t="s">
        <v>238</v>
      </c>
      <c r="B39" s="102" t="s">
        <v>208</v>
      </c>
      <c r="C39" s="101">
        <v>42910</v>
      </c>
      <c r="D39" s="107" t="s">
        <v>137</v>
      </c>
    </row>
    <row r="40" spans="1:4">
      <c r="A40" s="103" t="s">
        <v>232</v>
      </c>
      <c r="B40" s="93" t="s">
        <v>202</v>
      </c>
      <c r="C40" s="101">
        <v>38000</v>
      </c>
      <c r="D40" s="107" t="s">
        <v>140</v>
      </c>
    </row>
    <row r="41" spans="1:4">
      <c r="A41" s="103" t="s">
        <v>237</v>
      </c>
      <c r="B41" s="93" t="s">
        <v>207</v>
      </c>
      <c r="C41" s="101">
        <v>29000</v>
      </c>
      <c r="D41" s="102" t="s">
        <v>142</v>
      </c>
    </row>
    <row r="42" spans="1:4">
      <c r="A42" s="100" t="s">
        <v>235</v>
      </c>
      <c r="B42" s="93" t="s">
        <v>205</v>
      </c>
      <c r="C42" s="101">
        <v>27585</v>
      </c>
      <c r="D42" s="107" t="s">
        <v>148</v>
      </c>
    </row>
    <row r="43" spans="1:4">
      <c r="A43" s="103" t="s">
        <v>239</v>
      </c>
      <c r="B43" s="93" t="s">
        <v>209</v>
      </c>
      <c r="C43" s="101">
        <v>25372</v>
      </c>
      <c r="D43" s="107" t="s">
        <v>151</v>
      </c>
    </row>
    <row r="44" spans="1:4">
      <c r="A44" s="103" t="s">
        <v>242</v>
      </c>
      <c r="B44" s="93" t="s">
        <v>212</v>
      </c>
      <c r="C44" s="101">
        <v>24686</v>
      </c>
      <c r="D44" s="104" t="s">
        <v>148</v>
      </c>
    </row>
    <row r="45" spans="1:4">
      <c r="A45" s="103" t="s">
        <v>241</v>
      </c>
      <c r="B45" s="93" t="s">
        <v>211</v>
      </c>
      <c r="C45" s="101">
        <v>22030</v>
      </c>
      <c r="D45" s="102" t="s">
        <v>105</v>
      </c>
    </row>
    <row r="46" spans="1:4">
      <c r="A46" s="103" t="s">
        <v>139</v>
      </c>
      <c r="B46" s="102" t="s">
        <v>222</v>
      </c>
      <c r="C46" s="101">
        <v>11190</v>
      </c>
      <c r="D46" s="102" t="s">
        <v>193</v>
      </c>
    </row>
    <row r="47" spans="1:4">
      <c r="A47" s="103" t="s">
        <v>231</v>
      </c>
      <c r="B47" s="102" t="s">
        <v>201</v>
      </c>
      <c r="C47" s="101">
        <v>10915</v>
      </c>
      <c r="D47" s="102" t="s">
        <v>106</v>
      </c>
    </row>
    <row r="48" spans="1:4">
      <c r="A48" s="100" t="s">
        <v>240</v>
      </c>
      <c r="B48" s="93" t="s">
        <v>210</v>
      </c>
      <c r="C48" s="101">
        <v>6610</v>
      </c>
      <c r="D48" s="107" t="s">
        <v>195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048576"/>
    </sheetView>
  </sheetViews>
  <sheetFormatPr defaultRowHeight="12.75"/>
  <cols>
    <col min="1" max="1" width="16" bestFit="1" customWidth="1"/>
    <col min="2" max="2" width="22.140625" customWidth="1"/>
    <col min="3" max="3" width="20.28515625" customWidth="1"/>
    <col min="4" max="4" width="18.42578125" customWidth="1"/>
    <col min="5" max="5" width="47.85546875" customWidth="1"/>
  </cols>
  <sheetData>
    <row r="1" spans="1:5" ht="30.75">
      <c r="A1" s="379" t="s">
        <v>289</v>
      </c>
      <c r="B1" s="379"/>
      <c r="C1" s="379"/>
      <c r="D1" s="379"/>
      <c r="E1" s="379"/>
    </row>
    <row r="2" spans="1:5" ht="27.75" customHeight="1">
      <c r="A2" s="380" t="s">
        <v>291</v>
      </c>
      <c r="B2" s="380"/>
      <c r="C2" s="380"/>
      <c r="D2" s="380"/>
      <c r="E2" s="380"/>
    </row>
    <row r="3" spans="1:5" ht="15.75">
      <c r="A3" s="328" t="s">
        <v>264</v>
      </c>
      <c r="B3" s="328" t="s">
        <v>290</v>
      </c>
      <c r="C3" s="328" t="s">
        <v>285</v>
      </c>
      <c r="D3" s="328" t="s">
        <v>200</v>
      </c>
      <c r="E3" s="328" t="s">
        <v>292</v>
      </c>
    </row>
    <row r="4" spans="1:5" ht="99.95" customHeight="1">
      <c r="A4" s="329" t="s">
        <v>262</v>
      </c>
      <c r="B4" s="330" t="s">
        <v>245</v>
      </c>
      <c r="C4" s="330" t="s">
        <v>215</v>
      </c>
      <c r="D4" s="331">
        <v>20000</v>
      </c>
      <c r="E4" s="330"/>
    </row>
    <row r="5" spans="1:5" ht="99.95" customHeight="1">
      <c r="A5" s="329" t="s">
        <v>262</v>
      </c>
      <c r="B5" s="330" t="s">
        <v>246</v>
      </c>
      <c r="C5" s="330" t="s">
        <v>216</v>
      </c>
      <c r="D5" s="331">
        <v>18000</v>
      </c>
      <c r="E5" s="330"/>
    </row>
    <row r="6" spans="1:5" ht="99.95" customHeight="1">
      <c r="A6" s="329" t="s">
        <v>262</v>
      </c>
      <c r="B6" s="330" t="s">
        <v>244</v>
      </c>
      <c r="C6" s="330" t="s">
        <v>214</v>
      </c>
      <c r="D6" s="331">
        <v>14560</v>
      </c>
      <c r="E6" s="332"/>
    </row>
    <row r="7" spans="1:5" ht="99.95" customHeight="1">
      <c r="A7" s="329" t="s">
        <v>262</v>
      </c>
      <c r="B7" s="333" t="s">
        <v>249</v>
      </c>
      <c r="C7" s="330" t="s">
        <v>219</v>
      </c>
      <c r="D7" s="331">
        <v>5000</v>
      </c>
      <c r="E7" s="333"/>
    </row>
    <row r="8" spans="1:5" ht="99.95" customHeight="1">
      <c r="A8" s="329" t="s">
        <v>270</v>
      </c>
      <c r="B8" s="330" t="s">
        <v>257</v>
      </c>
      <c r="C8" s="330" t="s">
        <v>229</v>
      </c>
      <c r="D8" s="331">
        <v>15040</v>
      </c>
      <c r="E8" s="333"/>
    </row>
    <row r="9" spans="1:5" ht="99.95" customHeight="1">
      <c r="A9" s="329" t="s">
        <v>269</v>
      </c>
      <c r="B9" s="330" t="s">
        <v>243</v>
      </c>
      <c r="C9" s="330" t="s">
        <v>213</v>
      </c>
      <c r="D9" s="331">
        <v>3500</v>
      </c>
      <c r="E9" s="333"/>
    </row>
    <row r="10" spans="1:5" ht="99.95" customHeight="1">
      <c r="A10" s="329" t="s">
        <v>268</v>
      </c>
      <c r="B10" s="330" t="s">
        <v>256</v>
      </c>
      <c r="C10" s="330" t="s">
        <v>228</v>
      </c>
      <c r="D10" s="331">
        <v>27080</v>
      </c>
      <c r="E10" s="330"/>
    </row>
    <row r="11" spans="1:5" ht="99.95" customHeight="1">
      <c r="A11" s="329" t="s">
        <v>268</v>
      </c>
      <c r="B11" s="333" t="s">
        <v>248</v>
      </c>
      <c r="C11" s="330" t="s">
        <v>218</v>
      </c>
      <c r="D11" s="331">
        <v>5300</v>
      </c>
      <c r="E11" s="332"/>
    </row>
  </sheetData>
  <mergeCells count="2">
    <mergeCell ref="A1:E1"/>
    <mergeCell ref="A2:E2"/>
  </mergeCells>
  <printOptions horizontalCentered="1"/>
  <pageMargins left="0" right="0" top="0.5" bottom="0" header="0" footer="0"/>
  <pageSetup scale="8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workbookViewId="0">
      <selection activeCell="K6" sqref="K6"/>
    </sheetView>
  </sheetViews>
  <sheetFormatPr defaultRowHeight="12.75"/>
  <cols>
    <col min="1" max="1" width="11.42578125" bestFit="1" customWidth="1"/>
    <col min="2" max="2" width="22.140625" customWidth="1"/>
    <col min="3" max="3" width="20.28515625" customWidth="1"/>
    <col min="4" max="4" width="18.42578125" customWidth="1"/>
    <col min="5" max="5" width="47.85546875" customWidth="1"/>
  </cols>
  <sheetData>
    <row r="1" spans="1:5" ht="30.75">
      <c r="A1" s="379" t="s">
        <v>289</v>
      </c>
      <c r="B1" s="379"/>
      <c r="C1" s="379"/>
      <c r="D1" s="379"/>
      <c r="E1" s="379"/>
    </row>
    <row r="2" spans="1:5" ht="27.75" customHeight="1">
      <c r="A2" s="380" t="s">
        <v>291</v>
      </c>
      <c r="B2" s="380"/>
      <c r="C2" s="380"/>
      <c r="D2" s="380"/>
      <c r="E2" s="380"/>
    </row>
    <row r="3" spans="1:5" ht="15.75">
      <c r="A3" s="328" t="s">
        <v>264</v>
      </c>
      <c r="B3" s="328" t="s">
        <v>290</v>
      </c>
      <c r="C3" s="328" t="s">
        <v>285</v>
      </c>
      <c r="D3" s="328" t="s">
        <v>200</v>
      </c>
      <c r="E3" s="328" t="s">
        <v>293</v>
      </c>
    </row>
    <row r="4" spans="1:5" ht="99.95" customHeight="1">
      <c r="A4" s="329" t="s">
        <v>273</v>
      </c>
      <c r="B4" s="330" t="s">
        <v>234</v>
      </c>
      <c r="C4" s="330" t="s">
        <v>204</v>
      </c>
      <c r="D4" s="331">
        <v>5000</v>
      </c>
      <c r="E4" s="330"/>
    </row>
    <row r="5" spans="1:5" ht="99.95" customHeight="1">
      <c r="A5" s="329" t="s">
        <v>273</v>
      </c>
      <c r="B5" s="330" t="s">
        <v>233</v>
      </c>
      <c r="C5" s="330" t="s">
        <v>203</v>
      </c>
      <c r="D5" s="331">
        <v>4500</v>
      </c>
      <c r="E5" s="330"/>
    </row>
    <row r="6" spans="1:5" ht="99.95" customHeight="1">
      <c r="A6" s="329" t="s">
        <v>277</v>
      </c>
      <c r="B6" s="330" t="s">
        <v>278</v>
      </c>
      <c r="C6" s="330"/>
      <c r="D6" s="331">
        <v>1000</v>
      </c>
      <c r="E6" s="332"/>
    </row>
    <row r="7" spans="1:5" ht="99.95" customHeight="1">
      <c r="A7" s="329" t="s">
        <v>272</v>
      </c>
      <c r="B7" s="333" t="s">
        <v>250</v>
      </c>
      <c r="C7" s="330" t="s">
        <v>220</v>
      </c>
      <c r="D7" s="331">
        <v>15000</v>
      </c>
      <c r="E7" s="333"/>
    </row>
    <row r="8" spans="1:5" ht="99.95" customHeight="1">
      <c r="A8" s="329" t="s">
        <v>271</v>
      </c>
      <c r="B8" s="330" t="s">
        <v>252</v>
      </c>
      <c r="C8" s="330" t="s">
        <v>224</v>
      </c>
      <c r="D8" s="331">
        <v>25650</v>
      </c>
      <c r="E8" s="333"/>
    </row>
    <row r="9" spans="1:5" ht="99.95" customHeight="1">
      <c r="A9" s="329" t="s">
        <v>271</v>
      </c>
      <c r="B9" s="330" t="s">
        <v>251</v>
      </c>
      <c r="C9" s="330" t="s">
        <v>223</v>
      </c>
      <c r="D9" s="331">
        <v>12000</v>
      </c>
      <c r="E9" s="333"/>
    </row>
    <row r="10" spans="1:5" ht="99.95" customHeight="1">
      <c r="A10" s="329" t="s">
        <v>271</v>
      </c>
      <c r="B10" s="330" t="s">
        <v>253</v>
      </c>
      <c r="C10" s="330" t="s">
        <v>225</v>
      </c>
      <c r="D10" s="331">
        <v>4000</v>
      </c>
      <c r="E10" s="330"/>
    </row>
    <row r="11" spans="1:5" ht="99.95" customHeight="1">
      <c r="A11" s="329" t="s">
        <v>274</v>
      </c>
      <c r="B11" s="333" t="s">
        <v>197</v>
      </c>
      <c r="C11" s="330" t="s">
        <v>221</v>
      </c>
      <c r="D11" s="331">
        <v>920</v>
      </c>
      <c r="E11" s="332"/>
    </row>
  </sheetData>
  <mergeCells count="2">
    <mergeCell ref="A1:E1"/>
    <mergeCell ref="A2:E2"/>
  </mergeCells>
  <pageMargins left="0.7" right="0.7" top="0.75" bottom="0.75" header="0.3" footer="0.3"/>
  <pageSetup scale="7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March 2021</vt:lpstr>
      <vt:lpstr>May-2021</vt:lpstr>
      <vt:lpstr>Expence</vt:lpstr>
      <vt:lpstr>Balance Transfer</vt:lpstr>
      <vt:lpstr>CAPITAL</vt:lpstr>
      <vt:lpstr>SMS</vt:lpstr>
      <vt:lpstr>Tutul</vt:lpstr>
      <vt:lpstr>Masud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2021-05-27T03:43:37Z</cp:lastPrinted>
  <dcterms:created xsi:type="dcterms:W3CDTF">2011-06-25T13:15:04Z</dcterms:created>
  <dcterms:modified xsi:type="dcterms:W3CDTF">2021-05-29T17:22:22Z</dcterms:modified>
</cp:coreProperties>
</file>