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llocation Sheet" sheetId="1" r:id="rId1"/>
    <sheet name="Price List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2" i="3" l="1"/>
  <c r="D21" i="3"/>
  <c r="D17" i="3"/>
  <c r="D16" i="3"/>
  <c r="D13" i="3"/>
  <c r="D11" i="3"/>
  <c r="D10" i="3"/>
  <c r="D9" i="3"/>
  <c r="D8" i="3"/>
  <c r="D7" i="3"/>
  <c r="D6" i="1" l="1"/>
  <c r="D7" i="1"/>
  <c r="D8" i="1"/>
  <c r="D10" i="1"/>
  <c r="D11" i="1"/>
  <c r="D12" i="1"/>
  <c r="D14" i="1"/>
  <c r="C15" i="1"/>
  <c r="D9" i="1"/>
  <c r="D13" i="1"/>
  <c r="D15" i="1" l="1"/>
</calcChain>
</file>

<file path=xl/sharedStrings.xml><?xml version="1.0" encoding="utf-8"?>
<sst xmlns="http://schemas.openxmlformats.org/spreadsheetml/2006/main" count="94" uniqueCount="67">
  <si>
    <t>Realme Allocation Amount Calculation</t>
  </si>
  <si>
    <t>Model</t>
  </si>
  <si>
    <t>DP</t>
  </si>
  <si>
    <t>Qty</t>
  </si>
  <si>
    <t>TTL Value</t>
  </si>
  <si>
    <t>C11</t>
  </si>
  <si>
    <t>C12</t>
  </si>
  <si>
    <t>C15(64GB)</t>
  </si>
  <si>
    <t>C15(128GB)</t>
  </si>
  <si>
    <t>C17</t>
  </si>
  <si>
    <t>5i</t>
  </si>
  <si>
    <t>6i</t>
  </si>
  <si>
    <t>7i</t>
  </si>
  <si>
    <t>7pro</t>
  </si>
  <si>
    <t>Total=</t>
  </si>
  <si>
    <t xml:space="preserve">Date: </t>
  </si>
  <si>
    <t>Advance</t>
  </si>
  <si>
    <t>Need to Deposit</t>
  </si>
  <si>
    <t>Natore</t>
  </si>
  <si>
    <t xml:space="preserve">Mugdho Corporation </t>
  </si>
  <si>
    <t xml:space="preserve">          Mugdho Corporation </t>
  </si>
  <si>
    <t>RP (TK.)</t>
  </si>
  <si>
    <t xml:space="preserve">  </t>
  </si>
  <si>
    <t xml:space="preserve">   </t>
  </si>
  <si>
    <t xml:space="preserve">      </t>
  </si>
  <si>
    <t>C2</t>
  </si>
  <si>
    <t>C3</t>
  </si>
  <si>
    <t>MRP (TK.)</t>
  </si>
  <si>
    <t>Office - 01717436223(Kabir)</t>
  </si>
  <si>
    <r>
      <t xml:space="preserve">Distributor: </t>
    </r>
    <r>
      <rPr>
        <sz val="20"/>
        <color theme="1"/>
        <rFont val="Calibri"/>
        <family val="2"/>
        <scheme val="minor"/>
      </rPr>
      <t>realme</t>
    </r>
  </si>
  <si>
    <t>28-01-2021</t>
  </si>
  <si>
    <t>Address: Komola Super Market, Alaipur, Natore.</t>
  </si>
  <si>
    <t>Realme Price List (Last Update 07-03-2021)</t>
  </si>
  <si>
    <t>Spec</t>
  </si>
  <si>
    <t>5000mAh Battery 6.5'', 720*1560 Pixels HD+Display, Helio G35 Gaming Processor, 13/2 MP+5MP, Android 10, Realme UI</t>
  </si>
  <si>
    <t>6000mAh Battery 6.5'', 720*1560 Pixels HD+Display, Helio G35 Gaming Processor, 13/2/2 MP+5MP, Android 10, Realme UI</t>
  </si>
  <si>
    <t>6000mAh Battery 6.5'', 720*1600 Pixels HD+Display, Snapdragon 460 Processor, 13/8/2/2 MP+8MP, Android 10, Realme UI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</si>
  <si>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</si>
  <si>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</si>
  <si>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</si>
  <si>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</si>
  <si>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</si>
  <si>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</si>
  <si>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</si>
  <si>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Narzo 20 (4GB+64GB)</t>
  </si>
  <si>
    <t>6000mAh Battery 6.5'', 720*1600 Pixels HD+Display, Helio G85 Gaming Processor, 48/8/2 MP+8MP, Android 10, Realme UI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</si>
  <si>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</si>
  <si>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</si>
  <si>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</si>
  <si>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</si>
  <si>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</si>
  <si>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</si>
  <si>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</si>
  <si>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</si>
  <si>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</si>
  <si>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</si>
  <si>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</si>
  <si>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</si>
  <si>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</si>
  <si>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</si>
  <si>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</si>
  <si>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</si>
  <si>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</si>
  <si>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</si>
  <si>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C25 (6GB+128GB)</t>
  </si>
  <si>
    <t>8 (8GB+128GB)</t>
  </si>
  <si>
    <t>Realme Price List (Last Update 29-04-2021)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</si>
</sst>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/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1" xfId="0" applyFont="1" applyFill="1" applyBorder="1"/>
    <xf numFmtId="0" fontId="2" fillId="3" borderId="15" xfId="0" applyFont="1" applyFill="1" applyBorder="1"/>
    <xf numFmtId="0" fontId="0" fillId="0" borderId="0" xfId="0" applyFont="1" applyFill="1"/>
    <xf numFmtId="0" fontId="1" fillId="0" borderId="0" xfId="0" applyFont="1" applyFill="1"/>
    <xf numFmtId="0" fontId="6" fillId="0" borderId="1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center" vertical="center" readingOrder="1"/>
    </xf>
    <xf numFmtId="0" fontId="8" fillId="0" borderId="1" xfId="0" applyFont="1" applyFill="1" applyBorder="1" applyAlignment="1">
      <alignment horizontal="center" vertical="center" readingOrder="1"/>
    </xf>
    <xf numFmtId="3" fontId="8" fillId="0" borderId="1" xfId="0" applyNumberFormat="1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left" vertical="center" wrapText="1" indent="1" readingOrder="1"/>
    </xf>
    <xf numFmtId="0" fontId="6" fillId="5" borderId="1" xfId="0" applyFont="1" applyFill="1" applyBorder="1" applyAlignment="1">
      <alignment horizontal="center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1247775</xdr:colOff>
      <xdr:row>0</xdr:row>
      <xdr:rowOff>395318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10" zoomScaleNormal="110" workbookViewId="0">
      <selection activeCell="N17" sqref="N17"/>
    </sheetView>
  </sheetViews>
  <sheetFormatPr defaultRowHeight="15" x14ac:dyDescent="0.25"/>
  <cols>
    <col min="1" max="1" width="11" bestFit="1" customWidth="1"/>
    <col min="2" max="2" width="13.7109375" customWidth="1"/>
    <col min="3" max="3" width="10.85546875" customWidth="1"/>
    <col min="4" max="4" width="22" customWidth="1"/>
  </cols>
  <sheetData>
    <row r="1" spans="1:4" ht="22.5" x14ac:dyDescent="0.35">
      <c r="A1" s="27" t="s">
        <v>19</v>
      </c>
      <c r="B1" s="28"/>
      <c r="C1" s="28"/>
      <c r="D1" s="29"/>
    </row>
    <row r="2" spans="1:4" ht="19.5" x14ac:dyDescent="0.3">
      <c r="A2" s="30" t="s">
        <v>18</v>
      </c>
      <c r="B2" s="31"/>
      <c r="C2" s="31"/>
      <c r="D2" s="32"/>
    </row>
    <row r="3" spans="1:4" x14ac:dyDescent="0.25">
      <c r="A3" s="33" t="s">
        <v>0</v>
      </c>
      <c r="B3" s="34"/>
      <c r="C3" s="34"/>
      <c r="D3" s="35"/>
    </row>
    <row r="4" spans="1:4" x14ac:dyDescent="0.25">
      <c r="A4" s="6" t="s">
        <v>15</v>
      </c>
      <c r="B4" s="1" t="s">
        <v>30</v>
      </c>
      <c r="C4" s="2"/>
      <c r="D4" s="7"/>
    </row>
    <row r="5" spans="1:4" x14ac:dyDescent="0.25">
      <c r="A5" s="8" t="s">
        <v>1</v>
      </c>
      <c r="B5" s="5" t="s">
        <v>2</v>
      </c>
      <c r="C5" s="5" t="s">
        <v>3</v>
      </c>
      <c r="D5" s="9" t="s">
        <v>4</v>
      </c>
    </row>
    <row r="6" spans="1:4" x14ac:dyDescent="0.25">
      <c r="A6" s="6" t="s">
        <v>5</v>
      </c>
      <c r="B6" s="1">
        <v>8360</v>
      </c>
      <c r="C6" s="1">
        <v>55</v>
      </c>
      <c r="D6" s="10">
        <f>B6*C6</f>
        <v>459800</v>
      </c>
    </row>
    <row r="7" spans="1:4" x14ac:dyDescent="0.25">
      <c r="A7" s="6" t="s">
        <v>6</v>
      </c>
      <c r="B7" s="1">
        <v>10040</v>
      </c>
      <c r="C7" s="1">
        <v>0</v>
      </c>
      <c r="D7" s="10">
        <f t="shared" ref="D7:D14" si="0">B7*C7</f>
        <v>0</v>
      </c>
    </row>
    <row r="8" spans="1:4" x14ac:dyDescent="0.25">
      <c r="A8" s="6" t="s">
        <v>7</v>
      </c>
      <c r="B8" s="1">
        <v>11790</v>
      </c>
      <c r="C8" s="1">
        <v>0</v>
      </c>
      <c r="D8" s="10">
        <f t="shared" si="0"/>
        <v>0</v>
      </c>
    </row>
    <row r="9" spans="1:4" x14ac:dyDescent="0.25">
      <c r="A9" s="6" t="s">
        <v>8</v>
      </c>
      <c r="B9" s="1">
        <v>12720</v>
      </c>
      <c r="C9" s="1">
        <v>0</v>
      </c>
      <c r="D9" s="10">
        <f t="shared" si="0"/>
        <v>0</v>
      </c>
    </row>
    <row r="10" spans="1:4" x14ac:dyDescent="0.25">
      <c r="A10" s="6" t="s">
        <v>9</v>
      </c>
      <c r="B10" s="1">
        <v>14570</v>
      </c>
      <c r="C10" s="1">
        <v>0</v>
      </c>
      <c r="D10" s="10">
        <f t="shared" si="0"/>
        <v>0</v>
      </c>
    </row>
    <row r="11" spans="1:4" x14ac:dyDescent="0.25">
      <c r="A11" s="6" t="s">
        <v>10</v>
      </c>
      <c r="B11" s="1">
        <v>11780</v>
      </c>
      <c r="C11" s="1">
        <v>0</v>
      </c>
      <c r="D11" s="10">
        <f t="shared" si="0"/>
        <v>0</v>
      </c>
    </row>
    <row r="12" spans="1:4" x14ac:dyDescent="0.25">
      <c r="A12" s="6" t="s">
        <v>11</v>
      </c>
      <c r="B12" s="1">
        <v>15410</v>
      </c>
      <c r="C12" s="1">
        <v>0</v>
      </c>
      <c r="D12" s="10">
        <f t="shared" si="0"/>
        <v>0</v>
      </c>
    </row>
    <row r="13" spans="1:4" x14ac:dyDescent="0.25">
      <c r="A13" s="6" t="s">
        <v>12</v>
      </c>
      <c r="B13" s="1">
        <v>17290</v>
      </c>
      <c r="C13" s="1">
        <v>10</v>
      </c>
      <c r="D13" s="10">
        <f t="shared" si="0"/>
        <v>172900</v>
      </c>
    </row>
    <row r="14" spans="1:4" x14ac:dyDescent="0.25">
      <c r="A14" s="6" t="s">
        <v>13</v>
      </c>
      <c r="B14" s="1">
        <v>25150</v>
      </c>
      <c r="C14" s="1">
        <v>0</v>
      </c>
      <c r="D14" s="10">
        <f t="shared" si="0"/>
        <v>0</v>
      </c>
    </row>
    <row r="15" spans="1:4" ht="19.5" customHeight="1" x14ac:dyDescent="0.25">
      <c r="A15" s="36" t="s">
        <v>14</v>
      </c>
      <c r="B15" s="37"/>
      <c r="C15" s="4">
        <f t="shared" ref="C15" si="1">SUM(B15)</f>
        <v>0</v>
      </c>
      <c r="D15" s="11">
        <f>SUM(D6:D14)</f>
        <v>632700</v>
      </c>
    </row>
    <row r="16" spans="1:4" x14ac:dyDescent="0.25">
      <c r="A16" s="40" t="s">
        <v>16</v>
      </c>
      <c r="B16" s="41"/>
      <c r="C16" s="41"/>
      <c r="D16" s="12"/>
    </row>
    <row r="17" spans="1:4" ht="15.75" thickBot="1" x14ac:dyDescent="0.3">
      <c r="A17" s="38" t="s">
        <v>17</v>
      </c>
      <c r="B17" s="39"/>
      <c r="C17" s="39"/>
      <c r="D17" s="13"/>
    </row>
    <row r="18" spans="1:4" x14ac:dyDescent="0.25">
      <c r="A18" s="3"/>
      <c r="B18" s="3"/>
      <c r="C18" s="26"/>
      <c r="D18" s="26"/>
    </row>
  </sheetData>
  <mergeCells count="7">
    <mergeCell ref="C18:D18"/>
    <mergeCell ref="A1:D1"/>
    <mergeCell ref="A2:D2"/>
    <mergeCell ref="A3:D3"/>
    <mergeCell ref="A15:B15"/>
    <mergeCell ref="A17:C17"/>
    <mergeCell ref="A16:C16"/>
  </mergeCells>
  <pageMargins left="0.70866141732283472" right="0.70866141732283472" top="0.74803149606299213" bottom="0.74803149606299213" header="0.31496062992125984" footer="0.31496062992125984"/>
  <pageSetup scale="1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XFD1048576"/>
    </sheetView>
  </sheetViews>
  <sheetFormatPr defaultRowHeight="15" x14ac:dyDescent="0.25"/>
  <cols>
    <col min="1" max="1" width="21.42578125" style="22" bestFit="1" customWidth="1"/>
    <col min="2" max="2" width="48.140625" style="22" customWidth="1"/>
    <col min="3" max="3" width="16.140625" style="22" customWidth="1"/>
    <col min="4" max="4" width="24.42578125" style="22" customWidth="1"/>
    <col min="5" max="16384" width="9.140625" style="14"/>
  </cols>
  <sheetData>
    <row r="1" spans="1:10" ht="32.25" x14ac:dyDescent="0.25">
      <c r="A1" s="43" t="s">
        <v>20</v>
      </c>
      <c r="B1" s="43"/>
      <c r="C1" s="43"/>
      <c r="D1" s="43"/>
    </row>
    <row r="2" spans="1:10" ht="26.25" x14ac:dyDescent="0.25">
      <c r="A2" s="44" t="s">
        <v>29</v>
      </c>
      <c r="B2" s="44"/>
      <c r="C2" s="44"/>
      <c r="D2" s="44"/>
    </row>
    <row r="3" spans="1:10" ht="19.5" x14ac:dyDescent="0.25">
      <c r="A3" s="45" t="s">
        <v>28</v>
      </c>
      <c r="B3" s="45"/>
      <c r="C3" s="45"/>
      <c r="D3" s="45"/>
    </row>
    <row r="4" spans="1:10" x14ac:dyDescent="0.25">
      <c r="A4" s="47"/>
      <c r="B4" s="47"/>
      <c r="C4" s="47"/>
      <c r="D4" s="47"/>
    </row>
    <row r="5" spans="1:10" s="15" customFormat="1" ht="17.25" customHeight="1" x14ac:dyDescent="0.3">
      <c r="A5" s="46" t="s">
        <v>32</v>
      </c>
      <c r="B5" s="46"/>
      <c r="C5" s="46"/>
      <c r="D5" s="46"/>
    </row>
    <row r="6" spans="1:10" ht="21" customHeight="1" x14ac:dyDescent="0.25">
      <c r="A6" s="16" t="s">
        <v>1</v>
      </c>
      <c r="B6" s="16" t="s">
        <v>33</v>
      </c>
      <c r="C6" s="16" t="s">
        <v>21</v>
      </c>
      <c r="D6" s="16" t="s">
        <v>27</v>
      </c>
    </row>
    <row r="7" spans="1:10" ht="20.100000000000001" customHeight="1" x14ac:dyDescent="0.25">
      <c r="A7" s="17" t="s">
        <v>25</v>
      </c>
      <c r="B7" s="17"/>
      <c r="C7" s="18">
        <v>8490</v>
      </c>
      <c r="D7" s="18">
        <v>8990</v>
      </c>
    </row>
    <row r="8" spans="1:10" ht="20.100000000000001" customHeight="1" x14ac:dyDescent="0.25">
      <c r="A8" s="17" t="s">
        <v>26</v>
      </c>
      <c r="B8" s="17"/>
      <c r="C8" s="18">
        <v>10270</v>
      </c>
      <c r="D8" s="18">
        <v>10990</v>
      </c>
    </row>
    <row r="9" spans="1:10" ht="47.25" x14ac:dyDescent="0.25">
      <c r="A9" s="17" t="s">
        <v>5</v>
      </c>
      <c r="B9" s="23" t="s">
        <v>34</v>
      </c>
      <c r="C9" s="18">
        <v>8540</v>
      </c>
      <c r="D9" s="18">
        <v>8990</v>
      </c>
    </row>
    <row r="10" spans="1:10" ht="47.25" x14ac:dyDescent="0.25">
      <c r="A10" s="17" t="s">
        <v>6</v>
      </c>
      <c r="B10" s="23" t="s">
        <v>35</v>
      </c>
      <c r="C10" s="18">
        <v>10290</v>
      </c>
      <c r="D10" s="18">
        <v>10990</v>
      </c>
    </row>
    <row r="11" spans="1:10" ht="47.25" x14ac:dyDescent="0.25">
      <c r="A11" s="17" t="s">
        <v>37</v>
      </c>
      <c r="B11" s="23" t="s">
        <v>36</v>
      </c>
      <c r="C11" s="18">
        <v>12090</v>
      </c>
      <c r="D11" s="18">
        <v>12990</v>
      </c>
    </row>
    <row r="12" spans="1:10" ht="47.25" x14ac:dyDescent="0.25">
      <c r="A12" s="17" t="s">
        <v>38</v>
      </c>
      <c r="B12" s="23" t="s">
        <v>36</v>
      </c>
      <c r="C12" s="18">
        <v>13040</v>
      </c>
      <c r="D12" s="18">
        <v>13990</v>
      </c>
    </row>
    <row r="13" spans="1:10" ht="47.25" x14ac:dyDescent="0.25">
      <c r="A13" s="17" t="s">
        <v>39</v>
      </c>
      <c r="B13" s="23" t="s">
        <v>36</v>
      </c>
      <c r="C13" s="18">
        <v>14540</v>
      </c>
      <c r="D13" s="18">
        <v>15490</v>
      </c>
    </row>
    <row r="14" spans="1:10" ht="20.100000000000001" customHeight="1" x14ac:dyDescent="0.25">
      <c r="A14" s="17">
        <v>6</v>
      </c>
      <c r="B14" s="18"/>
      <c r="C14" s="18">
        <v>21270</v>
      </c>
      <c r="D14" s="18">
        <v>22990</v>
      </c>
    </row>
    <row r="15" spans="1:10" ht="20.100000000000001" customHeight="1" x14ac:dyDescent="0.25">
      <c r="A15" s="17" t="s">
        <v>11</v>
      </c>
      <c r="B15" s="18"/>
      <c r="C15" s="19">
        <v>15810</v>
      </c>
      <c r="D15" s="19">
        <v>16990</v>
      </c>
      <c r="F15" s="20" t="s">
        <v>22</v>
      </c>
      <c r="G15" s="20" t="s">
        <v>23</v>
      </c>
    </row>
    <row r="16" spans="1:10" ht="47.25" x14ac:dyDescent="0.25">
      <c r="A16" s="17" t="s">
        <v>42</v>
      </c>
      <c r="B16" s="23" t="s">
        <v>40</v>
      </c>
      <c r="C16" s="18">
        <v>16810</v>
      </c>
      <c r="D16" s="18">
        <v>17990</v>
      </c>
      <c r="J16" s="20" t="s">
        <v>24</v>
      </c>
    </row>
    <row r="17" spans="1:8" ht="47.25" x14ac:dyDescent="0.25">
      <c r="A17" s="17" t="s">
        <v>43</v>
      </c>
      <c r="B17" s="23" t="s">
        <v>41</v>
      </c>
      <c r="C17" s="18">
        <v>25910</v>
      </c>
      <c r="D17" s="18">
        <v>27990</v>
      </c>
    </row>
    <row r="18" spans="1:8" ht="47.25" x14ac:dyDescent="0.25">
      <c r="A18" s="17" t="s">
        <v>44</v>
      </c>
      <c r="B18" s="23" t="s">
        <v>45</v>
      </c>
      <c r="C18" s="18">
        <v>13190</v>
      </c>
      <c r="D18" s="18">
        <v>13990</v>
      </c>
    </row>
    <row r="19" spans="1:8" ht="15.75" x14ac:dyDescent="0.25">
      <c r="A19" s="17"/>
      <c r="B19" s="18"/>
      <c r="C19" s="18"/>
      <c r="D19" s="18"/>
      <c r="G19" s="21"/>
      <c r="H19" s="21"/>
    </row>
    <row r="20" spans="1:8" ht="15.75" x14ac:dyDescent="0.25">
      <c r="A20" s="42" t="s">
        <v>31</v>
      </c>
      <c r="B20" s="42"/>
      <c r="C20" s="42"/>
      <c r="D20" s="42"/>
    </row>
  </sheetData>
  <mergeCells count="6">
    <mergeCell ref="A20:D20"/>
    <mergeCell ref="A1:D1"/>
    <mergeCell ref="A2:D2"/>
    <mergeCell ref="A3:D3"/>
    <mergeCell ref="A5:D5"/>
    <mergeCell ref="A4:D4"/>
  </mergeCells>
  <pageMargins left="0.70866141732283472" right="0.70866141732283472" top="0.74803149606299213" bottom="0.74803149606299213" header="0.31496062992125984" footer="0.31496062992125984"/>
  <pageSetup scale="15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20" workbookViewId="0">
      <selection activeCell="D34" sqref="D34"/>
    </sheetView>
  </sheetViews>
  <sheetFormatPr defaultRowHeight="15" x14ac:dyDescent="0.25"/>
  <cols>
    <col min="1" max="1" width="23.42578125" style="22" bestFit="1" customWidth="1"/>
    <col min="2" max="2" width="47.85546875" style="22" bestFit="1" customWidth="1"/>
    <col min="3" max="3" width="14.5703125" style="22" customWidth="1"/>
    <col min="4" max="4" width="19.5703125" style="22" customWidth="1"/>
    <col min="5" max="16384" width="9.140625" style="14"/>
  </cols>
  <sheetData>
    <row r="1" spans="1:12" ht="26.25" x14ac:dyDescent="0.25">
      <c r="A1" s="48" t="s">
        <v>59</v>
      </c>
      <c r="B1" s="48"/>
      <c r="C1" s="48"/>
      <c r="D1" s="48"/>
    </row>
    <row r="2" spans="1:12" ht="23.25" x14ac:dyDescent="0.25">
      <c r="A2" s="49" t="s">
        <v>60</v>
      </c>
      <c r="B2" s="49"/>
      <c r="C2" s="49"/>
      <c r="D2" s="49"/>
    </row>
    <row r="3" spans="1:12" s="15" customFormat="1" ht="17.25" customHeight="1" x14ac:dyDescent="0.3">
      <c r="A3" s="46" t="s">
        <v>66</v>
      </c>
      <c r="B3" s="46"/>
      <c r="C3" s="46"/>
      <c r="D3" s="46"/>
    </row>
    <row r="4" spans="1:12" ht="21" customHeight="1" x14ac:dyDescent="0.25">
      <c r="A4" s="24" t="s">
        <v>1</v>
      </c>
      <c r="B4" s="24" t="s">
        <v>33</v>
      </c>
      <c r="C4" s="24" t="s">
        <v>61</v>
      </c>
      <c r="D4" s="24" t="s">
        <v>27</v>
      </c>
    </row>
    <row r="5" spans="1:12" ht="20.100000000000001" hidden="1" customHeight="1" x14ac:dyDescent="0.25">
      <c r="A5" s="17" t="s">
        <v>25</v>
      </c>
      <c r="B5" s="17"/>
      <c r="C5" s="17"/>
      <c r="D5" s="18">
        <v>8990</v>
      </c>
    </row>
    <row r="6" spans="1:12" ht="20.100000000000001" hidden="1" customHeight="1" x14ac:dyDescent="0.25">
      <c r="A6" s="17" t="s">
        <v>26</v>
      </c>
      <c r="B6" s="17"/>
      <c r="C6" s="17"/>
      <c r="D6" s="18">
        <v>10990</v>
      </c>
    </row>
    <row r="7" spans="1:12" ht="50.1" customHeight="1" x14ac:dyDescent="0.25">
      <c r="A7" s="17" t="s">
        <v>46</v>
      </c>
      <c r="B7" s="25" t="s">
        <v>49</v>
      </c>
      <c r="C7" s="25">
        <v>8540</v>
      </c>
      <c r="D7" s="18">
        <f>8990</f>
        <v>8990</v>
      </c>
    </row>
    <row r="8" spans="1:12" ht="50.1" customHeight="1" x14ac:dyDescent="0.25">
      <c r="A8" s="17" t="s">
        <v>47</v>
      </c>
      <c r="B8" s="25" t="s">
        <v>48</v>
      </c>
      <c r="C8" s="25">
        <v>10290</v>
      </c>
      <c r="D8" s="18">
        <f>10990</f>
        <v>10990</v>
      </c>
      <c r="L8" s="14" t="s">
        <v>22</v>
      </c>
    </row>
    <row r="9" spans="1:12" ht="50.1" customHeight="1" x14ac:dyDescent="0.25">
      <c r="A9" s="17" t="s">
        <v>37</v>
      </c>
      <c r="B9" s="25" t="s">
        <v>50</v>
      </c>
      <c r="C9" s="25">
        <v>12090</v>
      </c>
      <c r="D9" s="18">
        <f>12990</f>
        <v>12990</v>
      </c>
    </row>
    <row r="10" spans="1:12" ht="50.1" customHeight="1" x14ac:dyDescent="0.25">
      <c r="A10" s="17" t="s">
        <v>38</v>
      </c>
      <c r="B10" s="25" t="s">
        <v>50</v>
      </c>
      <c r="C10" s="25">
        <v>13040</v>
      </c>
      <c r="D10" s="18">
        <f>13990</f>
        <v>13990</v>
      </c>
    </row>
    <row r="11" spans="1:12" ht="50.1" customHeight="1" x14ac:dyDescent="0.25">
      <c r="A11" s="17" t="s">
        <v>39</v>
      </c>
      <c r="B11" s="25" t="s">
        <v>58</v>
      </c>
      <c r="C11" s="25">
        <v>14540</v>
      </c>
      <c r="D11" s="18">
        <f>15490</f>
        <v>15490</v>
      </c>
    </row>
    <row r="12" spans="1:12" ht="50.1" customHeight="1" x14ac:dyDescent="0.25">
      <c r="A12" s="50" t="s">
        <v>62</v>
      </c>
      <c r="B12" s="51" t="s">
        <v>55</v>
      </c>
      <c r="C12" s="51"/>
      <c r="D12" s="52"/>
      <c r="J12" s="20" t="s">
        <v>24</v>
      </c>
    </row>
    <row r="13" spans="1:12" ht="50.1" customHeight="1" x14ac:dyDescent="0.25">
      <c r="A13" s="17" t="s">
        <v>53</v>
      </c>
      <c r="B13" s="25" t="s">
        <v>55</v>
      </c>
      <c r="C13" s="25">
        <v>11200</v>
      </c>
      <c r="D13" s="18">
        <f>11990</f>
        <v>11990</v>
      </c>
      <c r="J13" s="20" t="s">
        <v>24</v>
      </c>
    </row>
    <row r="14" spans="1:12" ht="50.1" customHeight="1" x14ac:dyDescent="0.25">
      <c r="A14" s="50" t="s">
        <v>63</v>
      </c>
      <c r="B14" s="51" t="s">
        <v>50</v>
      </c>
      <c r="C14" s="51"/>
      <c r="D14" s="52"/>
    </row>
    <row r="15" spans="1:12" ht="50.1" customHeight="1" x14ac:dyDescent="0.25">
      <c r="A15" s="50" t="s">
        <v>64</v>
      </c>
      <c r="B15" s="51" t="s">
        <v>58</v>
      </c>
      <c r="C15" s="51"/>
      <c r="D15" s="52"/>
    </row>
    <row r="16" spans="1:12" ht="50.1" customHeight="1" x14ac:dyDescent="0.25">
      <c r="A16" s="17" t="s">
        <v>42</v>
      </c>
      <c r="B16" s="25" t="s">
        <v>40</v>
      </c>
      <c r="C16" s="25">
        <v>16810</v>
      </c>
      <c r="D16" s="18">
        <f>17990</f>
        <v>17990</v>
      </c>
    </row>
    <row r="17" spans="1:8" ht="50.1" customHeight="1" x14ac:dyDescent="0.25">
      <c r="A17" s="17" t="s">
        <v>43</v>
      </c>
      <c r="B17" s="25" t="s">
        <v>41</v>
      </c>
      <c r="C17" s="25">
        <v>25910</v>
      </c>
      <c r="D17" s="18">
        <f>27990</f>
        <v>27990</v>
      </c>
    </row>
    <row r="18" spans="1:8" ht="50.1" hidden="1" customHeight="1" x14ac:dyDescent="0.25">
      <c r="A18" s="17"/>
      <c r="B18" s="23"/>
      <c r="C18" s="23"/>
      <c r="D18" s="18"/>
    </row>
    <row r="19" spans="1:8" ht="50.1" hidden="1" customHeight="1" x14ac:dyDescent="0.25">
      <c r="A19" s="17"/>
      <c r="B19" s="23"/>
      <c r="C19" s="23"/>
      <c r="D19" s="18"/>
    </row>
    <row r="20" spans="1:8" ht="50.1" customHeight="1" x14ac:dyDescent="0.25">
      <c r="A20" s="50" t="s">
        <v>65</v>
      </c>
      <c r="B20" s="51" t="s">
        <v>56</v>
      </c>
      <c r="C20" s="51"/>
      <c r="D20" s="52"/>
      <c r="H20" s="20" t="s">
        <v>57</v>
      </c>
    </row>
    <row r="21" spans="1:8" ht="50.1" customHeight="1" x14ac:dyDescent="0.25">
      <c r="A21" s="17" t="s">
        <v>54</v>
      </c>
      <c r="B21" s="25" t="s">
        <v>56</v>
      </c>
      <c r="C21" s="25">
        <v>25890</v>
      </c>
      <c r="D21" s="18">
        <f>27990</f>
        <v>27990</v>
      </c>
      <c r="H21" s="20" t="s">
        <v>57</v>
      </c>
    </row>
    <row r="22" spans="1:8" ht="50.1" customHeight="1" x14ac:dyDescent="0.25">
      <c r="A22" s="17" t="s">
        <v>51</v>
      </c>
      <c r="B22" s="25" t="s">
        <v>52</v>
      </c>
      <c r="C22" s="25">
        <v>12240</v>
      </c>
      <c r="D22" s="18">
        <f>12990</f>
        <v>12990</v>
      </c>
    </row>
    <row r="23" spans="1:8" ht="50.1" hidden="1" customHeight="1" x14ac:dyDescent="0.25">
      <c r="A23" s="17"/>
      <c r="B23" s="23"/>
      <c r="C23" s="23"/>
      <c r="D23" s="18"/>
    </row>
    <row r="24" spans="1:8" ht="50.1" hidden="1" customHeight="1" x14ac:dyDescent="0.25">
      <c r="A24" s="17"/>
      <c r="B24" s="18"/>
      <c r="C24" s="18"/>
      <c r="D24" s="18"/>
      <c r="G24" s="21"/>
      <c r="H24" s="21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 Sheet</vt:lpstr>
      <vt:lpstr>Price 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2021-04-29T09:06:51Z</dcterms:modified>
</cp:coreProperties>
</file>