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24.04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3" i="10"/>
  <c r="B10" i="10" l="1"/>
  <c r="D83" i="16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Savlon+Spay</t>
        </r>
      </text>
    </comment>
    <comment ref="M22" authorId="1" shapeId="0">
      <text>
        <r>
          <rPr>
            <b/>
            <sz val="9"/>
            <color indexed="81"/>
            <rFont val="Tahoma"/>
            <charset val="1"/>
          </rPr>
          <t xml:space="preserve">Total=1500
symphony=500
realme=500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2" authorId="0" shape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<sst xmlns="http://schemas.openxmlformats.org/spreadsheetml/2006/main" count="467" uniqueCount="210">
  <si>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</si>
  <si>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</si>
  <si>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</si>
  <si>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</si>
  <si>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</si>
  <si>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</si>
  <si>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</si>
  <si>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</si>
  <si>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</si>
  <si>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</si>
  <si>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</si>
  <si>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</si>
  <si>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</si>
  <si>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</si>
  <si>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</si>
  <si>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</si>
  <si>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</si>
  <si>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</si>
  <si>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</si>
  <si>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</si>
  <si>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</si>
  <si>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</si>
  <si>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</si>
  <si>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</si>
  <si>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</si>
  <si>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</si>
  <si>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</si>
  <si>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</si>
  <si>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</si>
  <si>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</si>
  <si>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</si>
  <si>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</si>
  <si>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</si>
  <si>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</si>
  <si>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</si>
  <si>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</si>
  <si>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</si>
  <si>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</si>
  <si>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</si>
  <si>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</si>
  <si>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</si>
  <si>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</si>
  <si>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</si>
  <si>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</si>
  <si>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</si>
  <si>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</si>
  <si>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</si>
  <si>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</si>
  <si>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</si>
  <si>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</si>
  <si>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</si>
  <si>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</si>
  <si>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</si>
  <si>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</si>
  <si>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</si>
  <si>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</si>
  <si>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</si>
  <si>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</si>
  <si>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</si>
  <si>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</si>
  <si>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</si>
  <si>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</si>
  <si>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</si>
  <si>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</si>
  <si>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</si>
  <si>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</si>
  <si>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</si>
  <si>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</si>
  <si>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</si>
  <si>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</si>
  <si>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</si>
  <si>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</si>
  <si>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</si>
  <si>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</si>
  <si>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</si>
  <si>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</si>
  <si>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</si>
  <si>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</si>
  <si>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</si>
  <si>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</si>
  <si>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</si>
  <si>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</si>
  <si>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</si>
  <si>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</si>
  <si>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</si>
  <si>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</si>
  <si>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</si>
  <si>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</si>
  <si>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</si>
  <si>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</si>
  <si>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</si>
  <si>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</si>
  <si>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</si>
  <si>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</si>
  <si>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</si>
  <si>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</si>
  <si>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</si>
  <si>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</si>
  <si>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</si>
  <si>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</si>
  <si>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</si>
  <si>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</si>
  <si>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</si>
  <si>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</si>
  <si>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</si>
  <si>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</si>
  <si>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</si>
  <si>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</si>
  <si>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</si>
  <si>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</si>
  <si>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</si>
  <si>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</si>
  <si>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</si>
  <si>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</si>
  <si>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</si>
  <si>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</si>
  <si>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</si>
  <si>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</si>
  <si>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</si>
  <si>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</si>
  <si>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</si>
  <si>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</si>
  <si>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</si>
  <si>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</si>
  <si>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</si>
  <si>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</si>
  <si>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</si>
  <si>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</si>
  <si>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</si>
  <si>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</si>
  <si>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</si>
  <si>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</si>
  <si>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</si>
  <si>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</si>
  <si>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</si>
  <si>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</si>
  <si>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</si>
  <si>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</si>
  <si>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</si>
  <si>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</si>
  <si>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</si>
  <si>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</si>
  <si>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</si>
  <si>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</si>
  <si>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</si>
  <si>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</si>
  <si>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</si>
  <si>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</si>
  <si>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</si>
  <si>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</si>
  <si>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</si>
  <si>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</si>
  <si>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</si>
  <si>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</si>
  <si>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</si>
  <si>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</si>
  <si>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</si>
  <si>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</si>
  <si>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</si>
  <si>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</si>
  <si>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</si>
  <si>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</si>
  <si>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</si>
  <si>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</si>
  <si>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</si>
  <si>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</si>
  <si>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</si>
  <si>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</si>
  <si>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</si>
  <si>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</si>
  <si>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</si>
  <si>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</si>
  <si>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</si>
  <si>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</si>
  <si>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</si>
  <si>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</si>
  <si>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</si>
  <si>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</si>
  <si>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</si>
  <si>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</si>
  <si>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</si>
  <si>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</si>
  <si>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</si>
  <si>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</si>
  <si>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</si>
  <si>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</si>
  <si>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</si>
  <si>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</si>
  <si>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</si>
  <si>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</si>
  <si>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>Murad</t>
  </si>
  <si>
    <t>Tutul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</si>
  <si>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</si>
  <si>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</si>
  <si>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</si>
  <si>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</si>
  <si>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</si>
  <si>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</si>
  <si>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</si>
  <si>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</si>
  <si>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Nal=Ma Mobile</t>
  </si>
  <si>
    <t>Hirok Bariola</t>
  </si>
  <si>
    <t>20.04.2021</t>
  </si>
  <si>
    <t>Papon Telecom</t>
  </si>
  <si>
    <t>21.04.2021</t>
  </si>
  <si>
    <t>22.04.2021</t>
  </si>
  <si>
    <t>Kamrul</t>
  </si>
  <si>
    <t>24.04.2021</t>
  </si>
  <si>
    <t>Date: 24.04.2021</t>
  </si>
  <si>
    <t>Barsha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</si>
</sst>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6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B27" sqref="B27"/>
    </sheetView>
  </sheetViews>
  <sheetFormatPr defaultColWidth="9.140625" defaultRowHeight="12.75"/>
  <cols>
    <col min="1" max="1" width="3.85546875" style="287" customWidth="1"/>
    <col min="2" max="2" width="13.42578125" style="287" customWidth="1"/>
    <col min="3" max="3" width="12.42578125" style="287" customWidth="1"/>
    <col min="4" max="4" width="15.85546875" style="287" customWidth="1"/>
    <col min="5" max="5" width="13.85546875" style="287" customWidth="1"/>
    <col min="6" max="6" width="25.85546875" style="287" customWidth="1"/>
    <col min="7" max="7" width="22.140625" style="287" customWidth="1"/>
    <col min="8" max="8" width="17.42578125" style="287" customWidth="1"/>
    <col min="9" max="16384" width="9.140625" style="287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181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182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183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184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187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188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189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194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197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196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198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199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 t="s">
        <v>202</v>
      </c>
      <c r="C23" s="37">
        <v>160000</v>
      </c>
      <c r="D23" s="240">
        <v>400000</v>
      </c>
      <c r="E23" s="39">
        <f>E22+C23-D23</f>
        <v>76041</v>
      </c>
      <c r="F23" s="30"/>
      <c r="G23" s="2"/>
      <c r="H23" s="2"/>
    </row>
    <row r="24" spans="1:8">
      <c r="A24" s="293"/>
      <c r="B24" s="38" t="s">
        <v>204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3"/>
      <c r="B25" s="38" t="s">
        <v>205</v>
      </c>
      <c r="C25" s="37">
        <v>380000</v>
      </c>
      <c r="D25" s="240">
        <v>650000</v>
      </c>
      <c r="E25" s="39">
        <f t="shared" si="0"/>
        <v>11041</v>
      </c>
      <c r="F25" s="30"/>
      <c r="G25" s="2"/>
      <c r="H25" s="2"/>
    </row>
    <row r="26" spans="1:8">
      <c r="A26" s="293"/>
      <c r="B26" s="38" t="s">
        <v>207</v>
      </c>
      <c r="C26" s="37">
        <v>0</v>
      </c>
      <c r="D26" s="37">
        <v>0</v>
      </c>
      <c r="E26" s="39">
        <f t="shared" si="0"/>
        <v>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4011041</v>
      </c>
      <c r="D83" s="39">
        <f>SUM(D5:D77)</f>
        <v>4000000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1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181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182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183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184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186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187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188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189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195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196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198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3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199</v>
      </c>
      <c r="B20" s="208">
        <v>800</v>
      </c>
      <c r="C20" s="201">
        <v>600</v>
      </c>
      <c r="D20" s="209"/>
      <c r="E20" s="209"/>
      <c r="F20" s="242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2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202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2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204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2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205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2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 t="s">
        <v>207</v>
      </c>
      <c r="B24" s="208">
        <v>1000</v>
      </c>
      <c r="C24" s="201"/>
      <c r="D24" s="209"/>
      <c r="E24" s="209"/>
      <c r="F24" s="209"/>
      <c r="G24" s="209">
        <v>100</v>
      </c>
      <c r="H24" s="209"/>
      <c r="I24" s="209"/>
      <c r="J24" s="209">
        <v>220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1820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10650</v>
      </c>
      <c r="C37" s="227">
        <f t="shared" ref="C37:P37" si="1">SUM(C6:C36)</f>
        <v>2780</v>
      </c>
      <c r="D37" s="227">
        <f t="shared" si="1"/>
        <v>570</v>
      </c>
      <c r="E37" s="227">
        <f t="shared" si="1"/>
        <v>2060</v>
      </c>
      <c r="F37" s="227">
        <f t="shared" si="1"/>
        <v>0</v>
      </c>
      <c r="G37" s="227">
        <f>SUM(G6:G36)</f>
        <v>3580</v>
      </c>
      <c r="H37" s="227">
        <f t="shared" si="1"/>
        <v>0</v>
      </c>
      <c r="I37" s="227">
        <f t="shared" si="1"/>
        <v>0</v>
      </c>
      <c r="J37" s="227">
        <f t="shared" si="1"/>
        <v>2695</v>
      </c>
      <c r="K37" s="227">
        <f t="shared" si="1"/>
        <v>6580</v>
      </c>
      <c r="L37" s="227">
        <f t="shared" si="1"/>
        <v>0</v>
      </c>
      <c r="M37" s="227">
        <f t="shared" si="1"/>
        <v>500</v>
      </c>
      <c r="N37" s="245">
        <f t="shared" si="1"/>
        <v>160</v>
      </c>
      <c r="O37" s="227">
        <f t="shared" si="1"/>
        <v>0</v>
      </c>
      <c r="P37" s="228">
        <f t="shared" si="1"/>
        <v>0</v>
      </c>
      <c r="Q37" s="229">
        <f>SUM(Q6:Q36)</f>
        <v>29575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52"/>
  <sheetViews>
    <sheetView topLeftCell="A114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182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183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184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186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187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188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189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193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195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196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198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199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202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204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205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207</v>
      </c>
      <c r="B23" s="99">
        <v>371710</v>
      </c>
      <c r="C23" s="99">
        <v>0</v>
      </c>
      <c r="D23" s="99">
        <v>1820</v>
      </c>
      <c r="E23" s="99">
        <f t="shared" si="0"/>
        <v>1820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4881405</v>
      </c>
      <c r="C33" s="99">
        <f>SUM(C5:C32)</f>
        <v>4628977</v>
      </c>
      <c r="D33" s="99">
        <f>SUM(D5:D32)</f>
        <v>29535</v>
      </c>
      <c r="E33" s="99">
        <f>SUM(E5:E32)</f>
        <v>4658512</v>
      </c>
      <c r="F33" s="107">
        <f>B33-E33</f>
        <v>222893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367030</v>
      </c>
      <c r="F36" s="129">
        <f>F33-C119-I43-I42+K142-C124</f>
        <v>367030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178</v>
      </c>
      <c r="B38" s="130" t="s">
        <v>136</v>
      </c>
      <c r="C38" s="269">
        <v>2000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184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190</v>
      </c>
      <c r="B40" s="92" t="s">
        <v>136</v>
      </c>
      <c r="C40" s="269">
        <v>2770</v>
      </c>
      <c r="D40" s="92" t="s">
        <v>204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43</v>
      </c>
      <c r="B41" s="92" t="s">
        <v>136</v>
      </c>
      <c r="C41" s="269">
        <v>19825</v>
      </c>
      <c r="D41" s="92" t="s">
        <v>195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191</v>
      </c>
      <c r="B42" s="252" t="s">
        <v>136</v>
      </c>
      <c r="C42" s="269">
        <v>1000</v>
      </c>
      <c r="D42" s="131" t="s">
        <v>189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206</v>
      </c>
      <c r="B43" s="252" t="s">
        <v>136</v>
      </c>
      <c r="C43" s="269">
        <v>500</v>
      </c>
      <c r="D43" s="131" t="s">
        <v>205</v>
      </c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26</v>
      </c>
      <c r="B46" s="140"/>
      <c r="C46" s="289">
        <v>7160</v>
      </c>
      <c r="D46" s="268" t="s">
        <v>123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274"/>
      <c r="B47" s="274"/>
      <c r="C47" s="142"/>
      <c r="D47" s="149"/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209</v>
      </c>
      <c r="B48" s="96"/>
      <c r="C48" s="142">
        <v>10000</v>
      </c>
      <c r="D48" s="288" t="s">
        <v>207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200</v>
      </c>
      <c r="B49" s="96"/>
      <c r="C49" s="142">
        <v>8000</v>
      </c>
      <c r="D49" s="146" t="s">
        <v>202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5" t="s">
        <v>145</v>
      </c>
      <c r="B50" s="96"/>
      <c r="C50" s="142">
        <v>70000</v>
      </c>
      <c r="D50" s="268" t="s">
        <v>207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203</v>
      </c>
      <c r="B51" s="96"/>
      <c r="C51" s="142">
        <v>10000</v>
      </c>
      <c r="D51" s="143" t="s">
        <v>202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/>
      <c r="B52" s="96"/>
      <c r="C52" s="142"/>
      <c r="D52" s="268"/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1" t="s">
        <v>18</v>
      </c>
      <c r="B53" s="143"/>
      <c r="C53" s="142">
        <v>50000</v>
      </c>
      <c r="D53" s="143" t="s">
        <v>161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24</v>
      </c>
      <c r="B54" s="102"/>
      <c r="C54" s="142">
        <v>210035</v>
      </c>
      <c r="D54" s="140" t="s">
        <v>171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5" t="s">
        <v>20</v>
      </c>
      <c r="B55" s="96"/>
      <c r="C55" s="142">
        <v>265917</v>
      </c>
      <c r="D55" s="146" t="s">
        <v>134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7" t="s">
        <v>23</v>
      </c>
      <c r="B56" s="143"/>
      <c r="C56" s="148">
        <v>63290</v>
      </c>
      <c r="D56" s="143" t="s">
        <v>171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48</v>
      </c>
      <c r="B57" s="96"/>
      <c r="C57" s="142">
        <v>54640</v>
      </c>
      <c r="D57" s="149" t="s">
        <v>138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49</v>
      </c>
      <c r="B58" s="96"/>
      <c r="C58" s="142">
        <v>200000</v>
      </c>
      <c r="D58" s="146" t="s">
        <v>199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1" t="s">
        <v>50</v>
      </c>
      <c r="B59" s="96"/>
      <c r="C59" s="142">
        <v>466680</v>
      </c>
      <c r="D59" s="143" t="s">
        <v>189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147</v>
      </c>
      <c r="B60" s="96"/>
      <c r="C60" s="142">
        <v>33060</v>
      </c>
      <c r="D60" s="149" t="s">
        <v>189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51</v>
      </c>
      <c r="B61" s="148"/>
      <c r="C61" s="142">
        <v>186020</v>
      </c>
      <c r="D61" s="146" t="s">
        <v>188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7"/>
      <c r="B62" s="143"/>
      <c r="C62" s="142"/>
      <c r="D62" s="149"/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/>
      <c r="B64" s="143"/>
      <c r="C64" s="142"/>
      <c r="D64" s="143"/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186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189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189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17955</v>
      </c>
      <c r="D74" s="149" t="s">
        <v>207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186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189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207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189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185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189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189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189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201</v>
      </c>
      <c r="B104" s="143"/>
      <c r="C104" s="142">
        <v>42891</v>
      </c>
      <c r="D104" s="143" t="s">
        <v>199</v>
      </c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76</v>
      </c>
      <c r="B107" s="143" t="s">
        <v>53</v>
      </c>
      <c r="C107" s="142">
        <v>1210</v>
      </c>
      <c r="D107" s="143" t="s">
        <v>46</v>
      </c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65</v>
      </c>
      <c r="B108" s="143" t="s">
        <v>66</v>
      </c>
      <c r="C108" s="142">
        <v>6870</v>
      </c>
      <c r="D108" s="143" t="s">
        <v>134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67</v>
      </c>
      <c r="B109" s="143"/>
      <c r="C109" s="142">
        <v>800</v>
      </c>
      <c r="D109" s="143" t="s">
        <v>113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1" t="s">
        <v>118</v>
      </c>
      <c r="B110" s="164"/>
      <c r="C110" s="142">
        <v>5000</v>
      </c>
      <c r="D110" s="143" t="s">
        <v>112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5" t="s">
        <v>72</v>
      </c>
      <c r="B111" s="143" t="s">
        <v>53</v>
      </c>
      <c r="C111" s="142">
        <v>2340</v>
      </c>
      <c r="D111" s="143" t="s">
        <v>110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103</v>
      </c>
      <c r="B112" s="143"/>
      <c r="C112" s="142">
        <v>17500</v>
      </c>
      <c r="D112" s="143" t="s">
        <v>109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44</v>
      </c>
      <c r="B113" s="143" t="s">
        <v>45</v>
      </c>
      <c r="C113" s="142">
        <v>1190</v>
      </c>
      <c r="D113" s="143" t="s">
        <v>46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119</v>
      </c>
      <c r="B114" s="143">
        <v>1758900692</v>
      </c>
      <c r="C114" s="142">
        <v>30000</v>
      </c>
      <c r="D114" s="143" t="s">
        <v>107</v>
      </c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81</v>
      </c>
      <c r="B115" s="143" t="s">
        <v>53</v>
      </c>
      <c r="C115" s="142">
        <v>4300</v>
      </c>
      <c r="D115" s="143" t="s">
        <v>80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/>
      <c r="B116" s="143"/>
      <c r="C116" s="142"/>
      <c r="D116" s="143"/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/>
      <c r="B117" s="143"/>
      <c r="C117" s="142"/>
      <c r="D117" s="143"/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2523217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2523217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106:D117">
    <sortCondition ref="A105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208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4881760.88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118270.00750000005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3" t="s">
        <v>165</v>
      </c>
      <c r="E6" s="239">
        <v>470042.12750000041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3"/>
      <c r="E7" s="284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29575</v>
      </c>
      <c r="C8" s="66"/>
      <c r="D8" s="65" t="s">
        <v>13</v>
      </c>
      <c r="E8" s="68">
        <v>2523217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11564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119635.00750000007</v>
      </c>
      <c r="C10" s="66"/>
      <c r="D10" s="65" t="s">
        <v>125</v>
      </c>
      <c r="E10" s="69">
        <v>222010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5"/>
      <c r="E12" s="284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8119635.0075000003</v>
      </c>
      <c r="C13" s="66"/>
      <c r="D13" s="66" t="s">
        <v>7</v>
      </c>
      <c r="E13" s="69">
        <f>E4+E5+E6+E7+E8+E9+E10+E11+E12</f>
        <v>8119635.0075000003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5" t="s">
        <v>49</v>
      </c>
      <c r="E16" s="87">
        <v>200000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6" t="s">
        <v>122</v>
      </c>
      <c r="B20" s="277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192</v>
      </c>
      <c r="B21" s="277">
        <v>33060</v>
      </c>
      <c r="C21" s="278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9" t="s">
        <v>19</v>
      </c>
      <c r="B22" s="277">
        <v>466680</v>
      </c>
      <c r="C22" s="278"/>
      <c r="D22" s="275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0" t="s">
        <v>20</v>
      </c>
      <c r="B23" s="281">
        <v>265297</v>
      </c>
      <c r="C23" s="282"/>
      <c r="D23" s="272" t="s">
        <v>130</v>
      </c>
      <c r="E23" s="273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2021-04-13T02:25:21Z</cp:lastPrinted>
  <dcterms:created xsi:type="dcterms:W3CDTF">2011-06-25T13:15:04Z</dcterms:created>
  <dcterms:modified xsi:type="dcterms:W3CDTF">2021-04-24T12:18:59Z</dcterms:modified>
</cp:coreProperties>
</file>