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4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<sst xmlns="http://schemas.openxmlformats.org/spreadsheetml/2006/main" count="652" uniqueCount="270">
  <si>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</si>
  <si>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</si>
  <si>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</si>
  <si>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</si>
  <si>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</si>
  <si>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</si>
  <si>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</si>
  <si>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</si>
  <si>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</si>
  <si>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</si>
  <si>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</si>
  <si>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</si>
  <si>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</si>
  <si>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</si>
  <si>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</si>
  <si>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</si>
  <si>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</si>
  <si>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</si>
  <si>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</si>
  <si>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</si>
  <si>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</si>
  <si>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</si>
  <si>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</si>
  <si>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</si>
  <si>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</si>
  <si>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</si>
  <si>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</si>
  <si>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</si>
  <si>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</si>
  <si>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</si>
  <si>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</si>
  <si>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</si>
  <si>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</si>
  <si>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</si>
  <si>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</si>
  <si>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</si>
  <si>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</si>
  <si>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</si>
  <si>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</si>
  <si>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</si>
  <si>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</si>
  <si>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</si>
  <si>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</si>
  <si>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</si>
  <si>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</si>
  <si>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</si>
  <si>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</si>
  <si>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</si>
  <si>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</si>
  <si>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</si>
  <si>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</si>
  <si>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</si>
  <si>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</si>
  <si>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</si>
  <si>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</si>
  <si>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</si>
  <si>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</si>
  <si>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</si>
  <si>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</si>
  <si>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</si>
  <si>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</si>
  <si>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</si>
  <si>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</si>
  <si>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</si>
  <si>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</si>
  <si>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</si>
  <si>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</si>
  <si>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</si>
  <si>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</si>
  <si>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</si>
  <si>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</si>
  <si>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</si>
  <si>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</si>
  <si>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</si>
  <si>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</si>
  <si>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</si>
  <si>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</si>
  <si>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</si>
  <si>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</si>
  <si>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</si>
  <si>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</si>
  <si>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</si>
  <si>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</si>
  <si>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</si>
  <si>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</si>
  <si>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</si>
  <si>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</si>
  <si>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</si>
  <si>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</si>
  <si>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</si>
  <si>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</si>
  <si>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</si>
  <si>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</si>
  <si>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</si>
  <si>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</si>
  <si>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</si>
  <si>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</si>
  <si>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</si>
  <si>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</si>
  <si>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</si>
  <si>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</si>
  <si>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</si>
  <si>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</si>
  <si>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</si>
  <si>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</si>
  <si>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</si>
  <si>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</si>
  <si>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</si>
  <si>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</si>
  <si>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</si>
  <si>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</si>
  <si>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</si>
  <si>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</si>
  <si>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</si>
  <si>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</si>
  <si>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</si>
  <si>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</si>
  <si>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</si>
  <si>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</si>
  <si>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</si>
  <si>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</si>
  <si>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</si>
  <si>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</si>
  <si>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</si>
  <si>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</si>
  <si>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</si>
  <si>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</si>
  <si>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</si>
  <si>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</si>
  <si>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</si>
  <si>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</si>
  <si>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</si>
  <si>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</si>
  <si>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</si>
  <si>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</si>
  <si>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</si>
  <si>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</si>
  <si>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</si>
  <si>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</si>
  <si>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</si>
  <si>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</si>
  <si>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</si>
  <si>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</si>
  <si>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</si>
  <si>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</si>
  <si>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</si>
  <si>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</si>
  <si>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</si>
  <si>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</si>
  <si>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</si>
  <si>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</si>
  <si>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</si>
  <si>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</si>
  <si>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</si>
  <si>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</si>
  <si>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</si>
  <si>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</si>
  <si>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</si>
  <si>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</si>
  <si>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</si>
  <si>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</si>
  <si>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</si>
  <si>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</si>
  <si>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</si>
  <si>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</si>
  <si>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</si>
  <si>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</si>
  <si>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</si>
  <si>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</si>
  <si>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</si>
  <si>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</si>
  <si>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</si>
  <si>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</si>
  <si>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</si>
  <si>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</si>
  <si>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</si>
  <si>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</si>
  <si>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</si>
  <si>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</si>
  <si>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</si>
  <si>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</si>
  <si>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</si>
  <si>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</si>
  <si>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</si>
  <si>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</si>
  <si>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</si>
  <si>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</si>
  <si>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</si>
  <si>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</si>
  <si>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</si>
  <si>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</si>
  <si>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</si>
  <si>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</si>
  <si>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</si>
  <si>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</si>
  <si>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</si>
  <si>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</si>
  <si>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</si>
  <si>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</si>
  <si>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</si>
  <si>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</si>
  <si>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</si>
  <si>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</si>
  <si>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</si>
  <si>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</si>
  <si>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</si>
  <si>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</si>
  <si>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</si>
  <si>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</si>
  <si>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</si>
  <si>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</si>
  <si>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</si>
  <si>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</si>
  <si>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</si>
  <si>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</si>
  <si>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</si>
  <si>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</si>
  <si>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</si>
  <si>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</si>
  <si>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</si>
  <si>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</si>
  <si>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</si>
  <si>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</si>
  <si>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</si>
  <si>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</si>
  <si>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</si>
  <si>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</si>
  <si>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</si>
  <si>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</si>
  <si>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</si>
  <si>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</si>
  <si>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</si>
  <si>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</si>
  <si>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</si>
  <si>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</si>
  <si>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</si>
  <si>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</si>
  <si>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</si>
  <si>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</si>
  <si>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</si>
  <si>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</si>
  <si>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</si>
  <si>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</si>
  <si>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</si>
  <si>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</si>
  <si>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</si>
  <si>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</si>
  <si>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</si>
  <si>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</si>
  <si>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</si>
  <si>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</si>
  <si>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</si>
  <si>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</si>
  <si>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</si>
  <si>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</si>
  <si>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</si>
  <si>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</si>
  <si>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</si>
  <si>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</si>
  <si>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</si>
  <si>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</si>
  <si>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</si>
  <si>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</si>
  <si>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</si>
  <si>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</si>
  <si>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</si>
  <si>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Date: 24.06.2021</t>
  </si>
  <si>
    <t>Jafor bKash(-)</t>
  </si>
  <si>
    <t>24.03.2021</t>
  </si>
  <si>
    <t>singra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</si>
</sst>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85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83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84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87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88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89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90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91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92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93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210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63"/>
      <c r="B7" s="38" t="s">
        <v>209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63"/>
      <c r="B8" s="38" t="s">
        <v>215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63"/>
      <c r="B9" s="38" t="s">
        <v>218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63"/>
      <c r="B10" s="38" t="s">
        <v>220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63"/>
      <c r="B11" s="38" t="s">
        <v>224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63"/>
      <c r="B12" s="38" t="s">
        <v>227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63"/>
      <c r="B13" s="38" t="s">
        <v>238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63"/>
      <c r="B14" s="38" t="s">
        <v>239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63"/>
      <c r="B15" s="38" t="s">
        <v>240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63"/>
      <c r="B16" s="38" t="s">
        <v>241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63"/>
      <c r="B17" s="38" t="s">
        <v>242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63"/>
      <c r="B18" s="38" t="s">
        <v>243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63"/>
      <c r="B19" s="38" t="s">
        <v>244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63"/>
      <c r="B20" s="38" t="s">
        <v>245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63"/>
      <c r="B21" s="38" t="s">
        <v>248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63"/>
      <c r="B22" s="38" t="s">
        <v>249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63"/>
      <c r="B23" s="38" t="s">
        <v>250</v>
      </c>
      <c r="C23" s="37">
        <v>1000000</v>
      </c>
      <c r="D23" s="167">
        <v>450000</v>
      </c>
      <c r="E23" s="39">
        <f>E22+C23-D23</f>
        <v>1321041</v>
      </c>
      <c r="F23" s="30"/>
      <c r="G23" s="2"/>
      <c r="H23" s="2"/>
    </row>
    <row r="24" spans="1:8">
      <c r="A24" s="363"/>
      <c r="B24" s="356" t="s">
        <v>254</v>
      </c>
      <c r="C24" s="357"/>
      <c r="D24" s="357">
        <v>578</v>
      </c>
      <c r="E24" s="358">
        <f t="shared" si="0"/>
        <v>1320463</v>
      </c>
      <c r="F24" s="359" t="s">
        <v>255</v>
      </c>
      <c r="G24" s="2"/>
      <c r="H24" s="2"/>
    </row>
    <row r="25" spans="1:8">
      <c r="A25" s="363"/>
      <c r="B25" s="38" t="s">
        <v>254</v>
      </c>
      <c r="C25" s="37">
        <v>780000</v>
      </c>
      <c r="D25" s="167">
        <v>300000</v>
      </c>
      <c r="E25" s="39">
        <f t="shared" si="0"/>
        <v>1800463</v>
      </c>
      <c r="F25" s="30"/>
      <c r="G25" s="2"/>
      <c r="H25" s="2"/>
    </row>
    <row r="26" spans="1:8">
      <c r="A26" s="363"/>
      <c r="B26" s="38" t="s">
        <v>257</v>
      </c>
      <c r="C26" s="37">
        <v>520000</v>
      </c>
      <c r="D26" s="167">
        <v>2300000</v>
      </c>
      <c r="E26" s="39">
        <f t="shared" si="0"/>
        <v>20463</v>
      </c>
      <c r="F26" s="30"/>
      <c r="G26" s="2"/>
      <c r="H26" s="2"/>
    </row>
    <row r="27" spans="1:8">
      <c r="A27" s="363"/>
      <c r="B27" s="38" t="s">
        <v>258</v>
      </c>
      <c r="C27" s="37">
        <v>427000</v>
      </c>
      <c r="D27" s="167">
        <v>400000</v>
      </c>
      <c r="E27" s="39">
        <f t="shared" si="0"/>
        <v>47463</v>
      </c>
      <c r="F27" s="30"/>
      <c r="G27" s="2"/>
      <c r="H27" s="33"/>
    </row>
    <row r="28" spans="1:8">
      <c r="A28" s="363"/>
      <c r="B28" s="38" t="s">
        <v>258</v>
      </c>
      <c r="C28" s="37">
        <v>482000</v>
      </c>
      <c r="D28" s="167">
        <v>300000</v>
      </c>
      <c r="E28" s="39">
        <f t="shared" si="0"/>
        <v>229463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229463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229463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229463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229463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229463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229463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229463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229463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229463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229463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229463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229463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229463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229463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229463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229463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229463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229463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229463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229463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229463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229463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229463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229463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229463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229463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229463</v>
      </c>
      <c r="F55" s="30"/>
      <c r="G55" s="2"/>
    </row>
    <row r="56" spans="1:8">
      <c r="A56" s="363"/>
      <c r="B56" s="38"/>
      <c r="C56" s="37"/>
      <c r="D56" s="37"/>
      <c r="E56" s="39">
        <f t="shared" si="0"/>
        <v>229463</v>
      </c>
      <c r="F56" s="30"/>
      <c r="G56" s="2"/>
    </row>
    <row r="57" spans="1:8">
      <c r="A57" s="363"/>
      <c r="B57" s="38"/>
      <c r="C57" s="37"/>
      <c r="D57" s="37"/>
      <c r="E57" s="39">
        <f t="shared" si="0"/>
        <v>229463</v>
      </c>
      <c r="F57" s="30"/>
      <c r="G57" s="2"/>
    </row>
    <row r="58" spans="1:8">
      <c r="A58" s="363"/>
      <c r="B58" s="38"/>
      <c r="C58" s="37"/>
      <c r="D58" s="37"/>
      <c r="E58" s="39">
        <f t="shared" si="0"/>
        <v>229463</v>
      </c>
      <c r="F58" s="30"/>
      <c r="G58" s="2"/>
    </row>
    <row r="59" spans="1:8">
      <c r="A59" s="363"/>
      <c r="B59" s="38"/>
      <c r="C59" s="37"/>
      <c r="D59" s="37"/>
      <c r="E59" s="39">
        <f t="shared" si="0"/>
        <v>229463</v>
      </c>
      <c r="F59" s="30"/>
      <c r="G59" s="2"/>
    </row>
    <row r="60" spans="1:8">
      <c r="A60" s="363"/>
      <c r="B60" s="38"/>
      <c r="C60" s="37"/>
      <c r="D60" s="37"/>
      <c r="E60" s="39">
        <f t="shared" si="0"/>
        <v>229463</v>
      </c>
      <c r="F60" s="30"/>
      <c r="G60" s="2"/>
    </row>
    <row r="61" spans="1:8">
      <c r="A61" s="363"/>
      <c r="B61" s="38"/>
      <c r="C61" s="37"/>
      <c r="D61" s="37"/>
      <c r="E61" s="39">
        <f t="shared" si="0"/>
        <v>229463</v>
      </c>
      <c r="F61" s="30"/>
      <c r="G61" s="2"/>
    </row>
    <row r="62" spans="1:8">
      <c r="A62" s="363"/>
      <c r="B62" s="38"/>
      <c r="C62" s="37"/>
      <c r="D62" s="37"/>
      <c r="E62" s="39">
        <f t="shared" si="0"/>
        <v>229463</v>
      </c>
      <c r="F62" s="30"/>
      <c r="G62" s="2"/>
    </row>
    <row r="63" spans="1:8">
      <c r="A63" s="363"/>
      <c r="B63" s="38"/>
      <c r="C63" s="37"/>
      <c r="D63" s="37"/>
      <c r="E63" s="39">
        <f t="shared" si="0"/>
        <v>229463</v>
      </c>
      <c r="F63" s="30"/>
      <c r="G63" s="2"/>
    </row>
    <row r="64" spans="1:8">
      <c r="A64" s="363"/>
      <c r="B64" s="38"/>
      <c r="C64" s="37"/>
      <c r="D64" s="37"/>
      <c r="E64" s="39">
        <f t="shared" si="0"/>
        <v>229463</v>
      </c>
      <c r="F64" s="30"/>
      <c r="G64" s="2"/>
    </row>
    <row r="65" spans="1:7">
      <c r="A65" s="363"/>
      <c r="B65" s="38"/>
      <c r="C65" s="37"/>
      <c r="D65" s="37"/>
      <c r="E65" s="39">
        <f t="shared" si="0"/>
        <v>229463</v>
      </c>
      <c r="F65" s="30"/>
      <c r="G65" s="2"/>
    </row>
    <row r="66" spans="1:7">
      <c r="A66" s="363"/>
      <c r="B66" s="38"/>
      <c r="C66" s="37"/>
      <c r="D66" s="37"/>
      <c r="E66" s="39">
        <f t="shared" si="0"/>
        <v>229463</v>
      </c>
      <c r="F66" s="30"/>
      <c r="G66" s="2"/>
    </row>
    <row r="67" spans="1:7">
      <c r="A67" s="363"/>
      <c r="B67" s="38"/>
      <c r="C67" s="37"/>
      <c r="D67" s="37"/>
      <c r="E67" s="39">
        <f t="shared" si="0"/>
        <v>229463</v>
      </c>
      <c r="F67" s="30"/>
      <c r="G67" s="2"/>
    </row>
    <row r="68" spans="1:7">
      <c r="A68" s="363"/>
      <c r="B68" s="38"/>
      <c r="C68" s="37"/>
      <c r="D68" s="37"/>
      <c r="E68" s="39">
        <f t="shared" si="0"/>
        <v>229463</v>
      </c>
      <c r="F68" s="30"/>
      <c r="G68" s="2"/>
    </row>
    <row r="69" spans="1:7">
      <c r="A69" s="363"/>
      <c r="B69" s="38"/>
      <c r="C69" s="37"/>
      <c r="D69" s="37"/>
      <c r="E69" s="39">
        <f t="shared" si="0"/>
        <v>229463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229463</v>
      </c>
      <c r="F70" s="30"/>
      <c r="G70" s="2"/>
    </row>
    <row r="71" spans="1:7">
      <c r="A71" s="363"/>
      <c r="B71" s="38"/>
      <c r="C71" s="37"/>
      <c r="D71" s="37"/>
      <c r="E71" s="39">
        <f t="shared" si="1"/>
        <v>229463</v>
      </c>
      <c r="F71" s="30"/>
      <c r="G71" s="2"/>
    </row>
    <row r="72" spans="1:7">
      <c r="A72" s="363"/>
      <c r="B72" s="38"/>
      <c r="C72" s="37"/>
      <c r="D72" s="37"/>
      <c r="E72" s="39">
        <f t="shared" si="1"/>
        <v>229463</v>
      </c>
      <c r="F72" s="30"/>
      <c r="G72" s="2"/>
    </row>
    <row r="73" spans="1:7">
      <c r="A73" s="363"/>
      <c r="B73" s="38"/>
      <c r="C73" s="37"/>
      <c r="D73" s="37"/>
      <c r="E73" s="39">
        <f t="shared" si="1"/>
        <v>229463</v>
      </c>
      <c r="F73" s="30"/>
      <c r="G73" s="2"/>
    </row>
    <row r="74" spans="1:7">
      <c r="A74" s="363"/>
      <c r="B74" s="38"/>
      <c r="C74" s="37"/>
      <c r="D74" s="37"/>
      <c r="E74" s="39">
        <f t="shared" si="1"/>
        <v>229463</v>
      </c>
      <c r="F74" s="30"/>
      <c r="G74" s="2"/>
    </row>
    <row r="75" spans="1:7">
      <c r="A75" s="363"/>
      <c r="B75" s="38"/>
      <c r="C75" s="37"/>
      <c r="D75" s="37"/>
      <c r="E75" s="39">
        <f t="shared" si="1"/>
        <v>229463</v>
      </c>
      <c r="F75" s="32"/>
      <c r="G75" s="2"/>
    </row>
    <row r="76" spans="1:7">
      <c r="A76" s="363"/>
      <c r="B76" s="38"/>
      <c r="C76" s="37"/>
      <c r="D76" s="37"/>
      <c r="E76" s="39">
        <f t="shared" si="1"/>
        <v>229463</v>
      </c>
      <c r="F76" s="30"/>
      <c r="G76" s="2"/>
    </row>
    <row r="77" spans="1:7">
      <c r="A77" s="363"/>
      <c r="B77" s="38"/>
      <c r="C77" s="37"/>
      <c r="D77" s="37"/>
      <c r="E77" s="39">
        <f t="shared" si="1"/>
        <v>229463</v>
      </c>
      <c r="F77" s="30"/>
      <c r="G77" s="2"/>
    </row>
    <row r="78" spans="1:7">
      <c r="A78" s="363"/>
      <c r="B78" s="38"/>
      <c r="C78" s="37"/>
      <c r="D78" s="37"/>
      <c r="E78" s="39">
        <f t="shared" si="1"/>
        <v>229463</v>
      </c>
      <c r="F78" s="30"/>
      <c r="G78" s="2"/>
    </row>
    <row r="79" spans="1:7">
      <c r="A79" s="363"/>
      <c r="B79" s="38"/>
      <c r="C79" s="37"/>
      <c r="D79" s="37"/>
      <c r="E79" s="39">
        <f t="shared" si="1"/>
        <v>229463</v>
      </c>
      <c r="F79" s="30"/>
      <c r="G79" s="2"/>
    </row>
    <row r="80" spans="1:7">
      <c r="A80" s="363"/>
      <c r="B80" s="38"/>
      <c r="C80" s="37"/>
      <c r="D80" s="37"/>
      <c r="E80" s="39">
        <f t="shared" si="1"/>
        <v>229463</v>
      </c>
      <c r="F80" s="30"/>
      <c r="G80" s="2"/>
    </row>
    <row r="81" spans="1:7">
      <c r="A81" s="363"/>
      <c r="B81" s="38"/>
      <c r="C81" s="37"/>
      <c r="D81" s="37"/>
      <c r="E81" s="39">
        <f t="shared" si="1"/>
        <v>229463</v>
      </c>
      <c r="F81" s="30"/>
      <c r="G81" s="2"/>
    </row>
    <row r="82" spans="1:7">
      <c r="A82" s="363"/>
      <c r="B82" s="38"/>
      <c r="C82" s="37"/>
      <c r="D82" s="37"/>
      <c r="E82" s="39">
        <f t="shared" si="1"/>
        <v>229463</v>
      </c>
      <c r="F82" s="30"/>
      <c r="G82" s="2"/>
    </row>
    <row r="83" spans="1:7">
      <c r="A83" s="363"/>
      <c r="B83" s="43"/>
      <c r="C83" s="39">
        <f>SUM(C5:C72)</f>
        <v>9130041</v>
      </c>
      <c r="D83" s="39">
        <f>SUM(D5:D77)</f>
        <v>8900578</v>
      </c>
      <c r="E83" s="63">
        <f>E71</f>
        <v>229463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26" sqref="H26"/>
    </sheetView>
  </sheetViews>
  <sheetFormatPr defaultRowHeight="12.75"/>
  <cols>
    <col min="1" max="1" width="9.140625" style="117"/>
    <col min="2" max="2" width="9.140625" style="77"/>
    <col min="6" max="6" width="12.85546875" bestFit="1" customWidth="1"/>
    <col min="9" max="9" width="10.5703125" bestFit="1" customWidth="1"/>
    <col min="17" max="17" width="9.140625" style="118"/>
  </cols>
  <sheetData>
    <row r="1" spans="1:24" ht="23.25">
      <c r="A1" s="368" t="s">
        <v>17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119" customFormat="1" ht="18">
      <c r="A2" s="369" t="s">
        <v>53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120" customFormat="1" ht="16.5" thickBot="1">
      <c r="A3" s="370" t="s">
        <v>211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96"/>
      <c r="T3" s="8"/>
      <c r="U3" s="8"/>
      <c r="V3" s="8"/>
      <c r="W3" s="8"/>
      <c r="X3" s="28"/>
    </row>
    <row r="4" spans="1:24" s="121" customFormat="1" ht="12.75" customHeight="1">
      <c r="A4" s="373" t="s">
        <v>54</v>
      </c>
      <c r="B4" s="375" t="s">
        <v>55</v>
      </c>
      <c r="C4" s="364" t="s">
        <v>56</v>
      </c>
      <c r="D4" s="364" t="s">
        <v>57</v>
      </c>
      <c r="E4" s="364" t="s">
        <v>58</v>
      </c>
      <c r="F4" s="364" t="s">
        <v>261</v>
      </c>
      <c r="G4" s="364" t="s">
        <v>59</v>
      </c>
      <c r="H4" s="364" t="s">
        <v>60</v>
      </c>
      <c r="I4" s="364" t="s">
        <v>256</v>
      </c>
      <c r="J4" s="364" t="s">
        <v>61</v>
      </c>
      <c r="K4" s="364" t="s">
        <v>62</v>
      </c>
      <c r="L4" s="364" t="s">
        <v>63</v>
      </c>
      <c r="M4" s="364" t="s">
        <v>64</v>
      </c>
      <c r="N4" s="364" t="s">
        <v>65</v>
      </c>
      <c r="O4" s="366" t="s">
        <v>66</v>
      </c>
      <c r="P4" s="377" t="s">
        <v>108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74"/>
      <c r="B5" s="376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7"/>
      <c r="P5" s="378"/>
      <c r="Q5" s="194" t="s">
        <v>67</v>
      </c>
      <c r="S5" s="125"/>
      <c r="T5" s="126"/>
      <c r="U5" s="126"/>
      <c r="V5" s="126"/>
      <c r="W5" s="126"/>
      <c r="X5" s="127"/>
    </row>
    <row r="6" spans="1:24" s="21" customFormat="1">
      <c r="A6" s="128" t="s">
        <v>209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215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218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68</v>
      </c>
      <c r="V8" s="46"/>
      <c r="W8" s="5"/>
    </row>
    <row r="9" spans="1:24" s="21" customFormat="1">
      <c r="A9" s="128" t="s">
        <v>223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224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227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238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239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240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241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242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243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210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1870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244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210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2360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245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205</v>
      </c>
      <c r="K19" s="137">
        <v>400</v>
      </c>
      <c r="L19" s="137"/>
      <c r="M19" s="137"/>
      <c r="N19" s="170"/>
      <c r="O19" s="139"/>
      <c r="P19" s="139"/>
      <c r="Q19" s="133">
        <f t="shared" si="0"/>
        <v>1945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248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220</v>
      </c>
      <c r="K20" s="137">
        <v>400</v>
      </c>
      <c r="L20" s="137"/>
      <c r="M20" s="137"/>
      <c r="N20" s="169"/>
      <c r="O20" s="137"/>
      <c r="P20" s="139"/>
      <c r="Q20" s="133">
        <f t="shared" si="0"/>
        <v>740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249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220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1910</v>
      </c>
      <c r="R21" s="134"/>
      <c r="S21" s="7"/>
    </row>
    <row r="22" spans="1:23" s="21" customFormat="1">
      <c r="A22" s="128" t="s">
        <v>250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220</v>
      </c>
      <c r="K22" s="137">
        <v>400</v>
      </c>
      <c r="L22" s="137"/>
      <c r="M22" s="137"/>
      <c r="N22" s="169"/>
      <c r="O22" s="137"/>
      <c r="P22" s="139"/>
      <c r="Q22" s="133">
        <f t="shared" si="0"/>
        <v>1440</v>
      </c>
      <c r="R22" s="134"/>
      <c r="S22" s="7"/>
    </row>
    <row r="23" spans="1:23" s="144" customFormat="1">
      <c r="A23" s="128" t="s">
        <v>254</v>
      </c>
      <c r="B23" s="136">
        <v>1200</v>
      </c>
      <c r="C23" s="129"/>
      <c r="D23" s="137"/>
      <c r="E23" s="137"/>
      <c r="F23" s="137"/>
      <c r="G23" s="137">
        <v>100</v>
      </c>
      <c r="H23" s="137"/>
      <c r="I23" s="137">
        <v>578</v>
      </c>
      <c r="J23" s="137">
        <v>180</v>
      </c>
      <c r="K23" s="137">
        <v>400</v>
      </c>
      <c r="L23" s="137"/>
      <c r="M23" s="137"/>
      <c r="N23" s="169">
        <v>20</v>
      </c>
      <c r="O23" s="137"/>
      <c r="P23" s="139"/>
      <c r="Q23" s="133">
        <f t="shared" si="0"/>
        <v>2478</v>
      </c>
      <c r="R23" s="143"/>
      <c r="S23" s="7"/>
    </row>
    <row r="24" spans="1:23" s="21" customFormat="1">
      <c r="A24" s="128" t="s">
        <v>257</v>
      </c>
      <c r="B24" s="136">
        <v>500</v>
      </c>
      <c r="C24" s="129"/>
      <c r="D24" s="137">
        <v>110</v>
      </c>
      <c r="E24" s="137">
        <v>360</v>
      </c>
      <c r="F24" s="137"/>
      <c r="G24" s="137">
        <v>210</v>
      </c>
      <c r="H24" s="137"/>
      <c r="I24" s="137"/>
      <c r="J24" s="137">
        <v>200</v>
      </c>
      <c r="K24" s="137">
        <v>400</v>
      </c>
      <c r="L24" s="137"/>
      <c r="M24" s="137">
        <v>1500</v>
      </c>
      <c r="N24" s="169">
        <v>20</v>
      </c>
      <c r="O24" s="137"/>
      <c r="P24" s="139">
        <v>245</v>
      </c>
      <c r="Q24" s="133">
        <f t="shared" si="0"/>
        <v>3545</v>
      </c>
      <c r="R24" s="134"/>
      <c r="S24" s="7"/>
      <c r="U24" s="145"/>
      <c r="V24" s="145"/>
      <c r="W24" s="145"/>
    </row>
    <row r="25" spans="1:23" s="144" customFormat="1">
      <c r="A25" s="128" t="s">
        <v>258</v>
      </c>
      <c r="B25" s="136">
        <v>700</v>
      </c>
      <c r="C25" s="129"/>
      <c r="D25" s="137"/>
      <c r="E25" s="137">
        <v>630</v>
      </c>
      <c r="F25" s="137">
        <v>885</v>
      </c>
      <c r="G25" s="137">
        <v>200</v>
      </c>
      <c r="H25" s="137"/>
      <c r="I25" s="137"/>
      <c r="J25" s="137">
        <v>210</v>
      </c>
      <c r="K25" s="137">
        <v>400</v>
      </c>
      <c r="L25" s="137"/>
      <c r="M25" s="137"/>
      <c r="N25" s="169">
        <v>20</v>
      </c>
      <c r="O25" s="137"/>
      <c r="P25" s="139"/>
      <c r="Q25" s="133">
        <f t="shared" si="0"/>
        <v>3045</v>
      </c>
      <c r="R25" s="143"/>
      <c r="S25" s="7"/>
    </row>
    <row r="26" spans="1:23" s="21" customFormat="1">
      <c r="A26" s="128" t="s">
        <v>262</v>
      </c>
      <c r="B26" s="136">
        <v>700</v>
      </c>
      <c r="C26" s="129"/>
      <c r="D26" s="137">
        <v>270</v>
      </c>
      <c r="E26" s="137"/>
      <c r="F26" s="137"/>
      <c r="G26" s="137">
        <v>100</v>
      </c>
      <c r="H26" s="137"/>
      <c r="I26" s="137"/>
      <c r="J26" s="137">
        <v>280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1770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69</v>
      </c>
      <c r="B37" s="154">
        <f>SUM(B6:B36)</f>
        <v>15050</v>
      </c>
      <c r="C37" s="155">
        <f t="shared" ref="C37:P37" si="1">SUM(C6:C36)</f>
        <v>1660</v>
      </c>
      <c r="D37" s="155">
        <f t="shared" si="1"/>
        <v>855</v>
      </c>
      <c r="E37" s="155">
        <f t="shared" si="1"/>
        <v>1720</v>
      </c>
      <c r="F37" s="155">
        <f t="shared" si="1"/>
        <v>885</v>
      </c>
      <c r="G37" s="155">
        <f>SUM(G6:G36)</f>
        <v>5030</v>
      </c>
      <c r="H37" s="155">
        <f t="shared" si="1"/>
        <v>0</v>
      </c>
      <c r="I37" s="155">
        <f t="shared" si="1"/>
        <v>578</v>
      </c>
      <c r="J37" s="155">
        <f t="shared" si="1"/>
        <v>3960</v>
      </c>
      <c r="K37" s="155">
        <f t="shared" si="1"/>
        <v>8770</v>
      </c>
      <c r="L37" s="155">
        <f t="shared" si="1"/>
        <v>0</v>
      </c>
      <c r="M37" s="155">
        <f t="shared" si="1"/>
        <v>1500</v>
      </c>
      <c r="N37" s="172">
        <f t="shared" si="1"/>
        <v>380</v>
      </c>
      <c r="O37" s="155">
        <f t="shared" si="1"/>
        <v>0</v>
      </c>
      <c r="P37" s="156">
        <f t="shared" si="1"/>
        <v>2550</v>
      </c>
      <c r="Q37" s="157">
        <f>SUM(Q6:Q36)</f>
        <v>42938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3" zoomScale="120" zoomScaleNormal="120" workbookViewId="0">
      <selection activeCell="F131" sqref="F13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3" t="s">
        <v>17</v>
      </c>
      <c r="B1" s="384"/>
      <c r="C1" s="384"/>
      <c r="D1" s="384"/>
      <c r="E1" s="384"/>
      <c r="F1" s="385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6" t="s">
        <v>212</v>
      </c>
      <c r="B2" s="387"/>
      <c r="C2" s="387"/>
      <c r="D2" s="387"/>
      <c r="E2" s="387"/>
      <c r="F2" s="388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9" t="s">
        <v>193</v>
      </c>
      <c r="B3" s="390"/>
      <c r="C3" s="390"/>
      <c r="D3" s="390"/>
      <c r="E3" s="390"/>
      <c r="F3" s="391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209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215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218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220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224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227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238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239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240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241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242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243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244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245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248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249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250</v>
      </c>
      <c r="B21" s="94">
        <v>511815</v>
      </c>
      <c r="C21" s="94">
        <v>613240</v>
      </c>
      <c r="D21" s="94">
        <v>1420</v>
      </c>
      <c r="E21" s="94">
        <f t="shared" si="1"/>
        <v>614660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254</v>
      </c>
      <c r="B22" s="94">
        <v>424215</v>
      </c>
      <c r="C22" s="94">
        <v>515907</v>
      </c>
      <c r="D22" s="94">
        <v>2458</v>
      </c>
      <c r="E22" s="94">
        <f t="shared" si="1"/>
        <v>518365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257</v>
      </c>
      <c r="B23" s="94">
        <v>428275</v>
      </c>
      <c r="C23" s="94">
        <v>423630</v>
      </c>
      <c r="D23" s="94">
        <v>3545</v>
      </c>
      <c r="E23" s="94">
        <f t="shared" si="1"/>
        <v>427175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258</v>
      </c>
      <c r="B24" s="94">
        <v>457865</v>
      </c>
      <c r="C24" s="94">
        <v>267665</v>
      </c>
      <c r="D24" s="94">
        <v>2160</v>
      </c>
      <c r="E24" s="94">
        <f t="shared" si="0"/>
        <v>269825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262</v>
      </c>
      <c r="B25" s="94">
        <v>361370</v>
      </c>
      <c r="C25" s="94">
        <v>526960</v>
      </c>
      <c r="D25" s="94">
        <v>1240</v>
      </c>
      <c r="E25" s="94">
        <f t="shared" si="0"/>
        <v>528200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9620320</v>
      </c>
      <c r="C33" s="277">
        <f>SUM(C5:C32)</f>
        <v>9817399</v>
      </c>
      <c r="D33" s="277">
        <f>SUM(D5:D32)</f>
        <v>41383</v>
      </c>
      <c r="E33" s="277">
        <f>SUM(E5:E32)</f>
        <v>9858782</v>
      </c>
      <c r="F33" s="278">
        <f>B33-E33</f>
        <v>-238462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81" t="s">
        <v>33</v>
      </c>
      <c r="C35" s="381"/>
      <c r="D35" s="381"/>
      <c r="E35" s="381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181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189</v>
      </c>
      <c r="B37" s="269" t="s">
        <v>37</v>
      </c>
      <c r="C37" s="270" t="s">
        <v>86</v>
      </c>
      <c r="D37" s="300">
        <v>11920</v>
      </c>
      <c r="E37" s="271" t="s">
        <v>215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189</v>
      </c>
      <c r="B38" s="110" t="s">
        <v>222</v>
      </c>
      <c r="C38" s="97" t="s">
        <v>86</v>
      </c>
      <c r="D38" s="301">
        <v>800</v>
      </c>
      <c r="E38" s="251" t="s">
        <v>262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189</v>
      </c>
      <c r="B39" s="110" t="s">
        <v>219</v>
      </c>
      <c r="C39" s="91" t="s">
        <v>86</v>
      </c>
      <c r="D39" s="301">
        <v>4160</v>
      </c>
      <c r="E39" s="251" t="s">
        <v>250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189</v>
      </c>
      <c r="B40" s="175" t="s">
        <v>259</v>
      </c>
      <c r="C40" s="91" t="s">
        <v>260</v>
      </c>
      <c r="D40" s="301">
        <v>1000</v>
      </c>
      <c r="E40" s="251" t="s">
        <v>258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75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82"/>
      <c r="H43" s="382"/>
      <c r="I43" s="382"/>
      <c r="J43" s="382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181</v>
      </c>
      <c r="B45" s="294" t="s">
        <v>176</v>
      </c>
      <c r="C45" s="295" t="s">
        <v>177</v>
      </c>
      <c r="D45" s="303" t="s">
        <v>122</v>
      </c>
      <c r="E45" s="296" t="s">
        <v>178</v>
      </c>
      <c r="F45" s="205"/>
      <c r="G45" s="211"/>
      <c r="H45" s="317" t="s">
        <v>194</v>
      </c>
      <c r="I45" s="313" t="s">
        <v>195</v>
      </c>
      <c r="J45" s="313" t="s">
        <v>122</v>
      </c>
      <c r="K45" s="318" t="s">
        <v>196</v>
      </c>
      <c r="L45" s="319" t="s">
        <v>42</v>
      </c>
      <c r="M45" s="320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1" t="s">
        <v>197</v>
      </c>
      <c r="B46" s="266" t="s">
        <v>228</v>
      </c>
      <c r="C46" s="196">
        <v>1718911905</v>
      </c>
      <c r="D46" s="304">
        <v>375350</v>
      </c>
      <c r="E46" s="267" t="s">
        <v>258</v>
      </c>
      <c r="F46" s="204"/>
      <c r="G46" s="211"/>
      <c r="H46" s="283" t="s">
        <v>37</v>
      </c>
      <c r="I46" s="284" t="s">
        <v>86</v>
      </c>
      <c r="J46" s="285">
        <v>11920</v>
      </c>
      <c r="K46" s="196" t="s">
        <v>119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1" t="s">
        <v>197</v>
      </c>
      <c r="B47" s="178" t="s">
        <v>229</v>
      </c>
      <c r="C47" s="173">
        <v>1716697790</v>
      </c>
      <c r="D47" s="305">
        <v>265917</v>
      </c>
      <c r="E47" s="253" t="s">
        <v>113</v>
      </c>
      <c r="F47" s="205"/>
      <c r="G47" s="211"/>
      <c r="H47" s="279" t="s">
        <v>180</v>
      </c>
      <c r="I47" s="108">
        <v>1718911905</v>
      </c>
      <c r="J47" s="99">
        <v>485815</v>
      </c>
      <c r="K47" s="99" t="s">
        <v>208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1" t="s">
        <v>197</v>
      </c>
      <c r="B48" s="103" t="s">
        <v>230</v>
      </c>
      <c r="C48" s="173">
        <v>1733624262</v>
      </c>
      <c r="D48" s="305">
        <v>209465</v>
      </c>
      <c r="E48" s="254" t="s">
        <v>107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113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1" t="s">
        <v>197</v>
      </c>
      <c r="B49" s="103" t="s">
        <v>231</v>
      </c>
      <c r="C49" s="173">
        <v>1711460131</v>
      </c>
      <c r="D49" s="305">
        <v>200000</v>
      </c>
      <c r="E49" s="253" t="s">
        <v>115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107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1" t="s">
        <v>197</v>
      </c>
      <c r="B50" s="103" t="s">
        <v>232</v>
      </c>
      <c r="C50" s="173">
        <v>1743942020</v>
      </c>
      <c r="D50" s="305">
        <v>188285</v>
      </c>
      <c r="E50" s="254" t="s">
        <v>102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115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1" t="s">
        <v>197</v>
      </c>
      <c r="B51" s="100" t="s">
        <v>233</v>
      </c>
      <c r="C51" s="173">
        <v>1712688979</v>
      </c>
      <c r="D51" s="305">
        <v>63290</v>
      </c>
      <c r="E51" s="255" t="s">
        <v>97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102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1" t="s">
        <v>197</v>
      </c>
      <c r="B52" s="100" t="s">
        <v>234</v>
      </c>
      <c r="C52" s="173">
        <v>1739791780</v>
      </c>
      <c r="D52" s="305">
        <v>45620</v>
      </c>
      <c r="E52" s="253" t="s">
        <v>238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97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1" t="s">
        <v>197</v>
      </c>
      <c r="B53" s="100" t="s">
        <v>235</v>
      </c>
      <c r="C53" s="173">
        <v>1723246584</v>
      </c>
      <c r="D53" s="305">
        <v>25745</v>
      </c>
      <c r="E53" s="255" t="s">
        <v>238</v>
      </c>
      <c r="F53" s="205"/>
      <c r="G53" s="211"/>
      <c r="H53" s="279" t="s">
        <v>39</v>
      </c>
      <c r="I53" s="108"/>
      <c r="J53" s="99">
        <v>50755</v>
      </c>
      <c r="K53" s="246" t="s">
        <v>199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1" t="s">
        <v>197</v>
      </c>
      <c r="B54" s="100" t="s">
        <v>236</v>
      </c>
      <c r="C54" s="173">
        <v>1725821212</v>
      </c>
      <c r="D54" s="305">
        <v>15000</v>
      </c>
      <c r="E54" s="255" t="s">
        <v>238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119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2"/>
      <c r="B55" s="103"/>
      <c r="C55" s="173"/>
      <c r="D55" s="305"/>
      <c r="E55" s="254"/>
      <c r="F55" s="205"/>
      <c r="G55" s="211"/>
      <c r="H55" s="279" t="s">
        <v>94</v>
      </c>
      <c r="I55" s="108">
        <v>1725821212</v>
      </c>
      <c r="J55" s="99">
        <v>30000</v>
      </c>
      <c r="K55" s="246" t="s">
        <v>208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2"/>
      <c r="B56" s="105"/>
      <c r="C56" s="173"/>
      <c r="D56" s="306"/>
      <c r="E56" s="255"/>
      <c r="F56" s="205"/>
      <c r="G56" s="211"/>
      <c r="H56" s="279" t="s">
        <v>172</v>
      </c>
      <c r="I56" s="108" t="s">
        <v>146</v>
      </c>
      <c r="J56" s="99">
        <v>6000</v>
      </c>
      <c r="K56" s="173" t="s">
        <v>206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2" t="s">
        <v>179</v>
      </c>
      <c r="B57" s="103" t="s">
        <v>165</v>
      </c>
      <c r="C57" s="173" t="s">
        <v>138</v>
      </c>
      <c r="D57" s="305">
        <v>13620</v>
      </c>
      <c r="E57" s="255" t="s">
        <v>243</v>
      </c>
      <c r="F57" s="205"/>
      <c r="G57" s="211"/>
      <c r="H57" s="279" t="s">
        <v>166</v>
      </c>
      <c r="I57" s="108" t="s">
        <v>139</v>
      </c>
      <c r="J57" s="99">
        <v>5160</v>
      </c>
      <c r="K57" s="246" t="s">
        <v>208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2" t="s">
        <v>179</v>
      </c>
      <c r="B58" s="103" t="s">
        <v>163</v>
      </c>
      <c r="C58" s="173" t="s">
        <v>136</v>
      </c>
      <c r="D58" s="305">
        <v>13500</v>
      </c>
      <c r="E58" s="254" t="s">
        <v>257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2" t="s">
        <v>179</v>
      </c>
      <c r="B59" s="100" t="s">
        <v>168</v>
      </c>
      <c r="C59" s="173" t="s">
        <v>141</v>
      </c>
      <c r="D59" s="305">
        <v>2300</v>
      </c>
      <c r="E59" s="253" t="s">
        <v>243</v>
      </c>
      <c r="F59" s="205"/>
      <c r="G59" s="211"/>
      <c r="H59" s="279" t="s">
        <v>173</v>
      </c>
      <c r="I59" s="108" t="s">
        <v>147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2" t="s">
        <v>185</v>
      </c>
      <c r="B60" s="103" t="s">
        <v>162</v>
      </c>
      <c r="C60" s="173" t="s">
        <v>135</v>
      </c>
      <c r="D60" s="353">
        <v>3500</v>
      </c>
      <c r="E60" s="253" t="s">
        <v>45</v>
      </c>
      <c r="F60" s="205"/>
      <c r="G60" s="211"/>
      <c r="H60" s="250" t="s">
        <v>164</v>
      </c>
      <c r="I60" s="109" t="s">
        <v>137</v>
      </c>
      <c r="J60" s="244">
        <v>12000</v>
      </c>
      <c r="K60" s="245" t="s">
        <v>199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2" t="s">
        <v>184</v>
      </c>
      <c r="B61" s="105" t="s">
        <v>173</v>
      </c>
      <c r="C61" s="173" t="s">
        <v>147</v>
      </c>
      <c r="D61" s="353">
        <v>129613</v>
      </c>
      <c r="E61" s="253" t="s">
        <v>48</v>
      </c>
      <c r="F61" s="207"/>
      <c r="G61" s="211"/>
      <c r="H61" s="279" t="s">
        <v>165</v>
      </c>
      <c r="I61" s="108" t="s">
        <v>138</v>
      </c>
      <c r="J61" s="99">
        <v>18000</v>
      </c>
      <c r="K61" s="246" t="s">
        <v>106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2" t="s">
        <v>184</v>
      </c>
      <c r="B62" s="178" t="s">
        <v>174</v>
      </c>
      <c r="C62" s="173" t="s">
        <v>148</v>
      </c>
      <c r="D62" s="354">
        <v>25900</v>
      </c>
      <c r="E62" s="255" t="s">
        <v>215</v>
      </c>
      <c r="F62" s="204"/>
      <c r="G62" s="211"/>
      <c r="H62" s="279" t="s">
        <v>163</v>
      </c>
      <c r="I62" s="108" t="s">
        <v>136</v>
      </c>
      <c r="J62" s="99">
        <v>14000</v>
      </c>
      <c r="K62" s="247" t="s">
        <v>199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2"/>
      <c r="B63" s="100"/>
      <c r="C63" s="173"/>
      <c r="D63" s="305"/>
      <c r="E63" s="254"/>
      <c r="F63" s="205"/>
      <c r="G63" s="211"/>
      <c r="H63" s="250" t="s">
        <v>168</v>
      </c>
      <c r="I63" s="109" t="s">
        <v>141</v>
      </c>
      <c r="J63" s="244">
        <v>3000</v>
      </c>
      <c r="K63" s="245" t="s">
        <v>203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2"/>
      <c r="B64" s="100"/>
      <c r="C64" s="173"/>
      <c r="D64" s="305"/>
      <c r="E64" s="253"/>
      <c r="F64" s="205"/>
      <c r="G64" s="211"/>
      <c r="H64" s="250" t="s">
        <v>162</v>
      </c>
      <c r="I64" s="109" t="s">
        <v>135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2"/>
      <c r="B65" s="103"/>
      <c r="C65" s="173"/>
      <c r="D65" s="305"/>
      <c r="E65" s="253"/>
      <c r="F65" s="205"/>
      <c r="G65" s="211"/>
      <c r="H65" s="279" t="s">
        <v>174</v>
      </c>
      <c r="I65" s="108" t="s">
        <v>148</v>
      </c>
      <c r="J65" s="99">
        <v>27080</v>
      </c>
      <c r="K65" s="246" t="s">
        <v>111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2"/>
      <c r="B66" s="103"/>
      <c r="C66" s="173"/>
      <c r="D66" s="305"/>
      <c r="E66" s="255"/>
      <c r="F66" s="205"/>
      <c r="G66" s="211"/>
      <c r="H66" s="279" t="s">
        <v>167</v>
      </c>
      <c r="I66" s="108" t="s">
        <v>140</v>
      </c>
      <c r="J66" s="99">
        <v>2980</v>
      </c>
      <c r="K66" s="246" t="s">
        <v>203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2" t="s">
        <v>188</v>
      </c>
      <c r="B67" s="103" t="s">
        <v>151</v>
      </c>
      <c r="C67" s="173" t="s">
        <v>124</v>
      </c>
      <c r="D67" s="305">
        <v>44715</v>
      </c>
      <c r="E67" s="254" t="s">
        <v>258</v>
      </c>
      <c r="F67" s="205"/>
      <c r="G67" s="211"/>
      <c r="H67" s="279" t="s">
        <v>171</v>
      </c>
      <c r="I67" s="108" t="s">
        <v>145</v>
      </c>
      <c r="J67" s="99">
        <v>10650</v>
      </c>
      <c r="K67" s="246" t="s">
        <v>208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2" t="s">
        <v>188</v>
      </c>
      <c r="B68" s="103" t="s">
        <v>150</v>
      </c>
      <c r="C68" s="173" t="s">
        <v>123</v>
      </c>
      <c r="D68" s="305">
        <v>10915</v>
      </c>
      <c r="E68" s="254" t="s">
        <v>82</v>
      </c>
      <c r="F68" s="205"/>
      <c r="G68" s="211"/>
      <c r="H68" s="279" t="s">
        <v>170</v>
      </c>
      <c r="I68" s="108" t="s">
        <v>144</v>
      </c>
      <c r="J68" s="99">
        <v>10000</v>
      </c>
      <c r="K68" s="99" t="s">
        <v>199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2" t="s">
        <v>187</v>
      </c>
      <c r="B69" s="103" t="s">
        <v>155</v>
      </c>
      <c r="C69" s="173" t="s">
        <v>128</v>
      </c>
      <c r="D69" s="305">
        <v>33888</v>
      </c>
      <c r="E69" s="253" t="s">
        <v>262</v>
      </c>
      <c r="F69" s="114"/>
      <c r="G69" s="211"/>
      <c r="H69" s="279" t="s">
        <v>155</v>
      </c>
      <c r="I69" s="108" t="s">
        <v>128</v>
      </c>
      <c r="J69" s="99">
        <v>50888</v>
      </c>
      <c r="K69" s="173" t="s">
        <v>96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2" t="s">
        <v>187</v>
      </c>
      <c r="B70" s="103" t="s">
        <v>157</v>
      </c>
      <c r="C70" s="173" t="s">
        <v>130</v>
      </c>
      <c r="D70" s="305">
        <v>33700</v>
      </c>
      <c r="E70" s="254" t="s">
        <v>257</v>
      </c>
      <c r="F70" s="205"/>
      <c r="G70" s="211"/>
      <c r="H70" s="250" t="s">
        <v>157</v>
      </c>
      <c r="I70" s="109" t="s">
        <v>130</v>
      </c>
      <c r="J70" s="244">
        <v>42910</v>
      </c>
      <c r="K70" s="245" t="s">
        <v>98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2" t="s">
        <v>187</v>
      </c>
      <c r="B71" s="103" t="s">
        <v>156</v>
      </c>
      <c r="C71" s="173" t="s">
        <v>129</v>
      </c>
      <c r="D71" s="305">
        <v>21000</v>
      </c>
      <c r="E71" s="254" t="s">
        <v>258</v>
      </c>
      <c r="F71" s="207"/>
      <c r="G71" s="211"/>
      <c r="H71" s="282" t="s">
        <v>151</v>
      </c>
      <c r="I71" s="111" t="s">
        <v>124</v>
      </c>
      <c r="J71" s="99">
        <v>38000</v>
      </c>
      <c r="K71" s="173" t="s">
        <v>101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2" t="s">
        <v>187</v>
      </c>
      <c r="B72" s="103" t="s">
        <v>158</v>
      </c>
      <c r="C72" s="173" t="s">
        <v>131</v>
      </c>
      <c r="D72" s="305">
        <v>23000</v>
      </c>
      <c r="E72" s="255" t="s">
        <v>242</v>
      </c>
      <c r="F72" s="207"/>
      <c r="G72" s="211"/>
      <c r="H72" s="250" t="s">
        <v>156</v>
      </c>
      <c r="I72" s="109" t="s">
        <v>129</v>
      </c>
      <c r="J72" s="244">
        <v>28000</v>
      </c>
      <c r="K72" s="245" t="s">
        <v>206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2" t="s">
        <v>187</v>
      </c>
      <c r="B73" s="100" t="s">
        <v>161</v>
      </c>
      <c r="C73" s="173" t="s">
        <v>134</v>
      </c>
      <c r="D73" s="305">
        <v>15786</v>
      </c>
      <c r="E73" s="253" t="s">
        <v>250</v>
      </c>
      <c r="F73" s="207"/>
      <c r="G73" s="211"/>
      <c r="H73" s="279" t="s">
        <v>154</v>
      </c>
      <c r="I73" s="108" t="s">
        <v>127</v>
      </c>
      <c r="J73" s="99">
        <v>27585</v>
      </c>
      <c r="K73" s="246" t="s">
        <v>105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2" t="s">
        <v>187</v>
      </c>
      <c r="B74" s="103" t="s">
        <v>160</v>
      </c>
      <c r="C74" s="173" t="s">
        <v>133</v>
      </c>
      <c r="D74" s="353">
        <v>22030</v>
      </c>
      <c r="E74" s="255" t="s">
        <v>81</v>
      </c>
      <c r="F74" s="207"/>
      <c r="G74" s="211"/>
      <c r="H74" s="250" t="s">
        <v>158</v>
      </c>
      <c r="I74" s="109" t="s">
        <v>131</v>
      </c>
      <c r="J74" s="244">
        <v>24872</v>
      </c>
      <c r="K74" s="245" t="s">
        <v>208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2" t="s">
        <v>187</v>
      </c>
      <c r="B75" s="103" t="s">
        <v>159</v>
      </c>
      <c r="C75" s="173" t="s">
        <v>132</v>
      </c>
      <c r="D75" s="305">
        <v>13680</v>
      </c>
      <c r="E75" s="255" t="s">
        <v>262</v>
      </c>
      <c r="F75" s="205"/>
      <c r="G75" s="211"/>
      <c r="H75" s="279" t="s">
        <v>161</v>
      </c>
      <c r="I75" s="108" t="s">
        <v>134</v>
      </c>
      <c r="J75" s="99">
        <v>23186</v>
      </c>
      <c r="K75" s="173" t="s">
        <v>208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2"/>
      <c r="B76" s="103"/>
      <c r="C76" s="173"/>
      <c r="D76" s="305"/>
      <c r="E76" s="254"/>
      <c r="F76" s="205"/>
      <c r="G76" s="211"/>
      <c r="H76" s="250" t="s">
        <v>160</v>
      </c>
      <c r="I76" s="109" t="s">
        <v>133</v>
      </c>
      <c r="J76" s="244">
        <v>22030</v>
      </c>
      <c r="K76" s="244" t="s">
        <v>81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2"/>
      <c r="B77" s="103"/>
      <c r="C77" s="173"/>
      <c r="D77" s="305"/>
      <c r="E77" s="254"/>
      <c r="F77" s="205"/>
      <c r="G77" s="211"/>
      <c r="H77" s="279" t="s">
        <v>100</v>
      </c>
      <c r="I77" s="108" t="s">
        <v>143</v>
      </c>
      <c r="J77" s="99">
        <v>4760</v>
      </c>
      <c r="K77" s="246" t="s">
        <v>206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2"/>
      <c r="B78" s="103"/>
      <c r="C78" s="173"/>
      <c r="D78" s="305"/>
      <c r="E78" s="253"/>
      <c r="F78" s="205"/>
      <c r="G78" s="211"/>
      <c r="H78" s="279" t="s">
        <v>150</v>
      </c>
      <c r="I78" s="108" t="s">
        <v>123</v>
      </c>
      <c r="J78" s="99">
        <v>10915</v>
      </c>
      <c r="K78" s="246" t="s">
        <v>82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2" t="s">
        <v>183</v>
      </c>
      <c r="B79" s="103" t="s">
        <v>166</v>
      </c>
      <c r="C79" s="173" t="s">
        <v>139</v>
      </c>
      <c r="D79" s="305">
        <v>5160</v>
      </c>
      <c r="E79" s="254" t="s">
        <v>208</v>
      </c>
      <c r="F79" s="205"/>
      <c r="G79" s="211"/>
      <c r="H79" s="279" t="s">
        <v>159</v>
      </c>
      <c r="I79" s="108" t="s">
        <v>132</v>
      </c>
      <c r="J79" s="99">
        <v>2610</v>
      </c>
      <c r="K79" s="246" t="s">
        <v>208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2" t="s">
        <v>186</v>
      </c>
      <c r="B80" s="103" t="s">
        <v>170</v>
      </c>
      <c r="C80" s="173" t="s">
        <v>144</v>
      </c>
      <c r="D80" s="305">
        <v>9500</v>
      </c>
      <c r="E80" s="254" t="s">
        <v>250</v>
      </c>
      <c r="F80" s="205" t="s">
        <v>14</v>
      </c>
      <c r="G80" s="211"/>
      <c r="H80" s="279" t="s">
        <v>76</v>
      </c>
      <c r="I80" s="108">
        <v>1739992171</v>
      </c>
      <c r="J80" s="99">
        <v>17500</v>
      </c>
      <c r="K80" s="246" t="s">
        <v>78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2" t="s">
        <v>182</v>
      </c>
      <c r="B81" s="103" t="s">
        <v>172</v>
      </c>
      <c r="C81" s="173" t="s">
        <v>146</v>
      </c>
      <c r="D81" s="305">
        <v>5000</v>
      </c>
      <c r="E81" s="253" t="s">
        <v>258</v>
      </c>
      <c r="F81" s="205"/>
      <c r="G81" s="211"/>
      <c r="H81" s="279" t="s">
        <v>77</v>
      </c>
      <c r="I81" s="108">
        <v>1758900692</v>
      </c>
      <c r="J81" s="99">
        <v>30000</v>
      </c>
      <c r="K81" s="246" t="s">
        <v>72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2" t="s">
        <v>269</v>
      </c>
      <c r="B82" s="103" t="s">
        <v>175</v>
      </c>
      <c r="C82" s="173"/>
      <c r="D82" s="305">
        <v>50000</v>
      </c>
      <c r="E82" s="254" t="s">
        <v>209</v>
      </c>
      <c r="F82" s="207"/>
      <c r="G82" s="211"/>
      <c r="H82" s="279" t="s">
        <v>121</v>
      </c>
      <c r="I82" s="108">
        <v>1740649578</v>
      </c>
      <c r="J82" s="99">
        <v>1000</v>
      </c>
      <c r="K82" s="246" t="s">
        <v>120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2"/>
      <c r="B83" s="103"/>
      <c r="C83" s="173"/>
      <c r="D83" s="305"/>
      <c r="E83" s="254"/>
      <c r="F83" s="207"/>
      <c r="G83" s="211"/>
      <c r="H83" s="279" t="s">
        <v>110</v>
      </c>
      <c r="I83" s="108">
        <v>1721747804</v>
      </c>
      <c r="J83" s="99">
        <v>1340</v>
      </c>
      <c r="K83" s="246" t="s">
        <v>109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2"/>
      <c r="B84" s="103"/>
      <c r="C84" s="173"/>
      <c r="D84" s="305"/>
      <c r="E84" s="255"/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2"/>
      <c r="B85" s="100"/>
      <c r="C85" s="173"/>
      <c r="D85" s="305"/>
      <c r="E85" s="253"/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74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2"/>
      <c r="B86" s="103"/>
      <c r="C86" s="173"/>
      <c r="D86" s="305"/>
      <c r="E86" s="255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2"/>
      <c r="B87" s="103"/>
      <c r="C87" s="173"/>
      <c r="D87" s="305"/>
      <c r="E87" s="255"/>
      <c r="F87" s="205"/>
      <c r="G87" s="211"/>
      <c r="H87" s="279" t="s">
        <v>112</v>
      </c>
      <c r="I87" s="108">
        <v>1760853402</v>
      </c>
      <c r="J87" s="99">
        <v>50000</v>
      </c>
      <c r="K87" s="246" t="s">
        <v>114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2"/>
      <c r="B88" s="103"/>
      <c r="C88" s="173"/>
      <c r="D88" s="305"/>
      <c r="E88" s="255"/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203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2"/>
      <c r="B89" s="103"/>
      <c r="C89" s="173"/>
      <c r="D89" s="305"/>
      <c r="E89" s="254"/>
      <c r="F89" s="205"/>
      <c r="G89" s="211"/>
      <c r="H89" s="279" t="s">
        <v>104</v>
      </c>
      <c r="I89" s="108">
        <v>1747475777</v>
      </c>
      <c r="J89" s="99">
        <v>23800</v>
      </c>
      <c r="K89" s="99" t="s">
        <v>206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2"/>
      <c r="B90" s="103"/>
      <c r="C90" s="173"/>
      <c r="D90" s="305"/>
      <c r="E90" s="254"/>
      <c r="F90" s="205"/>
      <c r="G90" s="211"/>
      <c r="H90" s="279" t="s">
        <v>70</v>
      </c>
      <c r="I90" s="108">
        <v>1755626210</v>
      </c>
      <c r="J90" s="99">
        <v>17500</v>
      </c>
      <c r="K90" s="246" t="s">
        <v>73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2"/>
      <c r="B91" s="103"/>
      <c r="C91" s="173"/>
      <c r="D91" s="305"/>
      <c r="E91" s="253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2"/>
      <c r="B92" s="100"/>
      <c r="C92" s="173"/>
      <c r="D92" s="305"/>
      <c r="E92" s="254"/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2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2"/>
      <c r="B94" s="103"/>
      <c r="C94" s="173"/>
      <c r="D94" s="305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2"/>
      <c r="B95" s="103"/>
      <c r="C95" s="173"/>
      <c r="D95" s="307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2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2"/>
      <c r="B97" s="103"/>
      <c r="C97" s="324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2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2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2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2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2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2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2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2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2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2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2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2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2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2" t="s">
        <v>263</v>
      </c>
      <c r="B111" s="103" t="s">
        <v>264</v>
      </c>
      <c r="C111" s="173" t="s">
        <v>265</v>
      </c>
      <c r="D111" s="305">
        <v>8660</v>
      </c>
      <c r="E111" s="255" t="s">
        <v>262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2" t="s">
        <v>191</v>
      </c>
      <c r="B112" s="100" t="s">
        <v>76</v>
      </c>
      <c r="C112" s="324">
        <v>1739992171</v>
      </c>
      <c r="D112" s="305">
        <v>17500</v>
      </c>
      <c r="E112" s="255" t="s">
        <v>78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2" t="s">
        <v>191</v>
      </c>
      <c r="B113" s="103" t="s">
        <v>77</v>
      </c>
      <c r="C113" s="173">
        <v>1758900692</v>
      </c>
      <c r="D113" s="305">
        <v>30000</v>
      </c>
      <c r="E113" s="255" t="s">
        <v>72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2" t="s">
        <v>246</v>
      </c>
      <c r="B114" s="103" t="s">
        <v>247</v>
      </c>
      <c r="C114" s="173">
        <v>1737637222</v>
      </c>
      <c r="D114" s="305">
        <v>800</v>
      </c>
      <c r="E114" s="255" t="s">
        <v>78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2" t="s">
        <v>190</v>
      </c>
      <c r="B115" s="103" t="s">
        <v>46</v>
      </c>
      <c r="C115" s="173">
        <v>1717395317</v>
      </c>
      <c r="D115" s="305">
        <v>2340</v>
      </c>
      <c r="E115" s="255" t="s">
        <v>74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2" t="s">
        <v>190</v>
      </c>
      <c r="B116" s="103" t="s">
        <v>50</v>
      </c>
      <c r="C116" s="173">
        <v>1713632915</v>
      </c>
      <c r="D116" s="305">
        <v>4300</v>
      </c>
      <c r="E116" s="255" t="s">
        <v>49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2" t="s">
        <v>186</v>
      </c>
      <c r="B117" s="103" t="s">
        <v>112</v>
      </c>
      <c r="C117" s="173">
        <v>1760853402</v>
      </c>
      <c r="D117" s="305">
        <v>20000</v>
      </c>
      <c r="E117" s="255" t="s">
        <v>249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3" t="s">
        <v>192</v>
      </c>
      <c r="B118" s="249" t="s">
        <v>70</v>
      </c>
      <c r="C118" s="173">
        <v>1755626210</v>
      </c>
      <c r="D118" s="355">
        <v>17500</v>
      </c>
      <c r="E118" s="256" t="s">
        <v>73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9" t="s">
        <v>51</v>
      </c>
      <c r="B119" s="380"/>
      <c r="C119" s="392"/>
      <c r="D119" s="308">
        <f>SUM(D37:D118)</f>
        <v>1984459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9" t="s">
        <v>52</v>
      </c>
      <c r="B121" s="380"/>
      <c r="C121" s="380"/>
      <c r="D121" s="308">
        <f>D119+M121</f>
        <v>1984459</v>
      </c>
      <c r="E121" s="299"/>
      <c r="F121" s="211"/>
      <c r="G121" s="211"/>
      <c r="H121" s="312"/>
      <c r="I121" s="273"/>
      <c r="J121" s="313">
        <f>SUM(J46:J120)</f>
        <v>2222921</v>
      </c>
      <c r="K121" s="314"/>
      <c r="L121" s="315">
        <f>SUM(L46:L120)</f>
        <v>2222921</v>
      </c>
      <c r="M121" s="316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09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09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09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0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0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0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0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0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1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1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1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1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1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0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0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0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0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0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0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0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0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0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0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0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0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0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0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0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0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0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0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0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0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0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0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0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0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0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0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0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0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0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0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0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0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0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0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0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0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0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0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0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0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0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0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0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0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0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0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0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0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0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0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0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0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0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0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0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0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0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0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0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0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0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0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0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0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0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0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0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0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0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0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0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0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0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0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0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0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0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0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0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0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0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0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0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3" t="s">
        <v>80</v>
      </c>
      <c r="B1" s="394"/>
      <c r="C1" s="394"/>
      <c r="D1" s="394"/>
      <c r="E1" s="395"/>
      <c r="F1" s="5"/>
      <c r="G1" s="5"/>
    </row>
    <row r="2" spans="1:29" ht="21.75">
      <c r="A2" s="402" t="s">
        <v>116</v>
      </c>
      <c r="B2" s="403"/>
      <c r="C2" s="403"/>
      <c r="D2" s="403"/>
      <c r="E2" s="404"/>
      <c r="F2" s="5"/>
      <c r="G2" s="5"/>
    </row>
    <row r="3" spans="1:29" ht="23.25">
      <c r="A3" s="396" t="s">
        <v>266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5219227.9300000006</v>
      </c>
      <c r="F5" s="60"/>
      <c r="G5" s="53"/>
      <c r="H5" s="49" t="s">
        <v>268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244251.16170000017</v>
      </c>
      <c r="C6" s="67"/>
      <c r="D6" s="65" t="s">
        <v>22</v>
      </c>
      <c r="E6" s="68">
        <v>229463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95</v>
      </c>
      <c r="E7" s="166">
        <v>267583.23169999942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42408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213</v>
      </c>
      <c r="B9" s="67">
        <v>0</v>
      </c>
      <c r="C9" s="66"/>
      <c r="D9" s="65" t="s">
        <v>13</v>
      </c>
      <c r="E9" s="68">
        <v>1984459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201843.16170000017</v>
      </c>
      <c r="C10" s="66"/>
      <c r="D10" s="66" t="s">
        <v>99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251</v>
      </c>
      <c r="E11" s="69">
        <v>240560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267</v>
      </c>
      <c r="B12" s="71">
        <v>250000</v>
      </c>
      <c r="C12" s="66"/>
      <c r="D12" s="189"/>
      <c r="E12" s="188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7951843.1617000001</v>
      </c>
      <c r="C14" s="66"/>
      <c r="D14" s="66" t="s">
        <v>7</v>
      </c>
      <c r="E14" s="69">
        <f>E5+E6+E7+E8+E9+E10+E11+E12+E13</f>
        <v>7951843.1617000001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9" t="s">
        <v>16</v>
      </c>
      <c r="B16" s="400"/>
      <c r="C16" s="400"/>
      <c r="D16" s="400"/>
      <c r="E16" s="401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252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253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207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214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176</v>
      </c>
      <c r="B1" s="199" t="s">
        <v>177</v>
      </c>
      <c r="C1" s="200" t="s">
        <v>122</v>
      </c>
      <c r="D1" s="201" t="s">
        <v>178</v>
      </c>
    </row>
    <row r="2" spans="1:4">
      <c r="A2" s="105" t="s">
        <v>180</v>
      </c>
      <c r="B2" s="102">
        <v>1718911905</v>
      </c>
      <c r="C2" s="106">
        <v>372265</v>
      </c>
      <c r="D2" s="102" t="s">
        <v>203</v>
      </c>
    </row>
    <row r="3" spans="1:4">
      <c r="A3" s="103" t="s">
        <v>20</v>
      </c>
      <c r="B3" s="95">
        <v>1716697790</v>
      </c>
      <c r="C3" s="101">
        <v>265917</v>
      </c>
      <c r="D3" s="102" t="s">
        <v>113</v>
      </c>
    </row>
    <row r="4" spans="1:4">
      <c r="A4" s="103" t="s">
        <v>24</v>
      </c>
      <c r="B4" s="102">
        <v>1733624262</v>
      </c>
      <c r="C4" s="101">
        <v>209465</v>
      </c>
      <c r="D4" s="102" t="s">
        <v>107</v>
      </c>
    </row>
    <row r="5" spans="1:4">
      <c r="A5" s="103" t="s">
        <v>40</v>
      </c>
      <c r="B5" s="93">
        <v>1711460131</v>
      </c>
      <c r="C5" s="192">
        <v>200000</v>
      </c>
      <c r="D5" s="104" t="s">
        <v>115</v>
      </c>
    </row>
    <row r="6" spans="1:4">
      <c r="A6" s="103" t="s">
        <v>41</v>
      </c>
      <c r="B6" s="93">
        <v>1743942020</v>
      </c>
      <c r="C6" s="101">
        <v>186020</v>
      </c>
      <c r="D6" s="104" t="s">
        <v>102</v>
      </c>
    </row>
    <row r="7" spans="1:4">
      <c r="A7" s="100" t="s">
        <v>23</v>
      </c>
      <c r="B7" s="93">
        <v>1712688979</v>
      </c>
      <c r="C7" s="101">
        <v>63290</v>
      </c>
      <c r="D7" s="102" t="s">
        <v>97</v>
      </c>
    </row>
    <row r="8" spans="1:4">
      <c r="A8" s="103" t="s">
        <v>39</v>
      </c>
      <c r="B8" s="93"/>
      <c r="C8" s="101">
        <v>50755</v>
      </c>
      <c r="D8" s="104" t="s">
        <v>199</v>
      </c>
    </row>
    <row r="9" spans="1:4">
      <c r="A9" s="103" t="s">
        <v>18</v>
      </c>
      <c r="B9" s="102">
        <v>1723246584</v>
      </c>
      <c r="C9" s="101">
        <v>40745</v>
      </c>
      <c r="D9" s="107" t="s">
        <v>119</v>
      </c>
    </row>
    <row r="10" spans="1:4">
      <c r="A10" s="100" t="s">
        <v>94</v>
      </c>
      <c r="B10" s="93">
        <v>1725821212</v>
      </c>
      <c r="C10" s="101">
        <v>30760</v>
      </c>
      <c r="D10" s="107" t="s">
        <v>199</v>
      </c>
    </row>
    <row r="11" spans="1:4">
      <c r="A11" s="178"/>
      <c r="B11" s="178"/>
      <c r="C11" s="101"/>
      <c r="D11" s="107"/>
    </row>
    <row r="12" spans="1:4">
      <c r="A12" s="100" t="s">
        <v>175</v>
      </c>
      <c r="B12" s="93" t="s">
        <v>149</v>
      </c>
      <c r="C12" s="101">
        <v>120000</v>
      </c>
      <c r="D12" s="107" t="s">
        <v>113</v>
      </c>
    </row>
    <row r="13" spans="1:4">
      <c r="A13" s="103" t="s">
        <v>172</v>
      </c>
      <c r="B13" s="102" t="s">
        <v>146</v>
      </c>
      <c r="C13" s="101">
        <v>12000</v>
      </c>
      <c r="D13" s="102" t="s">
        <v>198</v>
      </c>
    </row>
    <row r="14" spans="1:4">
      <c r="A14" s="103" t="s">
        <v>204</v>
      </c>
      <c r="B14" s="93"/>
      <c r="C14" s="101">
        <v>6000</v>
      </c>
      <c r="D14" s="104" t="s">
        <v>203</v>
      </c>
    </row>
    <row r="15" spans="1:4">
      <c r="A15" s="103"/>
      <c r="B15" s="93"/>
      <c r="C15" s="101"/>
      <c r="D15" s="104"/>
    </row>
    <row r="16" spans="1:4">
      <c r="A16" s="103" t="s">
        <v>166</v>
      </c>
      <c r="B16" s="112" t="s">
        <v>139</v>
      </c>
      <c r="C16" s="101">
        <v>7160</v>
      </c>
      <c r="D16" s="102" t="s">
        <v>79</v>
      </c>
    </row>
    <row r="17" spans="1:4">
      <c r="A17" s="100"/>
      <c r="B17" s="93"/>
      <c r="C17" s="101"/>
      <c r="D17" s="104"/>
    </row>
    <row r="18" spans="1:4">
      <c r="A18" s="100" t="s">
        <v>173</v>
      </c>
      <c r="B18" s="93" t="s">
        <v>147</v>
      </c>
      <c r="C18" s="101">
        <v>129613</v>
      </c>
      <c r="D18" s="102" t="s">
        <v>48</v>
      </c>
    </row>
    <row r="19" spans="1:4">
      <c r="A19" s="103" t="s">
        <v>164</v>
      </c>
      <c r="B19" s="102" t="s">
        <v>137</v>
      </c>
      <c r="C19" s="101">
        <v>12000</v>
      </c>
      <c r="D19" s="102" t="s">
        <v>199</v>
      </c>
    </row>
    <row r="20" spans="1:4">
      <c r="A20" s="103" t="s">
        <v>165</v>
      </c>
      <c r="B20" s="102" t="s">
        <v>138</v>
      </c>
      <c r="C20" s="101">
        <v>18000</v>
      </c>
      <c r="D20" s="107" t="s">
        <v>106</v>
      </c>
    </row>
    <row r="21" spans="1:4">
      <c r="A21" s="103" t="s">
        <v>163</v>
      </c>
      <c r="B21" s="93" t="s">
        <v>136</v>
      </c>
      <c r="C21" s="101">
        <v>14000</v>
      </c>
      <c r="D21" s="107" t="s">
        <v>199</v>
      </c>
    </row>
    <row r="22" spans="1:4">
      <c r="A22" s="100" t="s">
        <v>168</v>
      </c>
      <c r="B22" s="93" t="s">
        <v>141</v>
      </c>
      <c r="C22" s="101">
        <v>3000</v>
      </c>
      <c r="D22" s="104" t="s">
        <v>203</v>
      </c>
    </row>
    <row r="23" spans="1:4">
      <c r="A23" s="103" t="s">
        <v>162</v>
      </c>
      <c r="B23" s="93" t="s">
        <v>135</v>
      </c>
      <c r="C23" s="101">
        <v>3500</v>
      </c>
      <c r="D23" s="104" t="s">
        <v>45</v>
      </c>
    </row>
    <row r="24" spans="1:4">
      <c r="A24" s="103" t="s">
        <v>174</v>
      </c>
      <c r="B24" s="93" t="s">
        <v>148</v>
      </c>
      <c r="C24" s="101">
        <v>27080</v>
      </c>
      <c r="D24" s="107" t="s">
        <v>111</v>
      </c>
    </row>
    <row r="25" spans="1:4">
      <c r="A25" s="103" t="s">
        <v>167</v>
      </c>
      <c r="B25" s="93" t="s">
        <v>140</v>
      </c>
      <c r="C25" s="101">
        <v>2980</v>
      </c>
      <c r="D25" s="104" t="s">
        <v>203</v>
      </c>
    </row>
    <row r="26" spans="1:4">
      <c r="A26" s="103" t="s">
        <v>200</v>
      </c>
      <c r="B26" s="102" t="s">
        <v>201</v>
      </c>
      <c r="C26" s="101">
        <v>12000</v>
      </c>
      <c r="D26" s="102" t="s">
        <v>199</v>
      </c>
    </row>
    <row r="27" spans="1:4">
      <c r="A27" s="100"/>
      <c r="B27" s="93"/>
      <c r="C27" s="101"/>
      <c r="D27" s="107"/>
    </row>
    <row r="28" spans="1:4">
      <c r="A28" s="103" t="s">
        <v>153</v>
      </c>
      <c r="B28" s="93" t="s">
        <v>126</v>
      </c>
      <c r="C28" s="101">
        <v>5000</v>
      </c>
      <c r="D28" s="104" t="s">
        <v>98</v>
      </c>
    </row>
    <row r="29" spans="1:4">
      <c r="A29" s="103" t="s">
        <v>152</v>
      </c>
      <c r="B29" s="93" t="s">
        <v>125</v>
      </c>
      <c r="C29" s="101">
        <v>4500</v>
      </c>
      <c r="D29" s="104" t="s">
        <v>118</v>
      </c>
    </row>
    <row r="30" spans="1:4">
      <c r="A30" s="103" t="s">
        <v>169</v>
      </c>
      <c r="B30" s="93" t="s">
        <v>142</v>
      </c>
      <c r="C30" s="101">
        <v>5000</v>
      </c>
      <c r="D30" s="104" t="s">
        <v>203</v>
      </c>
    </row>
    <row r="31" spans="1:4">
      <c r="A31" s="103" t="s">
        <v>171</v>
      </c>
      <c r="B31" s="102" t="s">
        <v>145</v>
      </c>
      <c r="C31" s="192">
        <v>25650</v>
      </c>
      <c r="D31" s="107" t="s">
        <v>98</v>
      </c>
    </row>
    <row r="32" spans="1:4">
      <c r="A32" s="103" t="s">
        <v>170</v>
      </c>
      <c r="B32" s="93" t="s">
        <v>144</v>
      </c>
      <c r="C32" s="101">
        <v>10000</v>
      </c>
      <c r="D32" s="104" t="s">
        <v>199</v>
      </c>
    </row>
    <row r="33" spans="1:4">
      <c r="A33" s="100" t="s">
        <v>202</v>
      </c>
      <c r="B33" s="102"/>
      <c r="C33" s="101">
        <v>1130</v>
      </c>
      <c r="D33" s="102" t="s">
        <v>199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155</v>
      </c>
      <c r="B38" s="93" t="s">
        <v>128</v>
      </c>
      <c r="C38" s="101">
        <v>50888</v>
      </c>
      <c r="D38" s="104" t="s">
        <v>96</v>
      </c>
    </row>
    <row r="39" spans="1:4">
      <c r="A39" s="103" t="s">
        <v>157</v>
      </c>
      <c r="B39" s="102" t="s">
        <v>130</v>
      </c>
      <c r="C39" s="101">
        <v>42910</v>
      </c>
      <c r="D39" s="107" t="s">
        <v>98</v>
      </c>
    </row>
    <row r="40" spans="1:4">
      <c r="A40" s="103" t="s">
        <v>151</v>
      </c>
      <c r="B40" s="93" t="s">
        <v>124</v>
      </c>
      <c r="C40" s="101">
        <v>38000</v>
      </c>
      <c r="D40" s="107" t="s">
        <v>101</v>
      </c>
    </row>
    <row r="41" spans="1:4">
      <c r="A41" s="103" t="s">
        <v>156</v>
      </c>
      <c r="B41" s="93" t="s">
        <v>129</v>
      </c>
      <c r="C41" s="101">
        <v>29000</v>
      </c>
      <c r="D41" s="102" t="s">
        <v>103</v>
      </c>
    </row>
    <row r="42" spans="1:4">
      <c r="A42" s="100" t="s">
        <v>154</v>
      </c>
      <c r="B42" s="93" t="s">
        <v>127</v>
      </c>
      <c r="C42" s="101">
        <v>27585</v>
      </c>
      <c r="D42" s="107" t="s">
        <v>105</v>
      </c>
    </row>
    <row r="43" spans="1:4">
      <c r="A43" s="103" t="s">
        <v>158</v>
      </c>
      <c r="B43" s="93" t="s">
        <v>131</v>
      </c>
      <c r="C43" s="101">
        <v>25372</v>
      </c>
      <c r="D43" s="107" t="s">
        <v>106</v>
      </c>
    </row>
    <row r="44" spans="1:4">
      <c r="A44" s="103" t="s">
        <v>161</v>
      </c>
      <c r="B44" s="93" t="s">
        <v>134</v>
      </c>
      <c r="C44" s="101">
        <v>24686</v>
      </c>
      <c r="D44" s="104" t="s">
        <v>105</v>
      </c>
    </row>
    <row r="45" spans="1:4">
      <c r="A45" s="103" t="s">
        <v>160</v>
      </c>
      <c r="B45" s="93" t="s">
        <v>133</v>
      </c>
      <c r="C45" s="101">
        <v>22030</v>
      </c>
      <c r="D45" s="102" t="s">
        <v>81</v>
      </c>
    </row>
    <row r="46" spans="1:4">
      <c r="A46" s="103" t="s">
        <v>100</v>
      </c>
      <c r="B46" s="102" t="s">
        <v>143</v>
      </c>
      <c r="C46" s="101">
        <v>11190</v>
      </c>
      <c r="D46" s="102" t="s">
        <v>117</v>
      </c>
    </row>
    <row r="47" spans="1:4">
      <c r="A47" s="103" t="s">
        <v>150</v>
      </c>
      <c r="B47" s="102" t="s">
        <v>123</v>
      </c>
      <c r="C47" s="101">
        <v>10915</v>
      </c>
      <c r="D47" s="102" t="s">
        <v>82</v>
      </c>
    </row>
    <row r="48" spans="1:4">
      <c r="A48" s="100" t="s">
        <v>159</v>
      </c>
      <c r="B48" s="93" t="s">
        <v>132</v>
      </c>
      <c r="C48" s="101">
        <v>4610</v>
      </c>
      <c r="D48" s="107" t="s">
        <v>203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5" bestFit="1" customWidth="1"/>
    <col min="2" max="2" width="12.140625" style="330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3" t="s">
        <v>205</v>
      </c>
      <c r="B1" s="331" t="s">
        <v>195</v>
      </c>
      <c r="C1" s="337" t="s">
        <v>122</v>
      </c>
      <c r="D1" s="332">
        <f ca="1">TODAY()</f>
        <v>44371</v>
      </c>
    </row>
    <row r="2" spans="1:7">
      <c r="A2" s="341" t="s">
        <v>228</v>
      </c>
      <c r="B2" s="342">
        <v>1718911905</v>
      </c>
      <c r="C2" s="343">
        <v>425350</v>
      </c>
      <c r="D2" s="344" t="s">
        <v>237</v>
      </c>
    </row>
    <row r="3" spans="1:7">
      <c r="A3" s="345" t="s">
        <v>173</v>
      </c>
      <c r="B3" s="346" t="s">
        <v>147</v>
      </c>
      <c r="C3" s="347">
        <v>129613</v>
      </c>
      <c r="D3" s="340" t="s">
        <v>237</v>
      </c>
    </row>
    <row r="4" spans="1:7">
      <c r="A4" s="341" t="s">
        <v>174</v>
      </c>
      <c r="B4" s="342" t="s">
        <v>148</v>
      </c>
      <c r="C4" s="343">
        <v>25900</v>
      </c>
      <c r="D4" s="340" t="s">
        <v>237</v>
      </c>
      <c r="G4" s="33"/>
    </row>
    <row r="5" spans="1:7">
      <c r="A5" s="345" t="s">
        <v>155</v>
      </c>
      <c r="B5" s="348" t="s">
        <v>128</v>
      </c>
      <c r="C5" s="347">
        <v>46888</v>
      </c>
      <c r="D5" s="344" t="s">
        <v>237</v>
      </c>
    </row>
    <row r="6" spans="1:7">
      <c r="A6" s="345" t="s">
        <v>204</v>
      </c>
      <c r="B6" s="346" t="s">
        <v>226</v>
      </c>
      <c r="C6" s="347">
        <v>23000</v>
      </c>
      <c r="D6" s="340" t="s">
        <v>237</v>
      </c>
    </row>
    <row r="7" spans="1:7">
      <c r="A7" s="345" t="s">
        <v>235</v>
      </c>
      <c r="B7" s="346">
        <v>1723246584</v>
      </c>
      <c r="C7" s="347">
        <v>35745</v>
      </c>
      <c r="D7" s="340" t="s">
        <v>237</v>
      </c>
    </row>
    <row r="8" spans="1:7">
      <c r="A8" s="345" t="s">
        <v>150</v>
      </c>
      <c r="B8" s="346" t="s">
        <v>123</v>
      </c>
      <c r="C8" s="347">
        <v>10915</v>
      </c>
      <c r="D8" s="344" t="s">
        <v>237</v>
      </c>
    </row>
    <row r="9" spans="1:7">
      <c r="A9" s="345" t="s">
        <v>162</v>
      </c>
      <c r="B9" s="346" t="s">
        <v>135</v>
      </c>
      <c r="C9" s="347">
        <v>3500</v>
      </c>
      <c r="D9" s="340" t="s">
        <v>237</v>
      </c>
    </row>
    <row r="10" spans="1:7">
      <c r="A10" s="345" t="s">
        <v>163</v>
      </c>
      <c r="B10" s="346" t="s">
        <v>136</v>
      </c>
      <c r="C10" s="347">
        <v>14000</v>
      </c>
      <c r="D10" s="340" t="s">
        <v>237</v>
      </c>
    </row>
    <row r="11" spans="1:7">
      <c r="A11" s="345" t="s">
        <v>230</v>
      </c>
      <c r="B11" s="346">
        <v>1733624262</v>
      </c>
      <c r="C11" s="347">
        <v>209465</v>
      </c>
      <c r="D11" s="344" t="s">
        <v>237</v>
      </c>
    </row>
    <row r="12" spans="1:7">
      <c r="A12" s="345" t="s">
        <v>175</v>
      </c>
      <c r="B12" s="346" t="s">
        <v>149</v>
      </c>
      <c r="C12" s="347">
        <v>50000</v>
      </c>
      <c r="D12" s="340" t="s">
        <v>237</v>
      </c>
    </row>
    <row r="13" spans="1:7">
      <c r="A13" s="345" t="s">
        <v>168</v>
      </c>
      <c r="B13" s="346" t="s">
        <v>141</v>
      </c>
      <c r="C13" s="347">
        <v>2750</v>
      </c>
      <c r="D13" s="340" t="s">
        <v>237</v>
      </c>
    </row>
    <row r="14" spans="1:7">
      <c r="A14" s="345" t="s">
        <v>231</v>
      </c>
      <c r="B14" s="346">
        <v>1711460131</v>
      </c>
      <c r="C14" s="347">
        <v>200000</v>
      </c>
      <c r="D14" s="344" t="s">
        <v>237</v>
      </c>
    </row>
    <row r="15" spans="1:7">
      <c r="A15" s="345" t="s">
        <v>156</v>
      </c>
      <c r="B15" s="346" t="s">
        <v>129</v>
      </c>
      <c r="C15" s="347">
        <v>26000</v>
      </c>
      <c r="D15" s="340" t="s">
        <v>237</v>
      </c>
    </row>
    <row r="16" spans="1:7">
      <c r="A16" s="345" t="s">
        <v>157</v>
      </c>
      <c r="B16" s="346" t="s">
        <v>130</v>
      </c>
      <c r="C16" s="347">
        <v>39700</v>
      </c>
      <c r="D16" s="340" t="s">
        <v>237</v>
      </c>
    </row>
    <row r="17" spans="1:4">
      <c r="A17" s="345" t="s">
        <v>229</v>
      </c>
      <c r="B17" s="348">
        <v>1716697790</v>
      </c>
      <c r="C17" s="347">
        <v>265917</v>
      </c>
      <c r="D17" s="344" t="s">
        <v>237</v>
      </c>
    </row>
    <row r="18" spans="1:4">
      <c r="A18" s="345" t="s">
        <v>158</v>
      </c>
      <c r="B18" s="348" t="s">
        <v>131</v>
      </c>
      <c r="C18" s="347">
        <v>24000</v>
      </c>
      <c r="D18" s="340" t="s">
        <v>237</v>
      </c>
    </row>
    <row r="19" spans="1:4">
      <c r="A19" s="349" t="s">
        <v>170</v>
      </c>
      <c r="B19" s="350" t="s">
        <v>144</v>
      </c>
      <c r="C19" s="351">
        <v>10000</v>
      </c>
      <c r="D19" s="340" t="s">
        <v>237</v>
      </c>
    </row>
    <row r="20" spans="1:4">
      <c r="A20" s="345" t="s">
        <v>172</v>
      </c>
      <c r="B20" s="346" t="s">
        <v>146</v>
      </c>
      <c r="C20" s="347">
        <v>19000</v>
      </c>
      <c r="D20" s="344" t="s">
        <v>237</v>
      </c>
    </row>
    <row r="21" spans="1:4">
      <c r="A21" s="349" t="s">
        <v>159</v>
      </c>
      <c r="B21" s="350" t="s">
        <v>132</v>
      </c>
      <c r="C21" s="351">
        <v>11235</v>
      </c>
      <c r="D21" s="340" t="s">
        <v>237</v>
      </c>
    </row>
    <row r="22" spans="1:4">
      <c r="A22" s="349" t="s">
        <v>171</v>
      </c>
      <c r="B22" s="350" t="s">
        <v>145</v>
      </c>
      <c r="C22" s="351">
        <v>10650</v>
      </c>
      <c r="D22" s="340" t="s">
        <v>237</v>
      </c>
    </row>
    <row r="23" spans="1:4">
      <c r="A23" s="345" t="s">
        <v>233</v>
      </c>
      <c r="B23" s="346">
        <v>1712688979</v>
      </c>
      <c r="C23" s="347">
        <v>63290</v>
      </c>
      <c r="D23" s="344" t="s">
        <v>237</v>
      </c>
    </row>
    <row r="24" spans="1:4">
      <c r="A24" s="345" t="s">
        <v>154</v>
      </c>
      <c r="B24" s="346" t="s">
        <v>127</v>
      </c>
      <c r="C24" s="347">
        <v>19585</v>
      </c>
      <c r="D24" s="340" t="s">
        <v>237</v>
      </c>
    </row>
    <row r="25" spans="1:4">
      <c r="A25" s="341" t="s">
        <v>216</v>
      </c>
      <c r="B25" s="342">
        <v>1732469191</v>
      </c>
      <c r="C25" s="343">
        <v>21380</v>
      </c>
      <c r="D25" s="340" t="s">
        <v>237</v>
      </c>
    </row>
    <row r="26" spans="1:4">
      <c r="A26" s="345" t="s">
        <v>234</v>
      </c>
      <c r="B26" s="346">
        <v>1739791780</v>
      </c>
      <c r="C26" s="347">
        <v>46620</v>
      </c>
      <c r="D26" s="344" t="s">
        <v>237</v>
      </c>
    </row>
    <row r="27" spans="1:4">
      <c r="A27" s="345" t="s">
        <v>217</v>
      </c>
      <c r="B27" s="346">
        <v>1789726772</v>
      </c>
      <c r="C27" s="347">
        <v>6800</v>
      </c>
      <c r="D27" s="340" t="s">
        <v>237</v>
      </c>
    </row>
    <row r="28" spans="1:4">
      <c r="A28" s="349" t="s">
        <v>160</v>
      </c>
      <c r="B28" s="350" t="s">
        <v>133</v>
      </c>
      <c r="C28" s="351">
        <v>22030</v>
      </c>
      <c r="D28" s="340" t="s">
        <v>237</v>
      </c>
    </row>
    <row r="29" spans="1:4">
      <c r="A29" s="341" t="s">
        <v>221</v>
      </c>
      <c r="B29" s="342" t="s">
        <v>225</v>
      </c>
      <c r="C29" s="343">
        <v>8580</v>
      </c>
      <c r="D29" s="344" t="s">
        <v>237</v>
      </c>
    </row>
    <row r="30" spans="1:4">
      <c r="A30" s="345" t="s">
        <v>165</v>
      </c>
      <c r="B30" s="346" t="s">
        <v>138</v>
      </c>
      <c r="C30" s="347">
        <v>42510</v>
      </c>
      <c r="D30" s="340" t="s">
        <v>237</v>
      </c>
    </row>
    <row r="31" spans="1:4">
      <c r="A31" s="345" t="s">
        <v>236</v>
      </c>
      <c r="B31" s="346">
        <v>1725821212</v>
      </c>
      <c r="C31" s="347">
        <v>17000</v>
      </c>
      <c r="D31" s="340" t="s">
        <v>237</v>
      </c>
    </row>
    <row r="32" spans="1:4">
      <c r="A32" s="352" t="s">
        <v>166</v>
      </c>
      <c r="B32" s="342" t="s">
        <v>139</v>
      </c>
      <c r="C32" s="343">
        <v>5160</v>
      </c>
      <c r="D32" s="344" t="s">
        <v>237</v>
      </c>
    </row>
    <row r="33" spans="1:4">
      <c r="A33" s="341" t="s">
        <v>161</v>
      </c>
      <c r="B33" s="342" t="s">
        <v>134</v>
      </c>
      <c r="C33" s="343">
        <v>21286</v>
      </c>
      <c r="D33" s="340" t="s">
        <v>237</v>
      </c>
    </row>
    <row r="34" spans="1:4">
      <c r="A34" s="345" t="s">
        <v>151</v>
      </c>
      <c r="B34" s="346" t="s">
        <v>124</v>
      </c>
      <c r="C34" s="347">
        <v>30930</v>
      </c>
      <c r="D34" s="340" t="s">
        <v>237</v>
      </c>
    </row>
    <row r="35" spans="1:4">
      <c r="A35" s="345" t="s">
        <v>232</v>
      </c>
      <c r="B35" s="346">
        <v>1743942020</v>
      </c>
      <c r="C35" s="347">
        <v>188285</v>
      </c>
      <c r="D35" s="344" t="s">
        <v>237</v>
      </c>
    </row>
    <row r="36" spans="1:4">
      <c r="A36" s="345"/>
      <c r="B36" s="346"/>
      <c r="C36" s="347"/>
      <c r="D36" s="36"/>
    </row>
    <row r="37" spans="1:4">
      <c r="A37" s="326"/>
      <c r="B37" s="110"/>
      <c r="C37" s="307"/>
      <c r="D37" s="336"/>
    </row>
    <row r="38" spans="1:4">
      <c r="A38" s="327"/>
      <c r="B38" s="328"/>
      <c r="C38" s="338"/>
      <c r="D38" s="325"/>
    </row>
    <row r="39" spans="1:4">
      <c r="A39" s="326"/>
      <c r="B39" s="110"/>
      <c r="C39" s="307"/>
      <c r="D39" s="43"/>
    </row>
    <row r="40" spans="1:4">
      <c r="A40" s="326"/>
      <c r="B40" s="110"/>
      <c r="C40" s="307"/>
      <c r="D40" s="43"/>
    </row>
    <row r="41" spans="1:4">
      <c r="A41" s="326"/>
      <c r="B41" s="110"/>
      <c r="C41" s="307"/>
      <c r="D41" s="43"/>
    </row>
    <row r="42" spans="1:4">
      <c r="A42" s="327"/>
      <c r="B42" s="328"/>
      <c r="C42" s="338"/>
      <c r="D42" s="43"/>
    </row>
    <row r="43" spans="1:4">
      <c r="A43" s="334"/>
      <c r="B43" s="329"/>
      <c r="C43" s="339"/>
      <c r="D43" s="43"/>
    </row>
    <row r="44" spans="1:4">
      <c r="A44" s="334"/>
      <c r="B44" s="329"/>
      <c r="C44" s="339"/>
      <c r="D44" s="43"/>
    </row>
    <row r="45" spans="1:4">
      <c r="A45" s="334"/>
      <c r="B45" s="329"/>
      <c r="C45" s="339"/>
      <c r="D45" s="43"/>
    </row>
    <row r="46" spans="1:4">
      <c r="A46" s="334"/>
      <c r="B46" s="329"/>
      <c r="C46" s="339"/>
      <c r="D46" s="43"/>
    </row>
    <row r="47" spans="1:4">
      <c r="A47" s="334"/>
      <c r="B47" s="329"/>
      <c r="C47" s="339"/>
      <c r="D47" s="43"/>
    </row>
    <row r="48" spans="1:4">
      <c r="A48" s="334"/>
      <c r="B48" s="329"/>
      <c r="C48" s="339"/>
      <c r="D48" s="43"/>
    </row>
    <row r="49" spans="1:4">
      <c r="A49" s="334"/>
      <c r="B49" s="329"/>
      <c r="C49" s="339"/>
      <c r="D49" s="43"/>
    </row>
    <row r="50" spans="1:4">
      <c r="A50" s="334"/>
      <c r="B50" s="329"/>
      <c r="C50" s="339"/>
      <c r="D50" s="43"/>
    </row>
    <row r="51" spans="1:4">
      <c r="A51" s="334"/>
      <c r="B51" s="329"/>
      <c r="C51" s="339"/>
      <c r="D51" s="43"/>
    </row>
    <row r="52" spans="1:4">
      <c r="A52" s="334"/>
      <c r="B52" s="329"/>
      <c r="C52" s="339"/>
      <c r="D52" s="43"/>
    </row>
    <row r="53" spans="1:4">
      <c r="A53" s="334"/>
      <c r="B53" s="329"/>
      <c r="C53" s="339"/>
      <c r="D53" s="43"/>
    </row>
    <row r="54" spans="1:4">
      <c r="A54" s="334"/>
      <c r="B54" s="329"/>
      <c r="C54" s="339"/>
      <c r="D54" s="43"/>
    </row>
    <row r="55" spans="1:4">
      <c r="A55" s="334"/>
      <c r="B55" s="329"/>
      <c r="C55" s="339"/>
      <c r="D55" s="43"/>
    </row>
    <row r="56" spans="1:4">
      <c r="A56" s="334"/>
      <c r="B56" s="329"/>
      <c r="C56" s="339"/>
      <c r="D56" s="43"/>
    </row>
    <row r="57" spans="1:4">
      <c r="A57" s="334"/>
      <c r="B57" s="329"/>
      <c r="C57" s="339"/>
      <c r="D57" s="43"/>
    </row>
    <row r="58" spans="1:4">
      <c r="A58" s="334"/>
      <c r="B58" s="329"/>
      <c r="C58" s="339"/>
      <c r="D58" s="43"/>
    </row>
    <row r="59" spans="1:4">
      <c r="A59" s="334"/>
      <c r="B59" s="329"/>
      <c r="C59" s="339"/>
      <c r="D59" s="43"/>
    </row>
    <row r="60" spans="1:4">
      <c r="A60" s="334"/>
      <c r="B60" s="329"/>
      <c r="C60" s="339"/>
      <c r="D60" s="43"/>
    </row>
    <row r="61" spans="1:4">
      <c r="A61" s="334"/>
      <c r="B61" s="329"/>
      <c r="C61" s="339"/>
      <c r="D61" s="43"/>
    </row>
    <row r="62" spans="1:4">
      <c r="A62" s="334"/>
      <c r="B62" s="329"/>
      <c r="C62" s="339"/>
      <c r="D62" s="43"/>
    </row>
    <row r="63" spans="1:4">
      <c r="A63" s="334"/>
      <c r="B63" s="329"/>
      <c r="C63" s="339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2021-06-24T17:39:30Z</dcterms:modified>
</cp:coreProperties>
</file>