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2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6" l="1"/>
  <c r="B10" i="10" l="1"/>
  <c r="E13" i="10" l="1"/>
  <c r="B13" i="10"/>
  <c r="D83" i="16" l="1"/>
  <c r="C83" i="16"/>
  <c r="E5" i="16"/>
  <c r="E6" i="16" s="1"/>
  <c r="E7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<sst xmlns="http://schemas.openxmlformats.org/spreadsheetml/2006/main" count="403" uniqueCount="186">
  <si>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</si>
  <si>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</si>
  <si>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</si>
  <si>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</si>
  <si>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</si>
  <si>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</si>
  <si>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</si>
  <si>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</si>
  <si>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</si>
  <si>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</si>
  <si>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</si>
  <si>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</si>
  <si>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</si>
  <si>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</si>
  <si>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</si>
  <si>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</si>
  <si>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</si>
  <si>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</si>
  <si>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</si>
  <si>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</si>
  <si>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</si>
  <si>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</si>
  <si>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</si>
  <si>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</si>
  <si>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</si>
  <si>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</si>
  <si>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</si>
  <si>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</si>
  <si>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</si>
  <si>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</si>
  <si>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</si>
  <si>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</si>
  <si>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</si>
  <si>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</si>
  <si>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</si>
  <si>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</si>
  <si>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</si>
  <si>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</si>
  <si>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</si>
  <si>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</si>
  <si>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</si>
  <si>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</si>
  <si>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</si>
  <si>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</si>
  <si>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</si>
  <si>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</si>
  <si>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</si>
  <si>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</si>
  <si>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</si>
  <si>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</si>
  <si>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</si>
  <si>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</si>
  <si>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</si>
  <si>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</si>
  <si>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</si>
  <si>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</si>
  <si>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</si>
  <si>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</si>
  <si>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</si>
  <si>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</si>
  <si>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</si>
  <si>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</si>
  <si>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</si>
  <si>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</si>
  <si>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</si>
  <si>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</si>
  <si>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</si>
  <si>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</si>
  <si>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</si>
  <si>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</si>
  <si>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</si>
  <si>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</si>
  <si>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</si>
  <si>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</si>
  <si>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</si>
  <si>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</si>
  <si>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</si>
  <si>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</si>
  <si>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</si>
  <si>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</si>
  <si>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</si>
  <si>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</si>
  <si>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</si>
  <si>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</si>
  <si>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</si>
  <si>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</si>
  <si>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</si>
  <si>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</si>
  <si>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</si>
  <si>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</si>
  <si>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</si>
  <si>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</si>
  <si>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</si>
  <si>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</si>
  <si>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</si>
  <si>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</si>
  <si>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</si>
  <si>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</si>
  <si>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</si>
  <si>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</si>
  <si>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</si>
  <si>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</si>
  <si>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</si>
  <si>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</si>
  <si>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</si>
  <si>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</si>
  <si>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</si>
  <si>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</si>
  <si>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</si>
  <si>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</si>
  <si>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</si>
  <si>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</si>
  <si>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</si>
  <si>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</si>
  <si>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</si>
  <si>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</si>
  <si>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</si>
  <si>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</si>
  <si>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</si>
  <si>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</si>
  <si>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</si>
  <si>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</si>
  <si>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</si>
  <si>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</si>
  <si>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</si>
  <si>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</si>
  <si>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</si>
  <si>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</si>
  <si>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</si>
  <si>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</si>
  <si>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</si>
  <si>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</si>
  <si>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</si>
  <si>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</si>
  <si>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</si>
  <si>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</si>
  <si>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</si>
  <si>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</si>
  <si>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</si>
  <si>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</si>
  <si>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</si>
  <si>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</si>
  <si>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</si>
  <si>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</si>
  <si>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</si>
  <si>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</si>
  <si>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</si>
  <si>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</si>
  <si>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</si>
  <si>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</si>
  <si>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</si>
  <si>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</si>
  <si>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</si>
  <si>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</si>
  <si>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</si>
  <si>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</si>
  <si>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</si>
  <si>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</si>
  <si>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</si>
  <si>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</si>
  <si>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Boss (+)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</si>
  <si>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</si>
  <si>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</si>
  <si>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</si>
  <si>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</si>
  <si>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</si>
  <si>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</si>
  <si>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</si>
  <si>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</si>
  <si>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</si>
  <si>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Symphony  Balance(-)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</si>
  <si>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</si>
  <si>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</si>
  <si>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</si>
  <si>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</si>
  <si>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</si>
  <si>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</si>
  <si>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</si>
  <si>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</si>
  <si>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</si>
  <si>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</si>
  <si>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</si>
  <si>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>Date: 02.05.2021</t>
  </si>
  <si>
    <t xml:space="preserve">Masud </t>
  </si>
  <si>
    <t>Labonno Bagha</t>
  </si>
  <si>
    <t>Ma Mobile Naldanga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</si>
</sst>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121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2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2"/>
      <c r="B7" s="38" t="s">
        <v>119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2"/>
      <c r="B8" s="38" t="s">
        <v>120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2"/>
      <c r="B9" s="38" t="s">
        <v>123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2"/>
      <c r="B10" s="38" t="s">
        <v>124</v>
      </c>
      <c r="C10" s="40">
        <v>400000</v>
      </c>
      <c r="D10" s="285">
        <v>400000</v>
      </c>
      <c r="E10" s="39">
        <f t="shared" si="0"/>
        <v>8844</v>
      </c>
      <c r="F10" s="30"/>
      <c r="G10" s="2"/>
      <c r="H10" s="2"/>
    </row>
    <row r="11" spans="1:8">
      <c r="A11" s="292"/>
      <c r="B11" s="38" t="s">
        <v>125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2"/>
      <c r="B12" s="38" t="s">
        <v>126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2"/>
      <c r="B13" s="38" t="s">
        <v>128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2"/>
      <c r="B14" s="38" t="s">
        <v>129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2"/>
      <c r="B15" s="38" t="s">
        <v>130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2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2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2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2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2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2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2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2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2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2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2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2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2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2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2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2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2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2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2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2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2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2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2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2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2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2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2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2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2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2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2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2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2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2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2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2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2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2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2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2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2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2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2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2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2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4" sqref="G12:G14"/>
    </sheetView>
  </sheetViews>
  <sheetFormatPr defaultColWidth="9.140625" defaultRowHeight="12.75"/>
  <cols>
    <col min="1" max="1" width="3.85546875" style="286" customWidth="1"/>
    <col min="2" max="2" width="13.42578125" style="286" customWidth="1"/>
    <col min="3" max="3" width="12.42578125" style="286" customWidth="1"/>
    <col min="4" max="4" width="15.85546875" style="286" customWidth="1"/>
    <col min="5" max="5" width="13.85546875" style="286" customWidth="1"/>
    <col min="6" max="6" width="25.85546875" style="286" customWidth="1"/>
    <col min="7" max="7" width="22.140625" style="286" customWidth="1"/>
    <col min="8" max="8" width="17.42578125" style="286" customWidth="1"/>
    <col min="9" max="16384" width="9.140625" style="286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175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2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2"/>
      <c r="B7" s="38" t="s">
        <v>178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2"/>
      <c r="B8" s="38" t="s">
        <v>181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2"/>
      <c r="B9" s="38"/>
      <c r="C9" s="37"/>
      <c r="D9" s="37"/>
      <c r="E9" s="39">
        <f t="shared" si="0"/>
        <v>11041</v>
      </c>
      <c r="F9" s="30"/>
      <c r="G9" s="2"/>
      <c r="H9" s="2"/>
    </row>
    <row r="10" spans="1:8">
      <c r="A10" s="292"/>
      <c r="B10" s="38"/>
      <c r="C10" s="40"/>
      <c r="D10" s="40"/>
      <c r="E10" s="39">
        <f t="shared" si="0"/>
        <v>11041</v>
      </c>
      <c r="F10" s="30"/>
      <c r="G10" s="2"/>
      <c r="H10" s="2"/>
    </row>
    <row r="11" spans="1:8">
      <c r="A11" s="292"/>
      <c r="B11" s="38"/>
      <c r="C11" s="37"/>
      <c r="D11" s="37"/>
      <c r="E11" s="39">
        <f t="shared" si="0"/>
        <v>11041</v>
      </c>
      <c r="F11" s="30"/>
      <c r="G11" s="2"/>
      <c r="H11" s="2"/>
    </row>
    <row r="12" spans="1:8">
      <c r="A12" s="292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292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292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2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2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2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2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2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2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2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2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2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2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2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2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2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2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2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2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2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2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2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2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2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2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2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2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2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2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2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2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2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2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2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2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2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2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2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2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2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2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2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2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2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2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2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2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2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2"/>
      <c r="B83" s="43"/>
      <c r="C83" s="39">
        <f>SUM(C5:C72)</f>
        <v>11041</v>
      </c>
      <c r="D83" s="39">
        <f>SUM(D5:D77)</f>
        <v>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3" t="s">
        <v>17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</row>
    <row r="2" spans="1:24" s="189" customFormat="1" ht="18">
      <c r="A2" s="294" t="s">
        <v>80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</row>
    <row r="3" spans="1:24" s="190" customFormat="1" ht="16.5" thickBot="1">
      <c r="A3" s="295" t="s">
        <v>176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7"/>
      <c r="S3" s="105"/>
      <c r="T3" s="8"/>
      <c r="U3" s="8"/>
      <c r="V3" s="8"/>
      <c r="W3" s="8"/>
      <c r="X3" s="28"/>
    </row>
    <row r="4" spans="1:24" s="192" customFormat="1" ht="12.75" customHeight="1">
      <c r="A4" s="298" t="s">
        <v>81</v>
      </c>
      <c r="B4" s="300" t="s">
        <v>82</v>
      </c>
      <c r="C4" s="302" t="s">
        <v>83</v>
      </c>
      <c r="D4" s="302" t="s">
        <v>84</v>
      </c>
      <c r="E4" s="302" t="s">
        <v>85</v>
      </c>
      <c r="F4" s="302" t="s">
        <v>86</v>
      </c>
      <c r="G4" s="302" t="s">
        <v>87</v>
      </c>
      <c r="H4" s="302" t="s">
        <v>88</v>
      </c>
      <c r="I4" s="302" t="s">
        <v>104</v>
      </c>
      <c r="J4" s="302" t="s">
        <v>89</v>
      </c>
      <c r="K4" s="302" t="s">
        <v>90</v>
      </c>
      <c r="L4" s="302" t="s">
        <v>91</v>
      </c>
      <c r="M4" s="302" t="s">
        <v>92</v>
      </c>
      <c r="N4" s="302" t="s">
        <v>93</v>
      </c>
      <c r="O4" s="306" t="s">
        <v>94</v>
      </c>
      <c r="P4" s="304" t="s">
        <v>95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299"/>
      <c r="B5" s="301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7"/>
      <c r="P5" s="305"/>
      <c r="Q5" s="196" t="s">
        <v>96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178</v>
      </c>
      <c r="B6" s="201">
        <v>200</v>
      </c>
      <c r="C6" s="201"/>
      <c r="D6" s="202"/>
      <c r="E6" s="202"/>
      <c r="F6" s="202"/>
      <c r="G6" s="202"/>
      <c r="H6" s="202"/>
      <c r="I6" s="202"/>
      <c r="J6" s="203">
        <v>30</v>
      </c>
      <c r="K6" s="202">
        <v>80</v>
      </c>
      <c r="L6" s="202"/>
      <c r="M6" s="202"/>
      <c r="N6" s="240"/>
      <c r="O6" s="202"/>
      <c r="P6" s="204"/>
      <c r="Q6" s="205">
        <f t="shared" ref="Q6:Q36" si="0">SUM(B6:P6)</f>
        <v>310</v>
      </c>
      <c r="R6" s="206"/>
      <c r="S6" s="207"/>
      <c r="T6" s="46"/>
      <c r="U6" s="5"/>
      <c r="V6" s="46"/>
      <c r="W6" s="5"/>
    </row>
    <row r="7" spans="1:24" s="21" customFormat="1">
      <c r="A7" s="200" t="s">
        <v>181</v>
      </c>
      <c r="B7" s="201">
        <v>1500</v>
      </c>
      <c r="C7" s="201"/>
      <c r="D7" s="202"/>
      <c r="E7" s="202"/>
      <c r="F7" s="202"/>
      <c r="G7" s="202">
        <v>750</v>
      </c>
      <c r="H7" s="202"/>
      <c r="I7" s="202"/>
      <c r="J7" s="203">
        <v>180</v>
      </c>
      <c r="K7" s="202">
        <v>480</v>
      </c>
      <c r="L7" s="202"/>
      <c r="M7" s="202"/>
      <c r="N7" s="240"/>
      <c r="O7" s="202"/>
      <c r="P7" s="204"/>
      <c r="Q7" s="205">
        <f t="shared" si="0"/>
        <v>2910</v>
      </c>
      <c r="R7" s="206"/>
      <c r="S7" s="46"/>
      <c r="T7" s="46"/>
      <c r="U7" s="46"/>
      <c r="V7" s="46"/>
      <c r="W7" s="46"/>
    </row>
    <row r="8" spans="1:24" s="21" customFormat="1">
      <c r="A8" s="200"/>
      <c r="B8" s="208"/>
      <c r="C8" s="201"/>
      <c r="D8" s="209"/>
      <c r="E8" s="209"/>
      <c r="F8" s="209"/>
      <c r="G8" s="209"/>
      <c r="H8" s="209"/>
      <c r="I8" s="209"/>
      <c r="J8" s="210"/>
      <c r="K8" s="209"/>
      <c r="L8" s="209"/>
      <c r="M8" s="209"/>
      <c r="N8" s="241"/>
      <c r="O8" s="209"/>
      <c r="P8" s="211"/>
      <c r="Q8" s="205">
        <f>SUM(B8:P8)</f>
        <v>0</v>
      </c>
      <c r="R8" s="206"/>
      <c r="S8" s="10"/>
      <c r="T8" s="10"/>
      <c r="U8" s="5" t="s">
        <v>97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1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1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1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1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1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1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1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1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2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1"/>
      <c r="G20" s="209"/>
      <c r="H20" s="209"/>
      <c r="I20" s="209"/>
      <c r="J20" s="209"/>
      <c r="K20" s="209"/>
      <c r="L20" s="209"/>
      <c r="M20" s="209"/>
      <c r="N20" s="241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1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1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1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1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1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1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1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1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1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1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98</v>
      </c>
      <c r="B37" s="226">
        <f>SUM(B6:B36)</f>
        <v>1700</v>
      </c>
      <c r="C37" s="227">
        <f t="shared" ref="C37:P37" si="1">SUM(C6:C36)</f>
        <v>0</v>
      </c>
      <c r="D37" s="227">
        <f t="shared" si="1"/>
        <v>0</v>
      </c>
      <c r="E37" s="227">
        <f t="shared" si="1"/>
        <v>0</v>
      </c>
      <c r="F37" s="227">
        <f t="shared" si="1"/>
        <v>0</v>
      </c>
      <c r="G37" s="227">
        <f>SUM(G6:G36)</f>
        <v>750</v>
      </c>
      <c r="H37" s="227">
        <f t="shared" si="1"/>
        <v>0</v>
      </c>
      <c r="I37" s="227">
        <f t="shared" si="1"/>
        <v>0</v>
      </c>
      <c r="J37" s="227">
        <f t="shared" si="1"/>
        <v>210</v>
      </c>
      <c r="K37" s="227">
        <f t="shared" si="1"/>
        <v>560</v>
      </c>
      <c r="L37" s="227">
        <f t="shared" si="1"/>
        <v>0</v>
      </c>
      <c r="M37" s="227">
        <f t="shared" si="1"/>
        <v>0</v>
      </c>
      <c r="N37" s="244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3220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49" zoomScale="120" zoomScaleNormal="120" workbookViewId="0">
      <selection activeCell="C59" sqref="C59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4" t="s">
        <v>17</v>
      </c>
      <c r="B1" s="314"/>
      <c r="C1" s="314"/>
      <c r="D1" s="314"/>
      <c r="E1" s="314"/>
      <c r="F1" s="314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15" t="s">
        <v>177</v>
      </c>
      <c r="B2" s="315"/>
      <c r="C2" s="315"/>
      <c r="D2" s="315"/>
      <c r="E2" s="315"/>
      <c r="F2" s="315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16" t="s">
        <v>32</v>
      </c>
      <c r="B3" s="316"/>
      <c r="C3" s="316"/>
      <c r="D3" s="316"/>
      <c r="E3" s="316"/>
      <c r="F3" s="316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178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181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/>
      <c r="B7" s="99"/>
      <c r="C7" s="99"/>
      <c r="D7" s="99"/>
      <c r="E7" s="99">
        <f t="shared" si="0"/>
        <v>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394930</v>
      </c>
      <c r="C33" s="99">
        <f>SUM(C5:C32)</f>
        <v>485540</v>
      </c>
      <c r="D33" s="99">
        <f>SUM(D5:D32)</f>
        <v>3220</v>
      </c>
      <c r="E33" s="99">
        <f>SUM(E5:E32)</f>
        <v>488760</v>
      </c>
      <c r="F33" s="107">
        <f>B33-E33</f>
        <v>-93830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17" t="s">
        <v>38</v>
      </c>
      <c r="B35" s="318"/>
      <c r="C35" s="318"/>
      <c r="D35" s="319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100</v>
      </c>
      <c r="B37" s="92" t="s">
        <v>102</v>
      </c>
      <c r="C37" s="268">
        <v>18000</v>
      </c>
      <c r="D37" s="92" t="s">
        <v>178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70" t="s">
        <v>42</v>
      </c>
      <c r="B38" s="92" t="s">
        <v>122</v>
      </c>
      <c r="C38" s="268">
        <v>23335</v>
      </c>
      <c r="D38" s="92" t="s">
        <v>169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 t="s">
        <v>183</v>
      </c>
      <c r="B39" s="130" t="s">
        <v>122</v>
      </c>
      <c r="C39" s="268">
        <v>4000</v>
      </c>
      <c r="D39" s="92" t="s">
        <v>181</v>
      </c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/>
      <c r="B40" s="92"/>
      <c r="C40" s="268"/>
      <c r="D40" s="92"/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70"/>
      <c r="B41" s="92"/>
      <c r="C41" s="268"/>
      <c r="D41" s="92"/>
      <c r="E41" s="133"/>
      <c r="F41" s="100"/>
      <c r="G41" s="134" t="s">
        <v>107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8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8"/>
      <c r="D43" s="131"/>
      <c r="E43" s="105"/>
      <c r="F43" s="320" t="s">
        <v>44</v>
      </c>
      <c r="G43" s="320"/>
      <c r="H43" s="320"/>
      <c r="I43" s="320"/>
      <c r="J43" s="320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9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66" t="s">
        <v>26</v>
      </c>
      <c r="B46" s="140"/>
      <c r="C46" s="287">
        <v>7160</v>
      </c>
      <c r="D46" s="267" t="s">
        <v>115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145" t="s">
        <v>171</v>
      </c>
      <c r="B47" s="96"/>
      <c r="C47" s="142">
        <v>8000</v>
      </c>
      <c r="D47" s="146" t="s">
        <v>169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273" t="s">
        <v>162</v>
      </c>
      <c r="B48" s="273"/>
      <c r="C48" s="142">
        <v>10000</v>
      </c>
      <c r="D48" s="267" t="s">
        <v>181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 t="s">
        <v>185</v>
      </c>
      <c r="B49" s="96"/>
      <c r="C49" s="142">
        <v>10000</v>
      </c>
      <c r="D49" s="146" t="s">
        <v>181</v>
      </c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/>
      <c r="B50" s="96"/>
      <c r="C50" s="142"/>
      <c r="D50" s="267"/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 t="s">
        <v>179</v>
      </c>
      <c r="B52" s="96"/>
      <c r="C52" s="142">
        <v>70000</v>
      </c>
      <c r="D52" s="267" t="s">
        <v>178</v>
      </c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144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245465</v>
      </c>
      <c r="D54" s="140" t="s">
        <v>181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265917</v>
      </c>
      <c r="D55" s="146" t="s">
        <v>164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148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45</v>
      </c>
      <c r="B57" s="96"/>
      <c r="C57" s="142">
        <v>54640</v>
      </c>
      <c r="D57" s="149" t="s">
        <v>124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46</v>
      </c>
      <c r="B58" s="96"/>
      <c r="C58" s="142">
        <v>200000</v>
      </c>
      <c r="D58" s="146" t="s">
        <v>156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174</v>
      </c>
      <c r="B59" s="96" t="s">
        <v>173</v>
      </c>
      <c r="C59" s="142">
        <v>481850</v>
      </c>
      <c r="D59" s="143" t="s">
        <v>181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131</v>
      </c>
      <c r="B60" s="96"/>
      <c r="C60" s="142">
        <v>32530</v>
      </c>
      <c r="D60" s="149" t="s">
        <v>181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47</v>
      </c>
      <c r="B61" s="148"/>
      <c r="C61" s="142">
        <v>186020</v>
      </c>
      <c r="D61" s="146" t="s">
        <v>153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/>
      <c r="B62" s="143"/>
      <c r="C62" s="142"/>
      <c r="D62" s="149"/>
      <c r="E62" s="113"/>
      <c r="F62" s="308" t="s">
        <v>110</v>
      </c>
      <c r="G62" s="308"/>
      <c r="H62" s="245"/>
      <c r="I62" s="245"/>
      <c r="J62" s="150" t="s">
        <v>50</v>
      </c>
      <c r="K62" s="151" t="s">
        <v>51</v>
      </c>
      <c r="L62" s="152" t="s">
        <v>52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1" t="s">
        <v>28</v>
      </c>
      <c r="B63" s="322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115</v>
      </c>
      <c r="K63" s="166">
        <v>7160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166</v>
      </c>
      <c r="H64" s="160" t="s">
        <v>167</v>
      </c>
      <c r="I64" s="97">
        <v>6500</v>
      </c>
      <c r="J64" s="96" t="s">
        <v>164</v>
      </c>
      <c r="K64" s="166">
        <v>6500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132</v>
      </c>
      <c r="B65" s="143"/>
      <c r="C65" s="142">
        <v>10915</v>
      </c>
      <c r="D65" s="143" t="s">
        <v>118</v>
      </c>
      <c r="E65" s="104"/>
      <c r="F65" s="153"/>
      <c r="G65" s="154" t="s">
        <v>171</v>
      </c>
      <c r="H65" s="154"/>
      <c r="I65" s="97">
        <v>8000</v>
      </c>
      <c r="J65" s="96" t="s">
        <v>169</v>
      </c>
      <c r="K65" s="166">
        <v>8000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143</v>
      </c>
      <c r="B66" s="96"/>
      <c r="C66" s="142">
        <v>38000</v>
      </c>
      <c r="D66" s="149" t="s">
        <v>152</v>
      </c>
      <c r="E66" s="104"/>
      <c r="F66" s="158"/>
      <c r="G66" s="156" t="s">
        <v>100</v>
      </c>
      <c r="H66" s="156" t="s">
        <v>102</v>
      </c>
      <c r="I66" s="157">
        <v>19600</v>
      </c>
      <c r="J66" s="159" t="s">
        <v>145</v>
      </c>
      <c r="K66" s="166">
        <v>19600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136</v>
      </c>
      <c r="B67" s="96"/>
      <c r="C67" s="142">
        <v>4500</v>
      </c>
      <c r="D67" s="146" t="s">
        <v>154</v>
      </c>
      <c r="E67" s="104"/>
      <c r="F67" s="153"/>
      <c r="G67" s="154" t="s">
        <v>42</v>
      </c>
      <c r="H67" s="154" t="s">
        <v>122</v>
      </c>
      <c r="I67" s="97">
        <v>23335</v>
      </c>
      <c r="J67" s="144" t="s">
        <v>169</v>
      </c>
      <c r="K67" s="166">
        <v>23335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140</v>
      </c>
      <c r="B68" s="96"/>
      <c r="C68" s="142">
        <v>5000</v>
      </c>
      <c r="D68" s="146" t="s">
        <v>149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127</v>
      </c>
      <c r="B69" s="96"/>
      <c r="C69" s="142">
        <v>27585</v>
      </c>
      <c r="D69" s="149" t="s">
        <v>161</v>
      </c>
      <c r="E69" s="246"/>
      <c r="F69" s="153"/>
      <c r="G69" s="154"/>
      <c r="H69" s="154"/>
      <c r="I69" s="97"/>
      <c r="J69" s="96"/>
      <c r="K69" s="166"/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53</v>
      </c>
      <c r="B70" s="143"/>
      <c r="C70" s="142">
        <v>50888</v>
      </c>
      <c r="D70" s="149" t="s">
        <v>147</v>
      </c>
      <c r="E70" s="104"/>
      <c r="F70" s="158"/>
      <c r="G70" s="154" t="s">
        <v>18</v>
      </c>
      <c r="H70" s="154"/>
      <c r="I70" s="97">
        <v>50000</v>
      </c>
      <c r="J70" s="144" t="s">
        <v>144</v>
      </c>
      <c r="K70" s="166">
        <v>50000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54</v>
      </c>
      <c r="B71" s="96"/>
      <c r="C71" s="142">
        <v>29000</v>
      </c>
      <c r="D71" s="143" t="s">
        <v>154</v>
      </c>
      <c r="E71" s="105"/>
      <c r="F71" s="158"/>
      <c r="G71" s="154" t="s">
        <v>24</v>
      </c>
      <c r="H71" s="154"/>
      <c r="I71" s="97">
        <v>305465</v>
      </c>
      <c r="J71" s="144" t="s">
        <v>164</v>
      </c>
      <c r="K71" s="166">
        <v>305465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57</v>
      </c>
      <c r="B72" s="143"/>
      <c r="C72" s="142">
        <v>42910</v>
      </c>
      <c r="D72" s="149" t="s">
        <v>149</v>
      </c>
      <c r="E72" s="105"/>
      <c r="F72" s="158"/>
      <c r="G72" s="154" t="s">
        <v>20</v>
      </c>
      <c r="H72" s="154"/>
      <c r="I72" s="97">
        <v>265917</v>
      </c>
      <c r="J72" s="144" t="s">
        <v>164</v>
      </c>
      <c r="K72" s="166">
        <v>265917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58</v>
      </c>
      <c r="B73" s="96"/>
      <c r="C73" s="142">
        <v>25372</v>
      </c>
      <c r="D73" s="149" t="s">
        <v>164</v>
      </c>
      <c r="E73" s="105"/>
      <c r="F73" s="158"/>
      <c r="G73" s="154" t="s">
        <v>23</v>
      </c>
      <c r="H73" s="154"/>
      <c r="I73" s="97">
        <v>63290</v>
      </c>
      <c r="J73" s="97" t="s">
        <v>148</v>
      </c>
      <c r="K73" s="166">
        <v>63290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59</v>
      </c>
      <c r="B74" s="96"/>
      <c r="C74" s="142">
        <v>10955</v>
      </c>
      <c r="D74" s="149" t="s">
        <v>181</v>
      </c>
      <c r="E74" s="105"/>
      <c r="F74" s="158"/>
      <c r="G74" s="154" t="s">
        <v>45</v>
      </c>
      <c r="H74" s="154"/>
      <c r="I74" s="97">
        <v>54640</v>
      </c>
      <c r="J74" s="144" t="s">
        <v>124</v>
      </c>
      <c r="K74" s="166">
        <v>54640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60</v>
      </c>
      <c r="B75" s="96"/>
      <c r="C75" s="142">
        <v>22030</v>
      </c>
      <c r="D75" s="143" t="s">
        <v>117</v>
      </c>
      <c r="E75" s="104"/>
      <c r="F75" s="158"/>
      <c r="G75" s="156" t="s">
        <v>46</v>
      </c>
      <c r="H75" s="156"/>
      <c r="I75" s="157">
        <v>200000</v>
      </c>
      <c r="J75" s="159" t="s">
        <v>156</v>
      </c>
      <c r="K75" s="166">
        <v>200000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64</v>
      </c>
      <c r="B76" s="96"/>
      <c r="C76" s="142">
        <v>24686</v>
      </c>
      <c r="D76" s="146" t="s">
        <v>161</v>
      </c>
      <c r="E76" s="104"/>
      <c r="F76" s="158"/>
      <c r="G76" s="154" t="s">
        <v>174</v>
      </c>
      <c r="H76" s="154" t="s">
        <v>173</v>
      </c>
      <c r="I76" s="97">
        <v>580710</v>
      </c>
      <c r="J76" s="144" t="s">
        <v>164</v>
      </c>
      <c r="K76" s="166">
        <v>580710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133</v>
      </c>
      <c r="B77" s="96"/>
      <c r="C77" s="142">
        <v>9040</v>
      </c>
      <c r="D77" s="146" t="s">
        <v>161</v>
      </c>
      <c r="E77" s="104"/>
      <c r="F77" s="153"/>
      <c r="G77" s="154" t="s">
        <v>131</v>
      </c>
      <c r="H77" s="154"/>
      <c r="I77" s="97">
        <v>32590</v>
      </c>
      <c r="J77" s="97" t="s">
        <v>159</v>
      </c>
      <c r="K77" s="166">
        <v>32590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134</v>
      </c>
      <c r="B78" s="96"/>
      <c r="C78" s="142">
        <v>5790</v>
      </c>
      <c r="D78" s="146" t="s">
        <v>161</v>
      </c>
      <c r="E78" s="104"/>
      <c r="F78" s="158"/>
      <c r="G78" s="154" t="s">
        <v>47</v>
      </c>
      <c r="H78" s="154"/>
      <c r="I78" s="97">
        <v>186020</v>
      </c>
      <c r="J78" s="144" t="s">
        <v>153</v>
      </c>
      <c r="K78" s="166">
        <v>186020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162</v>
      </c>
      <c r="H79" s="154"/>
      <c r="I79" s="97">
        <v>9210</v>
      </c>
      <c r="J79" s="144" t="s">
        <v>161</v>
      </c>
      <c r="K79" s="166">
        <v>9210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163</v>
      </c>
      <c r="B80" s="96"/>
      <c r="C80" s="142">
        <v>7000</v>
      </c>
      <c r="D80" s="149" t="s">
        <v>149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139</v>
      </c>
      <c r="B82" s="96"/>
      <c r="C82" s="142">
        <v>20000</v>
      </c>
      <c r="D82" s="146" t="s">
        <v>158</v>
      </c>
      <c r="E82" s="105"/>
      <c r="F82" s="162"/>
      <c r="G82" s="154" t="s">
        <v>132</v>
      </c>
      <c r="H82" s="154"/>
      <c r="I82" s="97">
        <v>10915</v>
      </c>
      <c r="J82" s="96" t="s">
        <v>118</v>
      </c>
      <c r="K82" s="166">
        <v>10915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69</v>
      </c>
      <c r="B83" s="96"/>
      <c r="C83" s="142">
        <v>18000</v>
      </c>
      <c r="D83" s="149" t="s">
        <v>164</v>
      </c>
      <c r="E83" s="105"/>
      <c r="F83" s="162"/>
      <c r="G83" s="154" t="s">
        <v>143</v>
      </c>
      <c r="H83" s="154"/>
      <c r="I83" s="97">
        <v>38000</v>
      </c>
      <c r="J83" s="97" t="s">
        <v>152</v>
      </c>
      <c r="K83" s="166">
        <v>38000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70</v>
      </c>
      <c r="B84" s="96"/>
      <c r="C84" s="142">
        <v>5420</v>
      </c>
      <c r="D84" s="146" t="s">
        <v>161</v>
      </c>
      <c r="E84" s="105"/>
      <c r="F84" s="161"/>
      <c r="G84" s="154" t="s">
        <v>136</v>
      </c>
      <c r="H84" s="154"/>
      <c r="I84" s="97">
        <v>4500</v>
      </c>
      <c r="J84" s="144" t="s">
        <v>154</v>
      </c>
      <c r="K84" s="166">
        <v>4500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71</v>
      </c>
      <c r="B85" s="96"/>
      <c r="C85" s="142">
        <v>5000</v>
      </c>
      <c r="D85" s="146" t="s">
        <v>109</v>
      </c>
      <c r="E85" s="105"/>
      <c r="F85" s="161"/>
      <c r="G85" s="154" t="s">
        <v>140</v>
      </c>
      <c r="H85" s="154"/>
      <c r="I85" s="97">
        <v>5000</v>
      </c>
      <c r="J85" s="144" t="s">
        <v>149</v>
      </c>
      <c r="K85" s="166">
        <v>5000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138</v>
      </c>
      <c r="B86" s="96"/>
      <c r="C86" s="142">
        <v>15000</v>
      </c>
      <c r="D86" s="146" t="s">
        <v>164</v>
      </c>
      <c r="E86" s="105"/>
      <c r="F86" s="158"/>
      <c r="G86" s="154" t="s">
        <v>127</v>
      </c>
      <c r="H86" s="154"/>
      <c r="I86" s="97">
        <v>27585</v>
      </c>
      <c r="J86" s="144" t="s">
        <v>161</v>
      </c>
      <c r="K86" s="166">
        <v>27585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151</v>
      </c>
      <c r="B87" s="143"/>
      <c r="C87" s="142">
        <v>21190</v>
      </c>
      <c r="D87" s="143" t="s">
        <v>181</v>
      </c>
      <c r="E87" s="104"/>
      <c r="F87" s="158"/>
      <c r="G87" s="172" t="s">
        <v>53</v>
      </c>
      <c r="H87" s="172"/>
      <c r="I87" s="97">
        <v>50888</v>
      </c>
      <c r="J87" s="144" t="s">
        <v>147</v>
      </c>
      <c r="K87" s="166">
        <v>50888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135</v>
      </c>
      <c r="B88" s="96"/>
      <c r="C88" s="142">
        <v>12000</v>
      </c>
      <c r="D88" s="149" t="s">
        <v>164</v>
      </c>
      <c r="E88" s="104"/>
      <c r="F88" s="153"/>
      <c r="G88" s="154" t="s">
        <v>54</v>
      </c>
      <c r="H88" s="154"/>
      <c r="I88" s="97">
        <v>29000</v>
      </c>
      <c r="J88" s="144" t="s">
        <v>154</v>
      </c>
      <c r="K88" s="166">
        <v>29000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137</v>
      </c>
      <c r="B89" s="143"/>
      <c r="C89" s="142">
        <v>25650</v>
      </c>
      <c r="D89" s="143" t="s">
        <v>149</v>
      </c>
      <c r="E89" s="104"/>
      <c r="F89" s="158"/>
      <c r="G89" s="154" t="s">
        <v>57</v>
      </c>
      <c r="H89" s="154"/>
      <c r="I89" s="97">
        <v>42910</v>
      </c>
      <c r="J89" s="96" t="s">
        <v>149</v>
      </c>
      <c r="K89" s="166">
        <v>42910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73</v>
      </c>
      <c r="B90" s="96"/>
      <c r="C90" s="288">
        <v>29000</v>
      </c>
      <c r="D90" s="146" t="s">
        <v>149</v>
      </c>
      <c r="E90" s="104"/>
      <c r="F90" s="158"/>
      <c r="G90" s="154" t="s">
        <v>58</v>
      </c>
      <c r="H90" s="154"/>
      <c r="I90" s="97">
        <v>25372</v>
      </c>
      <c r="J90" s="144" t="s">
        <v>164</v>
      </c>
      <c r="K90" s="166">
        <v>25372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141</v>
      </c>
      <c r="B91" s="96"/>
      <c r="C91" s="142">
        <v>10000</v>
      </c>
      <c r="D91" s="146" t="s">
        <v>164</v>
      </c>
      <c r="E91" s="104"/>
      <c r="F91" s="158"/>
      <c r="G91" s="154" t="s">
        <v>59</v>
      </c>
      <c r="H91" s="154"/>
      <c r="I91" s="97">
        <v>11955</v>
      </c>
      <c r="J91" s="144" t="s">
        <v>164</v>
      </c>
      <c r="K91" s="166">
        <v>11955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142</v>
      </c>
      <c r="B92" s="96"/>
      <c r="C92" s="142">
        <v>2000</v>
      </c>
      <c r="D92" s="143" t="s">
        <v>154</v>
      </c>
      <c r="F92" s="158"/>
      <c r="G92" s="154" t="s">
        <v>60</v>
      </c>
      <c r="H92" s="154"/>
      <c r="I92" s="97">
        <v>22030</v>
      </c>
      <c r="J92" s="144" t="s">
        <v>117</v>
      </c>
      <c r="K92" s="166">
        <v>22030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161</v>
      </c>
      <c r="K93" s="166">
        <v>24686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75</v>
      </c>
      <c r="B94" s="143"/>
      <c r="C94" s="142">
        <v>33650</v>
      </c>
      <c r="D94" s="143" t="s">
        <v>149</v>
      </c>
      <c r="F94" s="153"/>
      <c r="G94" s="154" t="s">
        <v>133</v>
      </c>
      <c r="H94" s="154"/>
      <c r="I94" s="97">
        <v>9040</v>
      </c>
      <c r="J94" s="144" t="s">
        <v>161</v>
      </c>
      <c r="K94" s="166">
        <v>9040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184</v>
      </c>
      <c r="B95" s="143"/>
      <c r="C95" s="142">
        <v>1400</v>
      </c>
      <c r="D95" s="143" t="s">
        <v>181</v>
      </c>
      <c r="F95" s="158"/>
      <c r="G95" s="154" t="s">
        <v>134</v>
      </c>
      <c r="H95" s="154"/>
      <c r="I95" s="97">
        <v>5790</v>
      </c>
      <c r="J95" s="163" t="s">
        <v>161</v>
      </c>
      <c r="K95" s="166">
        <v>5790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 t="s">
        <v>172</v>
      </c>
      <c r="B96" s="164"/>
      <c r="C96" s="142">
        <v>30270</v>
      </c>
      <c r="D96" s="143" t="s">
        <v>169</v>
      </c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163</v>
      </c>
      <c r="H97" s="156"/>
      <c r="I97" s="157">
        <v>7000</v>
      </c>
      <c r="J97" s="159" t="s">
        <v>149</v>
      </c>
      <c r="K97" s="166">
        <v>7000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139</v>
      </c>
      <c r="H99" s="154"/>
      <c r="I99" s="97">
        <v>20000</v>
      </c>
      <c r="J99" s="144" t="s">
        <v>158</v>
      </c>
      <c r="K99" s="166">
        <v>20000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164</v>
      </c>
      <c r="K100" s="166">
        <v>18000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161</v>
      </c>
      <c r="K101" s="166">
        <v>5420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109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138</v>
      </c>
      <c r="H103" s="154"/>
      <c r="I103" s="97">
        <v>15000</v>
      </c>
      <c r="J103" s="144" t="s">
        <v>164</v>
      </c>
      <c r="K103" s="166">
        <v>15000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151</v>
      </c>
      <c r="H104" s="154"/>
      <c r="I104" s="97">
        <v>26190</v>
      </c>
      <c r="J104" s="144" t="s">
        <v>149</v>
      </c>
      <c r="K104" s="166">
        <v>26190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 t="s">
        <v>135</v>
      </c>
      <c r="H105" s="154"/>
      <c r="I105" s="97">
        <v>12000</v>
      </c>
      <c r="J105" s="144" t="s">
        <v>164</v>
      </c>
      <c r="K105" s="166">
        <v>12000</v>
      </c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137</v>
      </c>
      <c r="H106" s="154"/>
      <c r="I106" s="97">
        <v>25650</v>
      </c>
      <c r="J106" s="144" t="s">
        <v>149</v>
      </c>
      <c r="K106" s="166">
        <v>25650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149</v>
      </c>
      <c r="K107" s="166">
        <v>29000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 t="s">
        <v>111</v>
      </c>
      <c r="B108" s="143">
        <v>173992171</v>
      </c>
      <c r="C108" s="142">
        <v>17500</v>
      </c>
      <c r="D108" s="143" t="s">
        <v>113</v>
      </c>
      <c r="F108" s="162"/>
      <c r="G108" s="154" t="s">
        <v>141</v>
      </c>
      <c r="H108" s="154"/>
      <c r="I108" s="97">
        <v>10000</v>
      </c>
      <c r="J108" s="144" t="s">
        <v>164</v>
      </c>
      <c r="K108" s="166">
        <v>10000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 t="s">
        <v>55</v>
      </c>
      <c r="B109" s="143" t="s">
        <v>49</v>
      </c>
      <c r="C109" s="142">
        <v>1915</v>
      </c>
      <c r="D109" s="143" t="s">
        <v>56</v>
      </c>
      <c r="F109" s="162"/>
      <c r="G109" s="154" t="s">
        <v>142</v>
      </c>
      <c r="H109" s="154"/>
      <c r="I109" s="97">
        <v>2000</v>
      </c>
      <c r="J109" s="144" t="s">
        <v>154</v>
      </c>
      <c r="K109" s="166">
        <v>2000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72</v>
      </c>
      <c r="B110" s="143" t="s">
        <v>49</v>
      </c>
      <c r="C110" s="142">
        <v>1210</v>
      </c>
      <c r="D110" s="143" t="s">
        <v>43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61</v>
      </c>
      <c r="B111" s="143" t="s">
        <v>62</v>
      </c>
      <c r="C111" s="142">
        <v>6870</v>
      </c>
      <c r="D111" s="143" t="s">
        <v>120</v>
      </c>
      <c r="F111" s="162"/>
      <c r="G111" s="154" t="s">
        <v>75</v>
      </c>
      <c r="H111" s="154"/>
      <c r="I111" s="97">
        <v>33650</v>
      </c>
      <c r="J111" s="144" t="s">
        <v>149</v>
      </c>
      <c r="K111" s="166">
        <v>33650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63</v>
      </c>
      <c r="B112" s="143"/>
      <c r="C112" s="142">
        <v>800</v>
      </c>
      <c r="D112" s="143" t="s">
        <v>108</v>
      </c>
      <c r="F112" s="162"/>
      <c r="G112" s="156" t="s">
        <v>165</v>
      </c>
      <c r="H112" s="156"/>
      <c r="I112" s="157">
        <v>7000</v>
      </c>
      <c r="J112" s="157" t="s">
        <v>164</v>
      </c>
      <c r="K112" s="166">
        <v>7000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157</v>
      </c>
      <c r="B113" s="143"/>
      <c r="C113" s="142">
        <v>40000</v>
      </c>
      <c r="D113" s="143" t="s">
        <v>156</v>
      </c>
      <c r="F113" s="162"/>
      <c r="G113" s="154" t="s">
        <v>172</v>
      </c>
      <c r="H113" s="154"/>
      <c r="I113" s="97">
        <v>30270</v>
      </c>
      <c r="J113" s="97" t="s">
        <v>169</v>
      </c>
      <c r="K113" s="166">
        <v>30270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68</v>
      </c>
      <c r="B114" s="164" t="s">
        <v>49</v>
      </c>
      <c r="C114" s="142">
        <v>2340</v>
      </c>
      <c r="D114" s="143" t="s">
        <v>106</v>
      </c>
      <c r="F114" s="162"/>
      <c r="G114" s="154" t="s">
        <v>111</v>
      </c>
      <c r="H114" s="154">
        <v>173992171</v>
      </c>
      <c r="I114" s="97">
        <v>17500</v>
      </c>
      <c r="J114" s="144" t="s">
        <v>113</v>
      </c>
      <c r="K114" s="166">
        <v>17500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99</v>
      </c>
      <c r="B115" s="143"/>
      <c r="C115" s="142">
        <v>17500</v>
      </c>
      <c r="D115" s="143" t="s">
        <v>105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112</v>
      </c>
      <c r="B116" s="143">
        <v>1758900692</v>
      </c>
      <c r="C116" s="142">
        <v>30000</v>
      </c>
      <c r="D116" s="143" t="s">
        <v>103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120</v>
      </c>
      <c r="K117" s="166">
        <v>6870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108</v>
      </c>
      <c r="K118" s="166">
        <v>800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09" t="s">
        <v>78</v>
      </c>
      <c r="B119" s="310"/>
      <c r="C119" s="165">
        <f>SUM(C37:C118)</f>
        <v>2542566</v>
      </c>
      <c r="D119" s="166"/>
      <c r="F119" s="158"/>
      <c r="G119" s="154" t="s">
        <v>157</v>
      </c>
      <c r="H119" s="154"/>
      <c r="I119" s="97">
        <v>40000</v>
      </c>
      <c r="J119" s="144" t="s">
        <v>156</v>
      </c>
      <c r="K119" s="166">
        <v>40000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106</v>
      </c>
      <c r="K120" s="166">
        <v>2340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1" t="s">
        <v>79</v>
      </c>
      <c r="B121" s="312"/>
      <c r="C121" s="170">
        <f>C119+L142</f>
        <v>2542566</v>
      </c>
      <c r="D121" s="171"/>
      <c r="F121" s="153"/>
      <c r="G121" s="156" t="s">
        <v>99</v>
      </c>
      <c r="H121" s="156"/>
      <c r="I121" s="157">
        <v>17500</v>
      </c>
      <c r="J121" s="159" t="s">
        <v>105</v>
      </c>
      <c r="K121" s="166">
        <v>17500</v>
      </c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112</v>
      </c>
      <c r="H122" s="156">
        <v>1758900692</v>
      </c>
      <c r="I122" s="157">
        <v>30000</v>
      </c>
      <c r="J122" s="159" t="s">
        <v>103</v>
      </c>
      <c r="K122" s="166">
        <v>30000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2636396</v>
      </c>
      <c r="J142" s="152"/>
      <c r="K142" s="171">
        <f>SUM(K63:K141)</f>
        <v>2636396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3"/>
      <c r="G176" s="313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46:D48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G6" sqref="G5:G6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3" t="s">
        <v>116</v>
      </c>
      <c r="B1" s="324"/>
      <c r="C1" s="324"/>
      <c r="D1" s="324"/>
      <c r="E1" s="325"/>
      <c r="F1" s="5"/>
      <c r="G1" s="5"/>
    </row>
    <row r="2" spans="1:29" ht="23.25">
      <c r="A2" s="326" t="s">
        <v>182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5690740.3300000001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9999.3300000000017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2" t="s">
        <v>146</v>
      </c>
      <c r="E6" s="238">
        <v>762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2"/>
      <c r="E7" s="283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3220</v>
      </c>
      <c r="C8" s="66"/>
      <c r="D8" s="65" t="s">
        <v>13</v>
      </c>
      <c r="E8" s="68">
        <v>2542566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0</v>
      </c>
      <c r="C9" s="66"/>
      <c r="D9" s="66" t="s">
        <v>150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6779.3300000000017</v>
      </c>
      <c r="C10" s="66"/>
      <c r="D10" s="65" t="s">
        <v>170</v>
      </c>
      <c r="E10" s="69">
        <v>-48880</v>
      </c>
      <c r="F10" s="5" t="s">
        <v>107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160</v>
      </c>
      <c r="B11" s="70">
        <v>200000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4"/>
      <c r="E12" s="283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8206779.3300000001</v>
      </c>
      <c r="C13" s="66"/>
      <c r="D13" s="66" t="s">
        <v>7</v>
      </c>
      <c r="E13" s="69">
        <f>E4+E5+E6+E7+E8+E9+E10+E11+E12</f>
        <v>8206779.3300000001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107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101</v>
      </c>
      <c r="B16" s="85">
        <v>38000</v>
      </c>
      <c r="C16" s="65"/>
      <c r="D16" s="73" t="s">
        <v>24</v>
      </c>
      <c r="E16" s="87">
        <v>245465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114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5" t="s">
        <v>168</v>
      </c>
      <c r="B20" s="276">
        <v>29000</v>
      </c>
      <c r="C20" s="65"/>
      <c r="D20" s="274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5" t="s">
        <v>155</v>
      </c>
      <c r="B21" s="276">
        <v>32590</v>
      </c>
      <c r="C21" s="277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8" t="s">
        <v>19</v>
      </c>
      <c r="B22" s="276">
        <v>481850</v>
      </c>
      <c r="C22" s="277"/>
      <c r="D22" s="274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9" t="s">
        <v>20</v>
      </c>
      <c r="B23" s="280">
        <v>265917</v>
      </c>
      <c r="C23" s="281"/>
      <c r="D23" s="271" t="s">
        <v>180</v>
      </c>
      <c r="E23" s="272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2021-05-02T14:27:59Z</dcterms:modified>
</cp:coreProperties>
</file>