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<sst xmlns="http://schemas.openxmlformats.org/spreadsheetml/2006/main" count="410" uniqueCount="186">
  <si>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</si>
  <si>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</si>
  <si>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</si>
  <si>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</si>
  <si>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</si>
  <si>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</si>
  <si>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</si>
  <si>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</si>
  <si>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</si>
  <si>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</si>
  <si>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</si>
  <si>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</si>
  <si>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</si>
  <si>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</si>
  <si>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</si>
  <si>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</si>
  <si>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</si>
  <si>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</si>
  <si>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</si>
  <si>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</si>
  <si>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</si>
  <si>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</si>
  <si>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</si>
  <si>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</si>
  <si>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</si>
  <si>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</si>
  <si>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</si>
  <si>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</si>
  <si>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</si>
  <si>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</si>
  <si>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</si>
  <si>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</si>
  <si>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</si>
  <si>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</si>
  <si>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</si>
  <si>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</si>
  <si>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</si>
  <si>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</si>
  <si>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</si>
  <si>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</si>
  <si>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</si>
  <si>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</si>
  <si>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</si>
  <si>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</si>
  <si>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</si>
  <si>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</si>
  <si>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</si>
  <si>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</si>
  <si>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</si>
  <si>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</si>
  <si>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</si>
  <si>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</si>
  <si>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</si>
  <si>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</si>
  <si>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</si>
  <si>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</si>
  <si>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</si>
  <si>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</si>
  <si>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</si>
  <si>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</si>
  <si>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</si>
  <si>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</si>
  <si>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</si>
  <si>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</si>
  <si>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</si>
  <si>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</si>
  <si>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</si>
  <si>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</si>
  <si>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</si>
  <si>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</si>
  <si>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</si>
  <si>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</si>
  <si>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</si>
  <si>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</si>
  <si>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</si>
  <si>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</si>
  <si>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</si>
  <si>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</si>
  <si>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</si>
  <si>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</si>
  <si>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</si>
  <si>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</si>
  <si>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</si>
  <si>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</si>
  <si>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</si>
  <si>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</si>
  <si>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</si>
  <si>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</si>
  <si>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</si>
  <si>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</si>
  <si>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</si>
  <si>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</si>
  <si>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</si>
  <si>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</si>
  <si>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</si>
  <si>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</si>
  <si>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</si>
  <si>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</si>
  <si>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</si>
  <si>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</si>
  <si>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</si>
  <si>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</si>
  <si>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</si>
  <si>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</si>
  <si>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</si>
  <si>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</si>
  <si>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</si>
  <si>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</si>
  <si>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</si>
  <si>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</si>
  <si>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</si>
  <si>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</si>
  <si>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</si>
  <si>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</si>
  <si>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</si>
  <si>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</si>
  <si>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</si>
  <si>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</si>
  <si>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</si>
  <si>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</si>
  <si>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</si>
  <si>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</si>
  <si>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</si>
  <si>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</si>
  <si>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L=Mimi Electronics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</si>
  <si>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</si>
  <si>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</si>
  <si>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</si>
  <si>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</si>
  <si>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</si>
  <si>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</si>
  <si>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</si>
  <si>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</si>
  <si>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</si>
  <si>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</si>
  <si>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</si>
  <si>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</si>
  <si>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</si>
  <si>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</si>
  <si>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</si>
  <si>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</si>
  <si>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</si>
  <si>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</si>
  <si>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</si>
  <si>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</si>
  <si>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</si>
  <si>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</si>
  <si>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</si>
  <si>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</si>
  <si>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</si>
  <si>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</si>
  <si>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</si>
  <si>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</si>
  <si>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</si>
  <si>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</si>
  <si>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</si>
  <si>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</si>
  <si>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</si>
  <si>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</si>
  <si>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</si>
  <si>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</si>
  <si>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</si>
  <si>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</si>
  <si>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</si>
  <si>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</si>
  <si>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</si>
  <si>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</si>
  <si>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</si>
  <si>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</si>
  <si>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</si>
  <si>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</si>
  <si>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</si>
  <si>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</si>
  <si>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</si>
  <si>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</si>
  <si>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</si>
  <si>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</si>
  <si>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</si>
  <si>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</si>
  <si>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</si>
  <si>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Momtaj Tele</t>
  </si>
  <si>
    <t>Atik</t>
  </si>
  <si>
    <t>Price Increase Profit</t>
  </si>
  <si>
    <t>03.04.2021</t>
  </si>
  <si>
    <t>Date: 04.04.2021</t>
  </si>
  <si>
    <t>Ma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</si>
</sst>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3"/>
      <c r="B1" s="293"/>
      <c r="C1" s="293"/>
      <c r="D1" s="293"/>
      <c r="E1" s="293"/>
      <c r="F1" s="293"/>
    </row>
    <row r="2" spans="1:8" ht="20.25">
      <c r="A2" s="294"/>
      <c r="B2" s="291" t="s">
        <v>17</v>
      </c>
      <c r="C2" s="291"/>
      <c r="D2" s="291"/>
      <c r="E2" s="291"/>
    </row>
    <row r="3" spans="1:8" ht="16.5" customHeight="1">
      <c r="A3" s="294"/>
      <c r="B3" s="292" t="s">
        <v>137</v>
      </c>
      <c r="C3" s="292"/>
      <c r="D3" s="292"/>
      <c r="E3" s="292"/>
    </row>
    <row r="4" spans="1:8" ht="15.75" customHeight="1">
      <c r="A4" s="29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4"/>
      <c r="B7" s="38" t="s">
        <v>135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4"/>
      <c r="B8" s="38" t="s">
        <v>136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4"/>
      <c r="B9" s="38" t="s">
        <v>139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4"/>
      <c r="B10" s="38" t="s">
        <v>140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4"/>
      <c r="B11" s="38" t="s">
        <v>141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4"/>
      <c r="B12" s="38" t="s">
        <v>142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4"/>
      <c r="B13" s="38" t="s">
        <v>144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4"/>
      <c r="B14" s="38" t="s">
        <v>145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4"/>
      <c r="B15" s="38" t="s">
        <v>146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3"/>
      <c r="B1" s="293"/>
      <c r="C1" s="293"/>
      <c r="D1" s="293"/>
      <c r="E1" s="293"/>
      <c r="F1" s="293"/>
    </row>
    <row r="2" spans="1:8" ht="20.25">
      <c r="A2" s="294"/>
      <c r="B2" s="291" t="s">
        <v>17</v>
      </c>
      <c r="C2" s="291"/>
      <c r="D2" s="291"/>
      <c r="E2" s="291"/>
    </row>
    <row r="3" spans="1:8" ht="16.5" customHeight="1">
      <c r="A3" s="294"/>
      <c r="B3" s="292" t="s">
        <v>137</v>
      </c>
      <c r="C3" s="292"/>
      <c r="D3" s="292"/>
      <c r="E3" s="292"/>
    </row>
    <row r="4" spans="1:8" ht="15.75" customHeight="1">
      <c r="A4" s="29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4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4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4"/>
      <c r="B7" s="38" t="s">
        <v>176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4"/>
      <c r="B8" s="38" t="s">
        <v>183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4"/>
      <c r="B9" s="38" t="s">
        <v>140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4"/>
      <c r="B10" s="38"/>
      <c r="C10" s="40"/>
      <c r="D10" s="40"/>
      <c r="E10" s="39">
        <f t="shared" si="0"/>
        <v>206041</v>
      </c>
      <c r="F10" s="30"/>
      <c r="G10" s="2"/>
      <c r="H10" s="2"/>
    </row>
    <row r="11" spans="1:8">
      <c r="A11" s="294"/>
      <c r="B11" s="38"/>
      <c r="C11" s="37"/>
      <c r="D11" s="37"/>
      <c r="E11" s="39">
        <f t="shared" si="0"/>
        <v>206041</v>
      </c>
      <c r="F11" s="30"/>
      <c r="G11" s="2"/>
      <c r="H11" s="2"/>
    </row>
    <row r="12" spans="1:8">
      <c r="A12" s="294"/>
      <c r="B12" s="38"/>
      <c r="C12" s="37"/>
      <c r="D12" s="37"/>
      <c r="E12" s="39">
        <f t="shared" si="0"/>
        <v>206041</v>
      </c>
      <c r="F12" s="30"/>
      <c r="G12" s="41"/>
      <c r="H12" s="2"/>
    </row>
    <row r="13" spans="1:8">
      <c r="A13" s="294"/>
      <c r="B13" s="38"/>
      <c r="C13" s="37"/>
      <c r="D13" s="37"/>
      <c r="E13" s="39">
        <f t="shared" si="0"/>
        <v>206041</v>
      </c>
      <c r="F13" s="30"/>
      <c r="G13" s="2"/>
      <c r="H13" s="42"/>
    </row>
    <row r="14" spans="1:8">
      <c r="A14" s="294"/>
      <c r="B14" s="38"/>
      <c r="C14" s="37"/>
      <c r="D14" s="37"/>
      <c r="E14" s="39">
        <f t="shared" si="0"/>
        <v>206041</v>
      </c>
      <c r="F14" s="30"/>
      <c r="G14" s="2"/>
      <c r="H14" s="2"/>
    </row>
    <row r="15" spans="1:8">
      <c r="A15" s="294"/>
      <c r="B15" s="38"/>
      <c r="C15" s="37"/>
      <c r="D15" s="37"/>
      <c r="E15" s="39">
        <f t="shared" si="0"/>
        <v>206041</v>
      </c>
      <c r="F15" s="30"/>
      <c r="G15" s="2"/>
      <c r="H15" s="12"/>
    </row>
    <row r="16" spans="1:8">
      <c r="A16" s="294"/>
      <c r="B16" s="38"/>
      <c r="C16" s="37"/>
      <c r="D16" s="37"/>
      <c r="E16" s="39">
        <f t="shared" si="0"/>
        <v>206041</v>
      </c>
      <c r="F16" s="30"/>
      <c r="G16" s="32"/>
      <c r="H16" s="2"/>
    </row>
    <row r="17" spans="1:8">
      <c r="A17" s="294"/>
      <c r="B17" s="38"/>
      <c r="C17" s="37"/>
      <c r="D17" s="37"/>
      <c r="E17" s="39">
        <f t="shared" si="0"/>
        <v>206041</v>
      </c>
      <c r="F17" s="32"/>
      <c r="G17" s="13"/>
      <c r="H17" s="2"/>
    </row>
    <row r="18" spans="1:8">
      <c r="A18" s="294"/>
      <c r="B18" s="38"/>
      <c r="C18" s="37"/>
      <c r="D18" s="37"/>
      <c r="E18" s="39">
        <f>E17+C18-D18</f>
        <v>206041</v>
      </c>
      <c r="F18" s="30"/>
      <c r="G18" s="41"/>
      <c r="H18" s="2"/>
    </row>
    <row r="19" spans="1:8" ht="12.75" customHeight="1">
      <c r="A19" s="294"/>
      <c r="B19" s="38"/>
      <c r="C19" s="37"/>
      <c r="D19" s="37"/>
      <c r="E19" s="39">
        <f t="shared" si="0"/>
        <v>206041</v>
      </c>
      <c r="F19" s="30"/>
      <c r="G19" s="41"/>
      <c r="H19" s="2"/>
    </row>
    <row r="20" spans="1:8">
      <c r="A20" s="294"/>
      <c r="B20" s="38"/>
      <c r="C20" s="37"/>
      <c r="D20" s="37"/>
      <c r="E20" s="39">
        <f t="shared" si="0"/>
        <v>206041</v>
      </c>
      <c r="F20" s="32"/>
      <c r="G20" s="41"/>
      <c r="H20" s="2"/>
    </row>
    <row r="21" spans="1:8">
      <c r="A21" s="294"/>
      <c r="B21" s="38"/>
      <c r="C21" s="37"/>
      <c r="D21" s="37"/>
      <c r="E21" s="39">
        <f>E20+C21-D21</f>
        <v>206041</v>
      </c>
      <c r="F21" s="30"/>
      <c r="G21" s="2"/>
      <c r="H21" s="2"/>
    </row>
    <row r="22" spans="1:8">
      <c r="A22" s="294"/>
      <c r="B22" s="38"/>
      <c r="C22" s="37"/>
      <c r="D22" s="37"/>
      <c r="E22" s="39">
        <f t="shared" si="0"/>
        <v>206041</v>
      </c>
      <c r="F22" s="32"/>
      <c r="G22" s="2"/>
      <c r="H22" s="2"/>
    </row>
    <row r="23" spans="1:8">
      <c r="A23" s="294"/>
      <c r="B23" s="38"/>
      <c r="C23" s="37"/>
      <c r="D23" s="37"/>
      <c r="E23" s="39">
        <f>E22+C23-D23</f>
        <v>206041</v>
      </c>
      <c r="F23" s="30"/>
      <c r="G23" s="2"/>
      <c r="H23" s="2"/>
    </row>
    <row r="24" spans="1:8">
      <c r="A24" s="294"/>
      <c r="B24" s="38"/>
      <c r="C24" s="37"/>
      <c r="D24" s="37"/>
      <c r="E24" s="39">
        <f t="shared" si="0"/>
        <v>206041</v>
      </c>
      <c r="F24" s="30"/>
      <c r="G24" s="2"/>
      <c r="H24" s="2"/>
    </row>
    <row r="25" spans="1:8">
      <c r="A25" s="294"/>
      <c r="B25" s="38"/>
      <c r="C25" s="37"/>
      <c r="D25" s="37"/>
      <c r="E25" s="39">
        <f t="shared" si="0"/>
        <v>206041</v>
      </c>
      <c r="F25" s="30"/>
      <c r="G25" s="2"/>
      <c r="H25" s="2"/>
    </row>
    <row r="26" spans="1:8">
      <c r="A26" s="294"/>
      <c r="B26" s="38"/>
      <c r="C26" s="37"/>
      <c r="D26" s="37"/>
      <c r="E26" s="39">
        <f t="shared" si="0"/>
        <v>206041</v>
      </c>
      <c r="F26" s="30"/>
      <c r="G26" s="2"/>
      <c r="H26" s="2"/>
    </row>
    <row r="27" spans="1:8">
      <c r="A27" s="294"/>
      <c r="B27" s="38"/>
      <c r="C27" s="37"/>
      <c r="D27" s="37"/>
      <c r="E27" s="39">
        <f t="shared" si="0"/>
        <v>206041</v>
      </c>
      <c r="F27" s="30"/>
      <c r="G27" s="2"/>
      <c r="H27" s="33"/>
    </row>
    <row r="28" spans="1:8">
      <c r="A28" s="294"/>
      <c r="B28" s="38"/>
      <c r="C28" s="37"/>
      <c r="D28" s="37"/>
      <c r="E28" s="39">
        <f t="shared" si="0"/>
        <v>206041</v>
      </c>
      <c r="F28" s="30"/>
      <c r="G28" s="2"/>
      <c r="H28" s="33"/>
    </row>
    <row r="29" spans="1:8">
      <c r="A29" s="294"/>
      <c r="B29" s="38"/>
      <c r="C29" s="37"/>
      <c r="D29" s="37"/>
      <c r="E29" s="39">
        <f t="shared" si="0"/>
        <v>206041</v>
      </c>
      <c r="F29" s="30"/>
      <c r="G29" s="2"/>
      <c r="H29" s="33"/>
    </row>
    <row r="30" spans="1:8">
      <c r="A30" s="294"/>
      <c r="B30" s="38"/>
      <c r="C30" s="37"/>
      <c r="D30" s="37"/>
      <c r="E30" s="39">
        <f t="shared" si="0"/>
        <v>206041</v>
      </c>
      <c r="F30" s="30"/>
      <c r="G30" s="2"/>
      <c r="H30" s="33"/>
    </row>
    <row r="31" spans="1:8">
      <c r="A31" s="294"/>
      <c r="B31" s="38"/>
      <c r="C31" s="37"/>
      <c r="D31" s="37"/>
      <c r="E31" s="39">
        <f t="shared" si="0"/>
        <v>206041</v>
      </c>
      <c r="F31" s="30"/>
      <c r="G31" s="2"/>
      <c r="H31" s="33"/>
    </row>
    <row r="32" spans="1:8">
      <c r="A32" s="294"/>
      <c r="B32" s="38"/>
      <c r="C32" s="37"/>
      <c r="D32" s="37"/>
      <c r="E32" s="39">
        <f t="shared" si="0"/>
        <v>206041</v>
      </c>
      <c r="F32" s="30"/>
      <c r="G32" s="2"/>
      <c r="H32" s="33"/>
    </row>
    <row r="33" spans="1:8">
      <c r="A33" s="294"/>
      <c r="B33" s="38"/>
      <c r="C33" s="37"/>
      <c r="D33" s="40"/>
      <c r="E33" s="39">
        <f t="shared" si="0"/>
        <v>206041</v>
      </c>
      <c r="F33" s="30"/>
      <c r="G33" s="2"/>
      <c r="H33" s="33"/>
    </row>
    <row r="34" spans="1:8">
      <c r="A34" s="294"/>
      <c r="B34" s="38"/>
      <c r="C34" s="37"/>
      <c r="D34" s="37"/>
      <c r="E34" s="39">
        <f t="shared" si="0"/>
        <v>206041</v>
      </c>
      <c r="F34" s="30"/>
      <c r="G34" s="2"/>
      <c r="H34" s="33"/>
    </row>
    <row r="35" spans="1:8">
      <c r="A35" s="294"/>
      <c r="B35" s="38"/>
      <c r="C35" s="37"/>
      <c r="D35" s="37"/>
      <c r="E35" s="39">
        <f t="shared" si="0"/>
        <v>206041</v>
      </c>
      <c r="F35" s="30"/>
      <c r="G35" s="2"/>
      <c r="H35" s="33"/>
    </row>
    <row r="36" spans="1:8">
      <c r="A36" s="294"/>
      <c r="B36" s="38"/>
      <c r="C36" s="37"/>
      <c r="D36" s="37"/>
      <c r="E36" s="39">
        <f t="shared" si="0"/>
        <v>206041</v>
      </c>
      <c r="F36" s="30"/>
      <c r="G36" s="2"/>
      <c r="H36" s="33"/>
    </row>
    <row r="37" spans="1:8">
      <c r="A37" s="294"/>
      <c r="B37" s="38"/>
      <c r="C37" s="37"/>
      <c r="D37" s="37"/>
      <c r="E37" s="39">
        <f t="shared" si="0"/>
        <v>206041</v>
      </c>
      <c r="F37" s="30"/>
      <c r="G37" s="2"/>
      <c r="H37" s="33"/>
    </row>
    <row r="38" spans="1:8">
      <c r="A38" s="294"/>
      <c r="B38" s="38"/>
      <c r="C38" s="37"/>
      <c r="D38" s="37"/>
      <c r="E38" s="39">
        <f t="shared" si="0"/>
        <v>206041</v>
      </c>
      <c r="F38" s="30"/>
      <c r="G38" s="2"/>
      <c r="H38" s="33"/>
    </row>
    <row r="39" spans="1:8">
      <c r="A39" s="294"/>
      <c r="B39" s="38"/>
      <c r="C39" s="37"/>
      <c r="D39" s="37"/>
      <c r="E39" s="39">
        <f t="shared" si="0"/>
        <v>206041</v>
      </c>
      <c r="F39" s="30"/>
      <c r="G39" s="2"/>
      <c r="H39" s="33"/>
    </row>
    <row r="40" spans="1:8">
      <c r="A40" s="294"/>
      <c r="B40" s="38"/>
      <c r="C40" s="37"/>
      <c r="D40" s="37"/>
      <c r="E40" s="39">
        <f t="shared" si="0"/>
        <v>206041</v>
      </c>
      <c r="F40" s="30"/>
      <c r="G40" s="2"/>
      <c r="H40" s="33"/>
    </row>
    <row r="41" spans="1:8">
      <c r="A41" s="294"/>
      <c r="B41" s="38"/>
      <c r="C41" s="37"/>
      <c r="D41" s="37"/>
      <c r="E41" s="39">
        <f t="shared" si="0"/>
        <v>206041</v>
      </c>
      <c r="F41" s="30"/>
      <c r="G41" s="2"/>
      <c r="H41" s="33"/>
    </row>
    <row r="42" spans="1:8">
      <c r="A42" s="294"/>
      <c r="B42" s="38"/>
      <c r="C42" s="37"/>
      <c r="D42" s="37"/>
      <c r="E42" s="39">
        <f t="shared" si="0"/>
        <v>206041</v>
      </c>
      <c r="F42" s="30"/>
      <c r="G42" s="2"/>
      <c r="H42" s="33"/>
    </row>
    <row r="43" spans="1:8">
      <c r="A43" s="294"/>
      <c r="B43" s="38"/>
      <c r="C43" s="37"/>
      <c r="D43" s="37"/>
      <c r="E43" s="39">
        <f t="shared" si="0"/>
        <v>206041</v>
      </c>
      <c r="F43" s="30"/>
      <c r="G43" s="2"/>
      <c r="H43" s="33"/>
    </row>
    <row r="44" spans="1:8">
      <c r="A44" s="294"/>
      <c r="B44" s="38"/>
      <c r="C44" s="37"/>
      <c r="D44" s="37"/>
      <c r="E44" s="39">
        <f t="shared" si="0"/>
        <v>206041</v>
      </c>
      <c r="F44" s="30"/>
      <c r="G44" s="2"/>
      <c r="H44" s="33"/>
    </row>
    <row r="45" spans="1:8">
      <c r="A45" s="294"/>
      <c r="B45" s="38"/>
      <c r="C45" s="37"/>
      <c r="D45" s="37"/>
      <c r="E45" s="39">
        <f t="shared" si="0"/>
        <v>206041</v>
      </c>
      <c r="F45" s="30"/>
      <c r="G45" s="2"/>
      <c r="H45" s="33"/>
    </row>
    <row r="46" spans="1:8">
      <c r="A46" s="294"/>
      <c r="B46" s="38"/>
      <c r="C46" s="37"/>
      <c r="D46" s="37"/>
      <c r="E46" s="39">
        <f t="shared" si="0"/>
        <v>206041</v>
      </c>
      <c r="F46" s="30"/>
      <c r="G46" s="2"/>
      <c r="H46" s="33"/>
    </row>
    <row r="47" spans="1:8">
      <c r="A47" s="294"/>
      <c r="B47" s="38"/>
      <c r="C47" s="37"/>
      <c r="D47" s="37"/>
      <c r="E47" s="39">
        <f t="shared" si="0"/>
        <v>206041</v>
      </c>
      <c r="F47" s="30"/>
      <c r="G47" s="2"/>
      <c r="H47" s="33"/>
    </row>
    <row r="48" spans="1:8">
      <c r="A48" s="294"/>
      <c r="B48" s="38"/>
      <c r="C48" s="37"/>
      <c r="D48" s="37"/>
      <c r="E48" s="39">
        <f t="shared" si="0"/>
        <v>206041</v>
      </c>
      <c r="F48" s="30"/>
      <c r="G48" s="2"/>
      <c r="H48" s="33"/>
    </row>
    <row r="49" spans="1:8">
      <c r="A49" s="294"/>
      <c r="B49" s="38"/>
      <c r="C49" s="37"/>
      <c r="D49" s="37"/>
      <c r="E49" s="39">
        <f t="shared" si="0"/>
        <v>206041</v>
      </c>
      <c r="F49" s="30"/>
      <c r="G49" s="2"/>
      <c r="H49" s="33"/>
    </row>
    <row r="50" spans="1:8">
      <c r="A50" s="294"/>
      <c r="B50" s="38"/>
      <c r="C50" s="37"/>
      <c r="D50" s="37"/>
      <c r="E50" s="39">
        <f t="shared" si="0"/>
        <v>206041</v>
      </c>
      <c r="F50" s="30"/>
      <c r="G50" s="2"/>
      <c r="H50" s="33"/>
    </row>
    <row r="51" spans="1:8">
      <c r="A51" s="294"/>
      <c r="B51" s="38"/>
      <c r="C51" s="37"/>
      <c r="D51" s="37"/>
      <c r="E51" s="39">
        <f t="shared" si="0"/>
        <v>206041</v>
      </c>
      <c r="F51" s="30"/>
      <c r="G51" s="2"/>
      <c r="H51" s="33"/>
    </row>
    <row r="52" spans="1:8">
      <c r="A52" s="294"/>
      <c r="B52" s="38"/>
      <c r="C52" s="37"/>
      <c r="D52" s="37"/>
      <c r="E52" s="39">
        <f t="shared" si="0"/>
        <v>206041</v>
      </c>
      <c r="F52" s="30"/>
      <c r="G52" s="2"/>
      <c r="H52" s="33"/>
    </row>
    <row r="53" spans="1:8">
      <c r="A53" s="294"/>
      <c r="B53" s="38"/>
      <c r="C53" s="37"/>
      <c r="D53" s="37"/>
      <c r="E53" s="39">
        <f t="shared" si="0"/>
        <v>206041</v>
      </c>
      <c r="F53" s="30"/>
      <c r="G53" s="2"/>
      <c r="H53" s="33"/>
    </row>
    <row r="54" spans="1:8">
      <c r="A54" s="294"/>
      <c r="B54" s="38"/>
      <c r="C54" s="37"/>
      <c r="D54" s="37"/>
      <c r="E54" s="39">
        <f t="shared" si="0"/>
        <v>206041</v>
      </c>
      <c r="F54" s="30"/>
      <c r="G54" s="2"/>
      <c r="H54" s="33"/>
    </row>
    <row r="55" spans="1:8">
      <c r="A55" s="294"/>
      <c r="B55" s="38"/>
      <c r="C55" s="37"/>
      <c r="D55" s="37"/>
      <c r="E55" s="39">
        <f t="shared" si="0"/>
        <v>206041</v>
      </c>
      <c r="F55" s="30"/>
      <c r="G55" s="2"/>
    </row>
    <row r="56" spans="1:8">
      <c r="A56" s="294"/>
      <c r="B56" s="38"/>
      <c r="C56" s="37"/>
      <c r="D56" s="37"/>
      <c r="E56" s="39">
        <f t="shared" si="0"/>
        <v>206041</v>
      </c>
      <c r="F56" s="30"/>
      <c r="G56" s="2"/>
    </row>
    <row r="57" spans="1:8">
      <c r="A57" s="294"/>
      <c r="B57" s="38"/>
      <c r="C57" s="37"/>
      <c r="D57" s="37"/>
      <c r="E57" s="39">
        <f t="shared" si="0"/>
        <v>206041</v>
      </c>
      <c r="F57" s="30"/>
      <c r="G57" s="2"/>
    </row>
    <row r="58" spans="1:8">
      <c r="A58" s="294"/>
      <c r="B58" s="38"/>
      <c r="C58" s="37"/>
      <c r="D58" s="37"/>
      <c r="E58" s="39">
        <f t="shared" si="0"/>
        <v>206041</v>
      </c>
      <c r="F58" s="30"/>
      <c r="G58" s="2"/>
    </row>
    <row r="59" spans="1:8">
      <c r="A59" s="294"/>
      <c r="B59" s="38"/>
      <c r="C59" s="37"/>
      <c r="D59" s="37"/>
      <c r="E59" s="39">
        <f t="shared" si="0"/>
        <v>206041</v>
      </c>
      <c r="F59" s="30"/>
      <c r="G59" s="2"/>
    </row>
    <row r="60" spans="1:8">
      <c r="A60" s="294"/>
      <c r="B60" s="38"/>
      <c r="C60" s="37"/>
      <c r="D60" s="37"/>
      <c r="E60" s="39">
        <f t="shared" si="0"/>
        <v>206041</v>
      </c>
      <c r="F60" s="30"/>
      <c r="G60" s="2"/>
    </row>
    <row r="61" spans="1:8">
      <c r="A61" s="294"/>
      <c r="B61" s="38"/>
      <c r="C61" s="37"/>
      <c r="D61" s="37"/>
      <c r="E61" s="39">
        <f t="shared" si="0"/>
        <v>206041</v>
      </c>
      <c r="F61" s="30"/>
      <c r="G61" s="2"/>
    </row>
    <row r="62" spans="1:8">
      <c r="A62" s="294"/>
      <c r="B62" s="38"/>
      <c r="C62" s="37"/>
      <c r="D62" s="37"/>
      <c r="E62" s="39">
        <f t="shared" si="0"/>
        <v>206041</v>
      </c>
      <c r="F62" s="30"/>
      <c r="G62" s="2"/>
    </row>
    <row r="63" spans="1:8">
      <c r="A63" s="294"/>
      <c r="B63" s="38"/>
      <c r="C63" s="37"/>
      <c r="D63" s="37"/>
      <c r="E63" s="39">
        <f t="shared" si="0"/>
        <v>206041</v>
      </c>
      <c r="F63" s="30"/>
      <c r="G63" s="2"/>
    </row>
    <row r="64" spans="1:8">
      <c r="A64" s="294"/>
      <c r="B64" s="38"/>
      <c r="C64" s="37"/>
      <c r="D64" s="37"/>
      <c r="E64" s="39">
        <f t="shared" si="0"/>
        <v>206041</v>
      </c>
      <c r="F64" s="30"/>
      <c r="G64" s="2"/>
    </row>
    <row r="65" spans="1:7">
      <c r="A65" s="294"/>
      <c r="B65" s="38"/>
      <c r="C65" s="37"/>
      <c r="D65" s="37"/>
      <c r="E65" s="39">
        <f t="shared" si="0"/>
        <v>206041</v>
      </c>
      <c r="F65" s="30"/>
      <c r="G65" s="2"/>
    </row>
    <row r="66" spans="1:7">
      <c r="A66" s="294"/>
      <c r="B66" s="38"/>
      <c r="C66" s="37"/>
      <c r="D66" s="37"/>
      <c r="E66" s="39">
        <f t="shared" si="0"/>
        <v>206041</v>
      </c>
      <c r="F66" s="30"/>
      <c r="G66" s="2"/>
    </row>
    <row r="67" spans="1:7">
      <c r="A67" s="294"/>
      <c r="B67" s="38"/>
      <c r="C67" s="37"/>
      <c r="D67" s="37"/>
      <c r="E67" s="39">
        <f t="shared" si="0"/>
        <v>206041</v>
      </c>
      <c r="F67" s="30"/>
      <c r="G67" s="2"/>
    </row>
    <row r="68" spans="1:7">
      <c r="A68" s="294"/>
      <c r="B68" s="38"/>
      <c r="C68" s="37"/>
      <c r="D68" s="37"/>
      <c r="E68" s="39">
        <f t="shared" si="0"/>
        <v>206041</v>
      </c>
      <c r="F68" s="30"/>
      <c r="G68" s="2"/>
    </row>
    <row r="69" spans="1:7">
      <c r="A69" s="294"/>
      <c r="B69" s="38"/>
      <c r="C69" s="37"/>
      <c r="D69" s="37"/>
      <c r="E69" s="39">
        <f t="shared" si="0"/>
        <v>206041</v>
      </c>
      <c r="F69" s="30"/>
      <c r="G69" s="2"/>
    </row>
    <row r="70" spans="1:7">
      <c r="A70" s="294"/>
      <c r="B70" s="38"/>
      <c r="C70" s="37"/>
      <c r="D70" s="37"/>
      <c r="E70" s="39">
        <f t="shared" ref="E70:E82" si="1">E69+C70-D70</f>
        <v>206041</v>
      </c>
      <c r="F70" s="30"/>
      <c r="G70" s="2"/>
    </row>
    <row r="71" spans="1:7">
      <c r="A71" s="294"/>
      <c r="B71" s="38"/>
      <c r="C71" s="37"/>
      <c r="D71" s="37"/>
      <c r="E71" s="39">
        <f t="shared" si="1"/>
        <v>206041</v>
      </c>
      <c r="F71" s="30"/>
      <c r="G71" s="2"/>
    </row>
    <row r="72" spans="1:7">
      <c r="A72" s="294"/>
      <c r="B72" s="38"/>
      <c r="C72" s="37"/>
      <c r="D72" s="37"/>
      <c r="E72" s="39">
        <f t="shared" si="1"/>
        <v>206041</v>
      </c>
      <c r="F72" s="30"/>
      <c r="G72" s="2"/>
    </row>
    <row r="73" spans="1:7">
      <c r="A73" s="294"/>
      <c r="B73" s="38"/>
      <c r="C73" s="37"/>
      <c r="D73" s="37"/>
      <c r="E73" s="39">
        <f t="shared" si="1"/>
        <v>206041</v>
      </c>
      <c r="F73" s="30"/>
      <c r="G73" s="2"/>
    </row>
    <row r="74" spans="1:7">
      <c r="A74" s="294"/>
      <c r="B74" s="38"/>
      <c r="C74" s="37"/>
      <c r="D74" s="37"/>
      <c r="E74" s="39">
        <f t="shared" si="1"/>
        <v>206041</v>
      </c>
      <c r="F74" s="30"/>
      <c r="G74" s="2"/>
    </row>
    <row r="75" spans="1:7">
      <c r="A75" s="294"/>
      <c r="B75" s="38"/>
      <c r="C75" s="37"/>
      <c r="D75" s="37"/>
      <c r="E75" s="39">
        <f t="shared" si="1"/>
        <v>206041</v>
      </c>
      <c r="F75" s="32"/>
      <c r="G75" s="2"/>
    </row>
    <row r="76" spans="1:7">
      <c r="A76" s="294"/>
      <c r="B76" s="38"/>
      <c r="C76" s="37"/>
      <c r="D76" s="37"/>
      <c r="E76" s="39">
        <f t="shared" si="1"/>
        <v>206041</v>
      </c>
      <c r="F76" s="30"/>
      <c r="G76" s="2"/>
    </row>
    <row r="77" spans="1:7">
      <c r="A77" s="294"/>
      <c r="B77" s="38"/>
      <c r="C77" s="37"/>
      <c r="D77" s="37"/>
      <c r="E77" s="39">
        <f t="shared" si="1"/>
        <v>206041</v>
      </c>
      <c r="F77" s="30"/>
      <c r="G77" s="2"/>
    </row>
    <row r="78" spans="1:7">
      <c r="A78" s="294"/>
      <c r="B78" s="38"/>
      <c r="C78" s="37"/>
      <c r="D78" s="37"/>
      <c r="E78" s="39">
        <f t="shared" si="1"/>
        <v>206041</v>
      </c>
      <c r="F78" s="30"/>
      <c r="G78" s="2"/>
    </row>
    <row r="79" spans="1:7">
      <c r="A79" s="294"/>
      <c r="B79" s="38"/>
      <c r="C79" s="37"/>
      <c r="D79" s="37"/>
      <c r="E79" s="39">
        <f t="shared" si="1"/>
        <v>206041</v>
      </c>
      <c r="F79" s="30"/>
      <c r="G79" s="2"/>
    </row>
    <row r="80" spans="1:7">
      <c r="A80" s="294"/>
      <c r="B80" s="38"/>
      <c r="C80" s="37"/>
      <c r="D80" s="37"/>
      <c r="E80" s="39">
        <f t="shared" si="1"/>
        <v>206041</v>
      </c>
      <c r="F80" s="30"/>
      <c r="G80" s="2"/>
    </row>
    <row r="81" spans="1:7">
      <c r="A81" s="294"/>
      <c r="B81" s="38"/>
      <c r="C81" s="37"/>
      <c r="D81" s="37"/>
      <c r="E81" s="39">
        <f t="shared" si="1"/>
        <v>206041</v>
      </c>
      <c r="F81" s="30"/>
      <c r="G81" s="2"/>
    </row>
    <row r="82" spans="1:7">
      <c r="A82" s="294"/>
      <c r="B82" s="38"/>
      <c r="C82" s="37"/>
      <c r="D82" s="37"/>
      <c r="E82" s="39">
        <f t="shared" si="1"/>
        <v>206041</v>
      </c>
      <c r="F82" s="30"/>
      <c r="G82" s="2"/>
    </row>
    <row r="83" spans="1:7">
      <c r="A83" s="294"/>
      <c r="B83" s="43"/>
      <c r="C83" s="39">
        <f>SUM(C5:C72)</f>
        <v>806041</v>
      </c>
      <c r="D83" s="39">
        <f>SUM(D5:D77)</f>
        <v>600000</v>
      </c>
      <c r="E83" s="63">
        <f>E71</f>
        <v>206041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N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24" s="189" customFormat="1" ht="18">
      <c r="A2" s="296" t="s">
        <v>85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24" s="190" customFormat="1" ht="16.5" thickBot="1">
      <c r="A3" s="297" t="s">
        <v>177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  <c r="S3" s="105"/>
      <c r="T3" s="8"/>
      <c r="U3" s="8"/>
      <c r="V3" s="8"/>
      <c r="W3" s="8"/>
      <c r="X3" s="28"/>
    </row>
    <row r="4" spans="1:24" s="192" customFormat="1" ht="12.75" customHeight="1">
      <c r="A4" s="300" t="s">
        <v>86</v>
      </c>
      <c r="B4" s="302" t="s">
        <v>87</v>
      </c>
      <c r="C4" s="304" t="s">
        <v>88</v>
      </c>
      <c r="D4" s="304" t="s">
        <v>89</v>
      </c>
      <c r="E4" s="304" t="s">
        <v>90</v>
      </c>
      <c r="F4" s="304" t="s">
        <v>91</v>
      </c>
      <c r="G4" s="304" t="s">
        <v>92</v>
      </c>
      <c r="H4" s="304" t="s">
        <v>93</v>
      </c>
      <c r="I4" s="304" t="s">
        <v>109</v>
      </c>
      <c r="J4" s="304" t="s">
        <v>94</v>
      </c>
      <c r="K4" s="304" t="s">
        <v>95</v>
      </c>
      <c r="L4" s="304" t="s">
        <v>96</v>
      </c>
      <c r="M4" s="304" t="s">
        <v>97</v>
      </c>
      <c r="N4" s="304" t="s">
        <v>98</v>
      </c>
      <c r="O4" s="308" t="s">
        <v>99</v>
      </c>
      <c r="P4" s="306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1"/>
      <c r="B5" s="303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9"/>
      <c r="P5" s="307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176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183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140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2200</v>
      </c>
      <c r="C37" s="227">
        <f t="shared" ref="C37:P37" si="1">SUM(C6:C36)</f>
        <v>800</v>
      </c>
      <c r="D37" s="227">
        <f t="shared" si="1"/>
        <v>265</v>
      </c>
      <c r="E37" s="227">
        <f t="shared" si="1"/>
        <v>60</v>
      </c>
      <c r="F37" s="227">
        <f t="shared" si="1"/>
        <v>0</v>
      </c>
      <c r="G37" s="227">
        <f>SUM(G6:G36)</f>
        <v>1390</v>
      </c>
      <c r="H37" s="227">
        <f t="shared" si="1"/>
        <v>0</v>
      </c>
      <c r="I37" s="227">
        <f t="shared" si="1"/>
        <v>0</v>
      </c>
      <c r="J37" s="227">
        <f t="shared" si="1"/>
        <v>570</v>
      </c>
      <c r="K37" s="227">
        <f t="shared" si="1"/>
        <v>1440</v>
      </c>
      <c r="L37" s="227">
        <f t="shared" si="1"/>
        <v>0</v>
      </c>
      <c r="M37" s="227">
        <f t="shared" si="1"/>
        <v>0</v>
      </c>
      <c r="N37" s="245">
        <f t="shared" si="1"/>
        <v>40</v>
      </c>
      <c r="O37" s="227">
        <f t="shared" si="1"/>
        <v>0</v>
      </c>
      <c r="P37" s="228">
        <f t="shared" si="1"/>
        <v>0</v>
      </c>
      <c r="Q37" s="229">
        <f>SUM(Q6:Q36)</f>
        <v>6765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6" t="s">
        <v>17</v>
      </c>
      <c r="B1" s="316"/>
      <c r="C1" s="316"/>
      <c r="D1" s="316"/>
      <c r="E1" s="316"/>
      <c r="F1" s="316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7" t="s">
        <v>178</v>
      </c>
      <c r="B2" s="317"/>
      <c r="C2" s="317"/>
      <c r="D2" s="317"/>
      <c r="E2" s="317"/>
      <c r="F2" s="317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8" t="s">
        <v>33</v>
      </c>
      <c r="B3" s="318"/>
      <c r="C3" s="318"/>
      <c r="D3" s="318"/>
      <c r="E3" s="318"/>
      <c r="F3" s="318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176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183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140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1266290</v>
      </c>
      <c r="C33" s="99">
        <f>SUM(C5:C32)</f>
        <v>1387045</v>
      </c>
      <c r="D33" s="99">
        <f>SUM(D5:D32)</f>
        <v>6765</v>
      </c>
      <c r="E33" s="99">
        <f>SUM(E5:E32)</f>
        <v>1393810</v>
      </c>
      <c r="F33" s="107">
        <f>B33-E33</f>
        <v>-127520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9" t="s">
        <v>39</v>
      </c>
      <c r="B35" s="320"/>
      <c r="C35" s="320"/>
      <c r="D35" s="321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138</v>
      </c>
      <c r="C38" s="269">
        <v>19625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179</v>
      </c>
      <c r="B39" s="92" t="s">
        <v>138</v>
      </c>
      <c r="C39" s="269">
        <v>4000</v>
      </c>
      <c r="D39" s="92" t="s">
        <v>176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181</v>
      </c>
      <c r="B40" s="130" t="s">
        <v>138</v>
      </c>
      <c r="C40" s="269">
        <v>2000</v>
      </c>
      <c r="D40" s="92" t="s">
        <v>176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2" t="s">
        <v>48</v>
      </c>
      <c r="G43" s="322"/>
      <c r="H43" s="322"/>
      <c r="I43" s="322"/>
      <c r="J43" s="322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166</v>
      </c>
      <c r="B47" s="148"/>
      <c r="C47" s="142">
        <v>10000</v>
      </c>
      <c r="D47" s="146" t="s">
        <v>176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54640</v>
      </c>
      <c r="D53" s="146" t="s">
        <v>140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309000</v>
      </c>
      <c r="D54" s="140" t="s">
        <v>140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367180</v>
      </c>
      <c r="D55" s="149" t="s">
        <v>140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149</v>
      </c>
      <c r="B56" s="96"/>
      <c r="C56" s="142">
        <v>38260</v>
      </c>
      <c r="D56" s="146" t="s">
        <v>174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180</v>
      </c>
      <c r="B58" s="143"/>
      <c r="C58" s="142">
        <v>8000</v>
      </c>
      <c r="D58" s="149" t="s">
        <v>176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147</v>
      </c>
      <c r="B59" s="96"/>
      <c r="C59" s="142">
        <v>116000</v>
      </c>
      <c r="D59" s="149" t="s">
        <v>183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185</v>
      </c>
      <c r="B60" s="96"/>
      <c r="C60" s="142">
        <v>7000</v>
      </c>
      <c r="D60" s="146" t="s">
        <v>140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10" t="s">
        <v>117</v>
      </c>
      <c r="G62" s="310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3" t="s">
        <v>29</v>
      </c>
      <c r="B63" s="324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165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134</v>
      </c>
      <c r="B64" s="143"/>
      <c r="C64" s="142">
        <v>6535</v>
      </c>
      <c r="D64" s="143" t="s">
        <v>169</v>
      </c>
      <c r="E64" s="104"/>
      <c r="F64" s="155"/>
      <c r="G64" s="160" t="s">
        <v>44</v>
      </c>
      <c r="H64" s="160" t="s">
        <v>138</v>
      </c>
      <c r="I64" s="97">
        <v>19625</v>
      </c>
      <c r="J64" s="96" t="s">
        <v>174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151</v>
      </c>
      <c r="B65" s="143"/>
      <c r="C65" s="142">
        <v>10915</v>
      </c>
      <c r="D65" s="143" t="s">
        <v>129</v>
      </c>
      <c r="E65" s="104"/>
      <c r="F65" s="153"/>
      <c r="G65" s="154" t="s">
        <v>134</v>
      </c>
      <c r="H65" s="154"/>
      <c r="I65" s="97">
        <v>6535</v>
      </c>
      <c r="J65" s="96" t="s">
        <v>169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162</v>
      </c>
      <c r="B66" s="96"/>
      <c r="C66" s="142">
        <v>40000</v>
      </c>
      <c r="D66" s="149" t="s">
        <v>176</v>
      </c>
      <c r="E66" s="104"/>
      <c r="F66" s="158"/>
      <c r="G66" s="156" t="s">
        <v>151</v>
      </c>
      <c r="H66" s="156"/>
      <c r="I66" s="157">
        <v>10915</v>
      </c>
      <c r="J66" s="159" t="s">
        <v>129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155</v>
      </c>
      <c r="B67" s="96"/>
      <c r="C67" s="142">
        <v>5000</v>
      </c>
      <c r="D67" s="146" t="s">
        <v>43</v>
      </c>
      <c r="E67" s="104"/>
      <c r="F67" s="153"/>
      <c r="G67" s="154" t="s">
        <v>162</v>
      </c>
      <c r="H67" s="154"/>
      <c r="I67" s="97">
        <v>44000</v>
      </c>
      <c r="J67" s="144" t="s">
        <v>174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159</v>
      </c>
      <c r="B68" s="96"/>
      <c r="C68" s="142">
        <v>5000</v>
      </c>
      <c r="D68" s="146" t="s">
        <v>174</v>
      </c>
      <c r="E68" s="104"/>
      <c r="F68" s="153"/>
      <c r="G68" s="154" t="s">
        <v>155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143</v>
      </c>
      <c r="B69" s="96"/>
      <c r="C69" s="142">
        <v>29585</v>
      </c>
      <c r="D69" s="149" t="s">
        <v>174</v>
      </c>
      <c r="E69" s="247"/>
      <c r="F69" s="153"/>
      <c r="G69" s="154" t="s">
        <v>159</v>
      </c>
      <c r="H69" s="154"/>
      <c r="I69" s="97">
        <v>5000</v>
      </c>
      <c r="J69" s="96" t="s">
        <v>174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168</v>
      </c>
      <c r="E70" s="104"/>
      <c r="F70" s="158"/>
      <c r="G70" s="154" t="s">
        <v>143</v>
      </c>
      <c r="H70" s="154"/>
      <c r="I70" s="97">
        <v>29585</v>
      </c>
      <c r="J70" s="144" t="s">
        <v>174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174</v>
      </c>
      <c r="E71" s="105"/>
      <c r="F71" s="158"/>
      <c r="G71" s="154" t="s">
        <v>58</v>
      </c>
      <c r="H71" s="154"/>
      <c r="I71" s="97">
        <v>50888</v>
      </c>
      <c r="J71" s="144" t="s">
        <v>168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174</v>
      </c>
      <c r="E72" s="105"/>
      <c r="F72" s="158"/>
      <c r="G72" s="154" t="s">
        <v>59</v>
      </c>
      <c r="H72" s="154"/>
      <c r="I72" s="97">
        <v>29848</v>
      </c>
      <c r="J72" s="144" t="s">
        <v>174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174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9025</v>
      </c>
      <c r="D74" s="149" t="s">
        <v>140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128</v>
      </c>
      <c r="E75" s="104"/>
      <c r="F75" s="158"/>
      <c r="G75" s="156" t="s">
        <v>64</v>
      </c>
      <c r="H75" s="156"/>
      <c r="I75" s="157">
        <v>11025</v>
      </c>
      <c r="J75" s="159" t="s">
        <v>174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131</v>
      </c>
      <c r="E76" s="104"/>
      <c r="F76" s="158"/>
      <c r="G76" s="154" t="s">
        <v>65</v>
      </c>
      <c r="H76" s="154"/>
      <c r="I76" s="97">
        <v>22030</v>
      </c>
      <c r="J76" s="144" t="s">
        <v>128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152</v>
      </c>
      <c r="B77" s="96"/>
      <c r="C77" s="142">
        <v>22850</v>
      </c>
      <c r="D77" s="146" t="s">
        <v>183</v>
      </c>
      <c r="E77" s="104"/>
      <c r="F77" s="153"/>
      <c r="G77" s="154" t="s">
        <v>69</v>
      </c>
      <c r="H77" s="154"/>
      <c r="I77" s="97">
        <v>26916</v>
      </c>
      <c r="J77" s="97" t="s">
        <v>131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153</v>
      </c>
      <c r="B78" s="96"/>
      <c r="C78" s="142">
        <v>11790</v>
      </c>
      <c r="D78" s="146" t="s">
        <v>133</v>
      </c>
      <c r="E78" s="104"/>
      <c r="F78" s="158"/>
      <c r="G78" s="154" t="s">
        <v>152</v>
      </c>
      <c r="H78" s="154"/>
      <c r="I78" s="97">
        <v>32850</v>
      </c>
      <c r="J78" s="144" t="s">
        <v>172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153</v>
      </c>
      <c r="H79" s="154"/>
      <c r="I79" s="97">
        <v>11790</v>
      </c>
      <c r="J79" s="144" t="s">
        <v>133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150</v>
      </c>
      <c r="B80" s="96"/>
      <c r="C80" s="142">
        <v>7000</v>
      </c>
      <c r="D80" s="149" t="s">
        <v>174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150</v>
      </c>
      <c r="H81" s="154"/>
      <c r="I81" s="97">
        <v>7000</v>
      </c>
      <c r="J81" s="144" t="s">
        <v>174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158</v>
      </c>
      <c r="B82" s="96"/>
      <c r="C82" s="142">
        <v>20000</v>
      </c>
      <c r="D82" s="146" t="s">
        <v>140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18000</v>
      </c>
      <c r="D83" s="149" t="s">
        <v>122</v>
      </c>
      <c r="E83" s="105"/>
      <c r="F83" s="162"/>
      <c r="G83" s="154" t="s">
        <v>158</v>
      </c>
      <c r="H83" s="154"/>
      <c r="I83" s="97">
        <v>20000</v>
      </c>
      <c r="J83" s="97" t="s">
        <v>174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174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174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157</v>
      </c>
      <c r="B86" s="96"/>
      <c r="C86" s="142">
        <v>21000</v>
      </c>
      <c r="D86" s="146" t="s">
        <v>174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130</v>
      </c>
      <c r="B87" s="143"/>
      <c r="C87" s="142">
        <v>26190</v>
      </c>
      <c r="D87" s="143" t="s">
        <v>174</v>
      </c>
      <c r="E87" s="104"/>
      <c r="F87" s="158"/>
      <c r="G87" s="172" t="s">
        <v>157</v>
      </c>
      <c r="H87" s="172"/>
      <c r="I87" s="97">
        <v>21000</v>
      </c>
      <c r="J87" s="144" t="s">
        <v>174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154</v>
      </c>
      <c r="B88" s="96"/>
      <c r="C88" s="142">
        <v>12045</v>
      </c>
      <c r="D88" s="149" t="s">
        <v>174</v>
      </c>
      <c r="E88" s="104"/>
      <c r="F88" s="153"/>
      <c r="G88" s="154" t="s">
        <v>130</v>
      </c>
      <c r="H88" s="154"/>
      <c r="I88" s="97">
        <v>26190</v>
      </c>
      <c r="J88" s="144" t="s">
        <v>174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156</v>
      </c>
      <c r="B89" s="143"/>
      <c r="C89" s="142">
        <v>25650</v>
      </c>
      <c r="D89" s="143" t="s">
        <v>174</v>
      </c>
      <c r="E89" s="104"/>
      <c r="F89" s="158"/>
      <c r="G89" s="154" t="s">
        <v>154</v>
      </c>
      <c r="H89" s="154"/>
      <c r="I89" s="97">
        <v>12045</v>
      </c>
      <c r="J89" s="96" t="s">
        <v>174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174</v>
      </c>
      <c r="E90" s="104"/>
      <c r="F90" s="158"/>
      <c r="G90" s="154" t="s">
        <v>156</v>
      </c>
      <c r="H90" s="154"/>
      <c r="I90" s="97">
        <v>25650</v>
      </c>
      <c r="J90" s="144" t="s">
        <v>174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160</v>
      </c>
      <c r="B91" s="96"/>
      <c r="C91" s="142">
        <v>17890</v>
      </c>
      <c r="D91" s="146" t="s">
        <v>174</v>
      </c>
      <c r="E91" s="104"/>
      <c r="F91" s="158"/>
      <c r="G91" s="154" t="s">
        <v>78</v>
      </c>
      <c r="H91" s="154"/>
      <c r="I91" s="97">
        <v>29000</v>
      </c>
      <c r="J91" s="144" t="s">
        <v>174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161</v>
      </c>
      <c r="B92" s="96"/>
      <c r="C92" s="142">
        <v>2000</v>
      </c>
      <c r="D92" s="143" t="s">
        <v>174</v>
      </c>
      <c r="F92" s="158"/>
      <c r="G92" s="154" t="s">
        <v>160</v>
      </c>
      <c r="H92" s="154"/>
      <c r="I92" s="97">
        <v>17890</v>
      </c>
      <c r="J92" s="144" t="s">
        <v>174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161</v>
      </c>
      <c r="H93" s="156"/>
      <c r="I93" s="157">
        <v>2000</v>
      </c>
      <c r="J93" s="159" t="s">
        <v>174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174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80</v>
      </c>
      <c r="H95" s="154"/>
      <c r="I95" s="97">
        <v>33650</v>
      </c>
      <c r="J95" s="163" t="s">
        <v>174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136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136</v>
      </c>
      <c r="F109" s="162"/>
      <c r="G109" s="154" t="s">
        <v>148</v>
      </c>
      <c r="H109" s="154"/>
      <c r="I109" s="97">
        <v>11770</v>
      </c>
      <c r="J109" s="144" t="s">
        <v>173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166</v>
      </c>
      <c r="H110" s="156"/>
      <c r="I110" s="157">
        <v>15000</v>
      </c>
      <c r="J110" s="159" t="s">
        <v>173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125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163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173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136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173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174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174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174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1" t="s">
        <v>83</v>
      </c>
      <c r="B119" s="312"/>
      <c r="C119" s="165">
        <f>SUM(C37:C118)</f>
        <v>2539834</v>
      </c>
      <c r="D119" s="166"/>
      <c r="F119" s="158"/>
      <c r="G119" s="154" t="s">
        <v>149</v>
      </c>
      <c r="H119" s="154"/>
      <c r="I119" s="97">
        <v>38260</v>
      </c>
      <c r="J119" s="144" t="s">
        <v>174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174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3" t="s">
        <v>84</v>
      </c>
      <c r="B121" s="314"/>
      <c r="C121" s="170">
        <f>C119+L142</f>
        <v>2539834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147</v>
      </c>
      <c r="H122" s="156"/>
      <c r="I122" s="157">
        <v>90000</v>
      </c>
      <c r="J122" s="159" t="s">
        <v>173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164</v>
      </c>
      <c r="H123" s="156"/>
      <c r="I123" s="157">
        <v>4000</v>
      </c>
      <c r="J123" s="159" t="s">
        <v>171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5"/>
      <c r="G176" s="315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D14" sqref="D14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5" t="s">
        <v>126</v>
      </c>
      <c r="B1" s="326"/>
      <c r="C1" s="326"/>
      <c r="D1" s="326"/>
      <c r="E1" s="327"/>
      <c r="F1" s="5"/>
      <c r="G1" s="5"/>
    </row>
    <row r="2" spans="1:29" ht="23.25">
      <c r="A2" s="328" t="s">
        <v>184</v>
      </c>
      <c r="B2" s="329"/>
      <c r="C2" s="329"/>
      <c r="D2" s="329"/>
      <c r="E2" s="330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4319457.96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29835.920000000009</v>
      </c>
      <c r="C5" s="67"/>
      <c r="D5" s="65" t="s">
        <v>23</v>
      </c>
      <c r="E5" s="68">
        <v>206041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264" t="s">
        <v>182</v>
      </c>
      <c r="B6" s="290">
        <v>30940</v>
      </c>
      <c r="C6" s="65"/>
      <c r="D6" s="285" t="s">
        <v>167</v>
      </c>
      <c r="E6" s="239">
        <v>247914.55249999929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6765</v>
      </c>
      <c r="C8" s="66"/>
      <c r="D8" s="65" t="s">
        <v>13</v>
      </c>
      <c r="E8" s="68">
        <v>2539834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175</v>
      </c>
      <c r="E9" s="68">
        <v>34373</v>
      </c>
      <c r="F9" s="5"/>
      <c r="G9" s="53"/>
      <c r="H9" s="27" t="s">
        <v>112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54010.920000000013</v>
      </c>
      <c r="C10" s="66"/>
      <c r="D10" s="65" t="s">
        <v>127</v>
      </c>
      <c r="E10" s="69">
        <v>706390.40750000102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8054010.9199999999</v>
      </c>
      <c r="C13" s="66"/>
      <c r="D13" s="66" t="s">
        <v>7</v>
      </c>
      <c r="E13" s="69">
        <f>E4+E5+E6+E7+E8+E9+E10+E11+E12</f>
        <v>8054010.9199999999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1" t="s">
        <v>16</v>
      </c>
      <c r="B15" s="332"/>
      <c r="C15" s="332"/>
      <c r="D15" s="332"/>
      <c r="E15" s="333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309000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170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124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367180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132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2021-04-04T16:45:45Z</dcterms:modified>
</cp:coreProperties>
</file>