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15"/>
  </bookViews>
  <sheets>
    <sheet name="SBC Draft Tar Apr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'SBC Draft Tar Apr'!$A$5:$AG$23</definedName>
    <definedName name="CurrentUser">[1]Login!$R$8</definedName>
    <definedName name="dhakan1">'[2]Formula Ref'!$A$153:$A$186</definedName>
    <definedName name="hfm">[3]Sheet2!$A$2:$I$302</definedName>
    <definedName name="Mamun">#REF!</definedName>
    <definedName name="mdl">#REF!</definedName>
    <definedName name="Model">'[2]Formula Ref'!$G$599:$G$658</definedName>
    <definedName name="price">'[2]Formula Ref'!$G$599:$I$658</definedName>
    <definedName name="_xlnm.Print_Titles" localSheetId="0">'SBC Draft Tar Apr'!$5:$5</definedName>
    <definedName name="retdet">'[2]Formula Ref'!$C$317:$F$596</definedName>
    <definedName name="RTLIST">#REF!</definedName>
    <definedName name="RTLIST1">#REF!</definedName>
    <definedName name="rtnme">#REF!</definedName>
    <definedName name="s">#REF!</definedName>
    <definedName name="Sup">'[2]Formula Ref'!$A$2:$B$13</definedName>
    <definedName name="SUPD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/>
  <c r="A23"/>
  <c r="Q22"/>
  <c r="A22"/>
  <c r="Q21"/>
  <c r="A21"/>
  <c r="Q20"/>
  <c r="A20"/>
  <c r="Q19"/>
  <c r="A19"/>
  <c r="Q18"/>
  <c r="A18"/>
  <c r="Q17"/>
  <c r="A17"/>
  <c r="Q16"/>
  <c r="A16"/>
  <c r="Q15"/>
  <c r="A15"/>
  <c r="Q14"/>
  <c r="A14"/>
  <c r="Q13"/>
  <c r="A13"/>
  <c r="Q12"/>
  <c r="A12"/>
  <c r="Q11"/>
  <c r="A11"/>
  <c r="Q10"/>
  <c r="A10"/>
  <c r="Q9"/>
  <c r="A9"/>
  <c r="Q8"/>
  <c r="A8"/>
  <c r="Q7"/>
  <c r="A7"/>
  <c r="Q6"/>
  <c r="A6"/>
  <c r="S4"/>
  <c r="R4"/>
  <c r="P4"/>
  <c r="O4"/>
  <c r="N4"/>
  <c r="M4"/>
  <c r="AE2"/>
  <c r="AD2"/>
  <c r="AC2"/>
  <c r="AB2"/>
  <c r="AA2"/>
  <c r="Z2"/>
  <c r="Y2"/>
  <c r="X2"/>
  <c r="W2"/>
  <c r="V2"/>
  <c r="U2"/>
  <c r="T2"/>
  <c r="Q4" l="1"/>
</calcChain>
</file>

<file path=xl/sharedStrings.xml><?xml version="1.0" encoding="utf-8"?>
<sst xmlns="http://schemas.openxmlformats.org/spreadsheetml/2006/main" count="252" uniqueCount="90">
  <si>
    <t>Main Push</t>
  </si>
  <si>
    <t>Z30Pro</t>
  </si>
  <si>
    <t>Z40_3GB</t>
  </si>
  <si>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</si>
  <si>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</si>
  <si>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</si>
  <si>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</si>
  <si>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</si>
  <si>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</si>
  <si>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</si>
  <si>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</si>
  <si>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RMO ID</t>
  </si>
  <si>
    <t>RMO Name</t>
  </si>
  <si>
    <t xml:space="preserve"> Focus Type </t>
  </si>
  <si>
    <t>FSM Category</t>
  </si>
  <si>
    <t>FSM Qty</t>
  </si>
  <si>
    <t>Jan</t>
  </si>
  <si>
    <t>Feb</t>
  </si>
  <si>
    <t>Mar</t>
  </si>
  <si>
    <t>5K+ SP Value Tertiary Avg</t>
  </si>
  <si>
    <t>5K+ SP Value Tertiary Target (Draft)</t>
  </si>
  <si>
    <t>Regional Feedback</t>
  </si>
  <si>
    <t>Avg</t>
  </si>
  <si>
    <t>Target (Draft)</t>
  </si>
  <si>
    <t>Official Remarks</t>
  </si>
  <si>
    <t>Regional Remarks</t>
  </si>
  <si>
    <t>EO</t>
  </si>
  <si>
    <t>Protect</t>
  </si>
  <si>
    <t>SBC</t>
  </si>
  <si>
    <t>SIS</t>
  </si>
  <si>
    <t>One Telecom</t>
  </si>
  <si>
    <t>RET-07685</t>
  </si>
  <si>
    <t>Rajshahi</t>
  </si>
  <si>
    <t>Pabna</t>
  </si>
  <si>
    <t>DEL-0158</t>
  </si>
  <si>
    <t>Tulip Distribution</t>
  </si>
  <si>
    <t>RMO-005</t>
  </si>
  <si>
    <t>Md.Rifatuzzam</t>
  </si>
  <si>
    <t>RET-07856</t>
  </si>
  <si>
    <t>Desh Telecom</t>
  </si>
  <si>
    <t>DEL-0179</t>
  </si>
  <si>
    <t>Mugdho Corporation</t>
  </si>
  <si>
    <t>RET-08303</t>
  </si>
  <si>
    <t>Mobile Corner</t>
  </si>
  <si>
    <t>Bogura</t>
  </si>
  <si>
    <t>DEL-0130</t>
  </si>
  <si>
    <t>M/S Chowdhury Enterprise</t>
  </si>
  <si>
    <t>RET-07843</t>
  </si>
  <si>
    <t>Jilani Mobile Center</t>
  </si>
  <si>
    <t>RET-08421</t>
  </si>
  <si>
    <t>Mobile plaza</t>
  </si>
  <si>
    <t>Kushtia</t>
  </si>
  <si>
    <t>DEL-0040</t>
  </si>
  <si>
    <t>M. R. Traders</t>
  </si>
  <si>
    <t>RET-07686</t>
  </si>
  <si>
    <t>Grameen Mobile Phone</t>
  </si>
  <si>
    <t>RET-08496</t>
  </si>
  <si>
    <t>New mobile mela &amp; computer</t>
  </si>
  <si>
    <t>DEL-0127</t>
  </si>
  <si>
    <t>Mohima Telecom</t>
  </si>
  <si>
    <t>RET-08495</t>
  </si>
  <si>
    <t>Bhai Bhai Mobile</t>
  </si>
  <si>
    <t>RET-09962</t>
  </si>
  <si>
    <t>Sarker Mobile</t>
  </si>
  <si>
    <t>DEL-0068</t>
  </si>
  <si>
    <t>New Sarker Electronics</t>
  </si>
  <si>
    <t>RET-11519</t>
  </si>
  <si>
    <t>Gorai mobile collection &amp; Servicing Center</t>
  </si>
  <si>
    <t>Tangail</t>
  </si>
  <si>
    <t>DEL-0082</t>
  </si>
  <si>
    <t>S.M Tel</t>
  </si>
  <si>
    <t>RET-14710</t>
  </si>
  <si>
    <t>Mobile Point</t>
  </si>
  <si>
    <t>DEL-0090</t>
  </si>
  <si>
    <t>Satata Enterprise</t>
  </si>
  <si>
    <t>RET-18552</t>
  </si>
  <si>
    <t>Rose Mobile Point</t>
  </si>
  <si>
    <t>RET-21230</t>
  </si>
  <si>
    <t>Prejon Enterprice</t>
  </si>
  <si>
    <t>RET-20172</t>
  </si>
  <si>
    <t>Bangladesh Telecom Plus</t>
  </si>
  <si>
    <t>RET-26128</t>
  </si>
  <si>
    <t>Sarker Smart Gallery</t>
  </si>
  <si>
    <t>RET-29330</t>
  </si>
  <si>
    <t>Hello Natore</t>
  </si>
  <si>
    <t>RET-33547</t>
  </si>
  <si>
    <t>S P Smart Mobile Zone</t>
  </si>
  <si>
    <t>RET-12345</t>
  </si>
  <si>
    <t>Jamuna telecom</t>
  </si>
  <si>
    <t xml:space="preserve"> already government announced for  lockdown from next 14th april in hole bangladesh.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</si>
</sst>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165" fontId="2" fillId="0" borderId="3" xfId="1" applyNumberFormat="1" applyFont="1" applyFill="1" applyBorder="1" applyAlignment="1">
      <alignment vertical="center"/>
    </xf>
    <xf numFmtId="165" fontId="2" fillId="0" borderId="3" xfId="1" applyNumberFormat="1" applyFont="1" applyFill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H23"/>
  <sheetViews>
    <sheetView showGridLines="0" tabSelected="1" zoomScale="80" zoomScaleNormal="80" workbookViewId="0">
      <pane xSplit="3" ySplit="5" topLeftCell="H6" activePane="bottomRight" state="frozen"/>
      <selection pane="topRight" activeCell="E1" sqref="E1"/>
      <selection pane="bottomLeft" activeCell="A5" sqref="A5"/>
      <selection pane="bottomRight" activeCell="U42" sqref="U42"/>
    </sheetView>
  </sheetViews>
  <sheetFormatPr defaultColWidth="8.85546875" defaultRowHeight="12.75"/>
  <cols>
    <col min="1" max="1" width="7.42578125" style="1" customWidth="1"/>
    <col min="2" max="2" width="11.5703125" style="1" customWidth="1"/>
    <col min="3" max="3" width="27.5703125" style="1" customWidth="1"/>
    <col min="4" max="5" width="12.85546875" style="1" customWidth="1"/>
    <col min="6" max="6" width="12" style="1" customWidth="1"/>
    <col min="7" max="7" width="30.5703125" style="1" customWidth="1"/>
    <col min="8" max="8" width="10.140625" style="1" customWidth="1"/>
    <col min="9" max="9" width="11.85546875" style="1" customWidth="1"/>
    <col min="10" max="10" width="28.5703125" style="1" customWidth="1"/>
    <col min="11" max="11" width="11" style="1" customWidth="1"/>
    <col min="12" max="12" width="10.5703125" style="1" customWidth="1"/>
    <col min="13" max="13" width="6.42578125" style="1" customWidth="1"/>
    <col min="14" max="16" width="10.5703125" style="1" customWidth="1"/>
    <col min="17" max="19" width="13.5703125" style="1" customWidth="1"/>
    <col min="20" max="31" width="8.85546875" style="1" customWidth="1"/>
    <col min="32" max="32" width="75.5703125" style="1" customWidth="1"/>
    <col min="33" max="33" width="64.140625" style="1" customWidth="1"/>
    <col min="34" max="34" width="11" style="1" bestFit="1" customWidth="1"/>
    <col min="35" max="16384" width="8.85546875" style="1"/>
  </cols>
  <sheetData>
    <row r="1" spans="1:34">
      <c r="Q1" s="2"/>
      <c r="R1" s="2"/>
      <c r="S1" s="3"/>
    </row>
    <row r="2" spans="1:34">
      <c r="Q2" s="4"/>
      <c r="R2" s="5"/>
      <c r="S2" s="4"/>
      <c r="T2" s="6">
        <f t="shared" ref="T2:AE2" si="0">SUBTOTAL(9,T6:T1048576)</f>
        <v>19</v>
      </c>
      <c r="U2" s="6">
        <f t="shared" si="0"/>
        <v>23</v>
      </c>
      <c r="V2" s="6">
        <f t="shared" si="0"/>
        <v>28</v>
      </c>
      <c r="W2" s="6">
        <f t="shared" si="0"/>
        <v>23.333333333333336</v>
      </c>
      <c r="X2" s="6">
        <f t="shared" si="0"/>
        <v>28</v>
      </c>
      <c r="Y2" s="6">
        <f t="shared" si="0"/>
        <v>28</v>
      </c>
      <c r="Z2" s="6">
        <f t="shared" si="0"/>
        <v>0</v>
      </c>
      <c r="AA2" s="6">
        <f t="shared" si="0"/>
        <v>0</v>
      </c>
      <c r="AB2" s="6">
        <f t="shared" si="0"/>
        <v>4</v>
      </c>
      <c r="AC2" s="6">
        <f t="shared" si="0"/>
        <v>4</v>
      </c>
      <c r="AD2" s="6">
        <f t="shared" si="0"/>
        <v>20</v>
      </c>
      <c r="AE2" s="6">
        <f t="shared" si="0"/>
        <v>20</v>
      </c>
    </row>
    <row r="3" spans="1:34">
      <c r="N3" s="7"/>
      <c r="O3" s="7"/>
      <c r="P3" s="7"/>
      <c r="Q3" s="7"/>
      <c r="R3" s="5"/>
      <c r="T3" s="8" t="s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4">
      <c r="M4" s="9">
        <f>SUM(M6:M1048576)</f>
        <v>18</v>
      </c>
      <c r="N4" s="9">
        <f t="shared" ref="N4:S4" si="1">SUBTOTAL(9,N6:N1048576)</f>
        <v>2655867</v>
      </c>
      <c r="O4" s="9">
        <f t="shared" si="1"/>
        <v>2009736</v>
      </c>
      <c r="P4" s="9">
        <f t="shared" si="1"/>
        <v>2252680</v>
      </c>
      <c r="Q4" s="6">
        <f t="shared" si="1"/>
        <v>2306094.333333333</v>
      </c>
      <c r="R4" s="6">
        <f t="shared" si="1"/>
        <v>2851395</v>
      </c>
      <c r="S4" s="6">
        <f t="shared" si="1"/>
        <v>2421395</v>
      </c>
      <c r="T4" s="10" t="s">
        <v>1</v>
      </c>
      <c r="U4" s="11"/>
      <c r="V4" s="11"/>
      <c r="W4" s="11"/>
      <c r="X4" s="11"/>
      <c r="Y4" s="12"/>
      <c r="Z4" s="10" t="s">
        <v>2</v>
      </c>
      <c r="AA4" s="11"/>
      <c r="AB4" s="11"/>
      <c r="AC4" s="11"/>
      <c r="AD4" s="11"/>
      <c r="AE4" s="12"/>
    </row>
    <row r="5" spans="1:34" s="9" customFormat="1" ht="38.25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4" t="s">
        <v>13</v>
      </c>
      <c r="L5" s="15" t="s">
        <v>14</v>
      </c>
      <c r="M5" s="15" t="s">
        <v>15</v>
      </c>
      <c r="N5" s="15" t="s">
        <v>16</v>
      </c>
      <c r="O5" s="15" t="s">
        <v>17</v>
      </c>
      <c r="P5" s="15" t="s">
        <v>18</v>
      </c>
      <c r="Q5" s="15" t="s">
        <v>19</v>
      </c>
      <c r="R5" s="16" t="s">
        <v>20</v>
      </c>
      <c r="S5" s="17" t="s">
        <v>21</v>
      </c>
      <c r="T5" s="18" t="s">
        <v>16</v>
      </c>
      <c r="U5" s="18" t="s">
        <v>17</v>
      </c>
      <c r="V5" s="18" t="s">
        <v>18</v>
      </c>
      <c r="W5" s="18" t="s">
        <v>22</v>
      </c>
      <c r="X5" s="18" t="s">
        <v>23</v>
      </c>
      <c r="Y5" s="17" t="s">
        <v>21</v>
      </c>
      <c r="Z5" s="18" t="s">
        <v>16</v>
      </c>
      <c r="AA5" s="18" t="s">
        <v>17</v>
      </c>
      <c r="AB5" s="18" t="s">
        <v>18</v>
      </c>
      <c r="AC5" s="18" t="s">
        <v>22</v>
      </c>
      <c r="AD5" s="18" t="s">
        <v>23</v>
      </c>
      <c r="AE5" s="17" t="s">
        <v>21</v>
      </c>
      <c r="AF5" s="15" t="s">
        <v>24</v>
      </c>
      <c r="AG5" s="15" t="s">
        <v>25</v>
      </c>
    </row>
    <row r="6" spans="1:34" ht="13.7" hidden="1" customHeight="1">
      <c r="A6" s="19">
        <f t="shared" ref="A6:A14" si="2">ROW()-5</f>
        <v>1</v>
      </c>
      <c r="B6" s="20" t="s">
        <v>31</v>
      </c>
      <c r="C6" s="21" t="s">
        <v>30</v>
      </c>
      <c r="D6" s="20" t="s">
        <v>32</v>
      </c>
      <c r="E6" s="20" t="s">
        <v>33</v>
      </c>
      <c r="F6" s="20" t="s">
        <v>34</v>
      </c>
      <c r="G6" s="22" t="s">
        <v>35</v>
      </c>
      <c r="H6" s="20" t="s">
        <v>29</v>
      </c>
      <c r="I6" s="20" t="s">
        <v>36</v>
      </c>
      <c r="J6" s="21" t="s">
        <v>37</v>
      </c>
      <c r="K6" s="20" t="s">
        <v>27</v>
      </c>
      <c r="L6" s="20" t="s">
        <v>28</v>
      </c>
      <c r="M6" s="20">
        <v>1</v>
      </c>
      <c r="N6" s="20">
        <v>595112</v>
      </c>
      <c r="O6" s="20">
        <v>714587</v>
      </c>
      <c r="P6" s="20">
        <v>677471</v>
      </c>
      <c r="Q6" s="23">
        <f t="shared" ref="Q6:Q14" si="3">IFERROR(AVERAGE(N6,O6,P6),0)</f>
        <v>662390</v>
      </c>
      <c r="R6" s="23">
        <v>794868</v>
      </c>
      <c r="S6" s="24">
        <v>694868</v>
      </c>
      <c r="T6" s="25">
        <v>5</v>
      </c>
      <c r="U6" s="20">
        <v>11</v>
      </c>
      <c r="V6" s="20">
        <v>11</v>
      </c>
      <c r="W6" s="25">
        <v>9</v>
      </c>
      <c r="X6" s="26">
        <v>10</v>
      </c>
      <c r="Y6" s="24">
        <v>7</v>
      </c>
      <c r="Z6" s="25"/>
      <c r="AA6" s="20"/>
      <c r="AB6" s="20">
        <v>0</v>
      </c>
      <c r="AC6" s="25">
        <v>0</v>
      </c>
      <c r="AD6" s="26">
        <v>5</v>
      </c>
      <c r="AE6" s="24">
        <v>5</v>
      </c>
      <c r="AF6" s="21" t="s">
        <v>89</v>
      </c>
      <c r="AG6" s="21"/>
    </row>
    <row r="7" spans="1:34" ht="13.7" customHeight="1">
      <c r="A7" s="19">
        <f t="shared" si="2"/>
        <v>2</v>
      </c>
      <c r="B7" s="20" t="s">
        <v>38</v>
      </c>
      <c r="C7" s="21" t="s">
        <v>39</v>
      </c>
      <c r="D7" s="20" t="s">
        <v>32</v>
      </c>
      <c r="E7" s="20" t="s">
        <v>32</v>
      </c>
      <c r="F7" s="20" t="s">
        <v>40</v>
      </c>
      <c r="G7" s="22" t="s">
        <v>41</v>
      </c>
      <c r="H7" s="20" t="s">
        <v>29</v>
      </c>
      <c r="I7" s="20" t="s">
        <v>36</v>
      </c>
      <c r="J7" s="21" t="s">
        <v>37</v>
      </c>
      <c r="K7" s="20" t="s">
        <v>27</v>
      </c>
      <c r="L7" s="20" t="s">
        <v>28</v>
      </c>
      <c r="M7" s="20">
        <v>1</v>
      </c>
      <c r="N7" s="20">
        <v>561922</v>
      </c>
      <c r="O7" s="20">
        <v>669014</v>
      </c>
      <c r="P7" s="20">
        <v>642477</v>
      </c>
      <c r="Q7" s="23">
        <f t="shared" si="3"/>
        <v>624471</v>
      </c>
      <c r="R7" s="23">
        <v>749365</v>
      </c>
      <c r="S7" s="24">
        <v>670365</v>
      </c>
      <c r="T7" s="25">
        <v>1</v>
      </c>
      <c r="U7" s="20">
        <v>8</v>
      </c>
      <c r="V7" s="20">
        <v>6</v>
      </c>
      <c r="W7" s="25">
        <v>5</v>
      </c>
      <c r="X7" s="26">
        <v>7</v>
      </c>
      <c r="Y7" s="24">
        <v>7</v>
      </c>
      <c r="Z7" s="25"/>
      <c r="AA7" s="20"/>
      <c r="AB7" s="20">
        <v>2</v>
      </c>
      <c r="AC7" s="25">
        <v>2</v>
      </c>
      <c r="AD7" s="26">
        <v>5</v>
      </c>
      <c r="AE7" s="24">
        <v>5</v>
      </c>
      <c r="AF7" s="21" t="s">
        <v>89</v>
      </c>
      <c r="AG7" s="21"/>
    </row>
    <row r="8" spans="1:34" ht="13.7" hidden="1" customHeight="1">
      <c r="A8" s="19">
        <f t="shared" si="2"/>
        <v>3</v>
      </c>
      <c r="B8" s="20" t="s">
        <v>42</v>
      </c>
      <c r="C8" s="21" t="s">
        <v>43</v>
      </c>
      <c r="D8" s="20" t="s">
        <v>32</v>
      </c>
      <c r="E8" s="20" t="s">
        <v>44</v>
      </c>
      <c r="F8" s="20" t="s">
        <v>45</v>
      </c>
      <c r="G8" s="22" t="s">
        <v>46</v>
      </c>
      <c r="H8" s="20" t="s">
        <v>26</v>
      </c>
      <c r="I8" s="20" t="s">
        <v>36</v>
      </c>
      <c r="J8" s="21" t="s">
        <v>37</v>
      </c>
      <c r="K8" s="20" t="s">
        <v>27</v>
      </c>
      <c r="L8" s="20" t="s">
        <v>28</v>
      </c>
      <c r="M8" s="20">
        <v>1</v>
      </c>
      <c r="N8" s="20">
        <v>611925</v>
      </c>
      <c r="O8" s="20">
        <v>704175</v>
      </c>
      <c r="P8" s="20">
        <v>840134</v>
      </c>
      <c r="Q8" s="23">
        <f t="shared" si="3"/>
        <v>718744.66666666663</v>
      </c>
      <c r="R8" s="23">
        <v>862494</v>
      </c>
      <c r="S8" s="24">
        <v>762494</v>
      </c>
      <c r="T8" s="25">
        <v>3</v>
      </c>
      <c r="U8" s="20">
        <v>11</v>
      </c>
      <c r="V8" s="20">
        <v>9</v>
      </c>
      <c r="W8" s="25">
        <v>7.666666666666667</v>
      </c>
      <c r="X8" s="26">
        <v>8</v>
      </c>
      <c r="Y8" s="24">
        <v>7</v>
      </c>
      <c r="Z8" s="25"/>
      <c r="AA8" s="20"/>
      <c r="AB8" s="20">
        <v>0</v>
      </c>
      <c r="AC8" s="25">
        <v>0</v>
      </c>
      <c r="AD8" s="26">
        <v>5</v>
      </c>
      <c r="AE8" s="24">
        <v>5</v>
      </c>
      <c r="AF8" s="21" t="s">
        <v>89</v>
      </c>
      <c r="AG8" s="21"/>
    </row>
    <row r="9" spans="1:34" ht="13.7" customHeight="1">
      <c r="A9" s="19">
        <f t="shared" si="2"/>
        <v>4</v>
      </c>
      <c r="B9" s="20" t="s">
        <v>47</v>
      </c>
      <c r="C9" s="21" t="s">
        <v>48</v>
      </c>
      <c r="D9" s="20" t="s">
        <v>32</v>
      </c>
      <c r="E9" s="20" t="s">
        <v>32</v>
      </c>
      <c r="F9" s="20" t="s">
        <v>40</v>
      </c>
      <c r="G9" s="22" t="s">
        <v>41</v>
      </c>
      <c r="H9" s="20" t="s">
        <v>29</v>
      </c>
      <c r="I9" s="20" t="s">
        <v>36</v>
      </c>
      <c r="J9" s="21" t="s">
        <v>37</v>
      </c>
      <c r="K9" s="20" t="s">
        <v>27</v>
      </c>
      <c r="L9" s="20" t="s">
        <v>28</v>
      </c>
      <c r="M9" s="20">
        <v>1</v>
      </c>
      <c r="N9" s="20">
        <v>795827</v>
      </c>
      <c r="O9" s="20">
        <v>386006</v>
      </c>
      <c r="P9" s="20">
        <v>547465</v>
      </c>
      <c r="Q9" s="23">
        <f t="shared" si="3"/>
        <v>576432.66666666663</v>
      </c>
      <c r="R9" s="23">
        <v>720541</v>
      </c>
      <c r="S9" s="24">
        <v>600541</v>
      </c>
      <c r="T9" s="25">
        <v>10</v>
      </c>
      <c r="U9" s="20">
        <v>2</v>
      </c>
      <c r="V9" s="20">
        <v>5</v>
      </c>
      <c r="W9" s="25">
        <v>5.666666666666667</v>
      </c>
      <c r="X9" s="26">
        <v>7</v>
      </c>
      <c r="Y9" s="24">
        <v>7</v>
      </c>
      <c r="Z9" s="25"/>
      <c r="AA9" s="20"/>
      <c r="AB9" s="20">
        <v>1</v>
      </c>
      <c r="AC9" s="25">
        <v>1</v>
      </c>
      <c r="AD9" s="26">
        <v>5</v>
      </c>
      <c r="AE9" s="24">
        <v>5</v>
      </c>
      <c r="AF9" s="21" t="s">
        <v>89</v>
      </c>
      <c r="AG9" s="21"/>
    </row>
    <row r="10" spans="1:34" ht="13.7" hidden="1" customHeight="1">
      <c r="A10" s="19">
        <f t="shared" si="2"/>
        <v>5</v>
      </c>
      <c r="B10" s="20" t="s">
        <v>49</v>
      </c>
      <c r="C10" s="21" t="s">
        <v>50</v>
      </c>
      <c r="D10" s="20" t="s">
        <v>32</v>
      </c>
      <c r="E10" s="20" t="s">
        <v>51</v>
      </c>
      <c r="F10" s="20" t="s">
        <v>52</v>
      </c>
      <c r="G10" s="22" t="s">
        <v>53</v>
      </c>
      <c r="H10" s="20" t="s">
        <v>29</v>
      </c>
      <c r="I10" s="20" t="s">
        <v>36</v>
      </c>
      <c r="J10" s="21" t="s">
        <v>37</v>
      </c>
      <c r="K10" s="20" t="s">
        <v>27</v>
      </c>
      <c r="L10" s="20" t="s">
        <v>28</v>
      </c>
      <c r="M10" s="20">
        <v>1</v>
      </c>
      <c r="N10" s="20">
        <v>804100</v>
      </c>
      <c r="O10" s="20">
        <v>615767</v>
      </c>
      <c r="P10" s="20">
        <v>608464</v>
      </c>
      <c r="Q10" s="23">
        <f t="shared" si="3"/>
        <v>676110.33333333337</v>
      </c>
      <c r="R10" s="23">
        <v>811332</v>
      </c>
      <c r="S10" s="24">
        <v>700332</v>
      </c>
      <c r="T10" s="25">
        <v>10</v>
      </c>
      <c r="U10" s="20">
        <v>9</v>
      </c>
      <c r="V10" s="20">
        <v>6</v>
      </c>
      <c r="W10" s="25">
        <v>8.3333333333333339</v>
      </c>
      <c r="X10" s="26">
        <v>9</v>
      </c>
      <c r="Y10" s="24">
        <v>7</v>
      </c>
      <c r="Z10" s="25"/>
      <c r="AA10" s="20"/>
      <c r="AB10" s="20">
        <v>0</v>
      </c>
      <c r="AC10" s="25">
        <v>0</v>
      </c>
      <c r="AD10" s="26">
        <v>5</v>
      </c>
      <c r="AE10" s="24">
        <v>5</v>
      </c>
      <c r="AF10" s="21" t="s">
        <v>89</v>
      </c>
      <c r="AG10" s="21"/>
    </row>
    <row r="11" spans="1:34" ht="13.7" hidden="1" customHeight="1">
      <c r="A11" s="19">
        <f t="shared" si="2"/>
        <v>6</v>
      </c>
      <c r="B11" s="20" t="s">
        <v>54</v>
      </c>
      <c r="C11" s="21" t="s">
        <v>55</v>
      </c>
      <c r="D11" s="20" t="s">
        <v>32</v>
      </c>
      <c r="E11" s="20" t="s">
        <v>33</v>
      </c>
      <c r="F11" s="20" t="s">
        <v>34</v>
      </c>
      <c r="G11" s="22" t="s">
        <v>35</v>
      </c>
      <c r="H11" s="20" t="s">
        <v>29</v>
      </c>
      <c r="I11" s="20" t="s">
        <v>36</v>
      </c>
      <c r="J11" s="21" t="s">
        <v>37</v>
      </c>
      <c r="K11" s="20" t="s">
        <v>27</v>
      </c>
      <c r="L11" s="20" t="s">
        <v>28</v>
      </c>
      <c r="M11" s="20">
        <v>1</v>
      </c>
      <c r="N11" s="20">
        <v>754450</v>
      </c>
      <c r="O11" s="20">
        <v>740217</v>
      </c>
      <c r="P11" s="20">
        <v>687262</v>
      </c>
      <c r="Q11" s="23">
        <f t="shared" si="3"/>
        <v>727309.66666666663</v>
      </c>
      <c r="R11" s="23">
        <v>872772</v>
      </c>
      <c r="S11" s="24">
        <v>742772</v>
      </c>
      <c r="T11" s="25">
        <v>12</v>
      </c>
      <c r="U11" s="20">
        <v>11</v>
      </c>
      <c r="V11" s="20">
        <v>13</v>
      </c>
      <c r="W11" s="25">
        <v>12</v>
      </c>
      <c r="X11" s="26">
        <v>13</v>
      </c>
      <c r="Y11" s="24">
        <v>8</v>
      </c>
      <c r="Z11" s="25"/>
      <c r="AA11" s="20"/>
      <c r="AB11" s="20">
        <v>12</v>
      </c>
      <c r="AC11" s="25">
        <v>12</v>
      </c>
      <c r="AD11" s="26">
        <v>14</v>
      </c>
      <c r="AE11" s="24">
        <v>5</v>
      </c>
      <c r="AF11" s="21" t="s">
        <v>89</v>
      </c>
      <c r="AG11" s="21"/>
      <c r="AH11" s="27"/>
    </row>
    <row r="12" spans="1:34" ht="13.7" hidden="1" customHeight="1">
      <c r="A12" s="19">
        <f t="shared" si="2"/>
        <v>7</v>
      </c>
      <c r="B12" s="20" t="s">
        <v>56</v>
      </c>
      <c r="C12" s="21" t="s">
        <v>57</v>
      </c>
      <c r="D12" s="20" t="s">
        <v>32</v>
      </c>
      <c r="E12" s="20" t="s">
        <v>51</v>
      </c>
      <c r="F12" s="20" t="s">
        <v>58</v>
      </c>
      <c r="G12" s="22" t="s">
        <v>59</v>
      </c>
      <c r="H12" s="20" t="s">
        <v>29</v>
      </c>
      <c r="I12" s="20" t="s">
        <v>36</v>
      </c>
      <c r="J12" s="21" t="s">
        <v>37</v>
      </c>
      <c r="K12" s="20" t="s">
        <v>27</v>
      </c>
      <c r="L12" s="20" t="s">
        <v>28</v>
      </c>
      <c r="M12" s="20">
        <v>1</v>
      </c>
      <c r="N12" s="20">
        <v>648476</v>
      </c>
      <c r="O12" s="20">
        <v>599749</v>
      </c>
      <c r="P12" s="20">
        <v>653520</v>
      </c>
      <c r="Q12" s="23">
        <f t="shared" si="3"/>
        <v>633915</v>
      </c>
      <c r="R12" s="23">
        <v>760698</v>
      </c>
      <c r="S12" s="24">
        <v>680698</v>
      </c>
      <c r="T12" s="25">
        <v>8</v>
      </c>
      <c r="U12" s="20">
        <v>8</v>
      </c>
      <c r="V12" s="20">
        <v>2</v>
      </c>
      <c r="W12" s="25">
        <v>6</v>
      </c>
      <c r="X12" s="26">
        <v>7</v>
      </c>
      <c r="Y12" s="24">
        <v>7</v>
      </c>
      <c r="Z12" s="25"/>
      <c r="AA12" s="20"/>
      <c r="AB12" s="20">
        <v>4</v>
      </c>
      <c r="AC12" s="25">
        <v>4</v>
      </c>
      <c r="AD12" s="26">
        <v>5</v>
      </c>
      <c r="AE12" s="24">
        <v>5</v>
      </c>
      <c r="AF12" s="21" t="s">
        <v>89</v>
      </c>
      <c r="AG12" s="21"/>
    </row>
    <row r="13" spans="1:34" ht="13.7" hidden="1" customHeight="1">
      <c r="A13" s="19">
        <f t="shared" si="2"/>
        <v>8</v>
      </c>
      <c r="B13" s="20" t="s">
        <v>60</v>
      </c>
      <c r="C13" s="21" t="s">
        <v>61</v>
      </c>
      <c r="D13" s="20" t="s">
        <v>32</v>
      </c>
      <c r="E13" s="20" t="s">
        <v>51</v>
      </c>
      <c r="F13" s="20" t="s">
        <v>58</v>
      </c>
      <c r="G13" s="22" t="s">
        <v>59</v>
      </c>
      <c r="H13" s="20" t="s">
        <v>29</v>
      </c>
      <c r="I13" s="20" t="s">
        <v>36</v>
      </c>
      <c r="J13" s="21" t="s">
        <v>37</v>
      </c>
      <c r="K13" s="20" t="s">
        <v>27</v>
      </c>
      <c r="L13" s="20" t="s">
        <v>28</v>
      </c>
      <c r="M13" s="20">
        <v>1</v>
      </c>
      <c r="N13" s="20">
        <v>707804</v>
      </c>
      <c r="O13" s="20">
        <v>473035</v>
      </c>
      <c r="P13" s="20">
        <v>436449</v>
      </c>
      <c r="Q13" s="23">
        <f t="shared" si="3"/>
        <v>539096</v>
      </c>
      <c r="R13" s="23">
        <v>673870</v>
      </c>
      <c r="S13" s="24">
        <v>563870</v>
      </c>
      <c r="T13" s="25">
        <v>5</v>
      </c>
      <c r="U13" s="20">
        <v>2</v>
      </c>
      <c r="V13" s="20">
        <v>5</v>
      </c>
      <c r="W13" s="25">
        <v>4</v>
      </c>
      <c r="X13" s="26">
        <v>7</v>
      </c>
      <c r="Y13" s="24">
        <v>7</v>
      </c>
      <c r="Z13" s="25"/>
      <c r="AA13" s="20"/>
      <c r="AB13" s="20">
        <v>0</v>
      </c>
      <c r="AC13" s="25">
        <v>0</v>
      </c>
      <c r="AD13" s="26">
        <v>5</v>
      </c>
      <c r="AE13" s="24">
        <v>5</v>
      </c>
      <c r="AF13" s="21" t="s">
        <v>89</v>
      </c>
      <c r="AG13" s="21"/>
    </row>
    <row r="14" spans="1:34" ht="13.7" hidden="1" customHeight="1">
      <c r="A14" s="19">
        <f t="shared" si="2"/>
        <v>9</v>
      </c>
      <c r="B14" s="20" t="s">
        <v>62</v>
      </c>
      <c r="C14" s="21" t="s">
        <v>63</v>
      </c>
      <c r="D14" s="20" t="s">
        <v>32</v>
      </c>
      <c r="E14" s="20" t="s">
        <v>44</v>
      </c>
      <c r="F14" s="20" t="s">
        <v>64</v>
      </c>
      <c r="G14" s="22" t="s">
        <v>65</v>
      </c>
      <c r="H14" s="20" t="s">
        <v>29</v>
      </c>
      <c r="I14" s="20" t="s">
        <v>36</v>
      </c>
      <c r="J14" s="21" t="s">
        <v>37</v>
      </c>
      <c r="K14" s="20" t="s">
        <v>27</v>
      </c>
      <c r="L14" s="20" t="s">
        <v>28</v>
      </c>
      <c r="M14" s="20">
        <v>1</v>
      </c>
      <c r="N14" s="20">
        <v>383178</v>
      </c>
      <c r="O14" s="20">
        <v>437140</v>
      </c>
      <c r="P14" s="20">
        <v>440715</v>
      </c>
      <c r="Q14" s="23">
        <f t="shared" si="3"/>
        <v>420344.33333333331</v>
      </c>
      <c r="R14" s="23">
        <v>525430</v>
      </c>
      <c r="S14" s="24">
        <v>450430</v>
      </c>
      <c r="T14" s="25">
        <v>1</v>
      </c>
      <c r="U14" s="20">
        <v>6</v>
      </c>
      <c r="V14" s="20">
        <v>7</v>
      </c>
      <c r="W14" s="25">
        <v>4.666666666666667</v>
      </c>
      <c r="X14" s="26">
        <v>7</v>
      </c>
      <c r="Y14" s="24">
        <v>7</v>
      </c>
      <c r="Z14" s="25"/>
      <c r="AA14" s="20"/>
      <c r="AB14" s="20">
        <v>3</v>
      </c>
      <c r="AC14" s="25">
        <v>3</v>
      </c>
      <c r="AD14" s="26">
        <v>5</v>
      </c>
      <c r="AE14" s="24">
        <v>5</v>
      </c>
      <c r="AF14" s="21" t="s">
        <v>89</v>
      </c>
      <c r="AG14" s="21"/>
    </row>
    <row r="15" spans="1:34" ht="13.7" hidden="1" customHeight="1">
      <c r="A15" s="19">
        <f t="shared" ref="A15:A19" si="4">ROW()-5</f>
        <v>10</v>
      </c>
      <c r="B15" s="20" t="s">
        <v>66</v>
      </c>
      <c r="C15" s="21" t="s">
        <v>67</v>
      </c>
      <c r="D15" s="20" t="s">
        <v>32</v>
      </c>
      <c r="E15" s="20" t="s">
        <v>68</v>
      </c>
      <c r="F15" s="20" t="s">
        <v>69</v>
      </c>
      <c r="G15" s="22" t="s">
        <v>70</v>
      </c>
      <c r="H15" s="20" t="s">
        <v>29</v>
      </c>
      <c r="I15" s="20" t="s">
        <v>36</v>
      </c>
      <c r="J15" s="21" t="s">
        <v>37</v>
      </c>
      <c r="K15" s="20" t="s">
        <v>27</v>
      </c>
      <c r="L15" s="20" t="s">
        <v>28</v>
      </c>
      <c r="M15" s="20">
        <v>1</v>
      </c>
      <c r="N15" s="20">
        <v>429614</v>
      </c>
      <c r="O15" s="20">
        <v>461763</v>
      </c>
      <c r="P15" s="20">
        <v>481116</v>
      </c>
      <c r="Q15" s="23">
        <f t="shared" ref="Q15:Q19" si="5">IFERROR(AVERAGE(N15,O15,P15),0)</f>
        <v>457497.66666666669</v>
      </c>
      <c r="R15" s="23">
        <v>571872</v>
      </c>
      <c r="S15" s="24">
        <v>480872</v>
      </c>
      <c r="T15" s="25">
        <v>2</v>
      </c>
      <c r="U15" s="20">
        <v>6</v>
      </c>
      <c r="V15" s="20">
        <v>7</v>
      </c>
      <c r="W15" s="25">
        <v>5</v>
      </c>
      <c r="X15" s="26">
        <v>7</v>
      </c>
      <c r="Y15" s="24">
        <v>7</v>
      </c>
      <c r="Z15" s="25"/>
      <c r="AA15" s="20"/>
      <c r="AB15" s="20">
        <v>0</v>
      </c>
      <c r="AC15" s="25">
        <v>0</v>
      </c>
      <c r="AD15" s="26">
        <v>5</v>
      </c>
      <c r="AE15" s="24">
        <v>5</v>
      </c>
      <c r="AF15" s="21" t="s">
        <v>89</v>
      </c>
      <c r="AG15" s="21"/>
    </row>
    <row r="16" spans="1:34" ht="13.7" hidden="1" customHeight="1">
      <c r="A16" s="19">
        <f t="shared" si="4"/>
        <v>11</v>
      </c>
      <c r="B16" s="20" t="s">
        <v>71</v>
      </c>
      <c r="C16" s="21" t="s">
        <v>72</v>
      </c>
      <c r="D16" s="20" t="s">
        <v>32</v>
      </c>
      <c r="E16" s="20" t="s">
        <v>33</v>
      </c>
      <c r="F16" s="20" t="s">
        <v>73</v>
      </c>
      <c r="G16" s="22" t="s">
        <v>74</v>
      </c>
      <c r="H16" s="20" t="s">
        <v>29</v>
      </c>
      <c r="I16" s="20" t="s">
        <v>36</v>
      </c>
      <c r="J16" s="21" t="s">
        <v>37</v>
      </c>
      <c r="K16" s="20" t="s">
        <v>27</v>
      </c>
      <c r="L16" s="20" t="s">
        <v>28</v>
      </c>
      <c r="M16" s="20">
        <v>1</v>
      </c>
      <c r="N16" s="20">
        <v>235430</v>
      </c>
      <c r="O16" s="20">
        <v>197249</v>
      </c>
      <c r="P16" s="20">
        <v>431407</v>
      </c>
      <c r="Q16" s="23">
        <f t="shared" si="5"/>
        <v>288028.66666666669</v>
      </c>
      <c r="R16" s="23">
        <v>450000</v>
      </c>
      <c r="S16" s="24">
        <v>450000</v>
      </c>
      <c r="T16" s="25">
        <v>2</v>
      </c>
      <c r="U16" s="20">
        <v>1</v>
      </c>
      <c r="V16" s="20">
        <v>2</v>
      </c>
      <c r="W16" s="25">
        <v>1.6666666666666667</v>
      </c>
      <c r="X16" s="26">
        <v>7</v>
      </c>
      <c r="Y16" s="24">
        <v>7</v>
      </c>
      <c r="Z16" s="25"/>
      <c r="AA16" s="20"/>
      <c r="AB16" s="20">
        <v>2</v>
      </c>
      <c r="AC16" s="25">
        <v>2</v>
      </c>
      <c r="AD16" s="26">
        <v>5</v>
      </c>
      <c r="AE16" s="24">
        <v>5</v>
      </c>
      <c r="AF16" s="21" t="s">
        <v>89</v>
      </c>
      <c r="AG16" s="21"/>
    </row>
    <row r="17" spans="1:33" ht="13.7" customHeight="1">
      <c r="A17" s="19">
        <f t="shared" si="4"/>
        <v>12</v>
      </c>
      <c r="B17" s="20" t="s">
        <v>75</v>
      </c>
      <c r="C17" s="21" t="s">
        <v>76</v>
      </c>
      <c r="D17" s="20" t="s">
        <v>32</v>
      </c>
      <c r="E17" s="20" t="s">
        <v>32</v>
      </c>
      <c r="F17" s="20" t="s">
        <v>40</v>
      </c>
      <c r="G17" s="22" t="s">
        <v>41</v>
      </c>
      <c r="H17" s="20" t="s">
        <v>29</v>
      </c>
      <c r="I17" s="20" t="s">
        <v>36</v>
      </c>
      <c r="J17" s="21" t="s">
        <v>37</v>
      </c>
      <c r="K17" s="20" t="s">
        <v>27</v>
      </c>
      <c r="L17" s="20" t="s">
        <v>28</v>
      </c>
      <c r="M17" s="20">
        <v>1</v>
      </c>
      <c r="N17" s="20">
        <v>628710</v>
      </c>
      <c r="O17" s="20">
        <v>425094</v>
      </c>
      <c r="P17" s="20">
        <v>530843</v>
      </c>
      <c r="Q17" s="23">
        <f t="shared" si="5"/>
        <v>528215.66666666663</v>
      </c>
      <c r="R17" s="23">
        <v>660270</v>
      </c>
      <c r="S17" s="24">
        <v>550270</v>
      </c>
      <c r="T17" s="25">
        <v>5</v>
      </c>
      <c r="U17" s="20">
        <v>5</v>
      </c>
      <c r="V17" s="20">
        <v>8</v>
      </c>
      <c r="W17" s="25">
        <v>6</v>
      </c>
      <c r="X17" s="26">
        <v>7</v>
      </c>
      <c r="Y17" s="24">
        <v>7</v>
      </c>
      <c r="Z17" s="25"/>
      <c r="AA17" s="20"/>
      <c r="AB17" s="20">
        <v>0</v>
      </c>
      <c r="AC17" s="25">
        <v>0</v>
      </c>
      <c r="AD17" s="26">
        <v>5</v>
      </c>
      <c r="AE17" s="24">
        <v>5</v>
      </c>
      <c r="AF17" s="21" t="s">
        <v>89</v>
      </c>
      <c r="AG17" s="21"/>
    </row>
    <row r="18" spans="1:33" ht="13.7" hidden="1" customHeight="1">
      <c r="A18" s="19">
        <f t="shared" si="4"/>
        <v>13</v>
      </c>
      <c r="B18" s="20" t="s">
        <v>77</v>
      </c>
      <c r="C18" s="21" t="s">
        <v>78</v>
      </c>
      <c r="D18" s="20" t="s">
        <v>32</v>
      </c>
      <c r="E18" s="20" t="s">
        <v>51</v>
      </c>
      <c r="F18" s="20" t="s">
        <v>52</v>
      </c>
      <c r="G18" s="22" t="s">
        <v>53</v>
      </c>
      <c r="H18" s="20" t="s">
        <v>29</v>
      </c>
      <c r="I18" s="20" t="s">
        <v>36</v>
      </c>
      <c r="J18" s="21" t="s">
        <v>37</v>
      </c>
      <c r="K18" s="20" t="s">
        <v>27</v>
      </c>
      <c r="L18" s="20" t="s">
        <v>28</v>
      </c>
      <c r="M18" s="20">
        <v>1</v>
      </c>
      <c r="N18" s="20">
        <v>527913</v>
      </c>
      <c r="O18" s="20">
        <v>349506</v>
      </c>
      <c r="P18" s="20">
        <v>458274</v>
      </c>
      <c r="Q18" s="23">
        <f t="shared" si="5"/>
        <v>445231</v>
      </c>
      <c r="R18" s="23">
        <v>556539</v>
      </c>
      <c r="S18" s="24">
        <v>480539</v>
      </c>
      <c r="T18" s="25">
        <v>11</v>
      </c>
      <c r="U18" s="20">
        <v>6</v>
      </c>
      <c r="V18" s="20">
        <v>8</v>
      </c>
      <c r="W18" s="25">
        <v>8.3333333333333339</v>
      </c>
      <c r="X18" s="26">
        <v>9</v>
      </c>
      <c r="Y18" s="24">
        <v>7</v>
      </c>
      <c r="Z18" s="25"/>
      <c r="AA18" s="20"/>
      <c r="AB18" s="20">
        <v>1</v>
      </c>
      <c r="AC18" s="25">
        <v>1</v>
      </c>
      <c r="AD18" s="26">
        <v>5</v>
      </c>
      <c r="AE18" s="24">
        <v>5</v>
      </c>
      <c r="AF18" s="21" t="s">
        <v>89</v>
      </c>
      <c r="AG18" s="21"/>
    </row>
    <row r="19" spans="1:33" ht="13.7" hidden="1" customHeight="1">
      <c r="A19" s="19">
        <f t="shared" si="4"/>
        <v>14</v>
      </c>
      <c r="B19" s="20" t="s">
        <v>79</v>
      </c>
      <c r="C19" s="21" t="s">
        <v>80</v>
      </c>
      <c r="D19" s="20" t="s">
        <v>32</v>
      </c>
      <c r="E19" s="20" t="s">
        <v>51</v>
      </c>
      <c r="F19" s="20" t="s">
        <v>58</v>
      </c>
      <c r="G19" s="22" t="s">
        <v>59</v>
      </c>
      <c r="H19" s="20" t="s">
        <v>29</v>
      </c>
      <c r="I19" s="20" t="s">
        <v>36</v>
      </c>
      <c r="J19" s="21" t="s">
        <v>37</v>
      </c>
      <c r="K19" s="20" t="s">
        <v>27</v>
      </c>
      <c r="L19" s="20" t="s">
        <v>28</v>
      </c>
      <c r="M19" s="20">
        <v>1</v>
      </c>
      <c r="N19" s="20">
        <v>294299</v>
      </c>
      <c r="O19" s="20">
        <v>404028</v>
      </c>
      <c r="P19" s="20">
        <v>318040</v>
      </c>
      <c r="Q19" s="23">
        <f t="shared" si="5"/>
        <v>338789</v>
      </c>
      <c r="R19" s="23">
        <v>450000</v>
      </c>
      <c r="S19" s="24">
        <v>450000</v>
      </c>
      <c r="T19" s="25">
        <v>4</v>
      </c>
      <c r="U19" s="20">
        <v>6</v>
      </c>
      <c r="V19" s="20">
        <v>3</v>
      </c>
      <c r="W19" s="25">
        <v>4.333333333333333</v>
      </c>
      <c r="X19" s="26">
        <v>7</v>
      </c>
      <c r="Y19" s="24">
        <v>7</v>
      </c>
      <c r="Z19" s="25"/>
      <c r="AA19" s="20"/>
      <c r="AB19" s="20">
        <v>1</v>
      </c>
      <c r="AC19" s="25">
        <v>1</v>
      </c>
      <c r="AD19" s="26">
        <v>5</v>
      </c>
      <c r="AE19" s="24">
        <v>5</v>
      </c>
      <c r="AF19" s="21" t="s">
        <v>89</v>
      </c>
      <c r="AG19" s="21"/>
    </row>
    <row r="20" spans="1:33" ht="13.7" hidden="1" customHeight="1">
      <c r="A20" s="19">
        <f t="shared" ref="A20:A23" si="6">ROW()-5</f>
        <v>15</v>
      </c>
      <c r="B20" s="20" t="s">
        <v>81</v>
      </c>
      <c r="C20" s="21" t="s">
        <v>82</v>
      </c>
      <c r="D20" s="20" t="s">
        <v>32</v>
      </c>
      <c r="E20" s="20" t="s">
        <v>44</v>
      </c>
      <c r="F20" s="20" t="s">
        <v>64</v>
      </c>
      <c r="G20" s="22" t="s">
        <v>65</v>
      </c>
      <c r="H20" s="20" t="s">
        <v>29</v>
      </c>
      <c r="I20" s="20" t="s">
        <v>36</v>
      </c>
      <c r="J20" s="21" t="s">
        <v>37</v>
      </c>
      <c r="K20" s="20" t="s">
        <v>27</v>
      </c>
      <c r="L20" s="20" t="s">
        <v>28</v>
      </c>
      <c r="M20" s="20">
        <v>1</v>
      </c>
      <c r="N20" s="20">
        <v>368516</v>
      </c>
      <c r="O20" s="20">
        <v>480735</v>
      </c>
      <c r="P20" s="20">
        <v>622577</v>
      </c>
      <c r="Q20" s="23">
        <f t="shared" ref="Q20:Q23" si="7">IFERROR(AVERAGE(N20,O20,P20),0)</f>
        <v>490609.33333333331</v>
      </c>
      <c r="R20" s="23">
        <v>613262</v>
      </c>
      <c r="S20" s="24">
        <v>550262</v>
      </c>
      <c r="T20" s="25">
        <v>2</v>
      </c>
      <c r="U20" s="20">
        <v>6</v>
      </c>
      <c r="V20" s="20">
        <v>8</v>
      </c>
      <c r="W20" s="25">
        <v>5.333333333333333</v>
      </c>
      <c r="X20" s="26">
        <v>7</v>
      </c>
      <c r="Y20" s="24">
        <v>7</v>
      </c>
      <c r="Z20" s="25"/>
      <c r="AA20" s="20"/>
      <c r="AB20" s="20">
        <v>3</v>
      </c>
      <c r="AC20" s="25">
        <v>3</v>
      </c>
      <c r="AD20" s="26">
        <v>5</v>
      </c>
      <c r="AE20" s="24">
        <v>5</v>
      </c>
      <c r="AF20" s="21" t="s">
        <v>89</v>
      </c>
      <c r="AG20" s="21"/>
    </row>
    <row r="21" spans="1:33" ht="13.7" customHeight="1">
      <c r="A21" s="19">
        <f t="shared" si="6"/>
        <v>16</v>
      </c>
      <c r="B21" s="20" t="s">
        <v>83</v>
      </c>
      <c r="C21" s="21" t="s">
        <v>84</v>
      </c>
      <c r="D21" s="20" t="s">
        <v>32</v>
      </c>
      <c r="E21" s="20" t="s">
        <v>32</v>
      </c>
      <c r="F21" s="20" t="s">
        <v>40</v>
      </c>
      <c r="G21" s="22" t="s">
        <v>41</v>
      </c>
      <c r="H21" s="20" t="s">
        <v>29</v>
      </c>
      <c r="I21" s="20" t="s">
        <v>36</v>
      </c>
      <c r="J21" s="21" t="s">
        <v>37</v>
      </c>
      <c r="K21" s="20" t="s">
        <v>27</v>
      </c>
      <c r="L21" s="20" t="s">
        <v>28</v>
      </c>
      <c r="M21" s="20">
        <v>1</v>
      </c>
      <c r="N21" s="20">
        <v>669408</v>
      </c>
      <c r="O21" s="20">
        <v>529622</v>
      </c>
      <c r="P21" s="20">
        <v>531895</v>
      </c>
      <c r="Q21" s="23">
        <f t="shared" si="7"/>
        <v>576975</v>
      </c>
      <c r="R21" s="23">
        <v>721219</v>
      </c>
      <c r="S21" s="24">
        <v>600219</v>
      </c>
      <c r="T21" s="25">
        <v>3</v>
      </c>
      <c r="U21" s="20">
        <v>8</v>
      </c>
      <c r="V21" s="20">
        <v>9</v>
      </c>
      <c r="W21" s="25">
        <v>6.666666666666667</v>
      </c>
      <c r="X21" s="26">
        <v>7</v>
      </c>
      <c r="Y21" s="24">
        <v>7</v>
      </c>
      <c r="Z21" s="25"/>
      <c r="AA21" s="20"/>
      <c r="AB21" s="20">
        <v>1</v>
      </c>
      <c r="AC21" s="25">
        <v>1</v>
      </c>
      <c r="AD21" s="26">
        <v>5</v>
      </c>
      <c r="AE21" s="24">
        <v>5</v>
      </c>
      <c r="AF21" s="21" t="s">
        <v>89</v>
      </c>
      <c r="AG21" s="21"/>
    </row>
    <row r="22" spans="1:33" ht="13.7" hidden="1" customHeight="1">
      <c r="A22" s="19">
        <f t="shared" si="6"/>
        <v>17</v>
      </c>
      <c r="B22" s="20" t="s">
        <v>85</v>
      </c>
      <c r="C22" s="21" t="s">
        <v>86</v>
      </c>
      <c r="D22" s="20" t="s">
        <v>32</v>
      </c>
      <c r="E22" s="20" t="s">
        <v>44</v>
      </c>
      <c r="F22" s="20" t="s">
        <v>64</v>
      </c>
      <c r="G22" s="22" t="s">
        <v>65</v>
      </c>
      <c r="H22" s="20" t="s">
        <v>29</v>
      </c>
      <c r="I22" s="20" t="s">
        <v>36</v>
      </c>
      <c r="J22" s="21" t="s">
        <v>37</v>
      </c>
      <c r="K22" s="20" t="s">
        <v>27</v>
      </c>
      <c r="L22" s="20" t="s">
        <v>28</v>
      </c>
      <c r="M22" s="20">
        <v>1</v>
      </c>
      <c r="N22" s="20">
        <v>676938</v>
      </c>
      <c r="O22" s="20">
        <v>572897</v>
      </c>
      <c r="P22" s="20">
        <v>660136</v>
      </c>
      <c r="Q22" s="23">
        <f t="shared" si="7"/>
        <v>636657</v>
      </c>
      <c r="R22" s="23">
        <v>763988</v>
      </c>
      <c r="S22" s="24">
        <v>600988</v>
      </c>
      <c r="T22" s="25">
        <v>7</v>
      </c>
      <c r="U22" s="20">
        <v>4</v>
      </c>
      <c r="V22" s="20">
        <v>7</v>
      </c>
      <c r="W22" s="25">
        <v>6</v>
      </c>
      <c r="X22" s="26">
        <v>7</v>
      </c>
      <c r="Y22" s="24">
        <v>7</v>
      </c>
      <c r="Z22" s="25"/>
      <c r="AA22" s="20"/>
      <c r="AB22" s="20">
        <v>2</v>
      </c>
      <c r="AC22" s="25">
        <v>2</v>
      </c>
      <c r="AD22" s="26">
        <v>5</v>
      </c>
      <c r="AE22" s="24">
        <v>5</v>
      </c>
      <c r="AF22" s="21" t="s">
        <v>89</v>
      </c>
      <c r="AG22" s="21"/>
    </row>
    <row r="23" spans="1:33" ht="13.7" hidden="1" customHeight="1">
      <c r="A23" s="19">
        <f t="shared" si="6"/>
        <v>18</v>
      </c>
      <c r="B23" s="20" t="s">
        <v>87</v>
      </c>
      <c r="C23" s="21" t="s">
        <v>88</v>
      </c>
      <c r="D23" s="20" t="s">
        <v>32</v>
      </c>
      <c r="E23" s="20" t="s">
        <v>33</v>
      </c>
      <c r="F23" s="20" t="s">
        <v>73</v>
      </c>
      <c r="G23" s="22" t="s">
        <v>74</v>
      </c>
      <c r="H23" s="20" t="s">
        <v>29</v>
      </c>
      <c r="I23" s="20" t="s">
        <v>36</v>
      </c>
      <c r="J23" s="21" t="s">
        <v>37</v>
      </c>
      <c r="K23" s="20" t="s">
        <v>27</v>
      </c>
      <c r="L23" s="20" t="s">
        <v>28</v>
      </c>
      <c r="M23" s="20">
        <v>1</v>
      </c>
      <c r="N23" s="20"/>
      <c r="O23" s="20"/>
      <c r="P23" s="20">
        <v>476273</v>
      </c>
      <c r="Q23" s="23">
        <f t="shared" si="7"/>
        <v>476273</v>
      </c>
      <c r="R23" s="23">
        <v>450000</v>
      </c>
      <c r="S23" s="24">
        <v>450000</v>
      </c>
      <c r="T23" s="25"/>
      <c r="U23" s="20"/>
      <c r="V23" s="20">
        <v>5</v>
      </c>
      <c r="W23" s="25">
        <v>5</v>
      </c>
      <c r="X23" s="26">
        <v>7</v>
      </c>
      <c r="Y23" s="24">
        <v>7</v>
      </c>
      <c r="Z23" s="25"/>
      <c r="AA23" s="20"/>
      <c r="AB23" s="20">
        <v>4</v>
      </c>
      <c r="AC23" s="25">
        <v>4</v>
      </c>
      <c r="AD23" s="26">
        <v>5</v>
      </c>
      <c r="AE23" s="24">
        <v>5</v>
      </c>
      <c r="AF23" s="21" t="s">
        <v>89</v>
      </c>
      <c r="AG23" s="21"/>
    </row>
  </sheetData>
  <autoFilter ref="A5:AG23">
    <filterColumn colId="6">
      <filters>
        <filter val="Mugdho Corporation"/>
      </filters>
    </filterColumn>
  </autoFilter>
  <conditionalFormatting sqref="B23">
    <cfRule type="duplicateValues" dxfId="1" priority="3"/>
  </conditionalFormatting>
  <conditionalFormatting sqref="B1:B1048576">
    <cfRule type="duplicateValues" dxfId="0" priority="4"/>
  </conditionalFormatting>
  <printOptions horizontalCentered="1"/>
  <pageMargins left="0" right="0" top="0" bottom="0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SBC Draft Tar Apr</vt:lpstr>
      <vt:lpstr>'SBC Draft Tar Apr'!Print_Titles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Sanjib Basak</dc:creator>
  <cp:lastModifiedBy>LENOVO</cp:lastModifiedBy>
  <dcterms:created xsi:type="dcterms:W3CDTF">2021-04-08T11:41:38Z</dcterms:created>
  <dcterms:modified xsi:type="dcterms:W3CDTF">2021-04-11T02:15:30Z</dcterms:modified>
</cp:coreProperties>
</file>