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6915"/>
  </bookViews>
  <sheets>
    <sheet name="STP Draft Tar Apr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'STP Draft Tar Apr'!$A$5:$AC$42</definedName>
    <definedName name="CurrentUser">[1]Login!$R$8</definedName>
    <definedName name="dhakan1">'[2]Formula Ref'!$A$153:$A$186</definedName>
    <definedName name="hfm">[3]Sheet2!$A$2:$I$302</definedName>
    <definedName name="Mamun">#REF!</definedName>
    <definedName name="mdl">#REF!</definedName>
    <definedName name="Model">'[2]Formula Ref'!$G$599:$G$658</definedName>
    <definedName name="price">'[2]Formula Ref'!$G$599:$I$658</definedName>
    <definedName name="_xlnm.Print_Titles" localSheetId="0">'STP Draft Tar Apr'!$5:$5</definedName>
    <definedName name="retdet">'[2]Formula Ref'!$C$317:$F$596</definedName>
    <definedName name="RTLIST">#REF!</definedName>
    <definedName name="RTLIST1">#REF!</definedName>
    <definedName name="rtnme">#REF!</definedName>
    <definedName name="s">#REF!</definedName>
    <definedName name="Sup">'[2]Formula Ref'!$A$2:$B$13</definedName>
    <definedName name="SUPD">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/>
  <c r="W41"/>
  <c r="T41"/>
  <c r="Q41"/>
  <c r="A41"/>
  <c r="Z40"/>
  <c r="W40"/>
  <c r="T40"/>
  <c r="Q40"/>
  <c r="A40"/>
  <c r="A39"/>
  <c r="A38"/>
  <c r="A37"/>
  <c r="A36"/>
  <c r="A35"/>
  <c r="T34"/>
  <c r="A34"/>
  <c r="A33"/>
  <c r="A32"/>
  <c r="W31"/>
  <c r="A31"/>
  <c r="A30"/>
  <c r="A29"/>
  <c r="T28"/>
  <c r="A28"/>
  <c r="T27"/>
  <c r="Q27"/>
  <c r="A27"/>
  <c r="Z26"/>
  <c r="T26"/>
  <c r="A26"/>
  <c r="A25"/>
  <c r="W24"/>
  <c r="T24"/>
  <c r="Q24"/>
  <c r="A24"/>
  <c r="T23"/>
  <c r="A23"/>
  <c r="A22"/>
  <c r="A21"/>
  <c r="W20"/>
  <c r="Q20"/>
  <c r="A20"/>
  <c r="A19"/>
  <c r="W18"/>
  <c r="T18"/>
  <c r="Q18"/>
  <c r="A18"/>
  <c r="T17"/>
  <c r="A17"/>
  <c r="W16"/>
  <c r="T16"/>
  <c r="Q16"/>
  <c r="A16"/>
  <c r="A15"/>
  <c r="T14"/>
  <c r="A14"/>
  <c r="T13"/>
  <c r="A13"/>
  <c r="A12"/>
  <c r="T11"/>
  <c r="Q11"/>
  <c r="A11"/>
  <c r="W10"/>
  <c r="T10"/>
  <c r="Q10"/>
  <c r="A10"/>
  <c r="T9"/>
  <c r="Q9"/>
  <c r="A9"/>
  <c r="W8"/>
  <c r="T8"/>
  <c r="Q8"/>
  <c r="A8"/>
  <c r="A7"/>
  <c r="A6"/>
  <c r="R4"/>
  <c r="P4"/>
  <c r="O4"/>
  <c r="AA2"/>
  <c r="Y2"/>
  <c r="X2"/>
  <c r="V2"/>
  <c r="U2"/>
  <c r="S2"/>
  <c r="Z2" l="1"/>
  <c r="T2"/>
  <c r="W2"/>
  <c r="Q4"/>
</calcChain>
</file>

<file path=xl/sharedStrings.xml><?xml version="1.0" encoding="utf-8"?>
<sst xmlns="http://schemas.openxmlformats.org/spreadsheetml/2006/main" count="514" uniqueCount="143">
  <si>
    <t>Main Push</t>
  </si>
  <si>
    <t>Z30</t>
  </si>
  <si>
    <t>Z30Pro</t>
  </si>
  <si>
    <t>Z40_3GB</t>
  </si>
  <si>
    <t>SL.NO</t>
  </si>
  <si>
    <t>RetailerID</t>
  </si>
  <si>
    <t>RetailerName</t>
  </si>
  <si>
    <t>Region</t>
  </si>
  <si>
    <t>ZSOName</t>
  </si>
  <si>
    <t>DealerID</t>
  </si>
  <si>
    <t>DealerName</t>
  </si>
  <si>
    <t>RT Cat</t>
  </si>
  <si>
    <t>RMO ID</t>
  </si>
  <si>
    <t>RMO Name</t>
  </si>
  <si>
    <t xml:space="preserve"> Focus Type </t>
  </si>
  <si>
    <t>STP Category</t>
  </si>
  <si>
    <t>FSM Category</t>
  </si>
  <si>
    <t>SBC Category Apr'21</t>
  </si>
  <si>
    <t>FSM Qty</t>
  </si>
  <si>
    <t>5k+ Qty Avg</t>
  </si>
  <si>
    <t>5K+ QTY Target (Draft)</t>
  </si>
  <si>
    <t>Regional Feedback</t>
  </si>
  <si>
    <t>Avg</t>
  </si>
  <si>
    <t>Target (Draft)</t>
  </si>
  <si>
    <t>Official Remarks</t>
  </si>
  <si>
    <t>Regional Remarks</t>
  </si>
  <si>
    <t>SIS</t>
  </si>
  <si>
    <t>Protect</t>
  </si>
  <si>
    <t>STP C</t>
  </si>
  <si>
    <t>STP</t>
  </si>
  <si>
    <t>Promote</t>
  </si>
  <si>
    <t>ACT</t>
  </si>
  <si>
    <t>GO</t>
  </si>
  <si>
    <t>STP B</t>
  </si>
  <si>
    <t>RET-07678</t>
  </si>
  <si>
    <t>Islam Telecom</t>
  </si>
  <si>
    <t>Rajshahi</t>
  </si>
  <si>
    <t>Pabna</t>
  </si>
  <si>
    <t>DEL-0158</t>
  </si>
  <si>
    <t>Tulip Distribution</t>
  </si>
  <si>
    <t>RMO-005</t>
  </si>
  <si>
    <t>Md.Rifatuzzam</t>
  </si>
  <si>
    <t>RET-07801</t>
  </si>
  <si>
    <t>Srabon Telecom</t>
  </si>
  <si>
    <t>DEL-0157</t>
  </si>
  <si>
    <t>Swastidip Enterprise</t>
  </si>
  <si>
    <t>RET-07918</t>
  </si>
  <si>
    <t>Dighi Telecom</t>
  </si>
  <si>
    <t>DEL-0179</t>
  </si>
  <si>
    <t>Mugdho Corporation</t>
  </si>
  <si>
    <t>RET-07985</t>
  </si>
  <si>
    <t>Chantara Telecom</t>
  </si>
  <si>
    <t>DEL-0090</t>
  </si>
  <si>
    <t>Satata Enterprise</t>
  </si>
  <si>
    <t>RET-08547</t>
  </si>
  <si>
    <t>Mobile Station</t>
  </si>
  <si>
    <t>Kushtia</t>
  </si>
  <si>
    <t>DEL-0011</t>
  </si>
  <si>
    <t>Biswa Bani Telecom</t>
  </si>
  <si>
    <t>RET-08571</t>
  </si>
  <si>
    <t>M.N Net</t>
  </si>
  <si>
    <t>RET-08678</t>
  </si>
  <si>
    <t>S.S Telecom</t>
  </si>
  <si>
    <t>DEL-0031</t>
  </si>
  <si>
    <t>Hello Rajshahi</t>
  </si>
  <si>
    <t>RET-08762</t>
  </si>
  <si>
    <t>Shahin Telecom</t>
  </si>
  <si>
    <t>RET-07968</t>
  </si>
  <si>
    <t>Prio Computer &amp; Mobile Corner</t>
  </si>
  <si>
    <t>DEL-0155</t>
  </si>
  <si>
    <t>Sarkar Telecom* Sirajgonj</t>
  </si>
  <si>
    <t>RET-08353</t>
  </si>
  <si>
    <t>Roni Bekary</t>
  </si>
  <si>
    <t>Bogura</t>
  </si>
  <si>
    <t>DEL-0130</t>
  </si>
  <si>
    <t>M/S Chowdhury Enterprise</t>
  </si>
  <si>
    <t>RET-08533</t>
  </si>
  <si>
    <t>Ornet Electronics</t>
  </si>
  <si>
    <t>DEL-0127</t>
  </si>
  <si>
    <t>Mohima Telecom</t>
  </si>
  <si>
    <t>RET-08755</t>
  </si>
  <si>
    <t>Shapla Telecom</t>
  </si>
  <si>
    <t>RET-09778</t>
  </si>
  <si>
    <t>Mobile Collection &amp; Ghorighor</t>
  </si>
  <si>
    <t>DEL-0168</t>
  </si>
  <si>
    <t>Mobile collection and ghori ghor</t>
  </si>
  <si>
    <t>RET-09911</t>
  </si>
  <si>
    <t>Singapur Telecom</t>
  </si>
  <si>
    <t>DEL-0068</t>
  </si>
  <si>
    <t>New Sarker Electronics</t>
  </si>
  <si>
    <t>RET-09881</t>
  </si>
  <si>
    <t>S.S. Telecom</t>
  </si>
  <si>
    <t>RET-09956</t>
  </si>
  <si>
    <t>Sristy Telecom</t>
  </si>
  <si>
    <t>RET-08680</t>
  </si>
  <si>
    <t>RET-08507</t>
  </si>
  <si>
    <t>Anjum telecom</t>
  </si>
  <si>
    <t>RET-11444</t>
  </si>
  <si>
    <t>R. K Mobile point</t>
  </si>
  <si>
    <t>Tangail</t>
  </si>
  <si>
    <t>DEL-0082</t>
  </si>
  <si>
    <t>S.M Tel</t>
  </si>
  <si>
    <t>RET-11538</t>
  </si>
  <si>
    <t>J* R Mobile House</t>
  </si>
  <si>
    <t>RET-11548</t>
  </si>
  <si>
    <t>Anware Telecom &amp; Servicing Center</t>
  </si>
  <si>
    <t>RET-11565</t>
  </si>
  <si>
    <t>Ma telecom</t>
  </si>
  <si>
    <t>DEL-0133</t>
  </si>
  <si>
    <t>Priyo Telecom</t>
  </si>
  <si>
    <t>RET-11629</t>
  </si>
  <si>
    <t>Talukder telecom</t>
  </si>
  <si>
    <t>RET-11510</t>
  </si>
  <si>
    <t>Rahul Mobile Center</t>
  </si>
  <si>
    <t>RET-11547</t>
  </si>
  <si>
    <t>Ekushey mobile</t>
  </si>
  <si>
    <t>RET-12242</t>
  </si>
  <si>
    <t>Nahid Telecom</t>
  </si>
  <si>
    <t>DEL-0077</t>
  </si>
  <si>
    <t>Prithibi Corporation</t>
  </si>
  <si>
    <t>RET-11451</t>
  </si>
  <si>
    <t>Sorgom Telecom</t>
  </si>
  <si>
    <t>RET-11517</t>
  </si>
  <si>
    <t>Enjoy Electronics &amp; Crokarige</t>
  </si>
  <si>
    <t>RET-11552</t>
  </si>
  <si>
    <t>Alface Telecom</t>
  </si>
  <si>
    <t>RET-18856</t>
  </si>
  <si>
    <t>Alif Electronics &amp; Disha Garments</t>
  </si>
  <si>
    <t>RET-11904</t>
  </si>
  <si>
    <t>Shoveccha Mobile &amp; Multimedia</t>
  </si>
  <si>
    <t>RET-20893</t>
  </si>
  <si>
    <t>Rupa Mobile City</t>
  </si>
  <si>
    <t>RET-23708</t>
  </si>
  <si>
    <t>Talukder Mobile House</t>
  </si>
  <si>
    <t>RET-23564</t>
  </si>
  <si>
    <t>Rajib Telecom -2</t>
  </si>
  <si>
    <t>RET-28675</t>
  </si>
  <si>
    <t>Dhaka Telecom</t>
  </si>
  <si>
    <t>RET-32167</t>
  </si>
  <si>
    <t>Al Nur mobile Collectin</t>
  </si>
  <si>
    <t>RET-37471</t>
  </si>
  <si>
    <t>Japan Telecom</t>
  </si>
  <si>
    <t>already passed few days in lockdown then from next 14th april lockdown in hole bangladesh.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</si>
</sst>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/>
    </xf>
    <xf numFmtId="1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1" fontId="2" fillId="0" borderId="3" xfId="1" applyNumberFormat="1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center" vertical="center"/>
    </xf>
    <xf numFmtId="164" fontId="2" fillId="0" borderId="3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9\9.%20September\Outlet%20&amp;%20Target\SBC%20Outlet%20Target%20for%20August'19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Feb'17/New%20Sales%20Report/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ctober/Daily%20Sales%20Report/Month%20Wise%20Report/Apr'17/Target/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face"/>
      <sheetName val="Login"/>
      <sheetName val="Summary"/>
      <sheetName val="HFM"/>
      <sheetName val="Region wise"/>
      <sheetName val="Sheet1"/>
      <sheetName val="SBC Target August'19"/>
      <sheetName val="Target Calculation File"/>
      <sheetName val="Sheet2"/>
      <sheetName val="TSF Calculation"/>
      <sheetName val="HFM Calculaion"/>
      <sheetName val="Dhaka North_SBC_TGT"/>
      <sheetName val="Dhaka South_SBC_TGT"/>
      <sheetName val="Chittagong_SBC_TGT"/>
      <sheetName val="Sylhet_SBC_TGT"/>
      <sheetName val="Mymensingh_SBC_TGT"/>
      <sheetName val="Barisal_SBC_TGT"/>
      <sheetName val="Khulna_SBC_TGT"/>
      <sheetName val="Rajshahi_SBC_TGT"/>
      <sheetName val="Rangpur_SBC_TGT"/>
    </sheetNames>
    <sheetDataSet>
      <sheetData sheetId="0" refreshError="1"/>
      <sheetData sheetId="1">
        <row r="8">
          <cell r="R8" t="str">
            <v>Admin</v>
          </cell>
        </row>
      </sheetData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C42"/>
  <sheetViews>
    <sheetView showGridLines="0" tabSelected="1" zoomScale="80" zoomScaleNormal="80" workbookViewId="0">
      <pane xSplit="3" ySplit="5" topLeftCell="D15" activePane="bottomRight" state="frozen"/>
      <selection pane="topRight" activeCell="E1" sqref="E1"/>
      <selection pane="bottomLeft" activeCell="A5" sqref="A5"/>
      <selection pane="bottomRight" activeCell="A19" sqref="A19"/>
    </sheetView>
  </sheetViews>
  <sheetFormatPr defaultColWidth="8.85546875" defaultRowHeight="12.75"/>
  <cols>
    <col min="1" max="1" width="7.42578125" style="1" customWidth="1"/>
    <col min="2" max="2" width="11.5703125" style="1" customWidth="1"/>
    <col min="3" max="3" width="27.5703125" style="1" customWidth="1"/>
    <col min="4" max="5" width="12.85546875" style="1" customWidth="1"/>
    <col min="6" max="6" width="12" style="1" customWidth="1"/>
    <col min="7" max="7" width="30.5703125" style="1" customWidth="1"/>
    <col min="8" max="8" width="10.140625" style="1" customWidth="1"/>
    <col min="9" max="9" width="11.85546875" style="1" customWidth="1"/>
    <col min="10" max="10" width="28.5703125" style="1" customWidth="1"/>
    <col min="11" max="12" width="11" style="1" customWidth="1"/>
    <col min="13" max="13" width="10.5703125" style="1" customWidth="1"/>
    <col min="14" max="14" width="12.140625" style="1" customWidth="1"/>
    <col min="15" max="15" width="6.42578125" style="1" customWidth="1"/>
    <col min="16" max="16" width="10.5703125" style="1" customWidth="1"/>
    <col min="17" max="17" width="13.5703125" style="1" customWidth="1"/>
    <col min="18" max="18" width="14.5703125" style="1" customWidth="1"/>
    <col min="19" max="20" width="8.85546875" style="1" customWidth="1"/>
    <col min="21" max="21" width="11.140625" style="1" customWidth="1"/>
    <col min="22" max="23" width="8.85546875" style="1" customWidth="1"/>
    <col min="24" max="24" width="10.42578125" style="1" customWidth="1"/>
    <col min="25" max="26" width="8.85546875" style="1" customWidth="1"/>
    <col min="27" max="27" width="10.5703125" style="1" customWidth="1"/>
    <col min="28" max="28" width="81.42578125" style="1" bestFit="1" customWidth="1"/>
    <col min="29" max="29" width="64.140625" style="1" customWidth="1"/>
    <col min="30" max="30" width="11" style="1" bestFit="1" customWidth="1"/>
    <col min="31" max="16384" width="8.85546875" style="1"/>
  </cols>
  <sheetData>
    <row r="2" spans="1:29">
      <c r="P2" s="2"/>
      <c r="Q2" s="3"/>
      <c r="R2" s="3"/>
      <c r="S2" s="4">
        <f t="shared" ref="S2:AA2" si="0">SUBTOTAL(9,S6:S1048576)</f>
        <v>82.666666666666671</v>
      </c>
      <c r="T2" s="4">
        <f t="shared" si="0"/>
        <v>133</v>
      </c>
      <c r="U2" s="4">
        <f t="shared" si="0"/>
        <v>111</v>
      </c>
      <c r="V2" s="4">
        <f t="shared" si="0"/>
        <v>66.833333333333343</v>
      </c>
      <c r="W2" s="4">
        <f t="shared" si="0"/>
        <v>128</v>
      </c>
      <c r="X2" s="4">
        <f t="shared" si="0"/>
        <v>0</v>
      </c>
      <c r="Y2" s="4">
        <f t="shared" si="0"/>
        <v>10</v>
      </c>
      <c r="Z2" s="4">
        <f t="shared" si="0"/>
        <v>111</v>
      </c>
      <c r="AA2" s="4">
        <f t="shared" si="0"/>
        <v>111</v>
      </c>
    </row>
    <row r="3" spans="1:29">
      <c r="P3" s="5"/>
      <c r="S3" s="6" t="s">
        <v>0</v>
      </c>
      <c r="T3" s="6"/>
      <c r="U3" s="6"/>
      <c r="V3" s="6"/>
      <c r="W3" s="6"/>
      <c r="X3" s="6"/>
      <c r="Y3" s="6"/>
      <c r="Z3" s="6"/>
      <c r="AA3" s="6"/>
    </row>
    <row r="4" spans="1:29">
      <c r="O4" s="7">
        <f>SUM(O6:O1048576)</f>
        <v>37</v>
      </c>
      <c r="P4" s="4">
        <f>SUBTOTAL(9,P6:P1048576)</f>
        <v>782.66666666666686</v>
      </c>
      <c r="Q4" s="4">
        <f>SUBTOTAL(9,Q6:Q1048576)</f>
        <v>1226</v>
      </c>
      <c r="R4" s="4">
        <f>SUBTOTAL(9,R6:R1048576)</f>
        <v>1158</v>
      </c>
      <c r="S4" s="8" t="s">
        <v>1</v>
      </c>
      <c r="T4" s="9"/>
      <c r="U4" s="10"/>
      <c r="V4" s="11" t="s">
        <v>2</v>
      </c>
      <c r="W4" s="12"/>
      <c r="X4" s="13"/>
      <c r="Y4" s="11" t="s">
        <v>3</v>
      </c>
      <c r="Z4" s="12"/>
      <c r="AA4" s="13"/>
    </row>
    <row r="5" spans="1:29" s="7" customFormat="1" ht="25.5">
      <c r="A5" s="14" t="s">
        <v>4</v>
      </c>
      <c r="B5" s="14" t="s">
        <v>5</v>
      </c>
      <c r="C5" s="14" t="s">
        <v>6</v>
      </c>
      <c r="D5" s="14" t="s">
        <v>7</v>
      </c>
      <c r="E5" s="14" t="s">
        <v>8</v>
      </c>
      <c r="F5" s="14" t="s">
        <v>9</v>
      </c>
      <c r="G5" s="14" t="s">
        <v>10</v>
      </c>
      <c r="H5" s="14" t="s">
        <v>11</v>
      </c>
      <c r="I5" s="14" t="s">
        <v>12</v>
      </c>
      <c r="J5" s="14" t="s">
        <v>13</v>
      </c>
      <c r="K5" s="15" t="s">
        <v>14</v>
      </c>
      <c r="L5" s="16" t="s">
        <v>15</v>
      </c>
      <c r="M5" s="17" t="s">
        <v>16</v>
      </c>
      <c r="N5" s="17" t="s">
        <v>17</v>
      </c>
      <c r="O5" s="17" t="s">
        <v>18</v>
      </c>
      <c r="P5" s="18" t="s">
        <v>19</v>
      </c>
      <c r="Q5" s="19" t="s">
        <v>20</v>
      </c>
      <c r="R5" s="20" t="s">
        <v>21</v>
      </c>
      <c r="S5" s="21" t="s">
        <v>22</v>
      </c>
      <c r="T5" s="21" t="s">
        <v>23</v>
      </c>
      <c r="U5" s="20" t="s">
        <v>21</v>
      </c>
      <c r="V5" s="18" t="s">
        <v>22</v>
      </c>
      <c r="W5" s="18" t="s">
        <v>23</v>
      </c>
      <c r="X5" s="20" t="s">
        <v>21</v>
      </c>
      <c r="Y5" s="18" t="s">
        <v>22</v>
      </c>
      <c r="Z5" s="18" t="s">
        <v>23</v>
      </c>
      <c r="AA5" s="20" t="s">
        <v>21</v>
      </c>
      <c r="AB5" s="17" t="s">
        <v>24</v>
      </c>
      <c r="AC5" s="17" t="s">
        <v>25</v>
      </c>
    </row>
    <row r="6" spans="1:29" ht="13.7" customHeight="1">
      <c r="A6" s="22">
        <f t="shared" ref="A6:A9" si="1">ROW()-5</f>
        <v>1</v>
      </c>
      <c r="B6" s="25" t="s">
        <v>34</v>
      </c>
      <c r="C6" s="26" t="s">
        <v>35</v>
      </c>
      <c r="D6" s="25" t="s">
        <v>36</v>
      </c>
      <c r="E6" s="26" t="s">
        <v>37</v>
      </c>
      <c r="F6" s="25" t="s">
        <v>38</v>
      </c>
      <c r="G6" s="27" t="s">
        <v>39</v>
      </c>
      <c r="H6" s="25" t="s">
        <v>32</v>
      </c>
      <c r="I6" s="25" t="s">
        <v>40</v>
      </c>
      <c r="J6" s="26" t="s">
        <v>41</v>
      </c>
      <c r="K6" s="25" t="s">
        <v>31</v>
      </c>
      <c r="L6" s="25" t="s">
        <v>28</v>
      </c>
      <c r="M6" s="25" t="s">
        <v>29</v>
      </c>
      <c r="N6" s="25"/>
      <c r="O6" s="25">
        <v>1</v>
      </c>
      <c r="P6" s="28">
        <v>9.6666666666666661</v>
      </c>
      <c r="Q6" s="29">
        <v>31</v>
      </c>
      <c r="R6" s="30">
        <v>31</v>
      </c>
      <c r="S6" s="28">
        <v>1</v>
      </c>
      <c r="T6" s="29">
        <v>3</v>
      </c>
      <c r="U6" s="30">
        <v>3</v>
      </c>
      <c r="V6" s="28">
        <v>1.5</v>
      </c>
      <c r="W6" s="29">
        <v>3</v>
      </c>
      <c r="X6" s="30"/>
      <c r="Y6" s="28">
        <v>0</v>
      </c>
      <c r="Z6" s="29">
        <v>3</v>
      </c>
      <c r="AA6" s="30">
        <v>3</v>
      </c>
      <c r="AB6" s="26" t="s">
        <v>142</v>
      </c>
      <c r="AC6" s="26"/>
    </row>
    <row r="7" spans="1:29" ht="13.7" customHeight="1">
      <c r="A7" s="22">
        <f t="shared" si="1"/>
        <v>2</v>
      </c>
      <c r="B7" s="25" t="s">
        <v>42</v>
      </c>
      <c r="C7" s="26" t="s">
        <v>43</v>
      </c>
      <c r="D7" s="25" t="s">
        <v>36</v>
      </c>
      <c r="E7" s="26" t="s">
        <v>37</v>
      </c>
      <c r="F7" s="25" t="s">
        <v>44</v>
      </c>
      <c r="G7" s="27" t="s">
        <v>45</v>
      </c>
      <c r="H7" s="25" t="s">
        <v>32</v>
      </c>
      <c r="I7" s="25" t="s">
        <v>40</v>
      </c>
      <c r="J7" s="26" t="s">
        <v>41</v>
      </c>
      <c r="K7" s="25" t="s">
        <v>30</v>
      </c>
      <c r="L7" s="25" t="s">
        <v>28</v>
      </c>
      <c r="M7" s="25" t="s">
        <v>29</v>
      </c>
      <c r="N7" s="25"/>
      <c r="O7" s="25">
        <v>1</v>
      </c>
      <c r="P7" s="28">
        <v>22.333333333333332</v>
      </c>
      <c r="Q7" s="29">
        <v>31</v>
      </c>
      <c r="R7" s="30">
        <v>31</v>
      </c>
      <c r="S7" s="28">
        <v>1.5</v>
      </c>
      <c r="T7" s="29">
        <v>3</v>
      </c>
      <c r="U7" s="30">
        <v>3</v>
      </c>
      <c r="V7" s="28">
        <v>2.5</v>
      </c>
      <c r="W7" s="29">
        <v>3</v>
      </c>
      <c r="X7" s="30"/>
      <c r="Y7" s="28">
        <v>1</v>
      </c>
      <c r="Z7" s="29">
        <v>3</v>
      </c>
      <c r="AA7" s="30">
        <v>3</v>
      </c>
      <c r="AB7" s="26" t="s">
        <v>142</v>
      </c>
      <c r="AC7" s="26"/>
    </row>
    <row r="8" spans="1:29" ht="13.7" customHeight="1">
      <c r="A8" s="22">
        <f t="shared" si="1"/>
        <v>3</v>
      </c>
      <c r="B8" s="23" t="s">
        <v>46</v>
      </c>
      <c r="C8" s="24" t="s">
        <v>47</v>
      </c>
      <c r="D8" s="25" t="s">
        <v>36</v>
      </c>
      <c r="E8" s="26" t="s">
        <v>36</v>
      </c>
      <c r="F8" s="25" t="s">
        <v>48</v>
      </c>
      <c r="G8" s="27" t="s">
        <v>49</v>
      </c>
      <c r="H8" s="25" t="s">
        <v>26</v>
      </c>
      <c r="I8" s="25" t="s">
        <v>40</v>
      </c>
      <c r="J8" s="26" t="s">
        <v>41</v>
      </c>
      <c r="K8" s="25" t="s">
        <v>27</v>
      </c>
      <c r="L8" s="25" t="s">
        <v>28</v>
      </c>
      <c r="M8" s="25" t="s">
        <v>29</v>
      </c>
      <c r="N8" s="25"/>
      <c r="O8" s="25">
        <v>1</v>
      </c>
      <c r="P8" s="28">
        <v>34</v>
      </c>
      <c r="Q8" s="29">
        <f>ROUND(P8*115%,0)</f>
        <v>39</v>
      </c>
      <c r="R8" s="30">
        <v>34</v>
      </c>
      <c r="S8" s="28">
        <v>2.5</v>
      </c>
      <c r="T8" s="29">
        <f t="shared" ref="T8:T9" si="2">ROUNDUP(S8*115%,0)</f>
        <v>3</v>
      </c>
      <c r="U8" s="30">
        <v>3</v>
      </c>
      <c r="V8" s="28">
        <v>3.5</v>
      </c>
      <c r="W8" s="29">
        <f t="shared" ref="W8" si="3">ROUNDUP(V8*115%,0)</f>
        <v>5</v>
      </c>
      <c r="X8" s="30"/>
      <c r="Y8" s="28">
        <v>0</v>
      </c>
      <c r="Z8" s="29">
        <v>3</v>
      </c>
      <c r="AA8" s="30">
        <v>3</v>
      </c>
      <c r="AB8" s="26" t="s">
        <v>142</v>
      </c>
      <c r="AC8" s="26"/>
    </row>
    <row r="9" spans="1:29" ht="13.7" customHeight="1">
      <c r="A9" s="22">
        <f t="shared" si="1"/>
        <v>4</v>
      </c>
      <c r="B9" s="25" t="s">
        <v>50</v>
      </c>
      <c r="C9" s="26" t="s">
        <v>51</v>
      </c>
      <c r="D9" s="25" t="s">
        <v>36</v>
      </c>
      <c r="E9" s="26" t="s">
        <v>37</v>
      </c>
      <c r="F9" s="25" t="s">
        <v>52</v>
      </c>
      <c r="G9" s="27" t="s">
        <v>53</v>
      </c>
      <c r="H9" s="25" t="s">
        <v>26</v>
      </c>
      <c r="I9" s="25" t="s">
        <v>40</v>
      </c>
      <c r="J9" s="26" t="s">
        <v>41</v>
      </c>
      <c r="K9" s="25" t="s">
        <v>27</v>
      </c>
      <c r="L9" s="25" t="s">
        <v>28</v>
      </c>
      <c r="M9" s="25" t="s">
        <v>29</v>
      </c>
      <c r="N9" s="25"/>
      <c r="O9" s="25">
        <v>1</v>
      </c>
      <c r="P9" s="28">
        <v>39.333333333333336</v>
      </c>
      <c r="Q9" s="29">
        <f>ROUND(P9*115%,0)</f>
        <v>45</v>
      </c>
      <c r="R9" s="30">
        <v>31</v>
      </c>
      <c r="S9" s="28">
        <v>2.3333333333333335</v>
      </c>
      <c r="T9" s="29">
        <f t="shared" si="2"/>
        <v>3</v>
      </c>
      <c r="U9" s="30">
        <v>3</v>
      </c>
      <c r="V9" s="28">
        <v>1.5</v>
      </c>
      <c r="W9" s="29">
        <v>3</v>
      </c>
      <c r="X9" s="30"/>
      <c r="Y9" s="28">
        <v>0</v>
      </c>
      <c r="Z9" s="29">
        <v>3</v>
      </c>
      <c r="AA9" s="30">
        <v>3</v>
      </c>
      <c r="AB9" s="26" t="s">
        <v>142</v>
      </c>
      <c r="AC9" s="26"/>
    </row>
    <row r="10" spans="1:29" ht="13.7" customHeight="1">
      <c r="A10" s="22">
        <f t="shared" ref="A10:A28" si="4">ROW()-5</f>
        <v>5</v>
      </c>
      <c r="B10" s="25" t="s">
        <v>54</v>
      </c>
      <c r="C10" s="26" t="s">
        <v>55</v>
      </c>
      <c r="D10" s="25" t="s">
        <v>36</v>
      </c>
      <c r="E10" s="26" t="s">
        <v>56</v>
      </c>
      <c r="F10" s="25" t="s">
        <v>57</v>
      </c>
      <c r="G10" s="27" t="s">
        <v>58</v>
      </c>
      <c r="H10" s="25" t="s">
        <v>26</v>
      </c>
      <c r="I10" s="25" t="s">
        <v>40</v>
      </c>
      <c r="J10" s="26" t="s">
        <v>41</v>
      </c>
      <c r="K10" s="25" t="s">
        <v>27</v>
      </c>
      <c r="L10" s="25" t="s">
        <v>28</v>
      </c>
      <c r="M10" s="25" t="s">
        <v>29</v>
      </c>
      <c r="N10" s="25"/>
      <c r="O10" s="25">
        <v>1</v>
      </c>
      <c r="P10" s="28">
        <v>29</v>
      </c>
      <c r="Q10" s="29">
        <f>ROUND(P10*115%,0)</f>
        <v>33</v>
      </c>
      <c r="R10" s="30">
        <v>31</v>
      </c>
      <c r="S10" s="28">
        <v>5</v>
      </c>
      <c r="T10" s="29">
        <f t="shared" ref="T10:T13" si="5">ROUNDUP(S10*115%,0)</f>
        <v>6</v>
      </c>
      <c r="U10" s="30">
        <v>3</v>
      </c>
      <c r="V10" s="28">
        <v>2</v>
      </c>
      <c r="W10" s="29">
        <f t="shared" ref="W10" si="6">ROUNDUP(V10*115%,0)</f>
        <v>3</v>
      </c>
      <c r="X10" s="30"/>
      <c r="Y10" s="28">
        <v>0</v>
      </c>
      <c r="Z10" s="29">
        <v>3</v>
      </c>
      <c r="AA10" s="30">
        <v>3</v>
      </c>
      <c r="AB10" s="26" t="s">
        <v>142</v>
      </c>
      <c r="AC10" s="26"/>
    </row>
    <row r="11" spans="1:29" ht="13.7" customHeight="1">
      <c r="A11" s="22">
        <f t="shared" si="4"/>
        <v>6</v>
      </c>
      <c r="B11" s="25" t="s">
        <v>59</v>
      </c>
      <c r="C11" s="26" t="s">
        <v>60</v>
      </c>
      <c r="D11" s="25" t="s">
        <v>36</v>
      </c>
      <c r="E11" s="26" t="s">
        <v>56</v>
      </c>
      <c r="F11" s="25" t="s">
        <v>57</v>
      </c>
      <c r="G11" s="27" t="s">
        <v>58</v>
      </c>
      <c r="H11" s="25" t="s">
        <v>26</v>
      </c>
      <c r="I11" s="25" t="s">
        <v>40</v>
      </c>
      <c r="J11" s="26" t="s">
        <v>41</v>
      </c>
      <c r="K11" s="25" t="s">
        <v>27</v>
      </c>
      <c r="L11" s="25" t="s">
        <v>28</v>
      </c>
      <c r="M11" s="25" t="s">
        <v>29</v>
      </c>
      <c r="N11" s="25"/>
      <c r="O11" s="25">
        <v>1</v>
      </c>
      <c r="P11" s="28">
        <v>34</v>
      </c>
      <c r="Q11" s="29">
        <f>ROUND(P11*115%,0)</f>
        <v>39</v>
      </c>
      <c r="R11" s="30">
        <v>31</v>
      </c>
      <c r="S11" s="28">
        <v>2</v>
      </c>
      <c r="T11" s="29">
        <f t="shared" si="5"/>
        <v>3</v>
      </c>
      <c r="U11" s="30">
        <v>3</v>
      </c>
      <c r="V11" s="28">
        <v>1.3333333333333333</v>
      </c>
      <c r="W11" s="29">
        <v>3</v>
      </c>
      <c r="X11" s="30"/>
      <c r="Y11" s="28">
        <v>1</v>
      </c>
      <c r="Z11" s="29">
        <v>3</v>
      </c>
      <c r="AA11" s="30">
        <v>3</v>
      </c>
      <c r="AB11" s="26" t="s">
        <v>142</v>
      </c>
      <c r="AC11" s="26"/>
    </row>
    <row r="12" spans="1:29" ht="13.7" customHeight="1">
      <c r="A12" s="22">
        <f t="shared" si="4"/>
        <v>7</v>
      </c>
      <c r="B12" s="25" t="s">
        <v>61</v>
      </c>
      <c r="C12" s="26" t="s">
        <v>62</v>
      </c>
      <c r="D12" s="25" t="s">
        <v>36</v>
      </c>
      <c r="E12" s="26" t="s">
        <v>36</v>
      </c>
      <c r="F12" s="25" t="s">
        <v>63</v>
      </c>
      <c r="G12" s="27" t="s">
        <v>64</v>
      </c>
      <c r="H12" s="25" t="s">
        <v>26</v>
      </c>
      <c r="I12" s="25" t="s">
        <v>40</v>
      </c>
      <c r="J12" s="26" t="s">
        <v>41</v>
      </c>
      <c r="K12" s="25" t="s">
        <v>31</v>
      </c>
      <c r="L12" s="25" t="s">
        <v>28</v>
      </c>
      <c r="M12" s="25" t="s">
        <v>29</v>
      </c>
      <c r="N12" s="25"/>
      <c r="O12" s="25">
        <v>1</v>
      </c>
      <c r="P12" s="28">
        <v>16.666666666666668</v>
      </c>
      <c r="Q12" s="29">
        <v>31</v>
      </c>
      <c r="R12" s="30">
        <v>31</v>
      </c>
      <c r="S12" s="28">
        <v>0</v>
      </c>
      <c r="T12" s="29">
        <v>3</v>
      </c>
      <c r="U12" s="30">
        <v>3</v>
      </c>
      <c r="V12" s="28">
        <v>0</v>
      </c>
      <c r="W12" s="29">
        <v>3</v>
      </c>
      <c r="X12" s="30"/>
      <c r="Y12" s="28">
        <v>0</v>
      </c>
      <c r="Z12" s="29">
        <v>3</v>
      </c>
      <c r="AA12" s="30">
        <v>3</v>
      </c>
      <c r="AB12" s="26" t="s">
        <v>142</v>
      </c>
      <c r="AC12" s="26"/>
    </row>
    <row r="13" spans="1:29" ht="13.7" customHeight="1">
      <c r="A13" s="22">
        <f t="shared" si="4"/>
        <v>8</v>
      </c>
      <c r="B13" s="25" t="s">
        <v>65</v>
      </c>
      <c r="C13" s="26" t="s">
        <v>66</v>
      </c>
      <c r="D13" s="25" t="s">
        <v>36</v>
      </c>
      <c r="E13" s="26" t="s">
        <v>36</v>
      </c>
      <c r="F13" s="25" t="s">
        <v>63</v>
      </c>
      <c r="G13" s="27" t="s">
        <v>64</v>
      </c>
      <c r="H13" s="25" t="s">
        <v>26</v>
      </c>
      <c r="I13" s="25" t="s">
        <v>40</v>
      </c>
      <c r="J13" s="26" t="s">
        <v>41</v>
      </c>
      <c r="K13" s="25" t="s">
        <v>30</v>
      </c>
      <c r="L13" s="25" t="s">
        <v>28</v>
      </c>
      <c r="M13" s="25" t="s">
        <v>29</v>
      </c>
      <c r="N13" s="25"/>
      <c r="O13" s="25">
        <v>1</v>
      </c>
      <c r="P13" s="28">
        <v>14.666666666666666</v>
      </c>
      <c r="Q13" s="29">
        <v>31</v>
      </c>
      <c r="R13" s="30">
        <v>31</v>
      </c>
      <c r="S13" s="28">
        <v>2</v>
      </c>
      <c r="T13" s="29">
        <f t="shared" si="5"/>
        <v>3</v>
      </c>
      <c r="U13" s="30">
        <v>3</v>
      </c>
      <c r="V13" s="28">
        <v>1</v>
      </c>
      <c r="W13" s="29">
        <v>3</v>
      </c>
      <c r="X13" s="30"/>
      <c r="Y13" s="28">
        <v>0</v>
      </c>
      <c r="Z13" s="29">
        <v>3</v>
      </c>
      <c r="AA13" s="30">
        <v>3</v>
      </c>
      <c r="AB13" s="26" t="s">
        <v>142</v>
      </c>
      <c r="AC13" s="26"/>
    </row>
    <row r="14" spans="1:29" ht="13.7" customHeight="1">
      <c r="A14" s="22">
        <f t="shared" si="4"/>
        <v>9</v>
      </c>
      <c r="B14" s="25" t="s">
        <v>67</v>
      </c>
      <c r="C14" s="26" t="s">
        <v>68</v>
      </c>
      <c r="D14" s="25" t="s">
        <v>36</v>
      </c>
      <c r="E14" s="26" t="s">
        <v>37</v>
      </c>
      <c r="F14" s="25" t="s">
        <v>69</v>
      </c>
      <c r="G14" s="27" t="s">
        <v>70</v>
      </c>
      <c r="H14" s="25" t="s">
        <v>26</v>
      </c>
      <c r="I14" s="25" t="s">
        <v>40</v>
      </c>
      <c r="J14" s="26" t="s">
        <v>41</v>
      </c>
      <c r="K14" s="25" t="s">
        <v>27</v>
      </c>
      <c r="L14" s="25" t="s">
        <v>28</v>
      </c>
      <c r="M14" s="25" t="s">
        <v>29</v>
      </c>
      <c r="N14" s="25"/>
      <c r="O14" s="25">
        <v>1</v>
      </c>
      <c r="P14" s="28">
        <v>19.666666666666668</v>
      </c>
      <c r="Q14" s="29">
        <v>31</v>
      </c>
      <c r="R14" s="30">
        <v>31</v>
      </c>
      <c r="S14" s="28">
        <v>3.5</v>
      </c>
      <c r="T14" s="29">
        <f t="shared" ref="T14" si="7">ROUNDUP(S14*115%,0)</f>
        <v>5</v>
      </c>
      <c r="U14" s="30">
        <v>3</v>
      </c>
      <c r="V14" s="28">
        <v>1</v>
      </c>
      <c r="W14" s="29">
        <v>3</v>
      </c>
      <c r="X14" s="30"/>
      <c r="Y14" s="28">
        <v>0</v>
      </c>
      <c r="Z14" s="29">
        <v>3</v>
      </c>
      <c r="AA14" s="30">
        <v>3</v>
      </c>
      <c r="AB14" s="26" t="s">
        <v>142</v>
      </c>
      <c r="AC14" s="26"/>
    </row>
    <row r="15" spans="1:29" ht="13.7" customHeight="1">
      <c r="A15" s="22">
        <f t="shared" si="4"/>
        <v>10</v>
      </c>
      <c r="B15" s="25" t="s">
        <v>71</v>
      </c>
      <c r="C15" s="26" t="s">
        <v>72</v>
      </c>
      <c r="D15" s="25" t="s">
        <v>36</v>
      </c>
      <c r="E15" s="26" t="s">
        <v>73</v>
      </c>
      <c r="F15" s="25" t="s">
        <v>74</v>
      </c>
      <c r="G15" s="27" t="s">
        <v>75</v>
      </c>
      <c r="H15" s="25" t="s">
        <v>26</v>
      </c>
      <c r="I15" s="25" t="s">
        <v>40</v>
      </c>
      <c r="J15" s="26" t="s">
        <v>41</v>
      </c>
      <c r="K15" s="25" t="s">
        <v>31</v>
      </c>
      <c r="L15" s="25" t="s">
        <v>28</v>
      </c>
      <c r="M15" s="25" t="s">
        <v>29</v>
      </c>
      <c r="N15" s="25"/>
      <c r="O15" s="25">
        <v>1</v>
      </c>
      <c r="P15" s="28">
        <v>19</v>
      </c>
      <c r="Q15" s="29">
        <v>31</v>
      </c>
      <c r="R15" s="30">
        <v>31</v>
      </c>
      <c r="S15" s="28">
        <v>0</v>
      </c>
      <c r="T15" s="29">
        <v>3</v>
      </c>
      <c r="U15" s="30">
        <v>3</v>
      </c>
      <c r="V15" s="28">
        <v>0</v>
      </c>
      <c r="W15" s="29">
        <v>3</v>
      </c>
      <c r="X15" s="30"/>
      <c r="Y15" s="28">
        <v>0</v>
      </c>
      <c r="Z15" s="29">
        <v>3</v>
      </c>
      <c r="AA15" s="30">
        <v>3</v>
      </c>
      <c r="AB15" s="26" t="s">
        <v>142</v>
      </c>
      <c r="AC15" s="26"/>
    </row>
    <row r="16" spans="1:29" ht="13.7" customHeight="1">
      <c r="A16" s="22">
        <f t="shared" si="4"/>
        <v>11</v>
      </c>
      <c r="B16" s="23" t="s">
        <v>76</v>
      </c>
      <c r="C16" s="24" t="s">
        <v>77</v>
      </c>
      <c r="D16" s="25" t="s">
        <v>36</v>
      </c>
      <c r="E16" s="26" t="s">
        <v>56</v>
      </c>
      <c r="F16" s="25" t="s">
        <v>78</v>
      </c>
      <c r="G16" s="27" t="s">
        <v>79</v>
      </c>
      <c r="H16" s="25" t="s">
        <v>26</v>
      </c>
      <c r="I16" s="25" t="s">
        <v>40</v>
      </c>
      <c r="J16" s="26" t="s">
        <v>41</v>
      </c>
      <c r="K16" s="25" t="s">
        <v>27</v>
      </c>
      <c r="L16" s="25" t="s">
        <v>33</v>
      </c>
      <c r="M16" s="25" t="s">
        <v>29</v>
      </c>
      <c r="N16" s="25"/>
      <c r="O16" s="25">
        <v>1</v>
      </c>
      <c r="P16" s="28">
        <v>40.333333333333336</v>
      </c>
      <c r="Q16" s="29">
        <f>ROUND(P16*115%,0)</f>
        <v>46</v>
      </c>
      <c r="R16" s="30">
        <v>35</v>
      </c>
      <c r="S16" s="28">
        <v>5.666666666666667</v>
      </c>
      <c r="T16" s="29">
        <f t="shared" ref="T16:T17" si="8">ROUNDUP(S16*115%,0)</f>
        <v>7</v>
      </c>
      <c r="U16" s="30">
        <v>3</v>
      </c>
      <c r="V16" s="28">
        <v>3.6666666666666665</v>
      </c>
      <c r="W16" s="29">
        <f t="shared" ref="W16" si="9">ROUNDUP(V16*115%,0)</f>
        <v>5</v>
      </c>
      <c r="X16" s="30"/>
      <c r="Y16" s="28">
        <v>0</v>
      </c>
      <c r="Z16" s="29">
        <v>3</v>
      </c>
      <c r="AA16" s="30">
        <v>3</v>
      </c>
      <c r="AB16" s="26" t="s">
        <v>142</v>
      </c>
      <c r="AC16" s="26"/>
    </row>
    <row r="17" spans="1:29" ht="13.7" customHeight="1">
      <c r="A17" s="22">
        <f t="shared" si="4"/>
        <v>12</v>
      </c>
      <c r="B17" s="25" t="s">
        <v>80</v>
      </c>
      <c r="C17" s="26" t="s">
        <v>81</v>
      </c>
      <c r="D17" s="25" t="s">
        <v>36</v>
      </c>
      <c r="E17" s="26" t="s">
        <v>36</v>
      </c>
      <c r="F17" s="25" t="s">
        <v>63</v>
      </c>
      <c r="G17" s="27" t="s">
        <v>64</v>
      </c>
      <c r="H17" s="25" t="s">
        <v>26</v>
      </c>
      <c r="I17" s="25" t="s">
        <v>40</v>
      </c>
      <c r="J17" s="26" t="s">
        <v>41</v>
      </c>
      <c r="K17" s="25" t="s">
        <v>31</v>
      </c>
      <c r="L17" s="25" t="s">
        <v>28</v>
      </c>
      <c r="M17" s="25" t="s">
        <v>29</v>
      </c>
      <c r="N17" s="25"/>
      <c r="O17" s="25">
        <v>1</v>
      </c>
      <c r="P17" s="28">
        <v>16</v>
      </c>
      <c r="Q17" s="29">
        <v>31</v>
      </c>
      <c r="R17" s="30">
        <v>31</v>
      </c>
      <c r="S17" s="28">
        <v>3</v>
      </c>
      <c r="T17" s="29">
        <f t="shared" si="8"/>
        <v>4</v>
      </c>
      <c r="U17" s="30">
        <v>3</v>
      </c>
      <c r="V17" s="28">
        <v>1</v>
      </c>
      <c r="W17" s="29">
        <v>3</v>
      </c>
      <c r="X17" s="30"/>
      <c r="Y17" s="28">
        <v>0</v>
      </c>
      <c r="Z17" s="29">
        <v>3</v>
      </c>
      <c r="AA17" s="30">
        <v>3</v>
      </c>
      <c r="AB17" s="26" t="s">
        <v>142</v>
      </c>
      <c r="AC17" s="26"/>
    </row>
    <row r="18" spans="1:29" ht="13.7" customHeight="1">
      <c r="A18" s="22">
        <f t="shared" si="4"/>
        <v>13</v>
      </c>
      <c r="B18" s="25" t="s">
        <v>82</v>
      </c>
      <c r="C18" s="26" t="s">
        <v>83</v>
      </c>
      <c r="D18" s="25" t="s">
        <v>36</v>
      </c>
      <c r="E18" s="26" t="s">
        <v>73</v>
      </c>
      <c r="F18" s="25" t="s">
        <v>84</v>
      </c>
      <c r="G18" s="27" t="s">
        <v>85</v>
      </c>
      <c r="H18" s="25" t="s">
        <v>26</v>
      </c>
      <c r="I18" s="25" t="s">
        <v>40</v>
      </c>
      <c r="J18" s="26" t="s">
        <v>41</v>
      </c>
      <c r="K18" s="25" t="s">
        <v>30</v>
      </c>
      <c r="L18" s="25" t="s">
        <v>28</v>
      </c>
      <c r="M18" s="25" t="s">
        <v>29</v>
      </c>
      <c r="N18" s="25"/>
      <c r="O18" s="25">
        <v>1</v>
      </c>
      <c r="P18" s="28">
        <v>31.666666666666668</v>
      </c>
      <c r="Q18" s="29">
        <f>ROUND(P18*115%,0)</f>
        <v>36</v>
      </c>
      <c r="R18" s="30">
        <v>33</v>
      </c>
      <c r="S18" s="28">
        <v>2.6666666666666665</v>
      </c>
      <c r="T18" s="29">
        <f t="shared" ref="T18" si="10">ROUNDUP(S18*115%,0)</f>
        <v>4</v>
      </c>
      <c r="U18" s="30">
        <v>3</v>
      </c>
      <c r="V18" s="28">
        <v>2</v>
      </c>
      <c r="W18" s="29">
        <f t="shared" ref="W18" si="11">ROUNDUP(V18*115%,0)</f>
        <v>3</v>
      </c>
      <c r="X18" s="30"/>
      <c r="Y18" s="28">
        <v>0</v>
      </c>
      <c r="Z18" s="29">
        <v>3</v>
      </c>
      <c r="AA18" s="30">
        <v>3</v>
      </c>
      <c r="AB18" s="26" t="s">
        <v>142</v>
      </c>
      <c r="AC18" s="26"/>
    </row>
    <row r="19" spans="1:29" ht="13.7" customHeight="1">
      <c r="A19" s="22">
        <f t="shared" si="4"/>
        <v>14</v>
      </c>
      <c r="B19" s="25" t="s">
        <v>86</v>
      </c>
      <c r="C19" s="26" t="s">
        <v>87</v>
      </c>
      <c r="D19" s="25" t="s">
        <v>36</v>
      </c>
      <c r="E19" s="26" t="s">
        <v>73</v>
      </c>
      <c r="F19" s="25" t="s">
        <v>88</v>
      </c>
      <c r="G19" s="27" t="s">
        <v>89</v>
      </c>
      <c r="H19" s="25" t="s">
        <v>26</v>
      </c>
      <c r="I19" s="25" t="s">
        <v>40</v>
      </c>
      <c r="J19" s="26" t="s">
        <v>41</v>
      </c>
      <c r="K19" s="25" t="s">
        <v>30</v>
      </c>
      <c r="L19" s="25" t="s">
        <v>28</v>
      </c>
      <c r="M19" s="25" t="s">
        <v>29</v>
      </c>
      <c r="N19" s="25"/>
      <c r="O19" s="25">
        <v>1</v>
      </c>
      <c r="P19" s="28">
        <v>14.666666666666666</v>
      </c>
      <c r="Q19" s="29">
        <v>31</v>
      </c>
      <c r="R19" s="30">
        <v>31</v>
      </c>
      <c r="S19" s="28">
        <v>1.5</v>
      </c>
      <c r="T19" s="29">
        <v>3</v>
      </c>
      <c r="U19" s="30">
        <v>3</v>
      </c>
      <c r="V19" s="28">
        <v>1.5</v>
      </c>
      <c r="W19" s="29">
        <v>3</v>
      </c>
      <c r="X19" s="30"/>
      <c r="Y19" s="28">
        <v>0</v>
      </c>
      <c r="Z19" s="29">
        <v>3</v>
      </c>
      <c r="AA19" s="30">
        <v>3</v>
      </c>
      <c r="AB19" s="26" t="s">
        <v>142</v>
      </c>
      <c r="AC19" s="26"/>
    </row>
    <row r="20" spans="1:29" ht="13.7" customHeight="1">
      <c r="A20" s="22">
        <f t="shared" si="4"/>
        <v>15</v>
      </c>
      <c r="B20" s="25" t="s">
        <v>90</v>
      </c>
      <c r="C20" s="26" t="s">
        <v>91</v>
      </c>
      <c r="D20" s="25" t="s">
        <v>36</v>
      </c>
      <c r="E20" s="26" t="s">
        <v>73</v>
      </c>
      <c r="F20" s="25" t="s">
        <v>88</v>
      </c>
      <c r="G20" s="27" t="s">
        <v>89</v>
      </c>
      <c r="H20" s="25" t="s">
        <v>26</v>
      </c>
      <c r="I20" s="25" t="s">
        <v>40</v>
      </c>
      <c r="J20" s="26" t="s">
        <v>41</v>
      </c>
      <c r="K20" s="25" t="s">
        <v>27</v>
      </c>
      <c r="L20" s="25" t="s">
        <v>33</v>
      </c>
      <c r="M20" s="25" t="s">
        <v>29</v>
      </c>
      <c r="N20" s="25"/>
      <c r="O20" s="25">
        <v>1</v>
      </c>
      <c r="P20" s="28">
        <v>35.666666666666664</v>
      </c>
      <c r="Q20" s="29">
        <f>ROUND(P20*115%,0)</f>
        <v>41</v>
      </c>
      <c r="R20" s="30">
        <v>33</v>
      </c>
      <c r="S20" s="28">
        <v>1.6666666666666667</v>
      </c>
      <c r="T20" s="29">
        <v>3</v>
      </c>
      <c r="U20" s="30">
        <v>3</v>
      </c>
      <c r="V20" s="28">
        <v>3.6666666666666665</v>
      </c>
      <c r="W20" s="29">
        <f t="shared" ref="W20" si="12">ROUNDUP(V20*115%,0)</f>
        <v>5</v>
      </c>
      <c r="X20" s="30"/>
      <c r="Y20" s="28">
        <v>0</v>
      </c>
      <c r="Z20" s="29">
        <v>3</v>
      </c>
      <c r="AA20" s="30">
        <v>3</v>
      </c>
      <c r="AB20" s="26" t="s">
        <v>142</v>
      </c>
      <c r="AC20" s="26"/>
    </row>
    <row r="21" spans="1:29" ht="13.7" customHeight="1">
      <c r="A21" s="22">
        <f t="shared" si="4"/>
        <v>16</v>
      </c>
      <c r="B21" s="25" t="s">
        <v>92</v>
      </c>
      <c r="C21" s="26" t="s">
        <v>93</v>
      </c>
      <c r="D21" s="25" t="s">
        <v>36</v>
      </c>
      <c r="E21" s="26" t="s">
        <v>73</v>
      </c>
      <c r="F21" s="25" t="s">
        <v>88</v>
      </c>
      <c r="G21" s="27" t="s">
        <v>89</v>
      </c>
      <c r="H21" s="25" t="s">
        <v>26</v>
      </c>
      <c r="I21" s="25" t="s">
        <v>40</v>
      </c>
      <c r="J21" s="26" t="s">
        <v>41</v>
      </c>
      <c r="K21" s="25" t="s">
        <v>31</v>
      </c>
      <c r="L21" s="25" t="s">
        <v>28</v>
      </c>
      <c r="M21" s="25" t="s">
        <v>29</v>
      </c>
      <c r="N21" s="25"/>
      <c r="O21" s="25">
        <v>1</v>
      </c>
      <c r="P21" s="28">
        <v>18</v>
      </c>
      <c r="Q21" s="29">
        <v>31</v>
      </c>
      <c r="R21" s="30">
        <v>31</v>
      </c>
      <c r="S21" s="28">
        <v>1.3333333333333333</v>
      </c>
      <c r="T21" s="29">
        <v>3</v>
      </c>
      <c r="U21" s="30">
        <v>3</v>
      </c>
      <c r="V21" s="28">
        <v>0</v>
      </c>
      <c r="W21" s="29">
        <v>3</v>
      </c>
      <c r="X21" s="30"/>
      <c r="Y21" s="28">
        <v>0</v>
      </c>
      <c r="Z21" s="29">
        <v>3</v>
      </c>
      <c r="AA21" s="30">
        <v>3</v>
      </c>
      <c r="AB21" s="26" t="s">
        <v>142</v>
      </c>
      <c r="AC21" s="26"/>
    </row>
    <row r="22" spans="1:29" ht="13.7" customHeight="1">
      <c r="A22" s="22">
        <f t="shared" si="4"/>
        <v>17</v>
      </c>
      <c r="B22" s="25" t="s">
        <v>94</v>
      </c>
      <c r="C22" s="26" t="s">
        <v>64</v>
      </c>
      <c r="D22" s="25" t="s">
        <v>36</v>
      </c>
      <c r="E22" s="26" t="s">
        <v>36</v>
      </c>
      <c r="F22" s="25" t="s">
        <v>63</v>
      </c>
      <c r="G22" s="27" t="s">
        <v>64</v>
      </c>
      <c r="H22" s="25" t="s">
        <v>26</v>
      </c>
      <c r="I22" s="25" t="s">
        <v>40</v>
      </c>
      <c r="J22" s="26" t="s">
        <v>41</v>
      </c>
      <c r="K22" s="25" t="s">
        <v>27</v>
      </c>
      <c r="L22" s="25" t="s">
        <v>28</v>
      </c>
      <c r="M22" s="25" t="s">
        <v>29</v>
      </c>
      <c r="N22" s="25"/>
      <c r="O22" s="25">
        <v>1</v>
      </c>
      <c r="P22" s="28">
        <v>15.666666666666666</v>
      </c>
      <c r="Q22" s="29">
        <v>31</v>
      </c>
      <c r="R22" s="30">
        <v>31</v>
      </c>
      <c r="S22" s="28">
        <v>0</v>
      </c>
      <c r="T22" s="29">
        <v>3</v>
      </c>
      <c r="U22" s="30">
        <v>3</v>
      </c>
      <c r="V22" s="28">
        <v>1.5</v>
      </c>
      <c r="W22" s="29">
        <v>3</v>
      </c>
      <c r="X22" s="30"/>
      <c r="Y22" s="28">
        <v>1</v>
      </c>
      <c r="Z22" s="29">
        <v>3</v>
      </c>
      <c r="AA22" s="30">
        <v>3</v>
      </c>
      <c r="AB22" s="26" t="s">
        <v>142</v>
      </c>
      <c r="AC22" s="26"/>
    </row>
    <row r="23" spans="1:29" ht="13.7" customHeight="1">
      <c r="A23" s="22">
        <f t="shared" si="4"/>
        <v>18</v>
      </c>
      <c r="B23" s="25" t="s">
        <v>95</v>
      </c>
      <c r="C23" s="26" t="s">
        <v>96</v>
      </c>
      <c r="D23" s="25" t="s">
        <v>36</v>
      </c>
      <c r="E23" s="26" t="s">
        <v>56</v>
      </c>
      <c r="F23" s="25" t="s">
        <v>78</v>
      </c>
      <c r="G23" s="27" t="s">
        <v>79</v>
      </c>
      <c r="H23" s="25" t="s">
        <v>32</v>
      </c>
      <c r="I23" s="25" t="s">
        <v>40</v>
      </c>
      <c r="J23" s="26" t="s">
        <v>41</v>
      </c>
      <c r="K23" s="25" t="s">
        <v>27</v>
      </c>
      <c r="L23" s="25" t="s">
        <v>28</v>
      </c>
      <c r="M23" s="25" t="s">
        <v>29</v>
      </c>
      <c r="N23" s="25"/>
      <c r="O23" s="25">
        <v>1</v>
      </c>
      <c r="P23" s="28">
        <v>19</v>
      </c>
      <c r="Q23" s="29">
        <v>31</v>
      </c>
      <c r="R23" s="30">
        <v>31</v>
      </c>
      <c r="S23" s="28">
        <v>2</v>
      </c>
      <c r="T23" s="29">
        <f t="shared" ref="T23" si="13">ROUNDUP(S23*115%,0)</f>
        <v>3</v>
      </c>
      <c r="U23" s="30">
        <v>3</v>
      </c>
      <c r="V23" s="28">
        <v>1.5</v>
      </c>
      <c r="W23" s="29">
        <v>3</v>
      </c>
      <c r="X23" s="30"/>
      <c r="Y23" s="28">
        <v>0</v>
      </c>
      <c r="Z23" s="29">
        <v>3</v>
      </c>
      <c r="AA23" s="30">
        <v>3</v>
      </c>
      <c r="AB23" s="26" t="s">
        <v>142</v>
      </c>
      <c r="AC23" s="26"/>
    </row>
    <row r="24" spans="1:29" ht="13.7" customHeight="1">
      <c r="A24" s="22">
        <f t="shared" si="4"/>
        <v>19</v>
      </c>
      <c r="B24" s="25" t="s">
        <v>97</v>
      </c>
      <c r="C24" s="26" t="s">
        <v>98</v>
      </c>
      <c r="D24" s="25" t="s">
        <v>36</v>
      </c>
      <c r="E24" s="26" t="s">
        <v>99</v>
      </c>
      <c r="F24" s="25" t="s">
        <v>100</v>
      </c>
      <c r="G24" s="27" t="s">
        <v>101</v>
      </c>
      <c r="H24" s="25" t="s">
        <v>26</v>
      </c>
      <c r="I24" s="25" t="s">
        <v>40</v>
      </c>
      <c r="J24" s="26" t="s">
        <v>41</v>
      </c>
      <c r="K24" s="25" t="s">
        <v>31</v>
      </c>
      <c r="L24" s="25" t="s">
        <v>28</v>
      </c>
      <c r="M24" s="25" t="s">
        <v>29</v>
      </c>
      <c r="N24" s="25"/>
      <c r="O24" s="25">
        <v>1</v>
      </c>
      <c r="P24" s="28">
        <v>30.666666666666668</v>
      </c>
      <c r="Q24" s="29">
        <f>ROUND(P24*115%,0)</f>
        <v>35</v>
      </c>
      <c r="R24" s="30">
        <v>31</v>
      </c>
      <c r="S24" s="28">
        <v>2.6666666666666665</v>
      </c>
      <c r="T24" s="29">
        <f t="shared" ref="T24" si="14">ROUNDUP(S24*115%,0)</f>
        <v>4</v>
      </c>
      <c r="U24" s="30">
        <v>3</v>
      </c>
      <c r="V24" s="28">
        <v>3.6666666666666665</v>
      </c>
      <c r="W24" s="29">
        <f t="shared" ref="W24" si="15">ROUNDUP(V24*115%,0)</f>
        <v>5</v>
      </c>
      <c r="X24" s="30"/>
      <c r="Y24" s="28">
        <v>0</v>
      </c>
      <c r="Z24" s="29">
        <v>3</v>
      </c>
      <c r="AA24" s="30">
        <v>3</v>
      </c>
      <c r="AB24" s="26" t="s">
        <v>142</v>
      </c>
      <c r="AC24" s="26"/>
    </row>
    <row r="25" spans="1:29" ht="13.7" customHeight="1">
      <c r="A25" s="22">
        <f t="shared" si="4"/>
        <v>20</v>
      </c>
      <c r="B25" s="25" t="s">
        <v>102</v>
      </c>
      <c r="C25" s="26" t="s">
        <v>103</v>
      </c>
      <c r="D25" s="25" t="s">
        <v>36</v>
      </c>
      <c r="E25" s="26" t="s">
        <v>99</v>
      </c>
      <c r="F25" s="25" t="s">
        <v>100</v>
      </c>
      <c r="G25" s="27" t="s">
        <v>101</v>
      </c>
      <c r="H25" s="25" t="s">
        <v>26</v>
      </c>
      <c r="I25" s="25" t="s">
        <v>40</v>
      </c>
      <c r="J25" s="26" t="s">
        <v>41</v>
      </c>
      <c r="K25" s="25" t="s">
        <v>27</v>
      </c>
      <c r="L25" s="25" t="s">
        <v>28</v>
      </c>
      <c r="M25" s="25" t="s">
        <v>29</v>
      </c>
      <c r="N25" s="25"/>
      <c r="O25" s="25">
        <v>1</v>
      </c>
      <c r="P25" s="28">
        <v>13.666666666666666</v>
      </c>
      <c r="Q25" s="29">
        <v>31</v>
      </c>
      <c r="R25" s="30">
        <v>31</v>
      </c>
      <c r="S25" s="28">
        <v>2</v>
      </c>
      <c r="T25" s="29">
        <v>3</v>
      </c>
      <c r="U25" s="30">
        <v>3</v>
      </c>
      <c r="V25" s="28">
        <v>2</v>
      </c>
      <c r="W25" s="29">
        <v>3</v>
      </c>
      <c r="X25" s="30"/>
      <c r="Y25" s="28">
        <v>0</v>
      </c>
      <c r="Z25" s="29">
        <v>3</v>
      </c>
      <c r="AA25" s="30">
        <v>3</v>
      </c>
      <c r="AB25" s="26" t="s">
        <v>142</v>
      </c>
      <c r="AC25" s="26"/>
    </row>
    <row r="26" spans="1:29" ht="13.7" customHeight="1">
      <c r="A26" s="22">
        <f t="shared" si="4"/>
        <v>21</v>
      </c>
      <c r="B26" s="25" t="s">
        <v>104</v>
      </c>
      <c r="C26" s="26" t="s">
        <v>105</v>
      </c>
      <c r="D26" s="25" t="s">
        <v>36</v>
      </c>
      <c r="E26" s="26" t="s">
        <v>99</v>
      </c>
      <c r="F26" s="25" t="s">
        <v>100</v>
      </c>
      <c r="G26" s="27" t="s">
        <v>101</v>
      </c>
      <c r="H26" s="25" t="s">
        <v>26</v>
      </c>
      <c r="I26" s="25" t="s">
        <v>40</v>
      </c>
      <c r="J26" s="26" t="s">
        <v>41</v>
      </c>
      <c r="K26" s="25" t="s">
        <v>31</v>
      </c>
      <c r="L26" s="25" t="s">
        <v>28</v>
      </c>
      <c r="M26" s="25" t="s">
        <v>29</v>
      </c>
      <c r="N26" s="25"/>
      <c r="O26" s="25">
        <v>1</v>
      </c>
      <c r="P26" s="28">
        <v>25</v>
      </c>
      <c r="Q26" s="29">
        <v>31</v>
      </c>
      <c r="R26" s="30">
        <v>31</v>
      </c>
      <c r="S26" s="28">
        <v>3</v>
      </c>
      <c r="T26" s="29">
        <f t="shared" ref="T26:T28" si="16">ROUNDUP(S26*115%,0)</f>
        <v>4</v>
      </c>
      <c r="U26" s="30">
        <v>3</v>
      </c>
      <c r="V26" s="28">
        <v>2</v>
      </c>
      <c r="W26" s="29">
        <v>3</v>
      </c>
      <c r="X26" s="30"/>
      <c r="Y26" s="28">
        <v>2</v>
      </c>
      <c r="Z26" s="29">
        <f t="shared" ref="Z26" si="17">ROUNDUP(Y26*115%,0)</f>
        <v>3</v>
      </c>
      <c r="AA26" s="30">
        <v>3</v>
      </c>
      <c r="AB26" s="26" t="s">
        <v>142</v>
      </c>
      <c r="AC26" s="26"/>
    </row>
    <row r="27" spans="1:29" ht="13.7" customHeight="1">
      <c r="A27" s="22">
        <f t="shared" si="4"/>
        <v>22</v>
      </c>
      <c r="B27" s="25" t="s">
        <v>106</v>
      </c>
      <c r="C27" s="26" t="s">
        <v>107</v>
      </c>
      <c r="D27" s="25" t="s">
        <v>36</v>
      </c>
      <c r="E27" s="26" t="s">
        <v>99</v>
      </c>
      <c r="F27" s="25" t="s">
        <v>108</v>
      </c>
      <c r="G27" s="27" t="s">
        <v>109</v>
      </c>
      <c r="H27" s="25" t="s">
        <v>26</v>
      </c>
      <c r="I27" s="25" t="s">
        <v>40</v>
      </c>
      <c r="J27" s="26" t="s">
        <v>41</v>
      </c>
      <c r="K27" s="25" t="s">
        <v>27</v>
      </c>
      <c r="L27" s="25" t="s">
        <v>28</v>
      </c>
      <c r="M27" s="25" t="s">
        <v>29</v>
      </c>
      <c r="N27" s="25"/>
      <c r="O27" s="25">
        <v>1</v>
      </c>
      <c r="P27" s="28">
        <v>28.333333333333332</v>
      </c>
      <c r="Q27" s="29">
        <f>ROUND(P27*115%,0)</f>
        <v>33</v>
      </c>
      <c r="R27" s="30">
        <v>31</v>
      </c>
      <c r="S27" s="28">
        <v>2.3333333333333335</v>
      </c>
      <c r="T27" s="29">
        <f t="shared" si="16"/>
        <v>3</v>
      </c>
      <c r="U27" s="30">
        <v>3</v>
      </c>
      <c r="V27" s="28">
        <v>2</v>
      </c>
      <c r="W27" s="29">
        <v>3</v>
      </c>
      <c r="X27" s="30"/>
      <c r="Y27" s="28">
        <v>0</v>
      </c>
      <c r="Z27" s="29">
        <v>3</v>
      </c>
      <c r="AA27" s="30">
        <v>3</v>
      </c>
      <c r="AB27" s="26" t="s">
        <v>142</v>
      </c>
      <c r="AC27" s="26"/>
    </row>
    <row r="28" spans="1:29" ht="13.7" customHeight="1">
      <c r="A28" s="22">
        <f t="shared" si="4"/>
        <v>23</v>
      </c>
      <c r="B28" s="25" t="s">
        <v>110</v>
      </c>
      <c r="C28" s="26" t="s">
        <v>111</v>
      </c>
      <c r="D28" s="25" t="s">
        <v>36</v>
      </c>
      <c r="E28" s="26" t="s">
        <v>99</v>
      </c>
      <c r="F28" s="25" t="s">
        <v>108</v>
      </c>
      <c r="G28" s="27" t="s">
        <v>109</v>
      </c>
      <c r="H28" s="25" t="s">
        <v>32</v>
      </c>
      <c r="I28" s="25" t="s">
        <v>40</v>
      </c>
      <c r="J28" s="26" t="s">
        <v>41</v>
      </c>
      <c r="K28" s="25" t="s">
        <v>30</v>
      </c>
      <c r="L28" s="25" t="s">
        <v>28</v>
      </c>
      <c r="M28" s="25" t="s">
        <v>29</v>
      </c>
      <c r="N28" s="25"/>
      <c r="O28" s="25">
        <v>1</v>
      </c>
      <c r="P28" s="28">
        <v>12</v>
      </c>
      <c r="Q28" s="29">
        <v>31</v>
      </c>
      <c r="R28" s="30">
        <v>31</v>
      </c>
      <c r="S28" s="28">
        <v>4</v>
      </c>
      <c r="T28" s="29">
        <f t="shared" si="16"/>
        <v>5</v>
      </c>
      <c r="U28" s="30">
        <v>3</v>
      </c>
      <c r="V28" s="28">
        <v>1</v>
      </c>
      <c r="W28" s="29">
        <v>3</v>
      </c>
      <c r="X28" s="30"/>
      <c r="Y28" s="28">
        <v>0</v>
      </c>
      <c r="Z28" s="29">
        <v>3</v>
      </c>
      <c r="AA28" s="30">
        <v>3</v>
      </c>
      <c r="AB28" s="26" t="s">
        <v>142</v>
      </c>
      <c r="AC28" s="26"/>
    </row>
    <row r="29" spans="1:29" ht="13.7" customHeight="1">
      <c r="A29" s="22">
        <f t="shared" ref="A29:A39" si="18">ROW()-5</f>
        <v>24</v>
      </c>
      <c r="B29" s="25" t="s">
        <v>112</v>
      </c>
      <c r="C29" s="26" t="s">
        <v>113</v>
      </c>
      <c r="D29" s="25" t="s">
        <v>36</v>
      </c>
      <c r="E29" s="26" t="s">
        <v>99</v>
      </c>
      <c r="F29" s="25" t="s">
        <v>100</v>
      </c>
      <c r="G29" s="27" t="s">
        <v>101</v>
      </c>
      <c r="H29" s="25" t="s">
        <v>26</v>
      </c>
      <c r="I29" s="25" t="s">
        <v>40</v>
      </c>
      <c r="J29" s="26" t="s">
        <v>41</v>
      </c>
      <c r="K29" s="25" t="s">
        <v>27</v>
      </c>
      <c r="L29" s="25" t="s">
        <v>28</v>
      </c>
      <c r="M29" s="25" t="s">
        <v>29</v>
      </c>
      <c r="N29" s="25"/>
      <c r="O29" s="25">
        <v>1</v>
      </c>
      <c r="P29" s="28">
        <v>15</v>
      </c>
      <c r="Q29" s="29">
        <v>31</v>
      </c>
      <c r="R29" s="30">
        <v>31</v>
      </c>
      <c r="S29" s="28">
        <v>2.5</v>
      </c>
      <c r="T29" s="29">
        <v>3</v>
      </c>
      <c r="U29" s="30">
        <v>3</v>
      </c>
      <c r="V29" s="28">
        <v>1.5</v>
      </c>
      <c r="W29" s="29">
        <v>3</v>
      </c>
      <c r="X29" s="30"/>
      <c r="Y29" s="28">
        <v>0</v>
      </c>
      <c r="Z29" s="29">
        <v>3</v>
      </c>
      <c r="AA29" s="30">
        <v>3</v>
      </c>
      <c r="AB29" s="26" t="s">
        <v>142</v>
      </c>
      <c r="AC29" s="26"/>
    </row>
    <row r="30" spans="1:29" ht="13.7" customHeight="1">
      <c r="A30" s="22">
        <f t="shared" si="18"/>
        <v>25</v>
      </c>
      <c r="B30" s="25" t="s">
        <v>114</v>
      </c>
      <c r="C30" s="26" t="s">
        <v>115</v>
      </c>
      <c r="D30" s="25" t="s">
        <v>36</v>
      </c>
      <c r="E30" s="26" t="s">
        <v>99</v>
      </c>
      <c r="F30" s="25" t="s">
        <v>100</v>
      </c>
      <c r="G30" s="27" t="s">
        <v>101</v>
      </c>
      <c r="H30" s="25" t="s">
        <v>26</v>
      </c>
      <c r="I30" s="25" t="s">
        <v>40</v>
      </c>
      <c r="J30" s="26" t="s">
        <v>41</v>
      </c>
      <c r="K30" s="25" t="s">
        <v>31</v>
      </c>
      <c r="L30" s="25" t="s">
        <v>28</v>
      </c>
      <c r="M30" s="25" t="s">
        <v>29</v>
      </c>
      <c r="N30" s="25"/>
      <c r="O30" s="25">
        <v>1</v>
      </c>
      <c r="P30" s="28">
        <v>14.333333333333334</v>
      </c>
      <c r="Q30" s="29">
        <v>31</v>
      </c>
      <c r="R30" s="30">
        <v>31</v>
      </c>
      <c r="S30" s="28">
        <v>1.3333333333333333</v>
      </c>
      <c r="T30" s="29">
        <v>3</v>
      </c>
      <c r="U30" s="30">
        <v>3</v>
      </c>
      <c r="V30" s="28">
        <v>1</v>
      </c>
      <c r="W30" s="29">
        <v>3</v>
      </c>
      <c r="X30" s="30"/>
      <c r="Y30" s="28">
        <v>0</v>
      </c>
      <c r="Z30" s="29">
        <v>3</v>
      </c>
      <c r="AA30" s="30">
        <v>3</v>
      </c>
      <c r="AB30" s="26" t="s">
        <v>142</v>
      </c>
      <c r="AC30" s="26"/>
    </row>
    <row r="31" spans="1:29" ht="13.7" customHeight="1">
      <c r="A31" s="22">
        <f t="shared" si="18"/>
        <v>26</v>
      </c>
      <c r="B31" s="25" t="s">
        <v>116</v>
      </c>
      <c r="C31" s="26" t="s">
        <v>117</v>
      </c>
      <c r="D31" s="25" t="s">
        <v>36</v>
      </c>
      <c r="E31" s="26" t="s">
        <v>36</v>
      </c>
      <c r="F31" s="25" t="s">
        <v>118</v>
      </c>
      <c r="G31" s="27" t="s">
        <v>119</v>
      </c>
      <c r="H31" s="25" t="s">
        <v>32</v>
      </c>
      <c r="I31" s="25" t="s">
        <v>40</v>
      </c>
      <c r="J31" s="26" t="s">
        <v>41</v>
      </c>
      <c r="K31" s="25" t="s">
        <v>31</v>
      </c>
      <c r="L31" s="25" t="s">
        <v>28</v>
      </c>
      <c r="M31" s="25" t="s">
        <v>29</v>
      </c>
      <c r="N31" s="25"/>
      <c r="O31" s="25">
        <v>1</v>
      </c>
      <c r="P31" s="28">
        <v>15.333333333333334</v>
      </c>
      <c r="Q31" s="29">
        <v>31</v>
      </c>
      <c r="R31" s="30">
        <v>31</v>
      </c>
      <c r="S31" s="28">
        <v>1</v>
      </c>
      <c r="T31" s="29">
        <v>3</v>
      </c>
      <c r="U31" s="30">
        <v>3</v>
      </c>
      <c r="V31" s="28">
        <v>7.333333333333333</v>
      </c>
      <c r="W31" s="29">
        <f t="shared" ref="W31" si="19">ROUNDUP(V31*115%,0)</f>
        <v>9</v>
      </c>
      <c r="X31" s="30"/>
      <c r="Y31" s="28">
        <v>0</v>
      </c>
      <c r="Z31" s="29">
        <v>3</v>
      </c>
      <c r="AA31" s="30">
        <v>3</v>
      </c>
      <c r="AB31" s="26" t="s">
        <v>142</v>
      </c>
      <c r="AC31" s="26"/>
    </row>
    <row r="32" spans="1:29" ht="13.7" customHeight="1">
      <c r="A32" s="22">
        <f t="shared" si="18"/>
        <v>27</v>
      </c>
      <c r="B32" s="25" t="s">
        <v>120</v>
      </c>
      <c r="C32" s="26" t="s">
        <v>121</v>
      </c>
      <c r="D32" s="25" t="s">
        <v>36</v>
      </c>
      <c r="E32" s="26" t="s">
        <v>99</v>
      </c>
      <c r="F32" s="25" t="s">
        <v>100</v>
      </c>
      <c r="G32" s="27" t="s">
        <v>101</v>
      </c>
      <c r="H32" s="25" t="s">
        <v>26</v>
      </c>
      <c r="I32" s="25" t="s">
        <v>40</v>
      </c>
      <c r="J32" s="26" t="s">
        <v>41</v>
      </c>
      <c r="K32" s="25" t="s">
        <v>27</v>
      </c>
      <c r="L32" s="25" t="s">
        <v>28</v>
      </c>
      <c r="M32" s="25" t="s">
        <v>29</v>
      </c>
      <c r="N32" s="25"/>
      <c r="O32" s="25">
        <v>1</v>
      </c>
      <c r="P32" s="28">
        <v>20.333333333333332</v>
      </c>
      <c r="Q32" s="29">
        <v>31</v>
      </c>
      <c r="R32" s="30">
        <v>31</v>
      </c>
      <c r="S32" s="28">
        <v>2</v>
      </c>
      <c r="T32" s="29">
        <v>3</v>
      </c>
      <c r="U32" s="30">
        <v>3</v>
      </c>
      <c r="V32" s="28">
        <v>2</v>
      </c>
      <c r="W32" s="29">
        <v>3</v>
      </c>
      <c r="X32" s="30"/>
      <c r="Y32" s="28">
        <v>0</v>
      </c>
      <c r="Z32" s="29">
        <v>3</v>
      </c>
      <c r="AA32" s="30">
        <v>3</v>
      </c>
      <c r="AB32" s="26" t="s">
        <v>142</v>
      </c>
      <c r="AC32" s="26"/>
    </row>
    <row r="33" spans="1:29" ht="13.7" customHeight="1">
      <c r="A33" s="22">
        <f t="shared" si="18"/>
        <v>28</v>
      </c>
      <c r="B33" s="25" t="s">
        <v>122</v>
      </c>
      <c r="C33" s="26" t="s">
        <v>123</v>
      </c>
      <c r="D33" s="25" t="s">
        <v>36</v>
      </c>
      <c r="E33" s="26" t="s">
        <v>99</v>
      </c>
      <c r="F33" s="25" t="s">
        <v>100</v>
      </c>
      <c r="G33" s="27" t="s">
        <v>101</v>
      </c>
      <c r="H33" s="25" t="s">
        <v>26</v>
      </c>
      <c r="I33" s="25" t="s">
        <v>40</v>
      </c>
      <c r="J33" s="26" t="s">
        <v>41</v>
      </c>
      <c r="K33" s="25" t="s">
        <v>31</v>
      </c>
      <c r="L33" s="25" t="s">
        <v>28</v>
      </c>
      <c r="M33" s="25" t="s">
        <v>29</v>
      </c>
      <c r="N33" s="25"/>
      <c r="O33" s="25">
        <v>1</v>
      </c>
      <c r="P33" s="28">
        <v>21.666666666666668</v>
      </c>
      <c r="Q33" s="29">
        <v>31</v>
      </c>
      <c r="R33" s="30">
        <v>31</v>
      </c>
      <c r="S33" s="28">
        <v>2.5</v>
      </c>
      <c r="T33" s="29">
        <v>3</v>
      </c>
      <c r="U33" s="30">
        <v>3</v>
      </c>
      <c r="V33" s="28">
        <v>1.5</v>
      </c>
      <c r="W33" s="29">
        <v>3</v>
      </c>
      <c r="X33" s="30"/>
      <c r="Y33" s="28">
        <v>1</v>
      </c>
      <c r="Z33" s="29">
        <v>3</v>
      </c>
      <c r="AA33" s="30">
        <v>3</v>
      </c>
      <c r="AB33" s="26" t="s">
        <v>142</v>
      </c>
      <c r="AC33" s="26"/>
    </row>
    <row r="34" spans="1:29" ht="13.7" customHeight="1">
      <c r="A34" s="22">
        <f t="shared" si="18"/>
        <v>29</v>
      </c>
      <c r="B34" s="25" t="s">
        <v>124</v>
      </c>
      <c r="C34" s="26" t="s">
        <v>125</v>
      </c>
      <c r="D34" s="25" t="s">
        <v>36</v>
      </c>
      <c r="E34" s="26" t="s">
        <v>99</v>
      </c>
      <c r="F34" s="25" t="s">
        <v>100</v>
      </c>
      <c r="G34" s="27" t="s">
        <v>101</v>
      </c>
      <c r="H34" s="25" t="s">
        <v>26</v>
      </c>
      <c r="I34" s="25" t="s">
        <v>40</v>
      </c>
      <c r="J34" s="26" t="s">
        <v>41</v>
      </c>
      <c r="K34" s="25" t="s">
        <v>31</v>
      </c>
      <c r="L34" s="25" t="s">
        <v>28</v>
      </c>
      <c r="M34" s="25" t="s">
        <v>29</v>
      </c>
      <c r="N34" s="25"/>
      <c r="O34" s="25">
        <v>1</v>
      </c>
      <c r="P34" s="28">
        <v>15.666666666666666</v>
      </c>
      <c r="Q34" s="29">
        <v>31</v>
      </c>
      <c r="R34" s="30">
        <v>31</v>
      </c>
      <c r="S34" s="28">
        <v>3</v>
      </c>
      <c r="T34" s="29">
        <f t="shared" ref="T34" si="20">ROUNDUP(S34*115%,0)</f>
        <v>4</v>
      </c>
      <c r="U34" s="30">
        <v>3</v>
      </c>
      <c r="V34" s="28">
        <v>2</v>
      </c>
      <c r="W34" s="29">
        <v>3</v>
      </c>
      <c r="X34" s="30"/>
      <c r="Y34" s="28">
        <v>1</v>
      </c>
      <c r="Z34" s="29">
        <v>3</v>
      </c>
      <c r="AA34" s="30">
        <v>3</v>
      </c>
      <c r="AB34" s="26" t="s">
        <v>142</v>
      </c>
      <c r="AC34" s="26"/>
    </row>
    <row r="35" spans="1:29" ht="13.7" customHeight="1">
      <c r="A35" s="22">
        <f t="shared" si="18"/>
        <v>30</v>
      </c>
      <c r="B35" s="25" t="s">
        <v>126</v>
      </c>
      <c r="C35" s="26" t="s">
        <v>127</v>
      </c>
      <c r="D35" s="25" t="s">
        <v>36</v>
      </c>
      <c r="E35" s="26" t="s">
        <v>37</v>
      </c>
      <c r="F35" s="25" t="s">
        <v>38</v>
      </c>
      <c r="G35" s="27" t="s">
        <v>39</v>
      </c>
      <c r="H35" s="25" t="s">
        <v>32</v>
      </c>
      <c r="I35" s="25" t="s">
        <v>40</v>
      </c>
      <c r="J35" s="26" t="s">
        <v>41</v>
      </c>
      <c r="K35" s="25" t="s">
        <v>27</v>
      </c>
      <c r="L35" s="25" t="s">
        <v>28</v>
      </c>
      <c r="M35" s="25" t="s">
        <v>29</v>
      </c>
      <c r="N35" s="25"/>
      <c r="O35" s="25">
        <v>1</v>
      </c>
      <c r="P35" s="28">
        <v>13.333333333333334</v>
      </c>
      <c r="Q35" s="29">
        <v>31</v>
      </c>
      <c r="R35" s="30">
        <v>31</v>
      </c>
      <c r="S35" s="28">
        <v>1.3333333333333333</v>
      </c>
      <c r="T35" s="29">
        <v>3</v>
      </c>
      <c r="U35" s="30">
        <v>3</v>
      </c>
      <c r="V35" s="28">
        <v>1.3333333333333333</v>
      </c>
      <c r="W35" s="29">
        <v>3</v>
      </c>
      <c r="X35" s="30"/>
      <c r="Y35" s="28">
        <v>0</v>
      </c>
      <c r="Z35" s="29">
        <v>3</v>
      </c>
      <c r="AA35" s="30">
        <v>3</v>
      </c>
      <c r="AB35" s="26" t="s">
        <v>142</v>
      </c>
      <c r="AC35" s="26"/>
    </row>
    <row r="36" spans="1:29" ht="13.7" customHeight="1">
      <c r="A36" s="22">
        <f t="shared" si="18"/>
        <v>31</v>
      </c>
      <c r="B36" s="25" t="s">
        <v>128</v>
      </c>
      <c r="C36" s="26" t="s">
        <v>129</v>
      </c>
      <c r="D36" s="25" t="s">
        <v>36</v>
      </c>
      <c r="E36" s="26" t="s">
        <v>99</v>
      </c>
      <c r="F36" s="25" t="s">
        <v>100</v>
      </c>
      <c r="G36" s="27" t="s">
        <v>101</v>
      </c>
      <c r="H36" s="25" t="s">
        <v>26</v>
      </c>
      <c r="I36" s="25" t="s">
        <v>40</v>
      </c>
      <c r="J36" s="26" t="s">
        <v>41</v>
      </c>
      <c r="K36" s="25" t="s">
        <v>31</v>
      </c>
      <c r="L36" s="25" t="s">
        <v>28</v>
      </c>
      <c r="M36" s="25" t="s">
        <v>29</v>
      </c>
      <c r="N36" s="25"/>
      <c r="O36" s="25">
        <v>1</v>
      </c>
      <c r="P36" s="28">
        <v>8.3333333333333339</v>
      </c>
      <c r="Q36" s="29">
        <v>31</v>
      </c>
      <c r="R36" s="30">
        <v>31</v>
      </c>
      <c r="S36" s="28">
        <v>2</v>
      </c>
      <c r="T36" s="29">
        <v>3</v>
      </c>
      <c r="U36" s="30">
        <v>3</v>
      </c>
      <c r="V36" s="28">
        <v>0</v>
      </c>
      <c r="W36" s="29">
        <v>3</v>
      </c>
      <c r="X36" s="30"/>
      <c r="Y36" s="28">
        <v>0</v>
      </c>
      <c r="Z36" s="29">
        <v>3</v>
      </c>
      <c r="AA36" s="30">
        <v>3</v>
      </c>
      <c r="AB36" s="26" t="s">
        <v>142</v>
      </c>
      <c r="AC36" s="26"/>
    </row>
    <row r="37" spans="1:29" ht="13.7" customHeight="1">
      <c r="A37" s="22">
        <f t="shared" si="18"/>
        <v>32</v>
      </c>
      <c r="B37" s="25" t="s">
        <v>130</v>
      </c>
      <c r="C37" s="26" t="s">
        <v>131</v>
      </c>
      <c r="D37" s="25" t="s">
        <v>36</v>
      </c>
      <c r="E37" s="26" t="s">
        <v>99</v>
      </c>
      <c r="F37" s="25" t="s">
        <v>100</v>
      </c>
      <c r="G37" s="27" t="s">
        <v>101</v>
      </c>
      <c r="H37" s="25" t="s">
        <v>26</v>
      </c>
      <c r="I37" s="25" t="s">
        <v>40</v>
      </c>
      <c r="J37" s="26" t="s">
        <v>41</v>
      </c>
      <c r="K37" s="25" t="s">
        <v>31</v>
      </c>
      <c r="L37" s="25" t="s">
        <v>28</v>
      </c>
      <c r="M37" s="25" t="s">
        <v>29</v>
      </c>
      <c r="N37" s="25"/>
      <c r="O37" s="25">
        <v>1</v>
      </c>
      <c r="P37" s="28">
        <v>13.666666666666666</v>
      </c>
      <c r="Q37" s="29">
        <v>31</v>
      </c>
      <c r="R37" s="30">
        <v>31</v>
      </c>
      <c r="S37" s="28">
        <v>1.6666666666666667</v>
      </c>
      <c r="T37" s="29">
        <v>3</v>
      </c>
      <c r="U37" s="30">
        <v>3</v>
      </c>
      <c r="V37" s="28">
        <v>1</v>
      </c>
      <c r="W37" s="29">
        <v>3</v>
      </c>
      <c r="X37" s="30"/>
      <c r="Y37" s="28">
        <v>0</v>
      </c>
      <c r="Z37" s="29">
        <v>3</v>
      </c>
      <c r="AA37" s="30">
        <v>3</v>
      </c>
      <c r="AB37" s="26" t="s">
        <v>142</v>
      </c>
      <c r="AC37" s="26"/>
    </row>
    <row r="38" spans="1:29" ht="13.7" customHeight="1">
      <c r="A38" s="22">
        <f t="shared" si="18"/>
        <v>33</v>
      </c>
      <c r="B38" s="25" t="s">
        <v>132</v>
      </c>
      <c r="C38" s="26" t="s">
        <v>133</v>
      </c>
      <c r="D38" s="25" t="s">
        <v>36</v>
      </c>
      <c r="E38" s="26" t="s">
        <v>99</v>
      </c>
      <c r="F38" s="25" t="s">
        <v>100</v>
      </c>
      <c r="G38" s="27" t="s">
        <v>101</v>
      </c>
      <c r="H38" s="25" t="s">
        <v>32</v>
      </c>
      <c r="I38" s="25" t="s">
        <v>40</v>
      </c>
      <c r="J38" s="26" t="s">
        <v>41</v>
      </c>
      <c r="K38" s="25" t="s">
        <v>31</v>
      </c>
      <c r="L38" s="25" t="s">
        <v>28</v>
      </c>
      <c r="M38" s="25" t="s">
        <v>29</v>
      </c>
      <c r="N38" s="25"/>
      <c r="O38" s="25">
        <v>1</v>
      </c>
      <c r="P38" s="28">
        <v>12.333333333333334</v>
      </c>
      <c r="Q38" s="29">
        <v>31</v>
      </c>
      <c r="R38" s="30">
        <v>31</v>
      </c>
      <c r="S38" s="28">
        <v>0</v>
      </c>
      <c r="T38" s="29">
        <v>3</v>
      </c>
      <c r="U38" s="30">
        <v>3</v>
      </c>
      <c r="V38" s="28">
        <v>1</v>
      </c>
      <c r="W38" s="29">
        <v>3</v>
      </c>
      <c r="X38" s="30"/>
      <c r="Y38" s="28">
        <v>0</v>
      </c>
      <c r="Z38" s="29">
        <v>3</v>
      </c>
      <c r="AA38" s="30">
        <v>3</v>
      </c>
      <c r="AB38" s="26" t="s">
        <v>142</v>
      </c>
      <c r="AC38" s="26"/>
    </row>
    <row r="39" spans="1:29" ht="13.7" customHeight="1">
      <c r="A39" s="22">
        <f t="shared" si="18"/>
        <v>34</v>
      </c>
      <c r="B39" s="25" t="s">
        <v>134</v>
      </c>
      <c r="C39" s="26" t="s">
        <v>135</v>
      </c>
      <c r="D39" s="25" t="s">
        <v>36</v>
      </c>
      <c r="E39" s="26" t="s">
        <v>36</v>
      </c>
      <c r="F39" s="25" t="s">
        <v>63</v>
      </c>
      <c r="G39" s="27" t="s">
        <v>64</v>
      </c>
      <c r="H39" s="25" t="s">
        <v>32</v>
      </c>
      <c r="I39" s="25" t="s">
        <v>40</v>
      </c>
      <c r="J39" s="26" t="s">
        <v>41</v>
      </c>
      <c r="K39" s="25" t="s">
        <v>30</v>
      </c>
      <c r="L39" s="25" t="s">
        <v>28</v>
      </c>
      <c r="M39" s="25" t="s">
        <v>29</v>
      </c>
      <c r="N39" s="25"/>
      <c r="O39" s="25">
        <v>1</v>
      </c>
      <c r="P39" s="28">
        <v>18.333333333333332</v>
      </c>
      <c r="Q39" s="29">
        <v>31</v>
      </c>
      <c r="R39" s="30">
        <v>31</v>
      </c>
      <c r="S39" s="28">
        <v>1.6666666666666667</v>
      </c>
      <c r="T39" s="29">
        <v>3</v>
      </c>
      <c r="U39" s="30">
        <v>3</v>
      </c>
      <c r="V39" s="28">
        <v>1</v>
      </c>
      <c r="W39" s="29">
        <v>3</v>
      </c>
      <c r="X39" s="30"/>
      <c r="Y39" s="28">
        <v>0</v>
      </c>
      <c r="Z39" s="29">
        <v>3</v>
      </c>
      <c r="AA39" s="30">
        <v>3</v>
      </c>
      <c r="AB39" s="26" t="s">
        <v>142</v>
      </c>
      <c r="AC39" s="26"/>
    </row>
    <row r="40" spans="1:29" ht="13.7" customHeight="1">
      <c r="A40" s="22">
        <f t="shared" ref="A40:A42" si="21">ROW()-5</f>
        <v>35</v>
      </c>
      <c r="B40" s="25" t="s">
        <v>136</v>
      </c>
      <c r="C40" s="26" t="s">
        <v>137</v>
      </c>
      <c r="D40" s="25" t="s">
        <v>36</v>
      </c>
      <c r="E40" s="26" t="s">
        <v>73</v>
      </c>
      <c r="F40" s="25" t="s">
        <v>88</v>
      </c>
      <c r="G40" s="27" t="s">
        <v>89</v>
      </c>
      <c r="H40" s="25" t="s">
        <v>26</v>
      </c>
      <c r="I40" s="25" t="s">
        <v>40</v>
      </c>
      <c r="J40" s="26" t="s">
        <v>41</v>
      </c>
      <c r="K40" s="25" t="s">
        <v>30</v>
      </c>
      <c r="L40" s="25" t="s">
        <v>28</v>
      </c>
      <c r="M40" s="25" t="s">
        <v>29</v>
      </c>
      <c r="N40" s="25"/>
      <c r="O40" s="25">
        <v>1</v>
      </c>
      <c r="P40" s="28">
        <v>31.666666666666668</v>
      </c>
      <c r="Q40" s="29">
        <f>ROUND(P40*115%,0)</f>
        <v>36</v>
      </c>
      <c r="R40" s="30">
        <v>31</v>
      </c>
      <c r="S40" s="28">
        <v>5.666666666666667</v>
      </c>
      <c r="T40" s="29">
        <f t="shared" ref="T40" si="22">ROUNDUP(S40*115%,0)</f>
        <v>7</v>
      </c>
      <c r="U40" s="30">
        <v>3</v>
      </c>
      <c r="V40" s="28">
        <v>3.6666666666666665</v>
      </c>
      <c r="W40" s="29">
        <f t="shared" ref="W40" si="23">ROUNDUP(V40*115%,0)</f>
        <v>5</v>
      </c>
      <c r="X40" s="30"/>
      <c r="Y40" s="28">
        <v>2</v>
      </c>
      <c r="Z40" s="29">
        <f t="shared" ref="Z40" si="24">ROUNDUP(Y40*115%,0)</f>
        <v>3</v>
      </c>
      <c r="AA40" s="30">
        <v>3</v>
      </c>
      <c r="AB40" s="26" t="s">
        <v>142</v>
      </c>
      <c r="AC40" s="26"/>
    </row>
    <row r="41" spans="1:29" ht="13.7" customHeight="1">
      <c r="A41" s="22">
        <f t="shared" si="21"/>
        <v>36</v>
      </c>
      <c r="B41" s="25" t="s">
        <v>138</v>
      </c>
      <c r="C41" s="26" t="s">
        <v>139</v>
      </c>
      <c r="D41" s="25" t="s">
        <v>36</v>
      </c>
      <c r="E41" s="26" t="s">
        <v>73</v>
      </c>
      <c r="F41" s="25" t="s">
        <v>88</v>
      </c>
      <c r="G41" s="27" t="s">
        <v>89</v>
      </c>
      <c r="H41" s="25" t="s">
        <v>32</v>
      </c>
      <c r="I41" s="25" t="s">
        <v>40</v>
      </c>
      <c r="J41" s="26" t="s">
        <v>41</v>
      </c>
      <c r="K41" s="25" t="s">
        <v>30</v>
      </c>
      <c r="L41" s="25" t="s">
        <v>28</v>
      </c>
      <c r="M41" s="25" t="s">
        <v>29</v>
      </c>
      <c r="N41" s="25"/>
      <c r="O41" s="25">
        <v>1</v>
      </c>
      <c r="P41" s="28">
        <v>32</v>
      </c>
      <c r="Q41" s="29">
        <f>ROUND(P41*115%,0)</f>
        <v>37</v>
      </c>
      <c r="R41" s="30">
        <v>31</v>
      </c>
      <c r="S41" s="28">
        <v>4.333333333333333</v>
      </c>
      <c r="T41" s="29">
        <f>ROUNDUP(S41*115%,0)</f>
        <v>5</v>
      </c>
      <c r="U41" s="30">
        <v>3</v>
      </c>
      <c r="V41" s="28">
        <v>2.6666666666666665</v>
      </c>
      <c r="W41" s="29">
        <f>ROUNDUP(V41*115%,0)</f>
        <v>4</v>
      </c>
      <c r="X41" s="30"/>
      <c r="Y41" s="28">
        <v>0</v>
      </c>
      <c r="Z41" s="29">
        <v>3</v>
      </c>
      <c r="AA41" s="30">
        <v>3</v>
      </c>
      <c r="AB41" s="26" t="s">
        <v>142</v>
      </c>
      <c r="AC41" s="26"/>
    </row>
    <row r="42" spans="1:29" ht="13.7" customHeight="1">
      <c r="A42" s="22">
        <f t="shared" si="21"/>
        <v>37</v>
      </c>
      <c r="B42" s="25" t="s">
        <v>140</v>
      </c>
      <c r="C42" s="26" t="s">
        <v>141</v>
      </c>
      <c r="D42" s="25" t="s">
        <v>36</v>
      </c>
      <c r="E42" s="26" t="s">
        <v>37</v>
      </c>
      <c r="F42" s="25" t="s">
        <v>38</v>
      </c>
      <c r="G42" s="27" t="s">
        <v>39</v>
      </c>
      <c r="H42" s="25" t="s">
        <v>32</v>
      </c>
      <c r="I42" s="25" t="s">
        <v>40</v>
      </c>
      <c r="J42" s="26" t="s">
        <v>41</v>
      </c>
      <c r="K42" s="25" t="s">
        <v>27</v>
      </c>
      <c r="L42" s="25" t="s">
        <v>28</v>
      </c>
      <c r="M42" s="25" t="s">
        <v>29</v>
      </c>
      <c r="N42" s="25"/>
      <c r="O42" s="25">
        <v>1</v>
      </c>
      <c r="P42" s="28">
        <v>11.666666666666666</v>
      </c>
      <c r="Q42" s="29">
        <v>31</v>
      </c>
      <c r="R42" s="30">
        <v>31</v>
      </c>
      <c r="S42" s="28">
        <v>2</v>
      </c>
      <c r="T42" s="29">
        <v>3</v>
      </c>
      <c r="U42" s="30">
        <v>3</v>
      </c>
      <c r="V42" s="28">
        <v>1</v>
      </c>
      <c r="W42" s="29">
        <v>3</v>
      </c>
      <c r="X42" s="30"/>
      <c r="Y42" s="28">
        <v>1</v>
      </c>
      <c r="Z42" s="29">
        <v>3</v>
      </c>
      <c r="AA42" s="30">
        <v>3</v>
      </c>
      <c r="AB42" s="26" t="s">
        <v>142</v>
      </c>
      <c r="AC42" s="26"/>
    </row>
  </sheetData>
  <autoFilter ref="A5:AC42"/>
  <conditionalFormatting sqref="B1:B1048576">
    <cfRule type="duplicateValues" dxfId="0" priority="5"/>
  </conditionalFormatting>
  <printOptions horizontalCentered="1"/>
  <pageMargins left="0" right="0" top="0" bottom="0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STP Draft Tar Apr</vt:lpstr>
      <vt:lpstr>'STP Draft Tar Apr'!Print_Titles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Sanjib Basak</dc:creator>
  <cp:lastModifiedBy>ASUS</cp:lastModifiedBy>
  <dcterms:created xsi:type="dcterms:W3CDTF">2021-04-08T11:43:57Z</dcterms:created>
  <dcterms:modified xsi:type="dcterms:W3CDTF">2021-04-10T18:19:00Z</dcterms:modified>
</cp:coreProperties>
</file>