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Feb 2021" sheetId="7" r:id="rId1"/>
    <sheet name="Expence" sheetId="15" r:id="rId2"/>
    <sheet name="CAPITAL" sheetId="10" r:id="rId3"/>
    <sheet name="balance" sheetId="16" r:id="rId4"/>
    <sheet name="Sheet2" sheetId="17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2" i="16"/>
  <c r="I142"/>
  <c r="L142" s="1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C119"/>
  <c r="C121" s="1"/>
  <c r="L118"/>
  <c r="L117"/>
  <c r="L116"/>
  <c r="L115"/>
  <c r="L114"/>
  <c r="L113"/>
  <c r="L112"/>
  <c r="L111"/>
  <c r="L110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s="1"/>
  <c r="B10" i="10"/>
  <c r="F33" i="16" l="1"/>
  <c r="B13" i="10"/>
  <c r="E36" i="16" l="1"/>
  <c r="F36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<sst xmlns="http://schemas.openxmlformats.org/spreadsheetml/2006/main" count="464" uniqueCount="245">
  <si>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</si>
  <si>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</si>
  <si>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</si>
  <si>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</si>
  <si>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</si>
  <si>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</si>
  <si>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</si>
  <si>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</si>
  <si>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</si>
  <si>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</si>
  <si>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</si>
  <si>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</si>
  <si>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</si>
  <si>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</si>
  <si>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</si>
  <si>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</si>
  <si>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</si>
  <si>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</si>
  <si>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</si>
  <si>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</si>
  <si>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</si>
  <si>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</si>
  <si>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</si>
  <si>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</si>
  <si>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</si>
  <si>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</si>
  <si>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</si>
  <si>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</si>
  <si>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</si>
  <si>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</si>
  <si>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</si>
  <si>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</si>
  <si>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</si>
  <si>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</si>
  <si>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</si>
  <si>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</si>
  <si>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</si>
  <si>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</si>
  <si>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</si>
  <si>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</si>
  <si>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</si>
  <si>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</si>
  <si>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</si>
  <si>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</si>
  <si>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</si>
  <si>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</si>
  <si>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</si>
  <si>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</si>
  <si>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</si>
  <si>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</si>
  <si>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</si>
  <si>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</si>
  <si>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</si>
  <si>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</si>
  <si>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</si>
  <si>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</si>
  <si>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</si>
  <si>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</si>
  <si>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</si>
  <si>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</si>
  <si>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</si>
  <si>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</si>
  <si>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</si>
  <si>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</si>
  <si>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</si>
  <si>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</si>
  <si>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</si>
  <si>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</si>
  <si>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</si>
  <si>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</si>
  <si>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</si>
  <si>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</si>
  <si>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</si>
  <si>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</si>
  <si>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</si>
  <si>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</si>
  <si>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</si>
  <si>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</si>
  <si>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</si>
  <si>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</si>
  <si>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</si>
  <si>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</si>
  <si>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</si>
  <si>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</si>
  <si>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</si>
  <si>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</si>
  <si>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</si>
  <si>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</si>
  <si>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</si>
  <si>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</si>
  <si>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</si>
  <si>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</si>
  <si>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</si>
  <si>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</si>
  <si>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</si>
  <si>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</si>
  <si>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</si>
  <si>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</si>
  <si>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</si>
  <si>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</si>
  <si>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</si>
  <si>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</si>
  <si>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</si>
  <si>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</si>
  <si>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</si>
  <si>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</si>
  <si>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</si>
  <si>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</si>
  <si>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</si>
  <si>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</si>
  <si>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</si>
  <si>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</si>
  <si>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</si>
  <si>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</si>
  <si>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</si>
  <si>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</si>
  <si>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</si>
  <si>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</si>
  <si>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</si>
  <si>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</si>
  <si>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</si>
  <si>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</si>
  <si>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</si>
  <si>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</si>
  <si>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</si>
  <si>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</si>
  <si>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</si>
  <si>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</si>
  <si>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</si>
  <si>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</si>
  <si>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</si>
  <si>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</si>
  <si>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</si>
  <si>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</si>
  <si>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</si>
  <si>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</si>
  <si>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</si>
  <si>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</si>
  <si>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</si>
  <si>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</si>
  <si>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</si>
  <si>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</si>
  <si>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</si>
  <si>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</si>
  <si>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</si>
  <si>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</si>
  <si>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</si>
  <si>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</si>
  <si>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</si>
  <si>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</si>
  <si>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</si>
  <si>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</si>
  <si>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</si>
  <si>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</si>
  <si>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</si>
  <si>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</si>
  <si>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</si>
  <si>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</si>
  <si>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</si>
  <si>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</si>
  <si>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</si>
  <si>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</si>
  <si>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</si>
  <si>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</si>
  <si>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</si>
  <si>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</si>
  <si>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</si>
  <si>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</si>
  <si>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</si>
  <si>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</si>
  <si>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</si>
  <si>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</si>
  <si>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</si>
  <si>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</si>
  <si>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</si>
  <si>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</si>
  <si>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</si>
  <si>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</si>
  <si>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</si>
  <si>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</si>
  <si>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</si>
  <si>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</si>
  <si>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</si>
  <si>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</si>
  <si>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</si>
  <si>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</si>
  <si>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</si>
  <si>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</si>
  <si>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</si>
  <si>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</si>
  <si>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</si>
  <si>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</si>
  <si>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</si>
  <si>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</si>
  <si>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</si>
  <si>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</si>
  <si>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</si>
  <si>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</si>
  <si>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</si>
  <si>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</si>
  <si>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</si>
  <si>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</si>
  <si>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</si>
  <si>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</si>
  <si>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</si>
  <si>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</si>
  <si>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</si>
  <si>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</si>
  <si>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Satata Nandangachi</t>
  </si>
  <si>
    <t>03.02.2021</t>
  </si>
  <si>
    <t>Symphony  Balance(+)</t>
  </si>
  <si>
    <t>04.02.2021</t>
  </si>
  <si>
    <t>Friends Tel Charghat</t>
  </si>
  <si>
    <t>06.02.2021</t>
  </si>
  <si>
    <t>07.02.2021</t>
  </si>
  <si>
    <t>05.02.2021</t>
  </si>
  <si>
    <t>Date: 07.02.2021</t>
  </si>
  <si>
    <t>Bismillah Shop</t>
  </si>
  <si>
    <t>C=AFJUL telecom</t>
  </si>
  <si>
    <t>Bi=Alomgir Tel</t>
  </si>
  <si>
    <t>C=Bismillah Shop</t>
  </si>
  <si>
    <t>Si=Dighi Tel</t>
  </si>
  <si>
    <t>Bi=Friends Elec bil</t>
  </si>
  <si>
    <t>C=Friends Tel Charghat</t>
  </si>
  <si>
    <t>B=Jamil Tel</t>
  </si>
  <si>
    <t>A=Sweet Tel</t>
  </si>
  <si>
    <t>B=Sujon Tel</t>
  </si>
  <si>
    <t>B=Sohel Store</t>
  </si>
  <si>
    <t xml:space="preserve">B=Sinza </t>
  </si>
  <si>
    <t>B=Satata</t>
  </si>
  <si>
    <t>Ar=Satata</t>
  </si>
  <si>
    <t>L=Sabbir Mob Bazar</t>
  </si>
  <si>
    <t>Ab=Noman Tel</t>
  </si>
  <si>
    <t>Ab=Noyon Telecom</t>
  </si>
  <si>
    <t>C=N.K Tel</t>
  </si>
  <si>
    <t>G=Multi Tec</t>
  </si>
  <si>
    <t>L=Mimi Elec</t>
  </si>
  <si>
    <t>C=Midul</t>
  </si>
  <si>
    <t>G=Mahim Telecom</t>
  </si>
  <si>
    <t>L=M/S Vai Vai Lal</t>
  </si>
  <si>
    <t>Bi=Khondokar</t>
  </si>
  <si>
    <t>C=Galaxy</t>
  </si>
  <si>
    <t>C=Bismillah Telecom</t>
  </si>
  <si>
    <t xml:space="preserve">N=Hasan Tel </t>
  </si>
  <si>
    <t>Mugdho Corporation Due List(07-02-2021)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</si>
</sst>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0" borderId="20" xfId="0" applyFont="1" applyFill="1" applyBorder="1" applyAlignment="1">
      <alignment horizontal="left"/>
    </xf>
    <xf numFmtId="0" fontId="39" fillId="0" borderId="2" xfId="0" applyFont="1" applyFill="1" applyBorder="1" applyAlignment="1"/>
    <xf numFmtId="0" fontId="39" fillId="0" borderId="3" xfId="0" applyFont="1" applyFill="1" applyBorder="1" applyAlignment="1">
      <alignment horizontal="center" vertical="center"/>
    </xf>
    <xf numFmtId="0" fontId="39" fillId="0" borderId="3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1263652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1263652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6"/>
      <c r="B1" s="286"/>
      <c r="C1" s="286"/>
      <c r="D1" s="286"/>
      <c r="E1" s="286"/>
      <c r="F1" s="286"/>
    </row>
    <row r="2" spans="1:8" ht="20.25">
      <c r="A2" s="287"/>
      <c r="B2" s="284" t="s">
        <v>17</v>
      </c>
      <c r="C2" s="284"/>
      <c r="D2" s="284"/>
      <c r="E2" s="284"/>
    </row>
    <row r="3" spans="1:8" ht="16.5" customHeight="1">
      <c r="A3" s="287"/>
      <c r="B3" s="285" t="s">
        <v>202</v>
      </c>
      <c r="C3" s="285"/>
      <c r="D3" s="285"/>
      <c r="E3" s="285"/>
    </row>
    <row r="4" spans="1:8" ht="15.75" customHeight="1">
      <c r="A4" s="287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7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7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7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7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7"/>
      <c r="B9" s="39" t="s">
        <v>211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7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7"/>
      <c r="B11" s="39" t="s">
        <v>213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7"/>
      <c r="B12" s="39" t="s">
        <v>214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7"/>
      <c r="B13" s="39"/>
      <c r="C13" s="38"/>
      <c r="D13" s="38"/>
      <c r="E13" s="40">
        <f t="shared" si="0"/>
        <v>106844</v>
      </c>
      <c r="F13" s="31"/>
      <c r="G13" s="2"/>
      <c r="H13" s="43"/>
    </row>
    <row r="14" spans="1:8">
      <c r="A14" s="287"/>
      <c r="B14" s="39"/>
      <c r="C14" s="38"/>
      <c r="D14" s="38"/>
      <c r="E14" s="40">
        <f t="shared" si="0"/>
        <v>106844</v>
      </c>
      <c r="F14" s="31"/>
      <c r="G14" s="2"/>
      <c r="H14" s="2"/>
    </row>
    <row r="15" spans="1:8">
      <c r="A15" s="287"/>
      <c r="B15" s="39"/>
      <c r="C15" s="38"/>
      <c r="D15" s="38"/>
      <c r="E15" s="40">
        <f t="shared" si="0"/>
        <v>106844</v>
      </c>
      <c r="F15" s="31"/>
      <c r="G15" s="2"/>
      <c r="H15" s="12"/>
    </row>
    <row r="16" spans="1:8">
      <c r="A16" s="287"/>
      <c r="B16" s="39"/>
      <c r="C16" s="38"/>
      <c r="D16" s="38"/>
      <c r="E16" s="40">
        <f t="shared" si="0"/>
        <v>106844</v>
      </c>
      <c r="F16" s="31"/>
      <c r="G16" s="33"/>
      <c r="H16" s="2"/>
    </row>
    <row r="17" spans="1:8">
      <c r="A17" s="287"/>
      <c r="B17" s="39"/>
      <c r="C17" s="38"/>
      <c r="D17" s="38"/>
      <c r="E17" s="40">
        <f t="shared" si="0"/>
        <v>106844</v>
      </c>
      <c r="F17" s="33"/>
      <c r="G17" s="13"/>
      <c r="H17" s="2"/>
    </row>
    <row r="18" spans="1:8">
      <c r="A18" s="287"/>
      <c r="B18" s="39"/>
      <c r="C18" s="38"/>
      <c r="D18" s="38"/>
      <c r="E18" s="40">
        <f>E17+C18-D18</f>
        <v>106844</v>
      </c>
      <c r="F18" s="31"/>
      <c r="G18" s="42"/>
      <c r="H18" s="2"/>
    </row>
    <row r="19" spans="1:8" ht="12.75" customHeight="1">
      <c r="A19" s="287"/>
      <c r="B19" s="39"/>
      <c r="C19" s="38"/>
      <c r="D19" s="38"/>
      <c r="E19" s="40">
        <f t="shared" si="0"/>
        <v>106844</v>
      </c>
      <c r="F19" s="31"/>
      <c r="G19" s="42"/>
      <c r="H19" s="2"/>
    </row>
    <row r="20" spans="1:8">
      <c r="A20" s="287"/>
      <c r="B20" s="39"/>
      <c r="C20" s="38"/>
      <c r="D20" s="38"/>
      <c r="E20" s="40">
        <f t="shared" si="0"/>
        <v>106844</v>
      </c>
      <c r="F20" s="33"/>
      <c r="G20" s="42"/>
      <c r="H20" s="2"/>
    </row>
    <row r="21" spans="1:8">
      <c r="A21" s="287"/>
      <c r="B21" s="39"/>
      <c r="C21" s="38"/>
      <c r="D21" s="38"/>
      <c r="E21" s="40">
        <f>E20+C21-D21</f>
        <v>106844</v>
      </c>
      <c r="F21" s="31"/>
      <c r="G21" s="2"/>
      <c r="H21" s="2"/>
    </row>
    <row r="22" spans="1:8">
      <c r="A22" s="287"/>
      <c r="B22" s="39"/>
      <c r="C22" s="38"/>
      <c r="D22" s="38"/>
      <c r="E22" s="40">
        <f t="shared" si="0"/>
        <v>106844</v>
      </c>
      <c r="F22" s="33"/>
      <c r="G22" s="2"/>
      <c r="H22" s="2"/>
    </row>
    <row r="23" spans="1:8">
      <c r="A23" s="287"/>
      <c r="B23" s="39"/>
      <c r="C23" s="38"/>
      <c r="D23" s="38"/>
      <c r="E23" s="40">
        <f>E22+C23-D23</f>
        <v>106844</v>
      </c>
      <c r="F23" s="31"/>
      <c r="G23" s="2"/>
      <c r="H23" s="2"/>
    </row>
    <row r="24" spans="1:8">
      <c r="A24" s="287"/>
      <c r="B24" s="39"/>
      <c r="C24" s="38"/>
      <c r="D24" s="38"/>
      <c r="E24" s="40">
        <f t="shared" si="0"/>
        <v>106844</v>
      </c>
      <c r="F24" s="31"/>
      <c r="G24" s="2"/>
      <c r="H24" s="2"/>
    </row>
    <row r="25" spans="1:8">
      <c r="A25" s="287"/>
      <c r="B25" s="39"/>
      <c r="C25" s="38"/>
      <c r="D25" s="38"/>
      <c r="E25" s="40">
        <f t="shared" si="0"/>
        <v>106844</v>
      </c>
      <c r="F25" s="31"/>
      <c r="G25" s="2"/>
      <c r="H25" s="2"/>
    </row>
    <row r="26" spans="1:8">
      <c r="A26" s="287"/>
      <c r="B26" s="39"/>
      <c r="C26" s="38"/>
      <c r="D26" s="38"/>
      <c r="E26" s="40">
        <f t="shared" si="0"/>
        <v>106844</v>
      </c>
      <c r="F26" s="31"/>
      <c r="G26" s="2"/>
      <c r="H26" s="2"/>
    </row>
    <row r="27" spans="1:8">
      <c r="A27" s="287"/>
      <c r="B27" s="39"/>
      <c r="C27" s="38"/>
      <c r="D27" s="38"/>
      <c r="E27" s="40">
        <f t="shared" si="0"/>
        <v>106844</v>
      </c>
      <c r="F27" s="31"/>
      <c r="G27" s="2"/>
      <c r="H27" s="34"/>
    </row>
    <row r="28" spans="1:8">
      <c r="A28" s="287"/>
      <c r="B28" s="39"/>
      <c r="C28" s="38"/>
      <c r="D28" s="38"/>
      <c r="E28" s="40">
        <f t="shared" si="0"/>
        <v>106844</v>
      </c>
      <c r="F28" s="31"/>
      <c r="G28" s="2"/>
      <c r="H28" s="34"/>
    </row>
    <row r="29" spans="1:8">
      <c r="A29" s="287"/>
      <c r="B29" s="39"/>
      <c r="C29" s="38"/>
      <c r="D29" s="38"/>
      <c r="E29" s="40">
        <f t="shared" si="0"/>
        <v>106844</v>
      </c>
      <c r="F29" s="31"/>
      <c r="G29" s="2"/>
      <c r="H29" s="34"/>
    </row>
    <row r="30" spans="1:8">
      <c r="A30" s="287"/>
      <c r="B30" s="39"/>
      <c r="C30" s="38"/>
      <c r="D30" s="38"/>
      <c r="E30" s="40">
        <f t="shared" si="0"/>
        <v>106844</v>
      </c>
      <c r="F30" s="31"/>
      <c r="G30" s="2"/>
      <c r="H30" s="34"/>
    </row>
    <row r="31" spans="1:8">
      <c r="A31" s="287"/>
      <c r="B31" s="39"/>
      <c r="C31" s="38"/>
      <c r="D31" s="38"/>
      <c r="E31" s="40">
        <f t="shared" si="0"/>
        <v>106844</v>
      </c>
      <c r="F31" s="31"/>
      <c r="G31" s="2"/>
      <c r="H31" s="34"/>
    </row>
    <row r="32" spans="1:8">
      <c r="A32" s="287"/>
      <c r="B32" s="39"/>
      <c r="C32" s="38"/>
      <c r="D32" s="38"/>
      <c r="E32" s="40">
        <f t="shared" si="0"/>
        <v>106844</v>
      </c>
      <c r="F32" s="31"/>
      <c r="G32" s="2"/>
      <c r="H32" s="34"/>
    </row>
    <row r="33" spans="1:8">
      <c r="A33" s="287"/>
      <c r="B33" s="39"/>
      <c r="C33" s="38"/>
      <c r="D33" s="41"/>
      <c r="E33" s="40">
        <f t="shared" si="0"/>
        <v>106844</v>
      </c>
      <c r="F33" s="31"/>
      <c r="G33" s="2"/>
      <c r="H33" s="34"/>
    </row>
    <row r="34" spans="1:8">
      <c r="A34" s="287"/>
      <c r="B34" s="39"/>
      <c r="C34" s="38"/>
      <c r="D34" s="38"/>
      <c r="E34" s="40">
        <f t="shared" si="0"/>
        <v>106844</v>
      </c>
      <c r="F34" s="31"/>
      <c r="G34" s="2"/>
      <c r="H34" s="34"/>
    </row>
    <row r="35" spans="1:8">
      <c r="A35" s="287"/>
      <c r="B35" s="39"/>
      <c r="C35" s="38"/>
      <c r="D35" s="38"/>
      <c r="E35" s="40">
        <f t="shared" si="0"/>
        <v>106844</v>
      </c>
      <c r="F35" s="31"/>
      <c r="G35" s="2"/>
      <c r="H35" s="34"/>
    </row>
    <row r="36" spans="1:8">
      <c r="A36" s="287"/>
      <c r="B36" s="39"/>
      <c r="C36" s="38"/>
      <c r="D36" s="38"/>
      <c r="E36" s="40">
        <f t="shared" si="0"/>
        <v>106844</v>
      </c>
      <c r="F36" s="31"/>
      <c r="G36" s="2"/>
      <c r="H36" s="34"/>
    </row>
    <row r="37" spans="1:8">
      <c r="A37" s="287"/>
      <c r="B37" s="39"/>
      <c r="C37" s="38"/>
      <c r="D37" s="38"/>
      <c r="E37" s="40">
        <f t="shared" si="0"/>
        <v>106844</v>
      </c>
      <c r="F37" s="31"/>
      <c r="G37" s="2"/>
      <c r="H37" s="34"/>
    </row>
    <row r="38" spans="1:8">
      <c r="A38" s="287"/>
      <c r="B38" s="39"/>
      <c r="C38" s="38"/>
      <c r="D38" s="38"/>
      <c r="E38" s="40">
        <f t="shared" ref="E38:E69" si="1">E37+C38-D38</f>
        <v>106844</v>
      </c>
      <c r="F38" s="31"/>
      <c r="G38" s="2"/>
      <c r="H38" s="34"/>
    </row>
    <row r="39" spans="1:8">
      <c r="A39" s="287"/>
      <c r="B39" s="39"/>
      <c r="C39" s="38"/>
      <c r="D39" s="38"/>
      <c r="E39" s="40">
        <f t="shared" si="1"/>
        <v>106844</v>
      </c>
      <c r="F39" s="31"/>
      <c r="G39" s="2"/>
      <c r="H39" s="34"/>
    </row>
    <row r="40" spans="1:8">
      <c r="A40" s="287"/>
      <c r="B40" s="39"/>
      <c r="C40" s="38"/>
      <c r="D40" s="38"/>
      <c r="E40" s="40">
        <f t="shared" si="1"/>
        <v>106844</v>
      </c>
      <c r="F40" s="31"/>
      <c r="G40" s="2"/>
      <c r="H40" s="34"/>
    </row>
    <row r="41" spans="1:8">
      <c r="A41" s="287"/>
      <c r="B41" s="39"/>
      <c r="C41" s="38"/>
      <c r="D41" s="38"/>
      <c r="E41" s="40">
        <f t="shared" si="1"/>
        <v>106844</v>
      </c>
      <c r="F41" s="31"/>
      <c r="G41" s="2"/>
      <c r="H41" s="34"/>
    </row>
    <row r="42" spans="1:8">
      <c r="A42" s="287"/>
      <c r="B42" s="39"/>
      <c r="C42" s="38"/>
      <c r="D42" s="38"/>
      <c r="E42" s="40">
        <f t="shared" si="1"/>
        <v>106844</v>
      </c>
      <c r="F42" s="31"/>
      <c r="G42" s="2"/>
      <c r="H42" s="34"/>
    </row>
    <row r="43" spans="1:8">
      <c r="A43" s="287"/>
      <c r="B43" s="39"/>
      <c r="C43" s="38"/>
      <c r="D43" s="38"/>
      <c r="E43" s="40">
        <f t="shared" si="1"/>
        <v>106844</v>
      </c>
      <c r="F43" s="31"/>
      <c r="G43" s="2"/>
      <c r="H43" s="34"/>
    </row>
    <row r="44" spans="1:8">
      <c r="A44" s="287"/>
      <c r="B44" s="39"/>
      <c r="C44" s="38"/>
      <c r="D44" s="38"/>
      <c r="E44" s="40">
        <f t="shared" si="1"/>
        <v>106844</v>
      </c>
      <c r="F44" s="31"/>
      <c r="G44" s="2"/>
      <c r="H44" s="34"/>
    </row>
    <row r="45" spans="1:8">
      <c r="A45" s="287"/>
      <c r="B45" s="39"/>
      <c r="C45" s="38"/>
      <c r="D45" s="38"/>
      <c r="E45" s="40">
        <f t="shared" si="1"/>
        <v>106844</v>
      </c>
      <c r="F45" s="31"/>
      <c r="G45" s="2"/>
      <c r="H45" s="34"/>
    </row>
    <row r="46" spans="1:8">
      <c r="A46" s="287"/>
      <c r="B46" s="39"/>
      <c r="C46" s="38"/>
      <c r="D46" s="38"/>
      <c r="E46" s="40">
        <f t="shared" si="1"/>
        <v>106844</v>
      </c>
      <c r="F46" s="31"/>
      <c r="G46" s="2"/>
      <c r="H46" s="34"/>
    </row>
    <row r="47" spans="1:8">
      <c r="A47" s="287"/>
      <c r="B47" s="39"/>
      <c r="C47" s="38"/>
      <c r="D47" s="38"/>
      <c r="E47" s="40">
        <f t="shared" si="1"/>
        <v>106844</v>
      </c>
      <c r="F47" s="31"/>
      <c r="G47" s="2"/>
      <c r="H47" s="34"/>
    </row>
    <row r="48" spans="1:8">
      <c r="A48" s="287"/>
      <c r="B48" s="39"/>
      <c r="C48" s="38"/>
      <c r="D48" s="38"/>
      <c r="E48" s="40">
        <f t="shared" si="1"/>
        <v>106844</v>
      </c>
      <c r="F48" s="31"/>
      <c r="G48" s="2"/>
      <c r="H48" s="34"/>
    </row>
    <row r="49" spans="1:8">
      <c r="A49" s="287"/>
      <c r="B49" s="39"/>
      <c r="C49" s="38"/>
      <c r="D49" s="38"/>
      <c r="E49" s="40">
        <f t="shared" si="1"/>
        <v>106844</v>
      </c>
      <c r="F49" s="31"/>
      <c r="G49" s="2"/>
      <c r="H49" s="34"/>
    </row>
    <row r="50" spans="1:8">
      <c r="A50" s="287"/>
      <c r="B50" s="39"/>
      <c r="C50" s="38"/>
      <c r="D50" s="38"/>
      <c r="E50" s="40">
        <f t="shared" si="1"/>
        <v>106844</v>
      </c>
      <c r="F50" s="31"/>
      <c r="G50" s="2"/>
      <c r="H50" s="34"/>
    </row>
    <row r="51" spans="1:8">
      <c r="A51" s="287"/>
      <c r="B51" s="39"/>
      <c r="C51" s="38"/>
      <c r="D51" s="38"/>
      <c r="E51" s="40">
        <f t="shared" si="1"/>
        <v>106844</v>
      </c>
      <c r="F51" s="31"/>
      <c r="G51" s="2"/>
      <c r="H51" s="34"/>
    </row>
    <row r="52" spans="1:8">
      <c r="A52" s="287"/>
      <c r="B52" s="39"/>
      <c r="C52" s="38"/>
      <c r="D52" s="38"/>
      <c r="E52" s="40">
        <f t="shared" si="1"/>
        <v>106844</v>
      </c>
      <c r="F52" s="31"/>
      <c r="G52" s="2"/>
      <c r="H52" s="34"/>
    </row>
    <row r="53" spans="1:8">
      <c r="A53" s="287"/>
      <c r="B53" s="39"/>
      <c r="C53" s="38"/>
      <c r="D53" s="38"/>
      <c r="E53" s="40">
        <f t="shared" si="1"/>
        <v>106844</v>
      </c>
      <c r="F53" s="31"/>
      <c r="G53" s="2"/>
      <c r="H53" s="34"/>
    </row>
    <row r="54" spans="1:8">
      <c r="A54" s="287"/>
      <c r="B54" s="39"/>
      <c r="C54" s="38"/>
      <c r="D54" s="38"/>
      <c r="E54" s="40">
        <f t="shared" si="1"/>
        <v>106844</v>
      </c>
      <c r="F54" s="31"/>
      <c r="G54" s="2"/>
      <c r="H54" s="34"/>
    </row>
    <row r="55" spans="1:8">
      <c r="A55" s="287"/>
      <c r="B55" s="39"/>
      <c r="C55" s="38"/>
      <c r="D55" s="38"/>
      <c r="E55" s="40">
        <f t="shared" si="1"/>
        <v>106844</v>
      </c>
      <c r="F55" s="31"/>
      <c r="G55" s="2"/>
    </row>
    <row r="56" spans="1:8">
      <c r="A56" s="287"/>
      <c r="B56" s="39"/>
      <c r="C56" s="38"/>
      <c r="D56" s="38"/>
      <c r="E56" s="40">
        <f t="shared" si="1"/>
        <v>106844</v>
      </c>
      <c r="F56" s="31"/>
      <c r="G56" s="2"/>
    </row>
    <row r="57" spans="1:8">
      <c r="A57" s="287"/>
      <c r="B57" s="39"/>
      <c r="C57" s="38"/>
      <c r="D57" s="38"/>
      <c r="E57" s="40">
        <f t="shared" si="1"/>
        <v>106844</v>
      </c>
      <c r="F57" s="31"/>
      <c r="G57" s="2"/>
    </row>
    <row r="58" spans="1:8">
      <c r="A58" s="287"/>
      <c r="B58" s="39"/>
      <c r="C58" s="38"/>
      <c r="D58" s="38"/>
      <c r="E58" s="40">
        <f t="shared" si="1"/>
        <v>106844</v>
      </c>
      <c r="F58" s="31"/>
      <c r="G58" s="2"/>
    </row>
    <row r="59" spans="1:8">
      <c r="A59" s="287"/>
      <c r="B59" s="39"/>
      <c r="C59" s="38"/>
      <c r="D59" s="38"/>
      <c r="E59" s="40">
        <f t="shared" si="1"/>
        <v>106844</v>
      </c>
      <c r="F59" s="31"/>
      <c r="G59" s="2"/>
    </row>
    <row r="60" spans="1:8">
      <c r="A60" s="287"/>
      <c r="B60" s="39"/>
      <c r="C60" s="38"/>
      <c r="D60" s="38"/>
      <c r="E60" s="40">
        <f t="shared" si="1"/>
        <v>106844</v>
      </c>
      <c r="F60" s="31"/>
      <c r="G60" s="2"/>
    </row>
    <row r="61" spans="1:8">
      <c r="A61" s="287"/>
      <c r="B61" s="39"/>
      <c r="C61" s="38"/>
      <c r="D61" s="38"/>
      <c r="E61" s="40">
        <f t="shared" si="1"/>
        <v>106844</v>
      </c>
      <c r="F61" s="31"/>
      <c r="G61" s="2"/>
    </row>
    <row r="62" spans="1:8">
      <c r="A62" s="287"/>
      <c r="B62" s="39"/>
      <c r="C62" s="38"/>
      <c r="D62" s="38"/>
      <c r="E62" s="40">
        <f t="shared" si="1"/>
        <v>106844</v>
      </c>
      <c r="F62" s="31"/>
      <c r="G62" s="2"/>
    </row>
    <row r="63" spans="1:8">
      <c r="A63" s="287"/>
      <c r="B63" s="39"/>
      <c r="C63" s="38"/>
      <c r="D63" s="38"/>
      <c r="E63" s="40">
        <f t="shared" si="1"/>
        <v>106844</v>
      </c>
      <c r="F63" s="31"/>
      <c r="G63" s="2"/>
    </row>
    <row r="64" spans="1:8">
      <c r="A64" s="287"/>
      <c r="B64" s="39"/>
      <c r="C64" s="38"/>
      <c r="D64" s="38"/>
      <c r="E64" s="40">
        <f t="shared" si="1"/>
        <v>106844</v>
      </c>
      <c r="F64" s="31"/>
      <c r="G64" s="2"/>
    </row>
    <row r="65" spans="1:7">
      <c r="A65" s="287"/>
      <c r="B65" s="39"/>
      <c r="C65" s="38"/>
      <c r="D65" s="38"/>
      <c r="E65" s="40">
        <f t="shared" si="1"/>
        <v>106844</v>
      </c>
      <c r="F65" s="31"/>
      <c r="G65" s="2"/>
    </row>
    <row r="66" spans="1:7">
      <c r="A66" s="287"/>
      <c r="B66" s="39"/>
      <c r="C66" s="38"/>
      <c r="D66" s="38"/>
      <c r="E66" s="40">
        <f t="shared" si="1"/>
        <v>106844</v>
      </c>
      <c r="F66" s="31"/>
      <c r="G66" s="2"/>
    </row>
    <row r="67" spans="1:7">
      <c r="A67" s="287"/>
      <c r="B67" s="39"/>
      <c r="C67" s="38"/>
      <c r="D67" s="38"/>
      <c r="E67" s="40">
        <f t="shared" si="1"/>
        <v>106844</v>
      </c>
      <c r="F67" s="31"/>
      <c r="G67" s="2"/>
    </row>
    <row r="68" spans="1:7">
      <c r="A68" s="287"/>
      <c r="B68" s="39"/>
      <c r="C68" s="38"/>
      <c r="D68" s="38"/>
      <c r="E68" s="40">
        <f t="shared" si="1"/>
        <v>106844</v>
      </c>
      <c r="F68" s="31"/>
      <c r="G68" s="2"/>
    </row>
    <row r="69" spans="1:7">
      <c r="A69" s="287"/>
      <c r="B69" s="39"/>
      <c r="C69" s="38"/>
      <c r="D69" s="38"/>
      <c r="E69" s="40">
        <f t="shared" si="1"/>
        <v>106844</v>
      </c>
      <c r="F69" s="31"/>
      <c r="G69" s="2"/>
    </row>
    <row r="70" spans="1:7">
      <c r="A70" s="287"/>
      <c r="B70" s="39"/>
      <c r="C70" s="38"/>
      <c r="D70" s="38"/>
      <c r="E70" s="40">
        <f t="shared" ref="E70:E82" si="2">E69+C70-D70</f>
        <v>106844</v>
      </c>
      <c r="F70" s="31"/>
      <c r="G70" s="2"/>
    </row>
    <row r="71" spans="1:7">
      <c r="A71" s="287"/>
      <c r="B71" s="39"/>
      <c r="C71" s="38"/>
      <c r="D71" s="38"/>
      <c r="E71" s="40">
        <f t="shared" si="2"/>
        <v>106844</v>
      </c>
      <c r="F71" s="31"/>
      <c r="G71" s="2"/>
    </row>
    <row r="72" spans="1:7">
      <c r="A72" s="287"/>
      <c r="B72" s="39"/>
      <c r="C72" s="38"/>
      <c r="D72" s="38"/>
      <c r="E72" s="40">
        <f t="shared" si="2"/>
        <v>106844</v>
      </c>
      <c r="F72" s="31"/>
      <c r="G72" s="2"/>
    </row>
    <row r="73" spans="1:7">
      <c r="A73" s="287"/>
      <c r="B73" s="39"/>
      <c r="C73" s="38"/>
      <c r="D73" s="38"/>
      <c r="E73" s="40">
        <f t="shared" si="2"/>
        <v>106844</v>
      </c>
      <c r="F73" s="31"/>
      <c r="G73" s="2"/>
    </row>
    <row r="74" spans="1:7">
      <c r="A74" s="287"/>
      <c r="B74" s="39"/>
      <c r="C74" s="38"/>
      <c r="D74" s="38"/>
      <c r="E74" s="40">
        <f t="shared" si="2"/>
        <v>106844</v>
      </c>
      <c r="F74" s="31"/>
      <c r="G74" s="2"/>
    </row>
    <row r="75" spans="1:7">
      <c r="A75" s="287"/>
      <c r="B75" s="39"/>
      <c r="C75" s="38"/>
      <c r="D75" s="38"/>
      <c r="E75" s="40">
        <f t="shared" si="2"/>
        <v>106844</v>
      </c>
      <c r="F75" s="33"/>
      <c r="G75" s="2"/>
    </row>
    <row r="76" spans="1:7">
      <c r="A76" s="287"/>
      <c r="B76" s="39"/>
      <c r="C76" s="38"/>
      <c r="D76" s="38"/>
      <c r="E76" s="40">
        <f t="shared" si="2"/>
        <v>106844</v>
      </c>
      <c r="F76" s="31"/>
      <c r="G76" s="2"/>
    </row>
    <row r="77" spans="1:7">
      <c r="A77" s="287"/>
      <c r="B77" s="39"/>
      <c r="C77" s="38"/>
      <c r="D77" s="38"/>
      <c r="E77" s="40">
        <f t="shared" si="2"/>
        <v>106844</v>
      </c>
      <c r="F77" s="31"/>
      <c r="G77" s="2"/>
    </row>
    <row r="78" spans="1:7">
      <c r="A78" s="287"/>
      <c r="B78" s="39"/>
      <c r="C78" s="38"/>
      <c r="D78" s="38"/>
      <c r="E78" s="40">
        <f t="shared" si="2"/>
        <v>106844</v>
      </c>
      <c r="F78" s="31"/>
      <c r="G78" s="2"/>
    </row>
    <row r="79" spans="1:7">
      <c r="A79" s="287"/>
      <c r="B79" s="39"/>
      <c r="C79" s="38"/>
      <c r="D79" s="38"/>
      <c r="E79" s="40">
        <f t="shared" si="2"/>
        <v>106844</v>
      </c>
      <c r="F79" s="31"/>
      <c r="G79" s="2"/>
    </row>
    <row r="80" spans="1:7">
      <c r="A80" s="287"/>
      <c r="B80" s="39"/>
      <c r="C80" s="38"/>
      <c r="D80" s="38"/>
      <c r="E80" s="40">
        <f t="shared" si="2"/>
        <v>106844</v>
      </c>
      <c r="F80" s="31"/>
      <c r="G80" s="2"/>
    </row>
    <row r="81" spans="1:7">
      <c r="A81" s="287"/>
      <c r="B81" s="39"/>
      <c r="C81" s="38"/>
      <c r="D81" s="38"/>
      <c r="E81" s="40">
        <f t="shared" si="2"/>
        <v>106844</v>
      </c>
      <c r="F81" s="31"/>
      <c r="G81" s="2"/>
    </row>
    <row r="82" spans="1:7">
      <c r="A82" s="287"/>
      <c r="B82" s="39"/>
      <c r="C82" s="38"/>
      <c r="D82" s="38"/>
      <c r="E82" s="40">
        <f t="shared" si="2"/>
        <v>106844</v>
      </c>
      <c r="F82" s="31"/>
      <c r="G82" s="2"/>
    </row>
    <row r="83" spans="1:7">
      <c r="A83" s="287"/>
      <c r="B83" s="44"/>
      <c r="C83" s="40">
        <f>SUM(C5:C72)</f>
        <v>1406844</v>
      </c>
      <c r="D83" s="40">
        <f>SUM(D5:D77)</f>
        <v>1300000</v>
      </c>
      <c r="E83" s="65">
        <f>E71</f>
        <v>106844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sqref="A1: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198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199" customFormat="1" ht="16.5" thickBot="1">
      <c r="A3" s="296" t="s">
        <v>203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4"/>
      <c r="V3" s="8"/>
      <c r="W3" s="8"/>
      <c r="X3" s="8"/>
      <c r="Y3" s="8"/>
      <c r="Z3" s="29"/>
    </row>
    <row r="4" spans="1:26" s="201" customForma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125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169</v>
      </c>
      <c r="P4" s="292" t="s">
        <v>109</v>
      </c>
      <c r="Q4" s="305" t="s">
        <v>29</v>
      </c>
      <c r="R4" s="303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209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211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213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214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5600</v>
      </c>
      <c r="C37" s="236">
        <f t="shared" ref="C37:R37" si="1">SUM(C6:C36)</f>
        <v>0</v>
      </c>
      <c r="D37" s="236">
        <f t="shared" si="1"/>
        <v>145</v>
      </c>
      <c r="E37" s="236">
        <f t="shared" si="1"/>
        <v>4430</v>
      </c>
      <c r="F37" s="236">
        <f t="shared" si="1"/>
        <v>175</v>
      </c>
      <c r="G37" s="236">
        <f>SUM(G6:G36)</f>
        <v>2380</v>
      </c>
      <c r="H37" s="236">
        <f t="shared" si="1"/>
        <v>0</v>
      </c>
      <c r="I37" s="236">
        <f t="shared" si="1"/>
        <v>0</v>
      </c>
      <c r="J37" s="236">
        <f t="shared" si="1"/>
        <v>1200</v>
      </c>
      <c r="K37" s="236">
        <f t="shared" si="1"/>
        <v>2880</v>
      </c>
      <c r="L37" s="236">
        <f t="shared" si="1"/>
        <v>0</v>
      </c>
      <c r="M37" s="236">
        <f t="shared" si="1"/>
        <v>0</v>
      </c>
      <c r="N37" s="254">
        <f t="shared" si="1"/>
        <v>40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16850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0" workbookViewId="0">
      <selection activeCell="G22" sqref="G22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07" t="s">
        <v>188</v>
      </c>
      <c r="B1" s="308"/>
      <c r="C1" s="308"/>
      <c r="D1" s="308"/>
      <c r="E1" s="309"/>
      <c r="F1" s="5"/>
      <c r="G1" s="5"/>
    </row>
    <row r="2" spans="1:29" ht="23.25">
      <c r="A2" s="310" t="s">
        <v>216</v>
      </c>
      <c r="B2" s="311"/>
      <c r="C2" s="311"/>
      <c r="D2" s="311"/>
      <c r="E2" s="312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4561581.0075000003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54004.864599999994</v>
      </c>
      <c r="C5" s="69"/>
      <c r="D5" s="67" t="s">
        <v>23</v>
      </c>
      <c r="E5" s="70">
        <v>106844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365200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2581453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16850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7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6" t="s">
        <v>8</v>
      </c>
      <c r="B10" s="73">
        <f>B5+B6-B8-B9</f>
        <v>37154.864599999994</v>
      </c>
      <c r="C10" s="68"/>
      <c r="D10" s="67" t="s">
        <v>210</v>
      </c>
      <c r="E10" s="71">
        <v>332517.85709999967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8037154.8646</v>
      </c>
      <c r="C13" s="68"/>
      <c r="D13" s="68" t="s">
        <v>7</v>
      </c>
      <c r="E13" s="71">
        <f>E4+E5+E6+E7+E8+E9+E10</f>
        <v>8037154.8646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13" t="s">
        <v>16</v>
      </c>
      <c r="B15" s="314"/>
      <c r="C15" s="314"/>
      <c r="D15" s="314"/>
      <c r="E15" s="315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281687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204240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462401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zoomScale="110" zoomScaleNormal="110" workbookViewId="0">
      <selection activeCell="K17" sqref="K17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21" t="s">
        <v>17</v>
      </c>
      <c r="B1" s="321"/>
      <c r="C1" s="321"/>
      <c r="D1" s="321"/>
      <c r="E1" s="321"/>
      <c r="F1" s="321"/>
      <c r="L1" s="100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</row>
    <row r="2" spans="1:61" ht="15">
      <c r="A2" s="322" t="s">
        <v>205</v>
      </c>
      <c r="B2" s="322"/>
      <c r="C2" s="322"/>
      <c r="D2" s="322"/>
      <c r="E2" s="322"/>
      <c r="F2" s="322"/>
      <c r="L2" s="100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4"/>
      <c r="BG2" s="274"/>
      <c r="BH2" s="274"/>
      <c r="BI2" s="274"/>
    </row>
    <row r="3" spans="1:61">
      <c r="A3" s="323" t="s">
        <v>37</v>
      </c>
      <c r="B3" s="323"/>
      <c r="C3" s="323"/>
      <c r="D3" s="323"/>
      <c r="E3" s="323"/>
      <c r="F3" s="323"/>
      <c r="K3" s="274"/>
      <c r="L3" s="100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4"/>
      <c r="BG3" s="274"/>
      <c r="BH3" s="274"/>
      <c r="BI3" s="274"/>
    </row>
    <row r="4" spans="1:61">
      <c r="A4" s="276" t="s">
        <v>0</v>
      </c>
      <c r="B4" s="263" t="s">
        <v>38</v>
      </c>
      <c r="C4" s="263" t="s">
        <v>39</v>
      </c>
      <c r="D4" s="263" t="s">
        <v>40</v>
      </c>
      <c r="E4" s="263" t="s">
        <v>41</v>
      </c>
      <c r="F4" s="101" t="s">
        <v>1</v>
      </c>
      <c r="G4" s="274"/>
      <c r="H4" s="274"/>
      <c r="I4" s="100" t="s">
        <v>147</v>
      </c>
      <c r="J4" s="100"/>
      <c r="K4" s="274"/>
      <c r="L4" s="100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4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74"/>
      <c r="L5" s="100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74"/>
      <c r="BC6" s="274"/>
      <c r="BD6" s="274"/>
      <c r="BE6" s="274"/>
      <c r="BF6" s="274"/>
      <c r="BG6" s="274"/>
      <c r="BH6" s="274"/>
      <c r="BI6" s="274"/>
    </row>
    <row r="7" spans="1:61">
      <c r="A7" s="107" t="s">
        <v>209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274"/>
      <c r="BB7" s="274"/>
      <c r="BC7" s="274"/>
      <c r="BD7" s="274"/>
      <c r="BE7" s="274"/>
      <c r="BF7" s="274"/>
      <c r="BG7" s="274"/>
      <c r="BH7" s="274"/>
      <c r="BI7" s="274"/>
    </row>
    <row r="8" spans="1:61">
      <c r="A8" s="107" t="s">
        <v>211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74"/>
      <c r="L8" s="100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74"/>
      <c r="BC8" s="274"/>
      <c r="BD8" s="274"/>
      <c r="BE8" s="274"/>
      <c r="BF8" s="274"/>
      <c r="BG8" s="274"/>
      <c r="BH8" s="274"/>
      <c r="BI8" s="274"/>
    </row>
    <row r="9" spans="1:61">
      <c r="A9" s="107" t="s">
        <v>213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74"/>
      <c r="L9" s="118"/>
      <c r="M9" s="118"/>
      <c r="N9" s="118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</row>
    <row r="10" spans="1:61">
      <c r="A10" s="107" t="s">
        <v>214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74"/>
      <c r="L10" s="118"/>
      <c r="M10" s="118"/>
      <c r="N10" s="118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274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74"/>
      <c r="L11" s="120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4"/>
      <c r="AX11" s="274"/>
      <c r="AY11" s="274"/>
      <c r="AZ11" s="274"/>
      <c r="BA11" s="274"/>
      <c r="BB11" s="274"/>
      <c r="BC11" s="274"/>
      <c r="BD11" s="274"/>
      <c r="BE11" s="274"/>
      <c r="BF11" s="274"/>
      <c r="BG11" s="274"/>
      <c r="BH11" s="274"/>
      <c r="BI11" s="274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74"/>
      <c r="L12" s="100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274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74"/>
      <c r="L13" s="100"/>
      <c r="M13" s="113"/>
      <c r="N13" s="121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74"/>
      <c r="BC13" s="274"/>
      <c r="BD13" s="274"/>
      <c r="BE13" s="274"/>
      <c r="BF13" s="274"/>
      <c r="BG13" s="274"/>
      <c r="BH13" s="274"/>
      <c r="BI13" s="274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74"/>
      <c r="L14" s="100"/>
      <c r="M14" s="113"/>
      <c r="N14" s="274"/>
      <c r="O14" s="122"/>
      <c r="P14" s="122"/>
      <c r="Q14" s="113"/>
      <c r="R14" s="121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74"/>
      <c r="BC14" s="274"/>
      <c r="BD14" s="274"/>
      <c r="BE14" s="274"/>
      <c r="BF14" s="274"/>
      <c r="BG14" s="274"/>
      <c r="BH14" s="274"/>
      <c r="BI14" s="274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4"/>
      <c r="AX15" s="274"/>
      <c r="AY15" s="274"/>
      <c r="AZ15" s="274"/>
      <c r="BA15" s="274"/>
      <c r="BB15" s="274"/>
      <c r="BC15" s="274"/>
      <c r="BD15" s="274"/>
      <c r="BE15" s="274"/>
      <c r="BF15" s="274"/>
      <c r="BG15" s="274"/>
      <c r="BH15" s="274"/>
      <c r="BI15" s="274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74"/>
      <c r="L16" s="100"/>
      <c r="M16" s="113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4"/>
      <c r="BB17" s="274"/>
      <c r="BC17" s="274"/>
      <c r="BD17" s="274"/>
      <c r="BE17" s="274"/>
      <c r="BF17" s="274"/>
      <c r="BG17" s="274"/>
      <c r="BH17" s="274"/>
      <c r="BI17" s="274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74"/>
      <c r="L18" s="100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4"/>
      <c r="BB18" s="274"/>
      <c r="BC18" s="274"/>
      <c r="BD18" s="274"/>
      <c r="BE18" s="274"/>
      <c r="BF18" s="274"/>
      <c r="BG18" s="274"/>
      <c r="BH18" s="274"/>
      <c r="BI18" s="274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74"/>
      <c r="L19" s="100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274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74"/>
      <c r="L20" s="100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74"/>
      <c r="L22" s="100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74"/>
      <c r="L24" s="100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4"/>
      <c r="BB24" s="274"/>
      <c r="BC24" s="274"/>
      <c r="BD24" s="274"/>
      <c r="BE24" s="274"/>
      <c r="BF24" s="274"/>
      <c r="BG24" s="274"/>
      <c r="BH24" s="274"/>
      <c r="BI24" s="274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74"/>
      <c r="L25" s="100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274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74"/>
      <c r="L26" s="100"/>
      <c r="M26" s="113"/>
      <c r="N26" s="11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274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74"/>
      <c r="L28" s="100"/>
      <c r="M28" s="113"/>
      <c r="N28" s="121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274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74"/>
      <c r="L29" s="100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274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74"/>
      <c r="L30" s="100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  <c r="BA30" s="274"/>
      <c r="BB30" s="274"/>
      <c r="BC30" s="274"/>
      <c r="BD30" s="274"/>
      <c r="BE30" s="274"/>
      <c r="BF30" s="274"/>
      <c r="BG30" s="274"/>
      <c r="BH30" s="274"/>
      <c r="BI30" s="274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274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0"/>
      <c r="I32" s="261"/>
      <c r="J32" s="131"/>
      <c r="K32" s="132"/>
      <c r="L32" s="100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274"/>
    </row>
    <row r="33" spans="1:61">
      <c r="A33" s="255" t="s">
        <v>4</v>
      </c>
      <c r="B33" s="108">
        <f>SUM(B5:B32)</f>
        <v>2211405</v>
      </c>
      <c r="C33" s="108">
        <f>SUM(C5:C32)</f>
        <v>2436739</v>
      </c>
      <c r="D33" s="108">
        <f>SUM(D5:D32)</f>
        <v>16705</v>
      </c>
      <c r="E33" s="108">
        <f>SUM(E5:E32)</f>
        <v>2453444</v>
      </c>
      <c r="F33" s="116">
        <f>B33-E33</f>
        <v>-242039</v>
      </c>
      <c r="G33" s="130"/>
      <c r="H33" s="262"/>
      <c r="I33" s="261"/>
      <c r="J33" s="128"/>
      <c r="K33" s="132"/>
      <c r="L33" s="100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  <c r="AQ33" s="274"/>
      <c r="AR33" s="274"/>
      <c r="AS33" s="274"/>
      <c r="AT33" s="274"/>
      <c r="AU33" s="274"/>
      <c r="AV33" s="274"/>
      <c r="AW33" s="274"/>
      <c r="AX33" s="274"/>
      <c r="AY33" s="274"/>
      <c r="AZ33" s="274"/>
      <c r="BA33" s="274"/>
      <c r="BB33" s="274"/>
      <c r="BC33" s="274"/>
      <c r="BD33" s="274"/>
      <c r="BE33" s="274"/>
      <c r="BF33" s="274"/>
      <c r="BG33" s="274"/>
      <c r="BH33" s="274"/>
      <c r="BI33" s="274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64"/>
      <c r="J34" s="127"/>
      <c r="K34" s="132"/>
      <c r="L34" s="100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  <c r="AM34" s="274"/>
      <c r="AN34" s="274"/>
      <c r="AO34" s="274"/>
      <c r="AP34" s="274"/>
      <c r="AQ34" s="274"/>
      <c r="AR34" s="274"/>
      <c r="AS34" s="274"/>
      <c r="AT34" s="274"/>
      <c r="AU34" s="274"/>
      <c r="AV34" s="274"/>
      <c r="AW34" s="274"/>
      <c r="AX34" s="274"/>
      <c r="AY34" s="274"/>
      <c r="AZ34" s="274"/>
      <c r="BA34" s="274"/>
      <c r="BB34" s="274"/>
      <c r="BC34" s="274"/>
      <c r="BD34" s="274"/>
      <c r="BE34" s="274"/>
      <c r="BF34" s="274"/>
      <c r="BG34" s="274"/>
      <c r="BH34" s="274"/>
      <c r="BI34" s="274"/>
    </row>
    <row r="35" spans="1:61" ht="13.5" thickBot="1">
      <c r="A35" s="324" t="s">
        <v>43</v>
      </c>
      <c r="B35" s="325"/>
      <c r="C35" s="325"/>
      <c r="D35" s="326"/>
      <c r="E35" s="114"/>
      <c r="F35" s="116"/>
      <c r="G35" s="130"/>
      <c r="H35" s="130"/>
      <c r="I35" s="264"/>
      <c r="J35" s="127"/>
      <c r="K35" s="132"/>
      <c r="L35" s="100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74"/>
      <c r="AW35" s="274"/>
      <c r="AX35" s="274"/>
      <c r="AY35" s="274"/>
      <c r="AZ35" s="274"/>
      <c r="BA35" s="274"/>
      <c r="BB35" s="274"/>
      <c r="BC35" s="274"/>
      <c r="BD35" s="274"/>
      <c r="BE35" s="274"/>
      <c r="BF35" s="274"/>
      <c r="BG35" s="274"/>
      <c r="BH35" s="274"/>
      <c r="BI35" s="274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65"/>
      <c r="J36" s="100"/>
      <c r="K36" s="132"/>
      <c r="L36" s="100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4"/>
      <c r="BA36" s="274"/>
      <c r="BB36" s="274"/>
      <c r="BC36" s="274"/>
      <c r="BD36" s="274"/>
      <c r="BE36" s="274"/>
      <c r="BF36" s="274"/>
      <c r="BG36" s="274"/>
      <c r="BH36" s="274"/>
      <c r="BI36" s="274"/>
    </row>
    <row r="37" spans="1:61">
      <c r="A37" s="167"/>
      <c r="B37" s="101"/>
      <c r="C37" s="270"/>
      <c r="D37" s="101"/>
      <c r="E37" s="114"/>
      <c r="F37" s="109"/>
      <c r="G37" s="130"/>
      <c r="H37" s="130"/>
      <c r="I37" s="265"/>
      <c r="J37" s="100"/>
      <c r="K37" s="132"/>
      <c r="L37" s="100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4"/>
      <c r="AO37" s="274"/>
      <c r="AP37" s="274"/>
      <c r="AQ37" s="274"/>
      <c r="AR37" s="274"/>
      <c r="AS37" s="274"/>
      <c r="AT37" s="274"/>
      <c r="AU37" s="274"/>
      <c r="AV37" s="274"/>
      <c r="AW37" s="274"/>
      <c r="AX37" s="274"/>
      <c r="AY37" s="274"/>
      <c r="AZ37" s="274"/>
      <c r="BA37" s="274"/>
      <c r="BB37" s="274"/>
      <c r="BC37" s="274"/>
      <c r="BD37" s="274"/>
      <c r="BE37" s="274"/>
      <c r="BF37" s="274"/>
      <c r="BG37" s="274"/>
      <c r="BH37" s="274"/>
      <c r="BI37" s="274"/>
    </row>
    <row r="38" spans="1:61">
      <c r="A38" s="167"/>
      <c r="B38" s="101"/>
      <c r="C38" s="270"/>
      <c r="D38" s="101"/>
      <c r="E38" s="113"/>
      <c r="F38" s="116"/>
      <c r="G38" s="130"/>
      <c r="H38" s="130"/>
      <c r="I38" s="265"/>
      <c r="J38" s="100"/>
      <c r="K38" s="132"/>
      <c r="L38" s="100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4"/>
      <c r="AO38" s="274"/>
      <c r="AP38" s="274"/>
      <c r="AQ38" s="274"/>
      <c r="AR38" s="274"/>
      <c r="AS38" s="274"/>
      <c r="AT38" s="274"/>
      <c r="AU38" s="274"/>
      <c r="AV38" s="274"/>
      <c r="AW38" s="274"/>
      <c r="AX38" s="274"/>
      <c r="AY38" s="274"/>
      <c r="AZ38" s="274"/>
      <c r="BA38" s="274"/>
      <c r="BB38" s="274"/>
      <c r="BC38" s="274"/>
      <c r="BD38" s="274"/>
      <c r="BE38" s="274"/>
      <c r="BF38" s="274"/>
      <c r="BG38" s="274"/>
      <c r="BH38" s="274"/>
      <c r="BI38" s="274"/>
    </row>
    <row r="39" spans="1:61">
      <c r="A39" s="167"/>
      <c r="B39" s="255"/>
      <c r="C39" s="271"/>
      <c r="D39" s="108"/>
      <c r="E39" s="113"/>
      <c r="F39" s="109"/>
      <c r="G39" s="130"/>
      <c r="H39" s="130"/>
      <c r="I39" s="265"/>
      <c r="J39" s="100"/>
      <c r="K39" s="132"/>
      <c r="L39" s="100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74"/>
      <c r="AW39" s="274"/>
      <c r="AX39" s="274"/>
      <c r="AY39" s="274"/>
      <c r="AZ39" s="274"/>
      <c r="BA39" s="274"/>
      <c r="BB39" s="274"/>
      <c r="BC39" s="274"/>
      <c r="BD39" s="274"/>
      <c r="BE39" s="274"/>
      <c r="BF39" s="274"/>
      <c r="BG39" s="274"/>
      <c r="BH39" s="274"/>
      <c r="BI39" s="274"/>
    </row>
    <row r="40" spans="1:61">
      <c r="A40" s="167"/>
      <c r="B40" s="139"/>
      <c r="C40" s="270"/>
      <c r="D40" s="101"/>
      <c r="E40" s="113"/>
      <c r="F40" s="109"/>
      <c r="G40" s="141"/>
      <c r="H40" s="141"/>
      <c r="I40" s="265"/>
      <c r="J40" s="100"/>
      <c r="K40" s="132"/>
      <c r="L40" s="100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74"/>
      <c r="AW40" s="274"/>
      <c r="AX40" s="274"/>
      <c r="AY40" s="274"/>
      <c r="AZ40" s="274"/>
      <c r="BA40" s="274"/>
      <c r="BB40" s="274"/>
      <c r="BC40" s="274"/>
      <c r="BD40" s="274"/>
      <c r="BE40" s="274"/>
      <c r="BF40" s="274"/>
      <c r="BG40" s="274"/>
      <c r="BH40" s="274"/>
      <c r="BI40" s="274"/>
    </row>
    <row r="41" spans="1:61">
      <c r="A41" s="272"/>
      <c r="B41" s="101"/>
      <c r="C41" s="270"/>
      <c r="D41" s="101"/>
      <c r="E41" s="142"/>
      <c r="F41" s="109"/>
      <c r="G41" s="143"/>
      <c r="H41" s="143"/>
      <c r="I41" s="265"/>
      <c r="J41" s="100"/>
      <c r="K41" s="132"/>
      <c r="L41" s="100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274"/>
      <c r="AW41" s="274"/>
      <c r="AX41" s="274"/>
      <c r="AY41" s="274"/>
      <c r="AZ41" s="274"/>
      <c r="BA41" s="274"/>
      <c r="BB41" s="274"/>
      <c r="BC41" s="274"/>
      <c r="BD41" s="274"/>
      <c r="BE41" s="274"/>
      <c r="BF41" s="274"/>
      <c r="BG41" s="274"/>
      <c r="BH41" s="274"/>
      <c r="BI41" s="274"/>
    </row>
    <row r="42" spans="1:61">
      <c r="A42" s="167"/>
      <c r="B42" s="255"/>
      <c r="C42" s="270"/>
      <c r="D42" s="140"/>
      <c r="F42" s="275"/>
      <c r="G42" s="144"/>
      <c r="H42" s="144"/>
      <c r="I42" s="265"/>
      <c r="J42" s="120"/>
      <c r="K42" s="145"/>
      <c r="L42" s="100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74"/>
      <c r="AW42" s="274"/>
      <c r="AX42" s="274"/>
      <c r="AY42" s="274"/>
      <c r="AZ42" s="274"/>
      <c r="BA42" s="274"/>
      <c r="BB42" s="274"/>
      <c r="BC42" s="274"/>
      <c r="BD42" s="274"/>
      <c r="BE42" s="274"/>
      <c r="BF42" s="274"/>
      <c r="BG42" s="274"/>
      <c r="BH42" s="274"/>
      <c r="BI42" s="274"/>
    </row>
    <row r="43" spans="1:61">
      <c r="A43" s="272"/>
      <c r="B43" s="101"/>
      <c r="C43" s="270"/>
      <c r="D43" s="101"/>
      <c r="E43" s="114"/>
      <c r="F43" s="327" t="s">
        <v>53</v>
      </c>
      <c r="G43" s="327"/>
      <c r="H43" s="327"/>
      <c r="I43" s="327"/>
      <c r="J43" s="327"/>
      <c r="K43" s="146"/>
      <c r="L43" s="105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274"/>
      <c r="AW43" s="274"/>
      <c r="AX43" s="274"/>
      <c r="AY43" s="274"/>
      <c r="AZ43" s="274"/>
      <c r="BA43" s="274"/>
      <c r="BB43" s="274"/>
      <c r="BC43" s="274"/>
      <c r="BD43" s="274"/>
      <c r="BE43" s="274"/>
      <c r="BF43" s="274"/>
      <c r="BG43" s="274"/>
      <c r="BH43" s="274"/>
      <c r="BI43" s="274"/>
    </row>
    <row r="44" spans="1:61">
      <c r="A44" s="167"/>
      <c r="B44" s="255"/>
      <c r="C44" s="270"/>
      <c r="D44" s="140"/>
      <c r="E44" s="113"/>
      <c r="F44" s="147"/>
      <c r="G44" s="147"/>
      <c r="H44" s="147"/>
      <c r="I44" s="106"/>
      <c r="J44" s="106"/>
      <c r="K44" s="146"/>
      <c r="L44" s="105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4"/>
      <c r="BB44" s="274"/>
      <c r="BC44" s="274"/>
      <c r="BD44" s="274"/>
      <c r="BE44" s="274"/>
      <c r="BF44" s="274"/>
      <c r="BG44" s="274"/>
      <c r="BH44" s="274"/>
      <c r="BI44" s="274"/>
    </row>
    <row r="45" spans="1:61" ht="13.5" thickBot="1">
      <c r="A45" s="256"/>
      <c r="B45" s="257"/>
      <c r="C45" s="258"/>
      <c r="D45" s="259"/>
      <c r="E45" s="113"/>
      <c r="F45" s="147"/>
      <c r="G45" s="147"/>
      <c r="H45" s="147"/>
      <c r="I45" s="148"/>
      <c r="J45" s="106"/>
      <c r="K45" s="146"/>
      <c r="L45" s="105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274"/>
      <c r="AW45" s="274"/>
      <c r="AX45" s="274"/>
      <c r="AY45" s="274"/>
      <c r="AZ45" s="274"/>
      <c r="BA45" s="274"/>
      <c r="BB45" s="274"/>
      <c r="BC45" s="274"/>
      <c r="BD45" s="274"/>
      <c r="BE45" s="274"/>
      <c r="BF45" s="274"/>
      <c r="BG45" s="274"/>
      <c r="BH45" s="274"/>
      <c r="BI45" s="274"/>
    </row>
    <row r="46" spans="1:61" ht="13.5" thickTop="1">
      <c r="A46" s="268" t="s">
        <v>58</v>
      </c>
      <c r="B46" s="279"/>
      <c r="C46" s="281">
        <v>18000</v>
      </c>
      <c r="D46" s="269" t="s">
        <v>136</v>
      </c>
      <c r="E46" s="113"/>
      <c r="F46" s="255"/>
      <c r="G46" s="255"/>
      <c r="H46" s="255"/>
      <c r="I46" s="106"/>
      <c r="J46" s="105"/>
      <c r="K46" s="146"/>
      <c r="L46" s="105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274"/>
      <c r="BH46" s="274"/>
      <c r="BI46" s="274"/>
    </row>
    <row r="47" spans="1:61">
      <c r="A47" s="154" t="s">
        <v>155</v>
      </c>
      <c r="B47" s="152"/>
      <c r="C47" s="151">
        <v>17500</v>
      </c>
      <c r="D47" s="152" t="s">
        <v>160</v>
      </c>
      <c r="E47" s="113"/>
      <c r="F47" s="255"/>
      <c r="G47" s="255"/>
      <c r="H47" s="255"/>
      <c r="I47" s="106"/>
      <c r="J47" s="153"/>
      <c r="K47" s="146"/>
      <c r="L47" s="105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123"/>
      <c r="AL47" s="123"/>
      <c r="AM47" s="123"/>
      <c r="AN47" s="123"/>
      <c r="AO47" s="274"/>
      <c r="AP47" s="274"/>
      <c r="AQ47" s="274"/>
      <c r="AR47" s="274"/>
      <c r="AS47" s="274"/>
      <c r="AT47" s="274"/>
      <c r="AU47" s="274"/>
      <c r="AV47" s="274"/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</row>
    <row r="48" spans="1:61">
      <c r="A48" s="154" t="s">
        <v>64</v>
      </c>
      <c r="B48" s="152"/>
      <c r="C48" s="151">
        <v>50888</v>
      </c>
      <c r="D48" s="269" t="s">
        <v>137</v>
      </c>
      <c r="E48" s="113"/>
      <c r="F48" s="255"/>
      <c r="G48" s="146"/>
      <c r="H48" s="255"/>
      <c r="I48" s="106"/>
      <c r="J48" s="153"/>
      <c r="K48" s="146"/>
      <c r="L48" s="105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274"/>
      <c r="AW48" s="274"/>
      <c r="AX48" s="274"/>
      <c r="AY48" s="274"/>
      <c r="AZ48" s="274"/>
      <c r="BA48" s="274"/>
      <c r="BB48" s="274"/>
      <c r="BC48" s="274"/>
      <c r="BD48" s="274"/>
      <c r="BE48" s="274"/>
      <c r="BF48" s="274"/>
      <c r="BG48" s="274"/>
      <c r="BH48" s="274"/>
      <c r="BI48" s="274"/>
    </row>
    <row r="49" spans="1:61">
      <c r="A49" s="154" t="s">
        <v>65</v>
      </c>
      <c r="B49" s="105"/>
      <c r="C49" s="151">
        <v>30848</v>
      </c>
      <c r="D49" s="152" t="s">
        <v>204</v>
      </c>
      <c r="E49" s="113"/>
      <c r="F49" s="255"/>
      <c r="G49" s="255"/>
      <c r="H49" s="255"/>
      <c r="I49" s="106"/>
      <c r="J49" s="153"/>
      <c r="K49" s="146"/>
      <c r="L49" s="105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274"/>
      <c r="AW49" s="274"/>
      <c r="AX49" s="274"/>
      <c r="AY49" s="274"/>
      <c r="AZ49" s="274"/>
      <c r="BA49" s="274"/>
      <c r="BB49" s="274"/>
      <c r="BC49" s="274"/>
      <c r="BD49" s="274"/>
      <c r="BE49" s="274"/>
      <c r="BF49" s="274"/>
      <c r="BG49" s="274"/>
      <c r="BH49" s="274"/>
      <c r="BI49" s="274"/>
    </row>
    <row r="50" spans="1:61">
      <c r="A50" s="154" t="s">
        <v>68</v>
      </c>
      <c r="B50" s="152"/>
      <c r="C50" s="151">
        <v>43910</v>
      </c>
      <c r="D50" s="269" t="s">
        <v>191</v>
      </c>
      <c r="E50" s="113"/>
      <c r="F50" s="255"/>
      <c r="G50" s="255"/>
      <c r="H50" s="255"/>
      <c r="I50" s="106"/>
      <c r="J50" s="153"/>
      <c r="K50" s="146"/>
      <c r="L50" s="105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4"/>
      <c r="AO50" s="274"/>
      <c r="AP50" s="274"/>
      <c r="AQ50" s="274"/>
      <c r="AR50" s="274"/>
      <c r="AS50" s="274"/>
      <c r="AT50" s="274"/>
      <c r="AU50" s="274"/>
      <c r="AV50" s="274"/>
      <c r="AW50" s="274"/>
      <c r="AX50" s="274"/>
      <c r="AY50" s="274"/>
      <c r="AZ50" s="274"/>
      <c r="BA50" s="274"/>
      <c r="BB50" s="274"/>
      <c r="BC50" s="274"/>
      <c r="BD50" s="274"/>
      <c r="BE50" s="274"/>
      <c r="BF50" s="274"/>
      <c r="BG50" s="274"/>
      <c r="BH50" s="274"/>
      <c r="BI50" s="274"/>
    </row>
    <row r="51" spans="1:61">
      <c r="A51" s="154" t="s">
        <v>69</v>
      </c>
      <c r="B51" s="105"/>
      <c r="C51" s="151">
        <v>25872</v>
      </c>
      <c r="D51" s="158" t="s">
        <v>138</v>
      </c>
      <c r="E51" s="113"/>
      <c r="F51" s="105"/>
      <c r="G51" s="255"/>
      <c r="H51" s="255"/>
      <c r="I51" s="106"/>
      <c r="J51" s="153"/>
      <c r="K51" s="146"/>
      <c r="L51" s="105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274"/>
      <c r="AW51" s="274"/>
      <c r="AX51" s="274"/>
      <c r="AY51" s="274"/>
      <c r="AZ51" s="274"/>
      <c r="BA51" s="274"/>
      <c r="BB51" s="274"/>
      <c r="BC51" s="274"/>
      <c r="BD51" s="274"/>
      <c r="BE51" s="274"/>
      <c r="BF51" s="274"/>
      <c r="BG51" s="274"/>
      <c r="BH51" s="274"/>
      <c r="BI51" s="274"/>
    </row>
    <row r="52" spans="1:61">
      <c r="A52" s="150" t="s">
        <v>70</v>
      </c>
      <c r="B52" s="105"/>
      <c r="C52" s="151">
        <v>14570</v>
      </c>
      <c r="D52" s="269" t="s">
        <v>214</v>
      </c>
      <c r="E52" s="113"/>
      <c r="F52" s="255"/>
      <c r="G52" s="255"/>
      <c r="H52" s="255"/>
      <c r="I52" s="106"/>
      <c r="J52" s="153"/>
      <c r="K52" s="146"/>
      <c r="L52" s="105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274"/>
      <c r="AW52" s="274"/>
      <c r="AX52" s="274"/>
      <c r="AY52" s="274"/>
      <c r="AZ52" s="274"/>
      <c r="BA52" s="274"/>
      <c r="BB52" s="274"/>
      <c r="BC52" s="274"/>
      <c r="BD52" s="274"/>
      <c r="BE52" s="274"/>
      <c r="BF52" s="274"/>
      <c r="BG52" s="274"/>
      <c r="BH52" s="274"/>
      <c r="BI52" s="274"/>
    </row>
    <row r="53" spans="1:61">
      <c r="A53" s="150" t="s">
        <v>71</v>
      </c>
      <c r="B53" s="105"/>
      <c r="C53" s="151">
        <v>40540</v>
      </c>
      <c r="D53" s="158" t="s">
        <v>162</v>
      </c>
      <c r="E53" s="113"/>
      <c r="F53" s="106"/>
      <c r="G53" s="255"/>
      <c r="H53" s="255"/>
      <c r="I53" s="106" t="s">
        <v>14</v>
      </c>
      <c r="J53" s="153"/>
      <c r="K53" s="146"/>
      <c r="L53" s="105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113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4"/>
      <c r="AP53" s="274"/>
      <c r="AQ53" s="274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4"/>
      <c r="BC53" s="274"/>
      <c r="BD53" s="274"/>
      <c r="BE53" s="274"/>
      <c r="BF53" s="274"/>
      <c r="BG53" s="274"/>
      <c r="BH53" s="274"/>
      <c r="BI53" s="274"/>
    </row>
    <row r="54" spans="1:61">
      <c r="A54" s="154" t="s">
        <v>72</v>
      </c>
      <c r="B54" s="105"/>
      <c r="C54" s="151">
        <v>22030</v>
      </c>
      <c r="D54" s="149" t="s">
        <v>213</v>
      </c>
      <c r="E54" s="113"/>
      <c r="F54" s="255"/>
      <c r="G54" s="255"/>
      <c r="H54" s="255"/>
      <c r="I54" s="106"/>
      <c r="J54" s="153"/>
      <c r="K54" s="146"/>
      <c r="L54" s="105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4"/>
      <c r="BA54" s="274"/>
      <c r="BB54" s="274"/>
      <c r="BC54" s="274"/>
      <c r="BD54" s="274"/>
      <c r="BE54" s="274"/>
      <c r="BF54" s="274"/>
      <c r="BG54" s="274"/>
      <c r="BH54" s="274"/>
      <c r="BI54" s="274"/>
    </row>
    <row r="55" spans="1:61">
      <c r="A55" s="154" t="s">
        <v>76</v>
      </c>
      <c r="B55" s="105"/>
      <c r="C55" s="151">
        <v>25276</v>
      </c>
      <c r="D55" s="155" t="s">
        <v>204</v>
      </c>
      <c r="E55" s="113"/>
      <c r="F55" s="105"/>
      <c r="G55" s="255"/>
      <c r="H55" s="255"/>
      <c r="I55" s="106"/>
      <c r="J55" s="153"/>
      <c r="K55" s="146"/>
      <c r="L55" s="105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274"/>
      <c r="AW55" s="274"/>
      <c r="AX55" s="274"/>
      <c r="AY55" s="274"/>
      <c r="AZ55" s="274"/>
      <c r="BA55" s="274"/>
      <c r="BB55" s="274"/>
      <c r="BC55" s="274"/>
      <c r="BD55" s="274"/>
      <c r="BE55" s="274"/>
      <c r="BF55" s="274"/>
      <c r="BG55" s="274"/>
      <c r="BH55" s="274"/>
      <c r="BI55" s="274"/>
    </row>
    <row r="56" spans="1:61">
      <c r="A56" s="154" t="s">
        <v>77</v>
      </c>
      <c r="B56" s="105"/>
      <c r="C56" s="151">
        <v>23500</v>
      </c>
      <c r="D56" s="155" t="s">
        <v>78</v>
      </c>
      <c r="E56" s="113"/>
      <c r="F56" s="105"/>
      <c r="G56" s="255"/>
      <c r="H56" s="255"/>
      <c r="I56" s="106"/>
      <c r="J56" s="153"/>
      <c r="K56" s="146"/>
      <c r="L56" s="105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74"/>
      <c r="AW56" s="274"/>
      <c r="AX56" s="274"/>
      <c r="AY56" s="274"/>
      <c r="AZ56" s="274"/>
      <c r="BA56" s="274"/>
      <c r="BB56" s="274"/>
      <c r="BC56" s="274"/>
      <c r="BD56" s="274"/>
      <c r="BE56" s="274"/>
      <c r="BF56" s="274"/>
      <c r="BG56" s="274"/>
      <c r="BH56" s="274"/>
      <c r="BI56" s="274"/>
    </row>
    <row r="57" spans="1:61">
      <c r="A57" s="154" t="s">
        <v>217</v>
      </c>
      <c r="B57" s="152"/>
      <c r="C57" s="151">
        <v>2120</v>
      </c>
      <c r="D57" s="152" t="s">
        <v>214</v>
      </c>
      <c r="E57" s="113"/>
      <c r="F57" s="105"/>
      <c r="G57" s="255"/>
      <c r="H57" s="255"/>
      <c r="I57" s="106"/>
      <c r="J57" s="153"/>
      <c r="K57" s="146"/>
      <c r="L57" s="105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274"/>
      <c r="AW57" s="274"/>
      <c r="AX57" s="274"/>
      <c r="AY57" s="274"/>
      <c r="AZ57" s="274"/>
      <c r="BA57" s="274"/>
      <c r="BB57" s="274"/>
      <c r="BC57" s="274"/>
      <c r="BD57" s="274"/>
      <c r="BE57" s="274"/>
      <c r="BF57" s="274"/>
      <c r="BG57" s="274"/>
      <c r="BH57" s="274"/>
      <c r="BI57" s="274"/>
    </row>
    <row r="58" spans="1:61">
      <c r="A58" s="150" t="s">
        <v>79</v>
      </c>
      <c r="B58" s="105"/>
      <c r="C58" s="151">
        <v>14560</v>
      </c>
      <c r="D58" s="155" t="s">
        <v>59</v>
      </c>
      <c r="E58" s="113"/>
      <c r="F58" s="106"/>
      <c r="G58" s="255" t="s">
        <v>14</v>
      </c>
      <c r="H58" s="255"/>
      <c r="I58" s="106"/>
      <c r="J58" s="153"/>
      <c r="K58" s="146"/>
      <c r="L58" s="105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274"/>
      <c r="AW58" s="274"/>
      <c r="AX58" s="274"/>
      <c r="AY58" s="274"/>
      <c r="AZ58" s="274"/>
      <c r="BA58" s="274"/>
      <c r="BB58" s="274"/>
      <c r="BC58" s="274"/>
      <c r="BD58" s="274"/>
      <c r="BE58" s="274"/>
      <c r="BF58" s="274"/>
      <c r="BG58" s="274"/>
      <c r="BH58" s="274"/>
      <c r="BI58" s="274"/>
    </row>
    <row r="59" spans="1:61">
      <c r="A59" s="154" t="s">
        <v>81</v>
      </c>
      <c r="B59" s="105"/>
      <c r="C59" s="151">
        <v>18000</v>
      </c>
      <c r="D59" s="158" t="s">
        <v>170</v>
      </c>
      <c r="E59" s="113"/>
      <c r="F59" s="105"/>
      <c r="G59" s="255"/>
      <c r="H59" s="255"/>
      <c r="I59" s="106"/>
      <c r="J59" s="153"/>
      <c r="K59" s="146"/>
      <c r="L59" s="105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4"/>
      <c r="BD59" s="274"/>
      <c r="BE59" s="274"/>
      <c r="BF59" s="274"/>
      <c r="BG59" s="274"/>
      <c r="BH59" s="274"/>
      <c r="BI59" s="274"/>
    </row>
    <row r="60" spans="1:61">
      <c r="A60" s="154" t="s">
        <v>27</v>
      </c>
      <c r="B60" s="152"/>
      <c r="C60" s="246">
        <v>17160</v>
      </c>
      <c r="D60" s="158" t="s">
        <v>176</v>
      </c>
      <c r="E60" s="113"/>
      <c r="F60" s="105"/>
      <c r="G60" s="255"/>
      <c r="H60" s="255"/>
      <c r="I60" s="106"/>
      <c r="J60" s="153"/>
      <c r="K60" s="146"/>
      <c r="L60" s="105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74"/>
      <c r="AW60" s="274"/>
      <c r="AX60" s="274"/>
      <c r="AY60" s="274"/>
      <c r="AZ60" s="274"/>
      <c r="BA60" s="274"/>
      <c r="BB60" s="274"/>
      <c r="BC60" s="274"/>
      <c r="BD60" s="274"/>
      <c r="BE60" s="274"/>
      <c r="BF60" s="274"/>
      <c r="BG60" s="274"/>
      <c r="BH60" s="274"/>
      <c r="BI60" s="274"/>
    </row>
    <row r="61" spans="1:61">
      <c r="A61" s="154" t="s">
        <v>82</v>
      </c>
      <c r="B61" s="105"/>
      <c r="C61" s="151">
        <v>7240</v>
      </c>
      <c r="D61" s="155" t="s">
        <v>159</v>
      </c>
      <c r="E61" s="114"/>
      <c r="F61" s="105"/>
      <c r="G61" s="255"/>
      <c r="H61" s="255"/>
      <c r="I61" s="106"/>
      <c r="J61" s="153"/>
      <c r="K61" s="146"/>
      <c r="L61" s="105"/>
      <c r="M61" s="274"/>
      <c r="N61" s="274"/>
      <c r="O61" s="274"/>
      <c r="P61" s="274"/>
      <c r="Q61" s="274"/>
      <c r="R61" s="274"/>
      <c r="S61" s="274"/>
      <c r="T61" s="274"/>
      <c r="U61" s="274"/>
      <c r="V61" s="274"/>
      <c r="W61" s="274"/>
      <c r="X61" s="274"/>
      <c r="Y61" s="274"/>
      <c r="Z61" s="274"/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274"/>
      <c r="AW61" s="274"/>
      <c r="AX61" s="274"/>
      <c r="AY61" s="274"/>
      <c r="AZ61" s="274"/>
      <c r="BA61" s="274"/>
      <c r="BB61" s="274"/>
      <c r="BC61" s="274"/>
      <c r="BD61" s="274"/>
      <c r="BE61" s="274"/>
      <c r="BF61" s="274"/>
      <c r="BG61" s="274"/>
      <c r="BH61" s="274"/>
      <c r="BI61" s="274"/>
    </row>
    <row r="62" spans="1:61">
      <c r="A62" s="277" t="s">
        <v>83</v>
      </c>
      <c r="B62" s="280"/>
      <c r="C62" s="151">
        <v>25000</v>
      </c>
      <c r="D62" s="155" t="s">
        <v>143</v>
      </c>
      <c r="E62" s="122"/>
      <c r="F62" s="328" t="s">
        <v>145</v>
      </c>
      <c r="G62" s="328"/>
      <c r="H62" s="273"/>
      <c r="I62" s="273"/>
      <c r="J62" s="159" t="s">
        <v>61</v>
      </c>
      <c r="K62" s="160" t="s">
        <v>62</v>
      </c>
      <c r="L62" s="161" t="s">
        <v>63</v>
      </c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4"/>
      <c r="AE62" s="274"/>
      <c r="AF62" s="274"/>
      <c r="AG62" s="274"/>
      <c r="AH62" s="274"/>
      <c r="AI62" s="274"/>
      <c r="AJ62" s="274"/>
      <c r="AK62" s="274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274"/>
      <c r="AW62" s="274"/>
      <c r="AX62" s="274"/>
      <c r="AY62" s="274"/>
      <c r="AZ62" s="274"/>
      <c r="BA62" s="274"/>
      <c r="BB62" s="274"/>
      <c r="BC62" s="274"/>
      <c r="BD62" s="274"/>
      <c r="BE62" s="274"/>
      <c r="BF62" s="274"/>
      <c r="BG62" s="274"/>
      <c r="BH62" s="274"/>
      <c r="BI62" s="274"/>
    </row>
    <row r="63" spans="1:61">
      <c r="A63" s="154" t="s">
        <v>118</v>
      </c>
      <c r="B63" s="105"/>
      <c r="C63" s="151">
        <v>30000</v>
      </c>
      <c r="D63" s="158" t="s">
        <v>154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74"/>
      <c r="N63" s="274"/>
      <c r="O63" s="274"/>
      <c r="P63" s="274"/>
      <c r="Q63" s="274"/>
      <c r="R63" s="274"/>
      <c r="S63" s="274"/>
      <c r="T63" s="274"/>
      <c r="U63" s="274"/>
      <c r="V63" s="274"/>
      <c r="W63" s="274"/>
      <c r="X63" s="274"/>
      <c r="Y63" s="274"/>
      <c r="Z63" s="274"/>
      <c r="AA63" s="274"/>
      <c r="AB63" s="274"/>
      <c r="AC63" s="274"/>
      <c r="AD63" s="274"/>
      <c r="AE63" s="274"/>
      <c r="AF63" s="274"/>
      <c r="AG63" s="274"/>
      <c r="AH63" s="274"/>
      <c r="AI63" s="274"/>
      <c r="AJ63" s="274"/>
      <c r="AK63" s="274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274"/>
      <c r="AW63" s="274"/>
      <c r="AX63" s="274"/>
      <c r="AY63" s="274"/>
      <c r="AZ63" s="274"/>
      <c r="BA63" s="274"/>
      <c r="BB63" s="274"/>
      <c r="BC63" s="274"/>
      <c r="BD63" s="274"/>
      <c r="BE63" s="274"/>
      <c r="BF63" s="274"/>
      <c r="BG63" s="274"/>
      <c r="BH63" s="274"/>
      <c r="BI63" s="274"/>
    </row>
    <row r="64" spans="1:61">
      <c r="A64" s="154" t="s">
        <v>142</v>
      </c>
      <c r="B64" s="105"/>
      <c r="C64" s="151">
        <v>34920</v>
      </c>
      <c r="D64" s="155" t="s">
        <v>211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74"/>
      <c r="N64" s="274"/>
      <c r="O64" s="274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74"/>
      <c r="AN64" s="274"/>
      <c r="AO64" s="274"/>
      <c r="AP64" s="274"/>
      <c r="AQ64" s="274"/>
      <c r="AR64" s="274"/>
      <c r="AS64" s="274"/>
      <c r="AT64" s="274"/>
      <c r="AU64" s="274"/>
      <c r="AV64" s="274"/>
      <c r="AW64" s="274"/>
      <c r="AX64" s="274"/>
      <c r="AY64" s="274"/>
      <c r="AZ64" s="274"/>
      <c r="BA64" s="274"/>
      <c r="BB64" s="274"/>
      <c r="BC64" s="274"/>
      <c r="BD64" s="274"/>
      <c r="BE64" s="274"/>
      <c r="BF64" s="274"/>
      <c r="BG64" s="274"/>
      <c r="BH64" s="274"/>
      <c r="BI64" s="274"/>
    </row>
    <row r="65" spans="1:61">
      <c r="A65" s="154" t="s">
        <v>212</v>
      </c>
      <c r="B65" s="152"/>
      <c r="C65" s="151">
        <v>20000</v>
      </c>
      <c r="D65" s="152" t="s">
        <v>211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274"/>
      <c r="AA65" s="274"/>
      <c r="AB65" s="274"/>
      <c r="AC65" s="274"/>
      <c r="AD65" s="274"/>
      <c r="AE65" s="274"/>
      <c r="AF65" s="274"/>
      <c r="AG65" s="274"/>
      <c r="AH65" s="274"/>
      <c r="AI65" s="274"/>
      <c r="AJ65" s="274"/>
      <c r="AK65" s="274"/>
      <c r="AL65" s="274"/>
      <c r="AM65" s="274"/>
      <c r="AN65" s="274"/>
      <c r="AO65" s="274"/>
      <c r="AP65" s="274"/>
      <c r="AQ65" s="274"/>
      <c r="AR65" s="274"/>
      <c r="AS65" s="274"/>
      <c r="AT65" s="274"/>
      <c r="AU65" s="274"/>
      <c r="AV65" s="274"/>
      <c r="AW65" s="274"/>
      <c r="AX65" s="274"/>
      <c r="AY65" s="274"/>
      <c r="AZ65" s="274"/>
      <c r="BA65" s="274"/>
      <c r="BB65" s="274"/>
      <c r="BC65" s="274"/>
      <c r="BD65" s="274"/>
      <c r="BE65" s="274"/>
      <c r="BF65" s="274"/>
      <c r="BG65" s="274"/>
      <c r="BH65" s="274"/>
      <c r="BI65" s="274"/>
    </row>
    <row r="66" spans="1:61">
      <c r="A66" s="154" t="s">
        <v>193</v>
      </c>
      <c r="B66" s="105"/>
      <c r="C66" s="151">
        <v>16000</v>
      </c>
      <c r="D66" s="155" t="s">
        <v>213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274"/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4"/>
      <c r="BA66" s="274"/>
      <c r="BB66" s="274"/>
      <c r="BC66" s="274"/>
      <c r="BD66" s="274"/>
      <c r="BE66" s="274"/>
      <c r="BF66" s="274"/>
      <c r="BG66" s="274"/>
      <c r="BH66" s="274"/>
      <c r="BI66" s="274"/>
    </row>
    <row r="67" spans="1:61">
      <c r="A67" s="154" t="s">
        <v>180</v>
      </c>
      <c r="B67" s="152"/>
      <c r="C67" s="151">
        <v>10000</v>
      </c>
      <c r="D67" s="152" t="s">
        <v>211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4"/>
      <c r="BA67" s="274"/>
      <c r="BB67" s="274"/>
      <c r="BC67" s="274"/>
      <c r="BD67" s="274"/>
      <c r="BE67" s="274"/>
      <c r="BF67" s="274"/>
      <c r="BG67" s="274"/>
      <c r="BH67" s="274"/>
      <c r="BI67" s="274"/>
    </row>
    <row r="68" spans="1:61">
      <c r="A68" s="154" t="s">
        <v>156</v>
      </c>
      <c r="B68" s="152"/>
      <c r="C68" s="151">
        <v>12420</v>
      </c>
      <c r="D68" s="152" t="s">
        <v>136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74"/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  <c r="AG68" s="274"/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  <c r="AS68" s="274"/>
      <c r="AT68" s="274"/>
      <c r="AU68" s="274"/>
      <c r="AV68" s="274"/>
      <c r="AW68" s="274"/>
      <c r="AX68" s="274"/>
      <c r="AY68" s="274"/>
      <c r="AZ68" s="274"/>
      <c r="BA68" s="274"/>
      <c r="BB68" s="274"/>
      <c r="BC68" s="274"/>
      <c r="BD68" s="274"/>
      <c r="BE68" s="274"/>
      <c r="BF68" s="274"/>
      <c r="BG68" s="274"/>
      <c r="BH68" s="274"/>
      <c r="BI68" s="274"/>
    </row>
    <row r="69" spans="1:61">
      <c r="A69" s="154" t="s">
        <v>158</v>
      </c>
      <c r="B69" s="105"/>
      <c r="C69" s="151">
        <v>8090</v>
      </c>
      <c r="D69" s="155" t="s">
        <v>167</v>
      </c>
      <c r="E69" s="274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</row>
    <row r="70" spans="1:61">
      <c r="A70" s="154" t="s">
        <v>85</v>
      </c>
      <c r="B70" s="105"/>
      <c r="C70" s="246">
        <v>30000</v>
      </c>
      <c r="D70" s="155" t="s">
        <v>173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274"/>
      <c r="AW70" s="274"/>
      <c r="AX70" s="274"/>
      <c r="AY70" s="274"/>
      <c r="AZ70" s="274"/>
      <c r="BA70" s="274"/>
      <c r="BB70" s="274"/>
      <c r="BC70" s="274"/>
      <c r="BD70" s="274"/>
      <c r="BE70" s="274"/>
      <c r="BF70" s="274"/>
      <c r="BG70" s="274"/>
      <c r="BH70" s="274"/>
      <c r="BI70" s="274"/>
    </row>
    <row r="71" spans="1:61">
      <c r="A71" s="150" t="s">
        <v>178</v>
      </c>
      <c r="B71" s="105"/>
      <c r="C71" s="151">
        <v>13045</v>
      </c>
      <c r="D71" s="158" t="s">
        <v>195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74"/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274"/>
      <c r="AW71" s="274"/>
      <c r="AX71" s="274"/>
      <c r="AY71" s="274"/>
      <c r="AZ71" s="274"/>
      <c r="BA71" s="274"/>
      <c r="BB71" s="274"/>
      <c r="BC71" s="274"/>
      <c r="BD71" s="274"/>
      <c r="BE71" s="274"/>
      <c r="BF71" s="274"/>
      <c r="BG71" s="274"/>
      <c r="BH71" s="274"/>
      <c r="BI71" s="274"/>
    </row>
    <row r="72" spans="1:61">
      <c r="A72" s="154" t="s">
        <v>86</v>
      </c>
      <c r="B72" s="105"/>
      <c r="C72" s="151">
        <v>5000</v>
      </c>
      <c r="D72" s="155" t="s">
        <v>48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274"/>
      <c r="AW72" s="274"/>
      <c r="AX72" s="274"/>
      <c r="AY72" s="274"/>
      <c r="AZ72" s="274"/>
      <c r="BA72" s="274"/>
      <c r="BB72" s="274"/>
      <c r="BC72" s="274"/>
      <c r="BD72" s="274"/>
      <c r="BE72" s="274"/>
      <c r="BF72" s="274"/>
      <c r="BG72" s="274"/>
      <c r="BH72" s="274"/>
      <c r="BI72" s="274"/>
    </row>
    <row r="73" spans="1:61">
      <c r="A73" s="154" t="s">
        <v>141</v>
      </c>
      <c r="B73" s="152"/>
      <c r="C73" s="151">
        <v>21500</v>
      </c>
      <c r="D73" s="158" t="s">
        <v>151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74"/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4"/>
      <c r="BB73" s="274"/>
      <c r="BC73" s="274"/>
      <c r="BD73" s="274"/>
      <c r="BE73" s="274"/>
      <c r="BF73" s="274"/>
      <c r="BG73" s="274"/>
      <c r="BH73" s="274"/>
      <c r="BI73" s="274"/>
    </row>
    <row r="74" spans="1:61">
      <c r="A74" s="154" t="s">
        <v>174</v>
      </c>
      <c r="B74" s="152"/>
      <c r="C74" s="151">
        <v>35070</v>
      </c>
      <c r="D74" s="152" t="s">
        <v>190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  <c r="AG74" s="274"/>
      <c r="AH74" s="274"/>
      <c r="AI74" s="274"/>
      <c r="AJ74" s="274"/>
      <c r="AK74" s="274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274"/>
      <c r="AW74" s="274"/>
      <c r="AX74" s="274"/>
      <c r="AY74" s="274"/>
      <c r="AZ74" s="274"/>
      <c r="BA74" s="274"/>
      <c r="BB74" s="274"/>
      <c r="BC74" s="274"/>
      <c r="BD74" s="274"/>
      <c r="BE74" s="274"/>
      <c r="BF74" s="274"/>
      <c r="BG74" s="274"/>
      <c r="BH74" s="274"/>
      <c r="BI74" s="274"/>
    </row>
    <row r="75" spans="1:61">
      <c r="A75" s="154" t="s">
        <v>128</v>
      </c>
      <c r="B75" s="105"/>
      <c r="C75" s="151">
        <v>15000</v>
      </c>
      <c r="D75" s="155" t="s">
        <v>150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</row>
    <row r="76" spans="1:61">
      <c r="A76" s="154" t="s">
        <v>117</v>
      </c>
      <c r="B76" s="105"/>
      <c r="C76" s="151">
        <v>39081</v>
      </c>
      <c r="D76" s="155" t="s">
        <v>214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274"/>
      <c r="AH76" s="274"/>
      <c r="AI76" s="274"/>
      <c r="AJ76" s="274"/>
      <c r="AK76" s="274"/>
      <c r="AL76" s="274"/>
      <c r="AM76" s="274"/>
      <c r="AN76" s="274"/>
      <c r="AO76" s="274"/>
      <c r="AP76" s="274"/>
      <c r="AQ76" s="274"/>
      <c r="AR76" s="274"/>
      <c r="AS76" s="274"/>
      <c r="AT76" s="274"/>
      <c r="AU76" s="274"/>
      <c r="AV76" s="274"/>
      <c r="AW76" s="274"/>
      <c r="AX76" s="274"/>
      <c r="AY76" s="274"/>
      <c r="AZ76" s="274"/>
      <c r="BA76" s="274"/>
      <c r="BB76" s="274"/>
      <c r="BC76" s="274"/>
      <c r="BD76" s="274"/>
      <c r="BE76" s="274"/>
      <c r="BF76" s="274"/>
      <c r="BG76" s="274"/>
      <c r="BH76" s="274"/>
      <c r="BI76" s="274"/>
    </row>
    <row r="77" spans="1:61">
      <c r="A77" s="150" t="s">
        <v>18</v>
      </c>
      <c r="B77" s="105"/>
      <c r="C77" s="151">
        <v>40000</v>
      </c>
      <c r="D77" s="152" t="s">
        <v>166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4"/>
      <c r="AB77" s="274"/>
      <c r="AC77" s="274"/>
      <c r="AD77" s="274"/>
      <c r="AE77" s="274"/>
      <c r="AF77" s="274"/>
      <c r="AG77" s="274"/>
      <c r="AH77" s="274"/>
      <c r="AI77" s="274"/>
      <c r="AJ77" s="274"/>
      <c r="AK77" s="274"/>
      <c r="AL77" s="274"/>
      <c r="AM77" s="274"/>
      <c r="AN77" s="274"/>
      <c r="AO77" s="274"/>
      <c r="AP77" s="274"/>
      <c r="AQ77" s="274"/>
      <c r="AR77" s="274"/>
      <c r="AS77" s="274"/>
      <c r="AT77" s="274"/>
      <c r="AU77" s="274"/>
      <c r="AV77" s="274"/>
      <c r="AW77" s="274"/>
      <c r="AX77" s="274"/>
      <c r="AY77" s="274"/>
      <c r="AZ77" s="274"/>
      <c r="BA77" s="274"/>
      <c r="BB77" s="274"/>
      <c r="BC77" s="274"/>
      <c r="BD77" s="274"/>
      <c r="BE77" s="274"/>
      <c r="BF77" s="274"/>
      <c r="BG77" s="274"/>
      <c r="BH77" s="274"/>
      <c r="BI77" s="274"/>
    </row>
    <row r="78" spans="1:61">
      <c r="A78" s="150" t="s">
        <v>25</v>
      </c>
      <c r="B78" s="105"/>
      <c r="C78" s="151">
        <v>281135</v>
      </c>
      <c r="D78" s="158" t="s">
        <v>214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  <c r="AA78" s="274"/>
      <c r="AB78" s="274"/>
      <c r="AC78" s="274"/>
      <c r="AD78" s="274"/>
      <c r="AE78" s="274"/>
      <c r="AF78" s="274"/>
      <c r="AG78" s="274"/>
      <c r="AH78" s="274"/>
      <c r="AI78" s="274"/>
      <c r="AJ78" s="274"/>
      <c r="AK78" s="274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274"/>
      <c r="AW78" s="274"/>
      <c r="AX78" s="274"/>
      <c r="AY78" s="274"/>
      <c r="AZ78" s="274"/>
      <c r="BA78" s="274"/>
      <c r="BB78" s="274"/>
      <c r="BC78" s="274"/>
      <c r="BD78" s="274"/>
      <c r="BE78" s="274"/>
      <c r="BF78" s="274"/>
      <c r="BG78" s="274"/>
      <c r="BH78" s="274"/>
      <c r="BI78" s="274"/>
    </row>
    <row r="79" spans="1:61">
      <c r="A79" s="150" t="s">
        <v>20</v>
      </c>
      <c r="B79" s="152"/>
      <c r="C79" s="151">
        <v>265917</v>
      </c>
      <c r="D79" s="152" t="s">
        <v>214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74"/>
      <c r="N79" s="274"/>
      <c r="O79" s="274"/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  <c r="AA79" s="274"/>
      <c r="AB79" s="274"/>
      <c r="AC79" s="274"/>
      <c r="AD79" s="274"/>
      <c r="AE79" s="274"/>
      <c r="AF79" s="274"/>
      <c r="AG79" s="274"/>
      <c r="AH79" s="274"/>
      <c r="AI79" s="274"/>
      <c r="AJ79" s="274"/>
      <c r="AK79" s="274"/>
      <c r="AL79" s="274"/>
      <c r="AM79" s="274"/>
      <c r="AN79" s="274"/>
      <c r="AO79" s="274"/>
      <c r="AP79" s="274"/>
      <c r="AQ79" s="274"/>
      <c r="AR79" s="274"/>
      <c r="AS79" s="274"/>
      <c r="AT79" s="274"/>
      <c r="AU79" s="274"/>
      <c r="AV79" s="274"/>
      <c r="AW79" s="274"/>
      <c r="AX79" s="274"/>
      <c r="AY79" s="274"/>
      <c r="AZ79" s="274"/>
      <c r="BA79" s="274"/>
      <c r="BB79" s="274"/>
      <c r="BC79" s="274"/>
      <c r="BD79" s="274"/>
      <c r="BE79" s="274"/>
      <c r="BF79" s="274"/>
      <c r="BG79" s="274"/>
      <c r="BH79" s="274"/>
      <c r="BI79" s="274"/>
    </row>
    <row r="80" spans="1:61">
      <c r="A80" s="154" t="s">
        <v>24</v>
      </c>
      <c r="B80" s="111"/>
      <c r="C80" s="151">
        <v>61540</v>
      </c>
      <c r="D80" s="152" t="s">
        <v>214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74"/>
      <c r="N80" s="113"/>
      <c r="O80" s="274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4"/>
      <c r="AX80" s="274"/>
      <c r="AY80" s="274"/>
      <c r="AZ80" s="274"/>
      <c r="BA80" s="274"/>
      <c r="BB80" s="274"/>
      <c r="BC80" s="274"/>
      <c r="BD80" s="274"/>
      <c r="BE80" s="274"/>
      <c r="BF80" s="274"/>
      <c r="BG80" s="274"/>
      <c r="BH80" s="274"/>
      <c r="BI80" s="274"/>
    </row>
    <row r="81" spans="1:61">
      <c r="A81" s="154" t="s">
        <v>54</v>
      </c>
      <c r="B81" s="105"/>
      <c r="C81" s="151">
        <v>77620</v>
      </c>
      <c r="D81" s="155" t="s">
        <v>211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74"/>
      <c r="N81" s="113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4"/>
      <c r="AG81" s="274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274"/>
      <c r="AW81" s="274"/>
      <c r="AX81" s="274"/>
      <c r="AY81" s="274"/>
      <c r="AZ81" s="274"/>
      <c r="BA81" s="274"/>
      <c r="BB81" s="274"/>
      <c r="BC81" s="274"/>
      <c r="BD81" s="274"/>
      <c r="BE81" s="274"/>
      <c r="BF81" s="274"/>
      <c r="BG81" s="274"/>
      <c r="BH81" s="274"/>
      <c r="BI81" s="274"/>
    </row>
    <row r="82" spans="1:61">
      <c r="A82" s="156" t="s">
        <v>55</v>
      </c>
      <c r="B82" s="152"/>
      <c r="C82" s="157">
        <v>204240</v>
      </c>
      <c r="D82" s="152" t="s">
        <v>214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74"/>
      <c r="N82" s="274"/>
      <c r="O82" s="274"/>
      <c r="P82" s="274"/>
      <c r="Q82" s="274"/>
      <c r="R82" s="274"/>
      <c r="S82" s="274"/>
      <c r="T82" s="274"/>
      <c r="U82" s="274"/>
      <c r="V82" s="274"/>
      <c r="W82" s="274"/>
      <c r="X82" s="274"/>
      <c r="Y82" s="274"/>
      <c r="Z82" s="274"/>
      <c r="AA82" s="274"/>
      <c r="AB82" s="274"/>
      <c r="AC82" s="274"/>
      <c r="AD82" s="274"/>
      <c r="AE82" s="274"/>
      <c r="AF82" s="274"/>
      <c r="AG82" s="274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4"/>
      <c r="AX82" s="274"/>
      <c r="AY82" s="274"/>
      <c r="AZ82" s="274"/>
      <c r="BA82" s="274"/>
      <c r="BB82" s="274"/>
      <c r="BC82" s="274"/>
      <c r="BD82" s="274"/>
      <c r="BE82" s="274"/>
      <c r="BF82" s="274"/>
      <c r="BG82" s="274"/>
      <c r="BH82" s="274"/>
      <c r="BI82" s="274"/>
    </row>
    <row r="83" spans="1:61">
      <c r="A83" s="150" t="s">
        <v>56</v>
      </c>
      <c r="B83" s="105"/>
      <c r="C83" s="151">
        <v>462401</v>
      </c>
      <c r="D83" s="158" t="s">
        <v>214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74"/>
      <c r="N83" s="274"/>
      <c r="O83" s="274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  <c r="AZ83" s="274"/>
      <c r="BA83" s="274"/>
      <c r="BB83" s="274"/>
      <c r="BC83" s="274"/>
      <c r="BD83" s="274"/>
      <c r="BE83" s="274"/>
      <c r="BF83" s="274"/>
      <c r="BG83" s="274"/>
      <c r="BH83" s="274"/>
      <c r="BI83" s="274"/>
    </row>
    <row r="84" spans="1:61">
      <c r="A84" s="150" t="s">
        <v>57</v>
      </c>
      <c r="B84" s="105"/>
      <c r="C84" s="151">
        <v>191070</v>
      </c>
      <c r="D84" s="152" t="s">
        <v>214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74"/>
      <c r="N84" s="274"/>
      <c r="O84" s="274"/>
      <c r="P84" s="274"/>
      <c r="Q84" s="274"/>
      <c r="R84" s="274"/>
      <c r="S84" s="274"/>
      <c r="T84" s="274"/>
      <c r="U84" s="274"/>
      <c r="V84" s="274"/>
      <c r="W84" s="274"/>
      <c r="X84" s="274"/>
      <c r="Y84" s="274"/>
      <c r="Z84" s="274"/>
      <c r="AA84" s="274"/>
      <c r="AB84" s="274"/>
      <c r="AC84" s="274"/>
      <c r="AD84" s="274"/>
      <c r="AE84" s="274"/>
      <c r="AF84" s="274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274"/>
      <c r="AW84" s="274"/>
      <c r="AX84" s="274"/>
      <c r="AY84" s="274"/>
      <c r="AZ84" s="274"/>
      <c r="BA84" s="274"/>
      <c r="BB84" s="274"/>
      <c r="BC84" s="274"/>
      <c r="BD84" s="274"/>
      <c r="BE84" s="274"/>
      <c r="BF84" s="274"/>
      <c r="BG84" s="274"/>
      <c r="BH84" s="274"/>
      <c r="BI84" s="274"/>
    </row>
    <row r="85" spans="1:61">
      <c r="A85" s="156" t="s">
        <v>185</v>
      </c>
      <c r="B85" s="152"/>
      <c r="C85" s="151">
        <v>5000</v>
      </c>
      <c r="D85" s="158" t="s">
        <v>209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74"/>
      <c r="N85" s="274"/>
      <c r="O85" s="274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4"/>
      <c r="AC85" s="274"/>
      <c r="AD85" s="274"/>
      <c r="AE85" s="274"/>
      <c r="AF85" s="274"/>
      <c r="AG85" s="274"/>
      <c r="AH85" s="274"/>
      <c r="AI85" s="274"/>
      <c r="AJ85" s="274"/>
      <c r="AK85" s="274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274"/>
      <c r="AW85" s="274"/>
      <c r="AX85" s="274"/>
      <c r="AY85" s="274"/>
      <c r="AZ85" s="274"/>
      <c r="BA85" s="274"/>
      <c r="BB85" s="274"/>
      <c r="BC85" s="274"/>
      <c r="BD85" s="274"/>
      <c r="BE85" s="274"/>
      <c r="BF85" s="274"/>
      <c r="BG85" s="274"/>
      <c r="BH85" s="274"/>
      <c r="BI85" s="274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74"/>
      <c r="N86" s="274"/>
      <c r="O86" s="274"/>
      <c r="P86" s="274"/>
      <c r="Q86" s="274"/>
      <c r="R86" s="274"/>
      <c r="S86" s="274"/>
      <c r="T86" s="274"/>
      <c r="U86" s="274"/>
      <c r="V86" s="274"/>
      <c r="W86" s="274"/>
      <c r="X86" s="274"/>
      <c r="Y86" s="274"/>
      <c r="Z86" s="274"/>
      <c r="AA86" s="274"/>
      <c r="AB86" s="274"/>
      <c r="AC86" s="274"/>
      <c r="AD86" s="274"/>
      <c r="AE86" s="274"/>
      <c r="AF86" s="274"/>
      <c r="AG86" s="274"/>
      <c r="AH86" s="274"/>
      <c r="AI86" s="274"/>
      <c r="AJ86" s="274"/>
      <c r="AK86" s="274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274"/>
      <c r="AW86" s="274"/>
      <c r="AX86" s="274"/>
      <c r="AY86" s="274"/>
      <c r="AZ86" s="274"/>
      <c r="BA86" s="274"/>
      <c r="BB86" s="274"/>
      <c r="BC86" s="274"/>
      <c r="BD86" s="274"/>
      <c r="BE86" s="274"/>
      <c r="BF86" s="274"/>
      <c r="BG86" s="274"/>
      <c r="BH86" s="274"/>
      <c r="BI86" s="274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74"/>
      <c r="N87" s="274"/>
      <c r="O87" s="274"/>
      <c r="P87" s="274"/>
      <c r="Q87" s="274"/>
      <c r="R87" s="274"/>
      <c r="S87" s="274"/>
      <c r="T87" s="274"/>
      <c r="U87" s="274"/>
      <c r="V87" s="274"/>
      <c r="W87" s="274"/>
      <c r="X87" s="274"/>
      <c r="Y87" s="274"/>
      <c r="Z87" s="274"/>
      <c r="AA87" s="274"/>
      <c r="AB87" s="274"/>
      <c r="AC87" s="274"/>
      <c r="AD87" s="274"/>
      <c r="AE87" s="274"/>
      <c r="AF87" s="274"/>
      <c r="AG87" s="274"/>
      <c r="AH87" s="274"/>
      <c r="AI87" s="274"/>
      <c r="AJ87" s="274"/>
      <c r="AK87" s="274"/>
      <c r="AL87" s="274"/>
      <c r="AM87" s="274"/>
      <c r="AN87" s="274"/>
      <c r="AO87" s="274"/>
      <c r="AP87" s="274"/>
      <c r="AQ87" s="274"/>
      <c r="AR87" s="274"/>
      <c r="AS87" s="274"/>
      <c r="AT87" s="274"/>
      <c r="AU87" s="274"/>
      <c r="AV87" s="274"/>
      <c r="AW87" s="274"/>
      <c r="AX87" s="274"/>
      <c r="AY87" s="274"/>
      <c r="AZ87" s="274"/>
      <c r="BA87" s="274"/>
      <c r="BB87" s="274"/>
      <c r="BC87" s="274"/>
      <c r="BD87" s="274"/>
      <c r="BE87" s="274"/>
      <c r="BF87" s="274"/>
      <c r="BG87" s="274"/>
      <c r="BH87" s="274"/>
      <c r="BI87" s="274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74"/>
      <c r="N88" s="274"/>
      <c r="O88" s="274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  <c r="AA88" s="274"/>
      <c r="AB88" s="274"/>
      <c r="AC88" s="274"/>
      <c r="AD88" s="274"/>
      <c r="AE88" s="274"/>
      <c r="AF88" s="274"/>
      <c r="AG88" s="274"/>
      <c r="AH88" s="274"/>
      <c r="AI88" s="274"/>
      <c r="AJ88" s="274"/>
      <c r="AK88" s="274"/>
      <c r="AL88" s="274"/>
      <c r="AM88" s="274"/>
      <c r="AN88" s="274"/>
      <c r="AO88" s="274"/>
      <c r="AP88" s="274"/>
      <c r="AQ88" s="274"/>
      <c r="AR88" s="274"/>
      <c r="AS88" s="274"/>
      <c r="AT88" s="274"/>
      <c r="AU88" s="274"/>
      <c r="AV88" s="274"/>
      <c r="AW88" s="274"/>
      <c r="AX88" s="274"/>
      <c r="AY88" s="274"/>
      <c r="AZ88" s="274"/>
      <c r="BA88" s="274"/>
      <c r="BB88" s="274"/>
      <c r="BC88" s="274"/>
      <c r="BD88" s="274"/>
      <c r="BE88" s="274"/>
      <c r="BF88" s="274"/>
      <c r="BG88" s="274"/>
      <c r="BH88" s="274"/>
      <c r="BI88" s="274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74"/>
      <c r="N89" s="274"/>
      <c r="O89" s="274"/>
      <c r="P89" s="274"/>
      <c r="Q89" s="274"/>
      <c r="R89" s="274"/>
      <c r="S89" s="274"/>
      <c r="T89" s="274"/>
      <c r="U89" s="274"/>
      <c r="V89" s="274"/>
      <c r="W89" s="274"/>
      <c r="X89" s="274"/>
      <c r="Y89" s="274"/>
      <c r="Z89" s="274"/>
      <c r="AA89" s="274"/>
      <c r="AB89" s="274"/>
      <c r="AC89" s="274"/>
      <c r="AD89" s="274"/>
      <c r="AE89" s="274"/>
      <c r="AF89" s="274"/>
      <c r="AG89" s="274"/>
      <c r="AH89" s="274"/>
      <c r="AI89" s="274"/>
      <c r="AJ89" s="274"/>
      <c r="AK89" s="274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274"/>
      <c r="AW89" s="274"/>
      <c r="AX89" s="274"/>
      <c r="AY89" s="274"/>
      <c r="AZ89" s="274"/>
      <c r="BA89" s="274"/>
      <c r="BB89" s="274"/>
      <c r="BC89" s="274"/>
      <c r="BD89" s="274"/>
      <c r="BE89" s="274"/>
      <c r="BF89" s="274"/>
      <c r="BG89" s="274"/>
      <c r="BH89" s="274"/>
      <c r="BI89" s="274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4"/>
      <c r="AB90" s="274"/>
      <c r="AC90" s="274"/>
      <c r="AD90" s="274"/>
      <c r="AE90" s="274"/>
      <c r="AF90" s="274"/>
      <c r="AG90" s="274"/>
      <c r="AH90" s="274"/>
      <c r="AI90" s="274"/>
      <c r="AJ90" s="274"/>
      <c r="AK90" s="274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274"/>
      <c r="AW90" s="274"/>
      <c r="AX90" s="274"/>
      <c r="AY90" s="274"/>
      <c r="AZ90" s="274"/>
      <c r="BA90" s="274"/>
      <c r="BB90" s="274"/>
      <c r="BC90" s="274"/>
      <c r="BD90" s="274"/>
      <c r="BE90" s="274"/>
      <c r="BF90" s="274"/>
      <c r="BG90" s="274"/>
      <c r="BH90" s="274"/>
      <c r="BI90" s="274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74"/>
      <c r="N91" s="274"/>
      <c r="O91" s="274"/>
      <c r="P91" s="274"/>
      <c r="Q91" s="274"/>
      <c r="R91" s="274"/>
      <c r="S91" s="274"/>
      <c r="T91" s="274"/>
      <c r="U91" s="274"/>
      <c r="V91" s="274"/>
      <c r="W91" s="274"/>
      <c r="X91" s="274"/>
      <c r="Y91" s="274"/>
      <c r="Z91" s="274"/>
      <c r="AA91" s="274"/>
      <c r="AB91" s="274"/>
      <c r="AC91" s="274"/>
      <c r="AD91" s="274"/>
      <c r="AE91" s="274"/>
      <c r="AF91" s="274"/>
      <c r="AG91" s="274"/>
      <c r="AH91" s="274"/>
      <c r="AI91" s="274"/>
      <c r="AJ91" s="274"/>
      <c r="AK91" s="274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4"/>
      <c r="AX91" s="274"/>
      <c r="AY91" s="274"/>
      <c r="AZ91" s="274"/>
      <c r="BA91" s="274"/>
      <c r="BB91" s="274"/>
      <c r="BC91" s="274"/>
      <c r="BD91" s="274"/>
      <c r="BE91" s="274"/>
      <c r="BF91" s="274"/>
      <c r="BG91" s="274"/>
      <c r="BH91" s="274"/>
      <c r="BI91" s="274"/>
    </row>
    <row r="92" spans="1:61">
      <c r="A92" s="154" t="s">
        <v>208</v>
      </c>
      <c r="B92" s="152"/>
      <c r="C92" s="151">
        <v>5500</v>
      </c>
      <c r="D92" s="152" t="s">
        <v>206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74"/>
      <c r="N92" s="274"/>
      <c r="O92" s="274"/>
      <c r="P92" s="274"/>
      <c r="Q92" s="274"/>
      <c r="R92" s="274"/>
      <c r="S92" s="274"/>
      <c r="T92" s="274"/>
      <c r="U92" s="274"/>
      <c r="V92" s="274"/>
      <c r="W92" s="274"/>
      <c r="X92" s="274"/>
      <c r="Y92" s="274"/>
      <c r="Z92" s="274"/>
      <c r="AA92" s="274"/>
      <c r="AB92" s="274"/>
      <c r="AC92" s="274"/>
      <c r="AD92" s="274"/>
      <c r="AE92" s="274"/>
      <c r="AF92" s="274"/>
      <c r="AG92" s="274"/>
      <c r="AH92" s="274"/>
      <c r="AI92" s="274"/>
      <c r="AJ92" s="274"/>
      <c r="AK92" s="274"/>
      <c r="AL92" s="274"/>
      <c r="AM92" s="274"/>
      <c r="AN92" s="274"/>
      <c r="AO92" s="274"/>
      <c r="AP92" s="274"/>
      <c r="AQ92" s="274"/>
      <c r="AR92" s="274"/>
      <c r="AS92" s="274"/>
      <c r="AT92" s="274"/>
      <c r="AU92" s="274"/>
      <c r="AV92" s="274"/>
      <c r="AW92" s="274"/>
      <c r="AX92" s="274"/>
      <c r="AY92" s="274"/>
      <c r="AZ92" s="274"/>
      <c r="BA92" s="274"/>
      <c r="BB92" s="274"/>
      <c r="BC92" s="274"/>
      <c r="BD92" s="274"/>
      <c r="BE92" s="274"/>
      <c r="BF92" s="274"/>
      <c r="BG92" s="274"/>
      <c r="BH92" s="274"/>
      <c r="BI92" s="274"/>
    </row>
    <row r="93" spans="1:61">
      <c r="A93" s="154" t="s">
        <v>196</v>
      </c>
      <c r="B93" s="152"/>
      <c r="C93" s="151">
        <v>3400</v>
      </c>
      <c r="D93" s="152" t="s">
        <v>195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  <c r="Z93" s="274"/>
      <c r="AA93" s="274"/>
      <c r="AB93" s="274"/>
      <c r="AC93" s="274"/>
      <c r="AD93" s="274"/>
      <c r="AE93" s="274"/>
      <c r="AF93" s="274"/>
      <c r="AG93" s="274"/>
      <c r="AH93" s="274"/>
      <c r="AI93" s="274"/>
      <c r="AJ93" s="274"/>
      <c r="AK93" s="274"/>
      <c r="AL93" s="274"/>
      <c r="AM93" s="274"/>
      <c r="AN93" s="274"/>
      <c r="AO93" s="274"/>
      <c r="AP93" s="274"/>
      <c r="AQ93" s="274"/>
      <c r="AR93" s="274"/>
      <c r="AS93" s="274"/>
      <c r="AT93" s="274"/>
      <c r="AU93" s="274"/>
      <c r="AV93" s="274"/>
      <c r="AW93" s="274"/>
      <c r="AX93" s="274"/>
      <c r="AY93" s="274"/>
      <c r="AZ93" s="274"/>
      <c r="BA93" s="274"/>
      <c r="BB93" s="274"/>
      <c r="BC93" s="274"/>
      <c r="BD93" s="274"/>
      <c r="BE93" s="274"/>
      <c r="BF93" s="274"/>
      <c r="BG93" s="274"/>
      <c r="BH93" s="274"/>
      <c r="BI93" s="274"/>
    </row>
    <row r="94" spans="1:61">
      <c r="A94" s="157" t="s">
        <v>198</v>
      </c>
      <c r="B94" s="157"/>
      <c r="C94" s="151">
        <v>13000</v>
      </c>
      <c r="D94" s="155" t="s">
        <v>214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74"/>
      <c r="N94" s="274"/>
      <c r="O94" s="274"/>
      <c r="P94" s="274"/>
      <c r="Q94" s="274"/>
      <c r="R94" s="274"/>
      <c r="S94" s="274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  <c r="AG94" s="274"/>
      <c r="AH94" s="274"/>
      <c r="AI94" s="274"/>
      <c r="AJ94" s="274"/>
      <c r="AK94" s="274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274"/>
      <c r="BD94" s="274"/>
      <c r="BE94" s="274"/>
      <c r="BF94" s="274"/>
      <c r="BG94" s="274"/>
      <c r="BH94" s="274"/>
      <c r="BI94" s="274"/>
    </row>
    <row r="95" spans="1:61">
      <c r="A95" s="154" t="s">
        <v>157</v>
      </c>
      <c r="B95" s="152"/>
      <c r="C95" s="151">
        <v>30000</v>
      </c>
      <c r="D95" s="152" t="s">
        <v>124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74"/>
      <c r="N95" s="274"/>
      <c r="O95" s="274"/>
      <c r="P95" s="274"/>
      <c r="Q95" s="274"/>
      <c r="R95" s="274"/>
      <c r="S95" s="274"/>
      <c r="T95" s="274"/>
      <c r="U95" s="274"/>
      <c r="V95" s="274"/>
      <c r="W95" s="274"/>
      <c r="X95" s="274"/>
      <c r="Y95" s="274"/>
      <c r="Z95" s="274"/>
      <c r="AA95" s="274"/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274"/>
      <c r="BD95" s="274"/>
      <c r="BE95" s="274"/>
      <c r="BF95" s="274"/>
      <c r="BG95" s="274"/>
      <c r="BH95" s="274"/>
      <c r="BI95" s="274"/>
    </row>
    <row r="96" spans="1:61">
      <c r="A96" s="154" t="s">
        <v>114</v>
      </c>
      <c r="B96" s="105"/>
      <c r="C96" s="151">
        <v>44000</v>
      </c>
      <c r="D96" s="158" t="s">
        <v>161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74"/>
      <c r="N96" s="274"/>
      <c r="O96" s="274"/>
      <c r="P96" s="274"/>
      <c r="Q96" s="274"/>
      <c r="R96" s="274"/>
      <c r="S96" s="274"/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/>
      <c r="AE96" s="274"/>
      <c r="AF96" s="274"/>
      <c r="AG96" s="274"/>
      <c r="AH96" s="274"/>
      <c r="AI96" s="274"/>
      <c r="AJ96" s="274"/>
      <c r="AK96" s="274"/>
      <c r="AL96" s="274"/>
      <c r="AM96" s="274"/>
      <c r="AN96" s="274"/>
      <c r="AO96" s="274"/>
      <c r="AP96" s="274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274"/>
      <c r="BD96" s="274"/>
      <c r="BE96" s="274"/>
      <c r="BF96" s="274"/>
      <c r="BG96" s="274"/>
      <c r="BH96" s="274"/>
      <c r="BI96" s="274"/>
    </row>
    <row r="97" spans="1:61">
      <c r="A97" s="154"/>
      <c r="B97" s="105"/>
      <c r="C97" s="151"/>
      <c r="D97" s="158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74"/>
      <c r="N97" s="274"/>
      <c r="O97" s="274"/>
      <c r="P97" s="274"/>
      <c r="Q97" s="274"/>
      <c r="R97" s="274"/>
      <c r="S97" s="274"/>
      <c r="T97" s="274"/>
      <c r="U97" s="274"/>
      <c r="V97" s="274"/>
      <c r="W97" s="274"/>
      <c r="X97" s="274"/>
      <c r="Y97" s="274"/>
      <c r="Z97" s="274"/>
      <c r="AA97" s="274"/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4"/>
      <c r="AO97" s="274"/>
      <c r="AP97" s="274"/>
      <c r="AQ97" s="274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4"/>
      <c r="BI97" s="274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4"/>
      <c r="AG98" s="274"/>
      <c r="AH98" s="274"/>
      <c r="AI98" s="274"/>
      <c r="AJ98" s="274"/>
      <c r="AK98" s="274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274"/>
      <c r="BD98" s="274"/>
      <c r="BE98" s="274"/>
      <c r="BF98" s="274"/>
      <c r="BG98" s="274"/>
      <c r="BH98" s="274"/>
      <c r="BI98" s="274"/>
    </row>
    <row r="99" spans="1:61">
      <c r="A99" s="154"/>
      <c r="B99" s="105"/>
      <c r="C99" s="151"/>
      <c r="D99" s="155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74"/>
      <c r="N99" s="274"/>
      <c r="O99" s="274"/>
      <c r="P99" s="274"/>
      <c r="Q99" s="274"/>
      <c r="R99" s="274"/>
      <c r="S99" s="274"/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/>
      <c r="AE99" s="274"/>
      <c r="AF99" s="274"/>
      <c r="AG99" s="274"/>
      <c r="AH99" s="274"/>
      <c r="AI99" s="274"/>
      <c r="AJ99" s="274"/>
      <c r="AK99" s="274"/>
      <c r="AL99" s="274"/>
      <c r="AM99" s="274"/>
      <c r="AN99" s="274"/>
      <c r="AO99" s="274"/>
      <c r="AP99" s="274"/>
      <c r="AQ99" s="274"/>
      <c r="AR99" s="274"/>
      <c r="AS99" s="274"/>
      <c r="AT99" s="274"/>
      <c r="AU99" s="274"/>
      <c r="AV99" s="274"/>
      <c r="AW99" s="274"/>
      <c r="AX99" s="274"/>
      <c r="AY99" s="274"/>
      <c r="AZ99" s="274"/>
      <c r="BA99" s="274"/>
      <c r="BB99" s="274"/>
      <c r="BC99" s="274"/>
      <c r="BD99" s="274"/>
      <c r="BE99" s="274"/>
      <c r="BF99" s="274"/>
      <c r="BG99" s="274"/>
      <c r="BH99" s="274"/>
      <c r="BI99" s="274"/>
    </row>
    <row r="100" spans="1:61">
      <c r="A100" s="278"/>
      <c r="B100" s="278"/>
      <c r="C100" s="151"/>
      <c r="D100" s="158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274"/>
      <c r="AN100" s="274"/>
      <c r="AO100" s="274"/>
      <c r="AP100" s="274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</row>
    <row r="101" spans="1:61">
      <c r="A101" s="154"/>
      <c r="B101" s="152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</row>
    <row r="102" spans="1:61">
      <c r="A102" s="154"/>
      <c r="B102" s="152"/>
      <c r="C102" s="151"/>
      <c r="D102" s="152"/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4"/>
      <c r="AG102" s="274"/>
      <c r="AH102" s="274"/>
      <c r="AI102" s="274"/>
      <c r="AJ102" s="274"/>
      <c r="AK102" s="274"/>
      <c r="AL102" s="274"/>
      <c r="AM102" s="274"/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4"/>
      <c r="AX102" s="274"/>
      <c r="AY102" s="274"/>
      <c r="AZ102" s="274"/>
      <c r="BA102" s="274"/>
      <c r="BB102" s="274"/>
      <c r="BC102" s="274"/>
      <c r="BD102" s="274"/>
      <c r="BE102" s="274"/>
      <c r="BF102" s="274"/>
      <c r="BG102" s="274"/>
      <c r="BH102" s="274"/>
      <c r="BI102" s="274"/>
    </row>
    <row r="103" spans="1:61">
      <c r="A103" s="154"/>
      <c r="B103" s="105"/>
      <c r="C103" s="151"/>
      <c r="D103" s="155"/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  <c r="AA103" s="274"/>
      <c r="AB103" s="274"/>
      <c r="AC103" s="274"/>
      <c r="AD103" s="274"/>
      <c r="AE103" s="274"/>
      <c r="AF103" s="274"/>
      <c r="AG103" s="274"/>
      <c r="AH103" s="274"/>
      <c r="AI103" s="274"/>
      <c r="AJ103" s="274"/>
      <c r="AK103" s="274"/>
      <c r="AL103" s="274"/>
      <c r="AM103" s="274"/>
      <c r="AN103" s="274"/>
      <c r="AO103" s="274"/>
      <c r="AP103" s="274"/>
      <c r="AQ103" s="274"/>
      <c r="AR103" s="274"/>
      <c r="AS103" s="274"/>
      <c r="AT103" s="274"/>
      <c r="AU103" s="274"/>
      <c r="AV103" s="274"/>
      <c r="AW103" s="274"/>
      <c r="AX103" s="274"/>
      <c r="AY103" s="274"/>
      <c r="AZ103" s="274"/>
      <c r="BA103" s="274"/>
      <c r="BB103" s="274"/>
      <c r="BC103" s="274"/>
      <c r="BD103" s="274"/>
      <c r="BE103" s="274"/>
      <c r="BF103" s="274"/>
      <c r="BG103" s="274"/>
      <c r="BH103" s="274"/>
      <c r="BI103" s="274"/>
    </row>
    <row r="104" spans="1:61">
      <c r="A104" s="154"/>
      <c r="B104" s="152"/>
      <c r="C104" s="151"/>
      <c r="D104" s="152"/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/>
      <c r="B105" s="152"/>
      <c r="C105" s="151"/>
      <c r="D105" s="152"/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/>
      <c r="B106" s="173"/>
      <c r="C106" s="151"/>
      <c r="D106" s="152"/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/>
      <c r="B107" s="152"/>
      <c r="C107" s="151"/>
      <c r="D107" s="152"/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/>
      <c r="B110" s="105"/>
      <c r="C110" s="151"/>
      <c r="D110" s="155"/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</row>
    <row r="111" spans="1:61">
      <c r="A111" s="154"/>
      <c r="B111" s="152"/>
      <c r="C111" s="151"/>
      <c r="D111" s="152"/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4"/>
      <c r="AG111" s="274"/>
      <c r="AH111" s="274"/>
      <c r="AI111" s="274"/>
      <c r="AJ111" s="274"/>
      <c r="AK111" s="274"/>
      <c r="AL111" s="274"/>
      <c r="AM111" s="274"/>
      <c r="AN111" s="274"/>
      <c r="AO111" s="274"/>
      <c r="AP111" s="274"/>
      <c r="AQ111" s="274"/>
      <c r="AR111" s="274"/>
      <c r="AS111" s="274"/>
      <c r="AT111" s="274"/>
      <c r="AU111" s="274"/>
      <c r="AV111" s="274"/>
      <c r="AW111" s="274"/>
      <c r="AX111" s="274"/>
      <c r="AY111" s="274"/>
      <c r="AZ111" s="274"/>
      <c r="BA111" s="274"/>
      <c r="BB111" s="274"/>
      <c r="BC111" s="274"/>
      <c r="BD111" s="274"/>
      <c r="BE111" s="274"/>
      <c r="BF111" s="274"/>
      <c r="BG111" s="274"/>
      <c r="BH111" s="274"/>
      <c r="BI111" s="274"/>
    </row>
    <row r="112" spans="1:61">
      <c r="A112" s="150"/>
      <c r="B112" s="173"/>
      <c r="C112" s="151"/>
      <c r="D112" s="152"/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  <c r="AA112" s="274"/>
      <c r="AB112" s="274"/>
      <c r="AC112" s="274"/>
      <c r="AD112" s="274"/>
      <c r="AE112" s="274"/>
      <c r="AF112" s="274"/>
      <c r="AG112" s="274"/>
      <c r="AH112" s="274"/>
      <c r="AI112" s="274"/>
      <c r="AJ112" s="274"/>
      <c r="AK112" s="274"/>
      <c r="AL112" s="274"/>
      <c r="AM112" s="274"/>
      <c r="AN112" s="274"/>
      <c r="AO112" s="274"/>
      <c r="AP112" s="274"/>
      <c r="AQ112" s="274"/>
      <c r="AR112" s="274"/>
      <c r="AS112" s="274"/>
      <c r="AT112" s="274"/>
      <c r="AU112" s="274"/>
      <c r="AV112" s="274"/>
      <c r="AW112" s="274"/>
      <c r="AX112" s="274"/>
      <c r="AY112" s="274"/>
      <c r="AZ112" s="274"/>
      <c r="BA112" s="274"/>
      <c r="BB112" s="274"/>
      <c r="BC112" s="274"/>
      <c r="BD112" s="274"/>
      <c r="BE112" s="274"/>
      <c r="BF112" s="274"/>
      <c r="BG112" s="274"/>
      <c r="BH112" s="274"/>
      <c r="BI112" s="274"/>
    </row>
    <row r="113" spans="1:61">
      <c r="A113" s="154"/>
      <c r="B113" s="152"/>
      <c r="C113" s="151"/>
      <c r="D113" s="152"/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4"/>
      <c r="AG113" s="274"/>
      <c r="AH113" s="274"/>
      <c r="AI113" s="274"/>
      <c r="AJ113" s="274"/>
      <c r="AK113" s="274"/>
      <c r="AL113" s="274"/>
      <c r="AM113" s="274"/>
      <c r="AN113" s="274"/>
      <c r="AO113" s="274"/>
      <c r="AP113" s="274"/>
      <c r="AQ113" s="274"/>
      <c r="AR113" s="274"/>
      <c r="AS113" s="274"/>
      <c r="AT113" s="274"/>
      <c r="AU113" s="274"/>
      <c r="AV113" s="274"/>
      <c r="AW113" s="274"/>
      <c r="AX113" s="274"/>
      <c r="AY113" s="274"/>
      <c r="AZ113" s="274"/>
      <c r="BA113" s="274"/>
      <c r="BB113" s="274"/>
      <c r="BC113" s="274"/>
      <c r="BD113" s="274"/>
      <c r="BE113" s="274"/>
      <c r="BF113" s="274"/>
      <c r="BG113" s="274"/>
      <c r="BH113" s="274"/>
      <c r="BI113" s="274"/>
    </row>
    <row r="114" spans="1:61">
      <c r="A114" s="154"/>
      <c r="B114" s="152"/>
      <c r="C114" s="151"/>
      <c r="D114" s="152"/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74"/>
      <c r="N114" s="274"/>
      <c r="O114" s="274"/>
      <c r="P114" s="274"/>
      <c r="Q114" s="274"/>
      <c r="R114" s="274"/>
      <c r="S114" s="274"/>
      <c r="T114" s="274"/>
      <c r="U114" s="274"/>
      <c r="V114" s="274"/>
      <c r="W114" s="274"/>
      <c r="X114" s="274"/>
      <c r="Y114" s="274"/>
      <c r="Z114" s="274"/>
      <c r="AA114" s="274"/>
      <c r="AB114" s="274"/>
      <c r="AC114" s="274"/>
      <c r="AD114" s="274"/>
      <c r="AE114" s="274"/>
      <c r="AF114" s="274"/>
      <c r="AG114" s="274"/>
      <c r="AH114" s="274"/>
      <c r="AI114" s="274"/>
      <c r="AJ114" s="274"/>
      <c r="AK114" s="274"/>
      <c r="AL114" s="274"/>
      <c r="AM114" s="274"/>
      <c r="AN114" s="274"/>
      <c r="AO114" s="274"/>
      <c r="AP114" s="274"/>
      <c r="AQ114" s="274"/>
      <c r="AR114" s="274"/>
      <c r="AS114" s="274"/>
      <c r="AT114" s="274"/>
      <c r="AU114" s="274"/>
      <c r="AV114" s="274"/>
      <c r="AW114" s="274"/>
      <c r="AX114" s="274"/>
      <c r="AY114" s="274"/>
      <c r="AZ114" s="274"/>
      <c r="BA114" s="274"/>
      <c r="BB114" s="274"/>
      <c r="BC114" s="274"/>
      <c r="BD114" s="274"/>
      <c r="BE114" s="274"/>
      <c r="BF114" s="274"/>
      <c r="BG114" s="274"/>
      <c r="BH114" s="274"/>
      <c r="BI114" s="274"/>
    </row>
    <row r="115" spans="1:61">
      <c r="A115" s="154"/>
      <c r="B115" s="152"/>
      <c r="C115" s="151"/>
      <c r="D115" s="152"/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74"/>
      <c r="N115" s="274"/>
      <c r="O115" s="274"/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  <c r="AA115" s="274"/>
      <c r="AB115" s="274"/>
      <c r="AC115" s="274"/>
      <c r="AD115" s="274"/>
      <c r="AE115" s="274"/>
      <c r="AF115" s="274"/>
      <c r="AG115" s="274"/>
      <c r="AH115" s="274"/>
      <c r="AI115" s="274"/>
      <c r="AJ115" s="274"/>
      <c r="AK115" s="274"/>
      <c r="AL115" s="274"/>
      <c r="AM115" s="274"/>
      <c r="AN115" s="274"/>
      <c r="AO115" s="274"/>
      <c r="AP115" s="274"/>
      <c r="AQ115" s="274"/>
      <c r="AR115" s="274"/>
      <c r="AS115" s="274"/>
      <c r="AT115" s="274"/>
      <c r="AU115" s="274"/>
      <c r="AV115" s="274"/>
      <c r="AW115" s="274"/>
      <c r="AX115" s="274"/>
      <c r="AY115" s="274"/>
      <c r="AZ115" s="274"/>
      <c r="BA115" s="274"/>
      <c r="BB115" s="274"/>
      <c r="BC115" s="274"/>
      <c r="BD115" s="274"/>
      <c r="BE115" s="274"/>
      <c r="BF115" s="274"/>
      <c r="BG115" s="274"/>
      <c r="BH115" s="274"/>
      <c r="BI115" s="274"/>
    </row>
    <row r="116" spans="1:61">
      <c r="A116" s="154"/>
      <c r="B116" s="152"/>
      <c r="C116" s="151"/>
      <c r="D116" s="152"/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  <c r="AA116" s="274"/>
      <c r="AB116" s="274"/>
      <c r="AC116" s="274"/>
      <c r="AD116" s="274"/>
      <c r="AE116" s="274"/>
      <c r="AF116" s="274"/>
      <c r="AG116" s="274"/>
      <c r="AH116" s="274"/>
      <c r="AI116" s="274"/>
      <c r="AJ116" s="274"/>
      <c r="AK116" s="274"/>
      <c r="AL116" s="274"/>
      <c r="AM116" s="274"/>
      <c r="AN116" s="274"/>
      <c r="AO116" s="274"/>
      <c r="AP116" s="274"/>
      <c r="AQ116" s="274"/>
      <c r="AR116" s="274"/>
      <c r="AS116" s="274"/>
      <c r="AT116" s="274"/>
      <c r="AU116" s="274"/>
      <c r="AV116" s="274"/>
      <c r="AW116" s="274"/>
      <c r="AX116" s="274"/>
      <c r="AY116" s="274"/>
      <c r="AZ116" s="274"/>
      <c r="BA116" s="274"/>
      <c r="BB116" s="274"/>
      <c r="BC116" s="274"/>
      <c r="BD116" s="274"/>
      <c r="BE116" s="274"/>
      <c r="BF116" s="274"/>
      <c r="BG116" s="274"/>
      <c r="BH116" s="274"/>
      <c r="BI116" s="274"/>
    </row>
    <row r="117" spans="1:61">
      <c r="A117" s="154"/>
      <c r="B117" s="152"/>
      <c r="C117" s="151"/>
      <c r="D117" s="152"/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  <c r="AA117" s="274"/>
      <c r="AB117" s="274"/>
      <c r="AC117" s="274"/>
      <c r="AD117" s="274"/>
      <c r="AE117" s="274"/>
      <c r="AF117" s="274"/>
      <c r="AG117" s="274"/>
      <c r="AH117" s="274"/>
      <c r="AI117" s="274"/>
      <c r="AJ117" s="274"/>
      <c r="AK117" s="274"/>
      <c r="AL117" s="274"/>
      <c r="AM117" s="274"/>
      <c r="AN117" s="274"/>
      <c r="AO117" s="274"/>
      <c r="AP117" s="274"/>
      <c r="AQ117" s="274"/>
      <c r="AR117" s="274"/>
      <c r="AS117" s="274"/>
      <c r="AT117" s="274"/>
      <c r="AU117" s="274"/>
      <c r="AV117" s="274"/>
      <c r="AW117" s="274"/>
      <c r="AX117" s="274"/>
      <c r="AY117" s="274"/>
      <c r="AZ117" s="274"/>
      <c r="BA117" s="274"/>
      <c r="BB117" s="274"/>
      <c r="BC117" s="274"/>
      <c r="BD117" s="274"/>
      <c r="BE117" s="274"/>
      <c r="BF117" s="274"/>
      <c r="BG117" s="274"/>
      <c r="BH117" s="274"/>
      <c r="BI117" s="274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4"/>
      <c r="AB118" s="274"/>
      <c r="AC118" s="274"/>
      <c r="AD118" s="274"/>
      <c r="AE118" s="274"/>
      <c r="AF118" s="274"/>
      <c r="AG118" s="274"/>
      <c r="AH118" s="274"/>
      <c r="AI118" s="274"/>
      <c r="AJ118" s="274"/>
      <c r="AK118" s="274"/>
      <c r="AL118" s="274"/>
      <c r="AM118" s="274"/>
      <c r="AN118" s="274"/>
      <c r="AO118" s="274"/>
      <c r="AP118" s="274"/>
      <c r="AQ118" s="274"/>
      <c r="AR118" s="274"/>
      <c r="AS118" s="274"/>
      <c r="AT118" s="274"/>
      <c r="AU118" s="274"/>
      <c r="AV118" s="274"/>
      <c r="AW118" s="274"/>
      <c r="AX118" s="274"/>
      <c r="AY118" s="274"/>
      <c r="AZ118" s="274"/>
      <c r="BA118" s="274"/>
      <c r="BB118" s="274"/>
      <c r="BC118" s="274"/>
      <c r="BD118" s="274"/>
      <c r="BE118" s="274"/>
      <c r="BF118" s="274"/>
      <c r="BG118" s="274"/>
      <c r="BH118" s="274"/>
      <c r="BI118" s="274"/>
    </row>
    <row r="119" spans="1:61">
      <c r="A119" s="316" t="s">
        <v>93</v>
      </c>
      <c r="B119" s="317"/>
      <c r="C119" s="174">
        <f>SUM(C37:C118)</f>
        <v>2581453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  <c r="AA119" s="274"/>
      <c r="AB119" s="274"/>
      <c r="AC119" s="274"/>
      <c r="AD119" s="274"/>
      <c r="AE119" s="274"/>
      <c r="AF119" s="274"/>
      <c r="AG119" s="274"/>
      <c r="AH119" s="274"/>
      <c r="AI119" s="274"/>
      <c r="AJ119" s="274"/>
      <c r="AK119" s="274"/>
      <c r="AL119" s="274"/>
      <c r="AM119" s="274"/>
      <c r="AN119" s="274"/>
      <c r="AO119" s="274"/>
      <c r="AP119" s="274"/>
      <c r="AQ119" s="274"/>
      <c r="AR119" s="274"/>
      <c r="AS119" s="274"/>
      <c r="AT119" s="274"/>
      <c r="AU119" s="274"/>
      <c r="AV119" s="274"/>
      <c r="AW119" s="274"/>
      <c r="AX119" s="274"/>
      <c r="AY119" s="274"/>
      <c r="AZ119" s="274"/>
      <c r="BA119" s="274"/>
      <c r="BB119" s="274"/>
      <c r="BC119" s="274"/>
      <c r="BD119" s="274"/>
      <c r="BE119" s="274"/>
      <c r="BF119" s="274"/>
      <c r="BG119" s="274"/>
      <c r="BH119" s="274"/>
      <c r="BI119" s="274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74"/>
      <c r="AF120" s="274"/>
      <c r="AG120" s="274"/>
      <c r="AH120" s="274"/>
      <c r="AI120" s="274"/>
      <c r="AJ120" s="274"/>
      <c r="AK120" s="274"/>
      <c r="AL120" s="274"/>
      <c r="AM120" s="274"/>
      <c r="AN120" s="274"/>
      <c r="AO120" s="274"/>
      <c r="AP120" s="274"/>
      <c r="AQ120" s="274"/>
      <c r="AR120" s="274"/>
      <c r="AS120" s="274"/>
      <c r="AT120" s="274"/>
      <c r="AU120" s="274"/>
      <c r="AV120" s="274"/>
      <c r="AW120" s="274"/>
      <c r="AX120" s="274"/>
      <c r="AY120" s="274"/>
      <c r="AZ120" s="274"/>
      <c r="BA120" s="274"/>
      <c r="BB120" s="274"/>
      <c r="BC120" s="274"/>
      <c r="BD120" s="274"/>
      <c r="BE120" s="274"/>
      <c r="BF120" s="274"/>
      <c r="BG120" s="274"/>
      <c r="BH120" s="274"/>
      <c r="BI120" s="274"/>
    </row>
    <row r="121" spans="1:61">
      <c r="A121" s="318" t="s">
        <v>94</v>
      </c>
      <c r="B121" s="319"/>
      <c r="C121" s="179">
        <f>C119+L142</f>
        <v>2581453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  <c r="AA121" s="274"/>
      <c r="AB121" s="274"/>
      <c r="AC121" s="274"/>
      <c r="AD121" s="274"/>
      <c r="AE121" s="274"/>
      <c r="AF121" s="274"/>
      <c r="AG121" s="274"/>
      <c r="AH121" s="274"/>
      <c r="AI121" s="274"/>
      <c r="AJ121" s="274"/>
      <c r="AK121" s="274"/>
      <c r="AL121" s="274"/>
      <c r="AM121" s="274"/>
      <c r="AN121" s="274"/>
      <c r="AO121" s="274"/>
      <c r="AP121" s="274"/>
      <c r="AQ121" s="274"/>
      <c r="AR121" s="274"/>
      <c r="AS121" s="274"/>
      <c r="AT121" s="274"/>
      <c r="AU121" s="274"/>
      <c r="AV121" s="274"/>
      <c r="AW121" s="274"/>
      <c r="AX121" s="274"/>
      <c r="AY121" s="274"/>
      <c r="AZ121" s="274"/>
      <c r="BA121" s="274"/>
      <c r="BB121" s="274"/>
      <c r="BC121" s="274"/>
      <c r="BD121" s="274"/>
      <c r="BE121" s="274"/>
      <c r="BF121" s="274"/>
      <c r="BG121" s="274"/>
      <c r="BH121" s="274"/>
      <c r="BI121" s="274"/>
    </row>
    <row r="122" spans="1:61">
      <c r="A122" s="182"/>
      <c r="B122" s="274"/>
      <c r="C122" s="183"/>
      <c r="D122" s="274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  <c r="AA122" s="274"/>
      <c r="AB122" s="274"/>
      <c r="AC122" s="274"/>
      <c r="AD122" s="274"/>
      <c r="AE122" s="274"/>
      <c r="AF122" s="274"/>
      <c r="AG122" s="274"/>
      <c r="AH122" s="274"/>
      <c r="AI122" s="274"/>
      <c r="AJ122" s="274"/>
      <c r="AK122" s="274"/>
      <c r="AL122" s="274"/>
      <c r="AM122" s="274"/>
      <c r="AN122" s="274"/>
      <c r="AO122" s="274"/>
      <c r="AP122" s="274"/>
      <c r="AQ122" s="274"/>
      <c r="AR122" s="274"/>
      <c r="AS122" s="274"/>
      <c r="AT122" s="274"/>
      <c r="AU122" s="274"/>
      <c r="AV122" s="274"/>
      <c r="AW122" s="274"/>
      <c r="AX122" s="274"/>
      <c r="AY122" s="274"/>
      <c r="AZ122" s="274"/>
      <c r="BA122" s="274"/>
      <c r="BB122" s="274"/>
      <c r="BC122" s="274"/>
      <c r="BD122" s="274"/>
      <c r="BE122" s="274"/>
      <c r="BF122" s="274"/>
      <c r="BG122" s="274"/>
      <c r="BH122" s="274"/>
      <c r="BI122" s="274"/>
    </row>
    <row r="123" spans="1:61">
      <c r="A123" s="182"/>
      <c r="B123" s="274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  <c r="AA123" s="274"/>
      <c r="AB123" s="274"/>
      <c r="AC123" s="274"/>
      <c r="AD123" s="274"/>
      <c r="AE123" s="274"/>
      <c r="AF123" s="274"/>
      <c r="AG123" s="274"/>
      <c r="AH123" s="274"/>
      <c r="AI123" s="274"/>
      <c r="AJ123" s="274"/>
      <c r="AK123" s="274"/>
      <c r="AL123" s="274"/>
      <c r="AM123" s="274"/>
      <c r="AN123" s="274"/>
      <c r="AO123" s="274"/>
      <c r="AP123" s="274"/>
      <c r="AQ123" s="274"/>
      <c r="AR123" s="274"/>
      <c r="AS123" s="274"/>
      <c r="AT123" s="274"/>
      <c r="AU123" s="274"/>
      <c r="AV123" s="274"/>
      <c r="AW123" s="274"/>
      <c r="AX123" s="274"/>
      <c r="AY123" s="274"/>
      <c r="AZ123" s="274"/>
      <c r="BA123" s="274"/>
      <c r="BB123" s="274"/>
      <c r="BC123" s="274"/>
      <c r="BD123" s="274"/>
      <c r="BE123" s="274"/>
      <c r="BF123" s="274"/>
      <c r="BG123" s="274"/>
      <c r="BH123" s="274"/>
      <c r="BI123" s="274"/>
    </row>
    <row r="124" spans="1:61">
      <c r="A124" s="184"/>
      <c r="B124" s="184"/>
      <c r="C124" s="183"/>
      <c r="D124" s="274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  <c r="AA124" s="274"/>
      <c r="AB124" s="274"/>
      <c r="AC124" s="274"/>
      <c r="AD124" s="274"/>
      <c r="AE124" s="274"/>
      <c r="AF124" s="274"/>
      <c r="AG124" s="274"/>
      <c r="AH124" s="274"/>
      <c r="AI124" s="274"/>
      <c r="AJ124" s="274"/>
      <c r="AK124" s="274"/>
      <c r="AL124" s="274"/>
      <c r="AM124" s="274"/>
      <c r="AN124" s="274"/>
      <c r="AO124" s="274"/>
      <c r="AP124" s="274"/>
      <c r="AQ124" s="274"/>
      <c r="AR124" s="274"/>
      <c r="AS124" s="274"/>
      <c r="AT124" s="274"/>
      <c r="AU124" s="274"/>
      <c r="AV124" s="274"/>
      <c r="AW124" s="274"/>
      <c r="AX124" s="274"/>
      <c r="AY124" s="274"/>
      <c r="AZ124" s="274"/>
      <c r="BA124" s="274"/>
      <c r="BB124" s="274"/>
      <c r="BC124" s="274"/>
      <c r="BD124" s="274"/>
      <c r="BE124" s="274"/>
      <c r="BF124" s="274"/>
      <c r="BG124" s="274"/>
      <c r="BH124" s="274"/>
      <c r="BI124" s="274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  <c r="AA125" s="274"/>
      <c r="AB125" s="274"/>
      <c r="AC125" s="274"/>
      <c r="AD125" s="274"/>
      <c r="AE125" s="274"/>
      <c r="AF125" s="274"/>
      <c r="AG125" s="274"/>
      <c r="AH125" s="274"/>
      <c r="AI125" s="274"/>
      <c r="AJ125" s="274"/>
      <c r="AK125" s="274"/>
      <c r="AL125" s="274"/>
      <c r="AM125" s="274"/>
      <c r="AN125" s="274"/>
      <c r="AO125" s="274"/>
      <c r="AP125" s="274"/>
      <c r="AQ125" s="274"/>
      <c r="AR125" s="274"/>
      <c r="AS125" s="274"/>
      <c r="AT125" s="274"/>
      <c r="AU125" s="274"/>
      <c r="AV125" s="274"/>
      <c r="AW125" s="274"/>
      <c r="AX125" s="274"/>
      <c r="AY125" s="274"/>
      <c r="AZ125" s="274"/>
      <c r="BA125" s="274"/>
      <c r="BB125" s="274"/>
      <c r="BC125" s="274"/>
      <c r="BD125" s="274"/>
      <c r="BE125" s="274"/>
      <c r="BF125" s="274"/>
      <c r="BG125" s="274"/>
      <c r="BH125" s="274"/>
      <c r="BI125" s="274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  <c r="AA126" s="274"/>
      <c r="AB126" s="274"/>
      <c r="AC126" s="274"/>
      <c r="AD126" s="274"/>
      <c r="AE126" s="274"/>
      <c r="AF126" s="274"/>
      <c r="AG126" s="274"/>
      <c r="AH126" s="274"/>
      <c r="AI126" s="274"/>
      <c r="AJ126" s="274"/>
      <c r="AK126" s="274"/>
      <c r="AL126" s="274"/>
      <c r="AM126" s="274"/>
      <c r="AN126" s="274"/>
      <c r="AO126" s="274"/>
      <c r="AP126" s="274"/>
      <c r="AQ126" s="274"/>
      <c r="AR126" s="274"/>
      <c r="AS126" s="274"/>
      <c r="AT126" s="274"/>
      <c r="AU126" s="274"/>
      <c r="AV126" s="274"/>
      <c r="AW126" s="274"/>
      <c r="AX126" s="274"/>
      <c r="AY126" s="274"/>
      <c r="AZ126" s="274"/>
      <c r="BA126" s="274"/>
      <c r="BB126" s="274"/>
      <c r="BC126" s="274"/>
      <c r="BD126" s="274"/>
      <c r="BE126" s="274"/>
      <c r="BF126" s="274"/>
      <c r="BG126" s="274"/>
      <c r="BH126" s="274"/>
      <c r="BI126" s="274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4"/>
      <c r="AB127" s="274"/>
      <c r="AC127" s="274"/>
      <c r="AD127" s="274"/>
      <c r="AE127" s="274"/>
      <c r="AF127" s="274"/>
      <c r="AG127" s="274"/>
      <c r="AH127" s="274"/>
      <c r="AI127" s="274"/>
      <c r="AJ127" s="274"/>
      <c r="AK127" s="274"/>
      <c r="AL127" s="274"/>
      <c r="AM127" s="274"/>
      <c r="AN127" s="274"/>
      <c r="AO127" s="274"/>
      <c r="AP127" s="274"/>
      <c r="AQ127" s="274"/>
      <c r="AR127" s="274"/>
      <c r="AS127" s="274"/>
      <c r="AT127" s="274"/>
      <c r="AU127" s="274"/>
      <c r="AV127" s="274"/>
      <c r="AW127" s="274"/>
      <c r="AX127" s="274"/>
      <c r="AY127" s="274"/>
      <c r="AZ127" s="274"/>
      <c r="BA127" s="274"/>
      <c r="BB127" s="274"/>
      <c r="BC127" s="274"/>
      <c r="BD127" s="274"/>
      <c r="BE127" s="274"/>
      <c r="BF127" s="274"/>
      <c r="BG127" s="274"/>
      <c r="BH127" s="274"/>
      <c r="BI127" s="274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  <c r="AA128" s="274"/>
      <c r="AB128" s="274"/>
      <c r="AC128" s="274"/>
      <c r="AD128" s="274"/>
      <c r="AE128" s="274"/>
      <c r="AF128" s="274"/>
      <c r="AG128" s="274"/>
      <c r="AH128" s="274"/>
      <c r="AI128" s="274"/>
      <c r="AJ128" s="274"/>
      <c r="AK128" s="274"/>
      <c r="AL128" s="274"/>
      <c r="AM128" s="274"/>
      <c r="AN128" s="274"/>
      <c r="AO128" s="274"/>
      <c r="AP128" s="274"/>
      <c r="AQ128" s="274"/>
      <c r="AR128" s="274"/>
      <c r="AS128" s="274"/>
      <c r="AT128" s="274"/>
      <c r="AU128" s="274"/>
      <c r="AV128" s="274"/>
      <c r="AW128" s="274"/>
      <c r="AX128" s="274"/>
      <c r="AY128" s="274"/>
      <c r="AZ128" s="274"/>
      <c r="BA128" s="274"/>
      <c r="BB128" s="274"/>
      <c r="BC128" s="274"/>
      <c r="BD128" s="274"/>
      <c r="BE128" s="274"/>
      <c r="BF128" s="274"/>
      <c r="BG128" s="274"/>
      <c r="BH128" s="274"/>
      <c r="BI128" s="274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  <c r="AA129" s="114"/>
      <c r="AB129" s="274"/>
      <c r="AC129" s="274"/>
      <c r="AD129" s="274"/>
      <c r="AE129" s="274"/>
      <c r="AF129" s="274"/>
      <c r="AG129" s="274"/>
      <c r="AH129" s="274"/>
      <c r="AI129" s="274"/>
      <c r="AJ129" s="274"/>
      <c r="AK129" s="274"/>
      <c r="AL129" s="274"/>
      <c r="AM129" s="274"/>
      <c r="AN129" s="274"/>
      <c r="AO129" s="274"/>
      <c r="AP129" s="274"/>
      <c r="AQ129" s="274"/>
      <c r="AR129" s="274"/>
      <c r="AS129" s="274"/>
      <c r="AT129" s="274"/>
      <c r="AU129" s="274"/>
      <c r="AV129" s="274"/>
      <c r="AW129" s="274"/>
      <c r="AX129" s="274"/>
      <c r="AY129" s="274"/>
      <c r="AZ129" s="274"/>
      <c r="BA129" s="274"/>
      <c r="BB129" s="274"/>
      <c r="BC129" s="274"/>
      <c r="BD129" s="274"/>
      <c r="BE129" s="274"/>
      <c r="BF129" s="274"/>
      <c r="BG129" s="274"/>
      <c r="BH129" s="274"/>
      <c r="BI129" s="274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  <c r="AA130" s="113"/>
      <c r="AB130" s="274"/>
      <c r="AC130" s="274"/>
      <c r="AD130" s="274"/>
      <c r="AE130" s="274"/>
      <c r="AF130" s="274"/>
      <c r="AG130" s="274"/>
      <c r="AH130" s="274"/>
      <c r="AI130" s="274"/>
      <c r="AJ130" s="274"/>
      <c r="AK130" s="274"/>
      <c r="AL130" s="274"/>
      <c r="AM130" s="274"/>
      <c r="AN130" s="274"/>
      <c r="AO130" s="274"/>
      <c r="AP130" s="274"/>
      <c r="AQ130" s="274"/>
      <c r="AR130" s="274"/>
      <c r="AS130" s="274"/>
      <c r="AT130" s="274"/>
      <c r="AU130" s="274"/>
      <c r="AV130" s="274"/>
      <c r="AW130" s="274"/>
      <c r="AX130" s="274"/>
      <c r="AY130" s="274"/>
      <c r="AZ130" s="274"/>
      <c r="BA130" s="274"/>
      <c r="BB130" s="274"/>
      <c r="BC130" s="274"/>
      <c r="BD130" s="274"/>
      <c r="BE130" s="274"/>
      <c r="BF130" s="274"/>
      <c r="BG130" s="274"/>
      <c r="BH130" s="274"/>
      <c r="BI130" s="274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4"/>
      <c r="AE131" s="274"/>
      <c r="AF131" s="274"/>
      <c r="AG131" s="274"/>
      <c r="AH131" s="274"/>
      <c r="AI131" s="274"/>
      <c r="AJ131" s="274"/>
      <c r="AK131" s="274"/>
      <c r="AL131" s="274"/>
      <c r="AM131" s="274"/>
      <c r="AN131" s="274"/>
      <c r="AO131" s="274"/>
      <c r="AP131" s="274"/>
      <c r="AQ131" s="274"/>
      <c r="AR131" s="274"/>
      <c r="AS131" s="274"/>
      <c r="AT131" s="274"/>
      <c r="AU131" s="274"/>
      <c r="AV131" s="274"/>
      <c r="AW131" s="274"/>
      <c r="AX131" s="274"/>
      <c r="AY131" s="274"/>
      <c r="AZ131" s="274"/>
      <c r="BA131" s="274"/>
      <c r="BB131" s="274"/>
      <c r="BC131" s="274"/>
      <c r="BD131" s="274"/>
      <c r="BE131" s="274"/>
      <c r="BF131" s="274"/>
      <c r="BG131" s="274"/>
      <c r="BH131" s="274"/>
      <c r="BI131" s="274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  <c r="AC132" s="274"/>
      <c r="AD132" s="274"/>
      <c r="AE132" s="274"/>
      <c r="AF132" s="274"/>
      <c r="AG132" s="274"/>
      <c r="AH132" s="274"/>
      <c r="AI132" s="274"/>
      <c r="AJ132" s="274"/>
      <c r="AK132" s="274"/>
      <c r="AL132" s="274"/>
      <c r="AM132" s="274"/>
      <c r="AN132" s="274"/>
      <c r="AO132" s="274"/>
      <c r="AP132" s="274"/>
      <c r="AQ132" s="274"/>
      <c r="AR132" s="274"/>
      <c r="AS132" s="274"/>
      <c r="AT132" s="274"/>
      <c r="AU132" s="274"/>
      <c r="AV132" s="274"/>
      <c r="AW132" s="274"/>
      <c r="AX132" s="274"/>
      <c r="AY132" s="274"/>
      <c r="AZ132" s="274"/>
      <c r="BA132" s="274"/>
      <c r="BB132" s="274"/>
      <c r="BC132" s="274"/>
      <c r="BD132" s="274"/>
      <c r="BE132" s="274"/>
      <c r="BF132" s="274"/>
      <c r="BG132" s="274"/>
      <c r="BH132" s="274"/>
      <c r="BI132" s="274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  <c r="AC133" s="274"/>
      <c r="AD133" s="274"/>
      <c r="AE133" s="274"/>
      <c r="AF133" s="274"/>
      <c r="AG133" s="274"/>
      <c r="AH133" s="274"/>
      <c r="AI133" s="274"/>
      <c r="AJ133" s="274"/>
      <c r="AK133" s="274"/>
      <c r="AL133" s="274"/>
      <c r="AM133" s="274"/>
      <c r="AN133" s="274"/>
      <c r="AO133" s="274"/>
      <c r="AP133" s="274"/>
      <c r="AQ133" s="274"/>
      <c r="AR133" s="274"/>
      <c r="AS133" s="274"/>
      <c r="AT133" s="274"/>
      <c r="AU133" s="274"/>
      <c r="AV133" s="274"/>
      <c r="AW133" s="274"/>
      <c r="AX133" s="274"/>
      <c r="AY133" s="274"/>
      <c r="AZ133" s="274"/>
      <c r="BA133" s="274"/>
      <c r="BB133" s="274"/>
      <c r="BC133" s="274"/>
      <c r="BD133" s="274"/>
      <c r="BE133" s="274"/>
      <c r="BF133" s="274"/>
      <c r="BG133" s="274"/>
      <c r="BH133" s="274"/>
      <c r="BI133" s="274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  <c r="AA134" s="274"/>
      <c r="AB134" s="274"/>
      <c r="AC134" s="274"/>
      <c r="AD134" s="274"/>
      <c r="AE134" s="274"/>
      <c r="AF134" s="274"/>
      <c r="AG134" s="274"/>
      <c r="AH134" s="274"/>
      <c r="AI134" s="274"/>
      <c r="AJ134" s="274"/>
      <c r="AK134" s="274"/>
      <c r="AL134" s="274"/>
      <c r="AM134" s="274"/>
      <c r="AN134" s="274"/>
      <c r="AO134" s="274"/>
      <c r="AP134" s="274"/>
      <c r="AQ134" s="274"/>
      <c r="AR134" s="274"/>
      <c r="AS134" s="274"/>
      <c r="AT134" s="274"/>
      <c r="AU134" s="274"/>
      <c r="AV134" s="274"/>
      <c r="AW134" s="274"/>
      <c r="AX134" s="274"/>
      <c r="AY134" s="274"/>
      <c r="AZ134" s="274"/>
      <c r="BA134" s="274"/>
      <c r="BB134" s="274"/>
      <c r="BC134" s="274"/>
      <c r="BD134" s="274"/>
      <c r="BE134" s="274"/>
      <c r="BF134" s="274"/>
      <c r="BG134" s="274"/>
      <c r="BH134" s="274"/>
      <c r="BI134" s="274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74"/>
      <c r="N135" s="274"/>
      <c r="O135" s="274"/>
      <c r="P135" s="274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  <c r="AA135" s="274"/>
      <c r="AB135" s="274"/>
      <c r="AC135" s="274"/>
      <c r="AD135" s="274"/>
      <c r="AE135" s="274"/>
      <c r="AF135" s="274"/>
      <c r="AG135" s="274"/>
      <c r="AH135" s="274"/>
      <c r="AI135" s="274"/>
      <c r="AJ135" s="274"/>
      <c r="AK135" s="274"/>
      <c r="AL135" s="274"/>
      <c r="AM135" s="274"/>
      <c r="AN135" s="274"/>
      <c r="AO135" s="274"/>
      <c r="AP135" s="274"/>
      <c r="AQ135" s="274"/>
      <c r="AR135" s="274"/>
      <c r="AS135" s="274"/>
      <c r="AT135" s="274"/>
      <c r="AU135" s="274"/>
      <c r="AV135" s="274"/>
      <c r="AW135" s="274"/>
      <c r="AX135" s="274"/>
      <c r="AY135" s="274"/>
      <c r="AZ135" s="274"/>
      <c r="BA135" s="274"/>
      <c r="BB135" s="274"/>
      <c r="BC135" s="274"/>
      <c r="BD135" s="274"/>
      <c r="BE135" s="274"/>
      <c r="BF135" s="274"/>
      <c r="BG135" s="274"/>
      <c r="BH135" s="274"/>
      <c r="BI135" s="274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74"/>
      <c r="N136" s="274"/>
      <c r="O136" s="274"/>
      <c r="P136" s="274"/>
      <c r="Q136" s="274"/>
      <c r="R136" s="274"/>
      <c r="S136" s="274"/>
      <c r="T136" s="274"/>
      <c r="U136" s="274"/>
      <c r="V136" s="274"/>
      <c r="W136" s="274"/>
      <c r="X136" s="274"/>
      <c r="Y136" s="274"/>
      <c r="Z136" s="274"/>
      <c r="AA136" s="274"/>
      <c r="AB136" s="274"/>
      <c r="AC136" s="274"/>
      <c r="AD136" s="274"/>
      <c r="AE136" s="274"/>
      <c r="AF136" s="274"/>
      <c r="AG136" s="274"/>
      <c r="AH136" s="274"/>
      <c r="AI136" s="274"/>
      <c r="AJ136" s="274"/>
      <c r="AK136" s="274"/>
      <c r="AL136" s="274"/>
      <c r="AM136" s="274"/>
      <c r="AN136" s="274"/>
      <c r="AO136" s="274"/>
      <c r="AP136" s="274"/>
      <c r="AQ136" s="274"/>
      <c r="AR136" s="274"/>
      <c r="AS136" s="274"/>
      <c r="AT136" s="274"/>
      <c r="AU136" s="274"/>
      <c r="AV136" s="274"/>
      <c r="AW136" s="274"/>
      <c r="AX136" s="274"/>
      <c r="AY136" s="274"/>
      <c r="AZ136" s="274"/>
      <c r="BA136" s="274"/>
      <c r="BB136" s="274"/>
      <c r="BC136" s="274"/>
      <c r="BD136" s="274"/>
      <c r="BE136" s="274"/>
      <c r="BF136" s="274"/>
      <c r="BG136" s="274"/>
      <c r="BH136" s="274"/>
      <c r="BI136" s="274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  <c r="AA137" s="274"/>
      <c r="AB137" s="274"/>
      <c r="AC137" s="274"/>
      <c r="AD137" s="274"/>
      <c r="AE137" s="274"/>
      <c r="AF137" s="274"/>
      <c r="AG137" s="274"/>
      <c r="AH137" s="274"/>
      <c r="AI137" s="274"/>
      <c r="AJ137" s="274"/>
      <c r="AK137" s="274"/>
      <c r="AL137" s="274"/>
      <c r="AM137" s="274"/>
      <c r="AN137" s="274"/>
      <c r="AO137" s="274"/>
      <c r="AP137" s="274"/>
      <c r="AQ137" s="274"/>
      <c r="AR137" s="274"/>
      <c r="AS137" s="274"/>
      <c r="AT137" s="274"/>
      <c r="AU137" s="274"/>
      <c r="AV137" s="274"/>
      <c r="AW137" s="274"/>
      <c r="AX137" s="274"/>
      <c r="AY137" s="274"/>
      <c r="AZ137" s="274"/>
      <c r="BA137" s="274"/>
      <c r="BB137" s="274"/>
      <c r="BC137" s="274"/>
      <c r="BD137" s="274"/>
      <c r="BE137" s="274"/>
      <c r="BF137" s="274"/>
      <c r="BG137" s="274"/>
      <c r="BH137" s="274"/>
      <c r="BI137" s="274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4"/>
      <c r="AG138" s="274"/>
      <c r="AH138" s="274"/>
      <c r="AI138" s="274"/>
      <c r="AJ138" s="274"/>
      <c r="AK138" s="274"/>
      <c r="AL138" s="274"/>
      <c r="AM138" s="274"/>
      <c r="AN138" s="274"/>
      <c r="AO138" s="274"/>
      <c r="AP138" s="274"/>
      <c r="AQ138" s="274"/>
      <c r="AR138" s="274"/>
      <c r="AS138" s="274"/>
      <c r="AT138" s="274"/>
      <c r="AU138" s="274"/>
      <c r="AV138" s="274"/>
      <c r="AW138" s="274"/>
      <c r="AX138" s="274"/>
      <c r="AY138" s="274"/>
      <c r="AZ138" s="274"/>
      <c r="BA138" s="274"/>
      <c r="BB138" s="274"/>
      <c r="BC138" s="274"/>
      <c r="BD138" s="274"/>
      <c r="BE138" s="274"/>
      <c r="BF138" s="274"/>
      <c r="BG138" s="274"/>
      <c r="BH138" s="274"/>
      <c r="BI138" s="274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4"/>
      <c r="AG139" s="274"/>
      <c r="AH139" s="274"/>
      <c r="AI139" s="274"/>
      <c r="AJ139" s="274"/>
      <c r="AK139" s="274"/>
      <c r="AL139" s="274"/>
      <c r="AM139" s="274"/>
      <c r="AN139" s="274"/>
      <c r="AO139" s="274"/>
      <c r="AP139" s="274"/>
      <c r="AQ139" s="274"/>
      <c r="AR139" s="274"/>
      <c r="AS139" s="274"/>
      <c r="AT139" s="274"/>
      <c r="AU139" s="274"/>
      <c r="AV139" s="274"/>
      <c r="AW139" s="274"/>
      <c r="AX139" s="274"/>
      <c r="AY139" s="274"/>
      <c r="AZ139" s="274"/>
      <c r="BA139" s="274"/>
      <c r="BB139" s="274"/>
      <c r="BC139" s="274"/>
      <c r="BD139" s="274"/>
      <c r="BE139" s="274"/>
      <c r="BF139" s="274"/>
      <c r="BG139" s="274"/>
      <c r="BH139" s="274"/>
      <c r="BI139" s="274"/>
    </row>
    <row r="140" spans="1:61">
      <c r="A140" s="49"/>
      <c r="B140" s="274"/>
      <c r="C140" s="274"/>
      <c r="D140" s="274"/>
      <c r="E140" s="274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4"/>
      <c r="AG140" s="274"/>
      <c r="AH140" s="274"/>
      <c r="AI140" s="274"/>
      <c r="AJ140" s="274"/>
      <c r="AK140" s="274"/>
      <c r="AL140" s="274"/>
      <c r="AM140" s="274"/>
      <c r="AN140" s="274"/>
      <c r="AO140" s="274"/>
      <c r="AP140" s="274"/>
      <c r="AQ140" s="274"/>
      <c r="AR140" s="274"/>
      <c r="AS140" s="274"/>
      <c r="AT140" s="274"/>
      <c r="AU140" s="274"/>
      <c r="AV140" s="274"/>
      <c r="AW140" s="274"/>
      <c r="AX140" s="274"/>
      <c r="AY140" s="274"/>
      <c r="AZ140" s="274"/>
      <c r="BA140" s="274"/>
      <c r="BB140" s="274"/>
      <c r="BC140" s="274"/>
      <c r="BD140" s="274"/>
      <c r="BE140" s="274"/>
      <c r="BF140" s="274"/>
      <c r="BG140" s="274"/>
      <c r="BH140" s="274"/>
      <c r="BI140" s="274"/>
    </row>
    <row r="141" spans="1:61">
      <c r="A141" s="49"/>
      <c r="B141" s="274"/>
      <c r="C141" s="274"/>
      <c r="D141" s="274"/>
      <c r="E141" s="274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4"/>
      <c r="AG141" s="274"/>
      <c r="AH141" s="274"/>
      <c r="AI141" s="274"/>
      <c r="AJ141" s="274"/>
      <c r="AK141" s="274"/>
      <c r="AL141" s="274"/>
      <c r="AM141" s="274"/>
      <c r="AN141" s="274"/>
      <c r="AO141" s="274"/>
      <c r="AP141" s="274"/>
      <c r="AQ141" s="274"/>
      <c r="AR141" s="274"/>
      <c r="AS141" s="274"/>
      <c r="AT141" s="274"/>
      <c r="AU141" s="274"/>
      <c r="AV141" s="274"/>
      <c r="AW141" s="274"/>
      <c r="AX141" s="274"/>
      <c r="AY141" s="274"/>
      <c r="AZ141" s="274"/>
      <c r="BA141" s="274"/>
      <c r="BB141" s="274"/>
      <c r="BC141" s="274"/>
      <c r="BD141" s="274"/>
      <c r="BE141" s="274"/>
      <c r="BF141" s="274"/>
      <c r="BG141" s="274"/>
      <c r="BH141" s="274"/>
      <c r="BI141" s="274"/>
    </row>
    <row r="142" spans="1:61" s="146" customFormat="1">
      <c r="A142" s="49"/>
      <c r="B142" s="274"/>
      <c r="C142" s="274"/>
      <c r="D142" s="274"/>
      <c r="E142" s="274"/>
      <c r="F142" s="195"/>
      <c r="G142" s="263"/>
      <c r="H142" s="263"/>
      <c r="I142" s="273">
        <f>SUM(I44:I141)</f>
        <v>2823492</v>
      </c>
      <c r="J142" s="161"/>
      <c r="K142" s="180">
        <f>SUM(K63:K141)</f>
        <v>2823492</v>
      </c>
      <c r="L142" s="273">
        <f>SUM(I142-K142)</f>
        <v>0</v>
      </c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4"/>
      <c r="AG142" s="274"/>
      <c r="AH142" s="274"/>
      <c r="AI142" s="274"/>
      <c r="AJ142" s="274"/>
      <c r="AK142" s="274"/>
      <c r="AL142" s="274"/>
      <c r="AM142" s="274"/>
      <c r="AN142" s="274"/>
      <c r="AO142" s="274"/>
      <c r="AP142" s="274"/>
      <c r="AQ142" s="274"/>
      <c r="AR142" s="274"/>
      <c r="AS142" s="274"/>
      <c r="AT142" s="274"/>
      <c r="AU142" s="274"/>
      <c r="AV142" s="274"/>
      <c r="AW142" s="274"/>
      <c r="AX142" s="274"/>
      <c r="AY142" s="274"/>
      <c r="AZ142" s="274"/>
      <c r="BA142" s="274"/>
      <c r="BB142" s="274"/>
      <c r="BC142" s="274"/>
      <c r="BD142" s="274"/>
      <c r="BE142" s="274"/>
      <c r="BF142" s="274"/>
      <c r="BG142" s="274"/>
      <c r="BH142" s="274"/>
      <c r="BI142" s="274"/>
    </row>
    <row r="143" spans="1:61">
      <c r="A143" s="49"/>
      <c r="B143" s="274"/>
      <c r="C143" s="274"/>
      <c r="D143" s="274"/>
      <c r="E143" s="274"/>
      <c r="F143" s="274"/>
      <c r="G143" s="274"/>
      <c r="H143" s="274"/>
      <c r="I143" s="120"/>
      <c r="J143" s="100"/>
      <c r="K143" s="274"/>
      <c r="L143" s="100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/>
      <c r="AJ143" s="274"/>
      <c r="AK143" s="274"/>
      <c r="AL143" s="274"/>
      <c r="AM143" s="274"/>
      <c r="AN143" s="274"/>
      <c r="AO143" s="274"/>
      <c r="AP143" s="274"/>
      <c r="AQ143" s="274"/>
      <c r="AR143" s="274"/>
      <c r="AS143" s="274"/>
      <c r="AT143" s="274"/>
      <c r="AU143" s="274"/>
      <c r="AV143" s="274"/>
      <c r="AW143" s="274"/>
      <c r="AX143" s="274"/>
      <c r="AY143" s="274"/>
      <c r="AZ143" s="274"/>
      <c r="BA143" s="274"/>
      <c r="BB143" s="274"/>
      <c r="BC143" s="274"/>
      <c r="BD143" s="274"/>
      <c r="BE143" s="274"/>
      <c r="BF143" s="274"/>
      <c r="BG143" s="274"/>
      <c r="BH143" s="274"/>
      <c r="BI143" s="274"/>
    </row>
    <row r="144" spans="1:61">
      <c r="A144" s="49"/>
      <c r="B144" s="274"/>
      <c r="C144" s="274"/>
      <c r="D144" s="274"/>
      <c r="E144" s="274"/>
      <c r="F144" s="274"/>
      <c r="G144" s="274"/>
      <c r="H144" s="274"/>
      <c r="I144" s="100"/>
      <c r="J144" s="100"/>
      <c r="K144" s="274"/>
      <c r="L144" s="100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</row>
    <row r="145" spans="6:24">
      <c r="F145" s="274"/>
      <c r="G145" s="274"/>
      <c r="H145" s="274"/>
      <c r="I145" s="100"/>
      <c r="J145" s="100"/>
      <c r="K145" s="274"/>
      <c r="L145" s="100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</row>
    <row r="146" spans="6:24">
      <c r="F146" s="274"/>
      <c r="G146" s="274"/>
      <c r="H146" s="274"/>
      <c r="I146" s="100"/>
      <c r="J146" s="100"/>
      <c r="K146" s="274"/>
      <c r="L146" s="100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</row>
    <row r="147" spans="6:24">
      <c r="F147" s="274"/>
      <c r="G147" s="274"/>
      <c r="H147" s="274"/>
      <c r="I147" s="100"/>
      <c r="J147" s="100"/>
      <c r="K147" s="274"/>
      <c r="L147" s="100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</row>
    <row r="148" spans="6:24">
      <c r="F148" s="274"/>
      <c r="G148" s="274"/>
      <c r="H148" s="274"/>
      <c r="I148" s="100"/>
      <c r="J148" s="100"/>
      <c r="K148" s="274"/>
      <c r="L148" s="100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</row>
    <row r="149" spans="6:24">
      <c r="F149" s="274"/>
      <c r="G149" s="274"/>
      <c r="H149" s="274"/>
      <c r="I149" s="100"/>
      <c r="J149" s="100"/>
      <c r="K149" s="274"/>
      <c r="L149" s="100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</row>
    <row r="150" spans="6:24">
      <c r="F150" s="274"/>
      <c r="G150" s="274"/>
      <c r="H150" s="274"/>
      <c r="I150" s="100"/>
      <c r="J150" s="100"/>
      <c r="K150" s="274"/>
      <c r="L150" s="100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</row>
    <row r="151" spans="6:24">
      <c r="F151" s="274"/>
      <c r="G151" s="274"/>
      <c r="H151" s="274"/>
      <c r="I151" s="100"/>
      <c r="J151" s="100"/>
      <c r="K151" s="274"/>
      <c r="L151" s="100"/>
      <c r="M151" s="274"/>
      <c r="N151" s="274"/>
      <c r="O151" s="274"/>
      <c r="P151" s="274"/>
      <c r="Q151" s="274"/>
      <c r="R151" s="274"/>
      <c r="S151" s="274"/>
      <c r="T151" s="274"/>
      <c r="U151" s="274"/>
    </row>
    <row r="152" spans="6:24">
      <c r="F152" s="274"/>
      <c r="G152" s="274"/>
      <c r="H152" s="274"/>
      <c r="I152" s="100"/>
      <c r="J152" s="100"/>
      <c r="K152" s="274"/>
      <c r="L152" s="100"/>
      <c r="M152" s="274"/>
      <c r="N152" s="274"/>
      <c r="O152" s="274"/>
      <c r="P152" s="274"/>
      <c r="Q152" s="274"/>
      <c r="R152" s="274"/>
      <c r="S152" s="274"/>
      <c r="T152" s="274"/>
      <c r="U152" s="274"/>
    </row>
    <row r="153" spans="6:24">
      <c r="F153" s="274"/>
      <c r="G153" s="274"/>
      <c r="H153" s="274"/>
      <c r="I153" s="100"/>
      <c r="J153" s="100"/>
      <c r="K153" s="274"/>
      <c r="L153" s="100"/>
      <c r="M153" s="274"/>
      <c r="N153" s="274"/>
      <c r="O153" s="274"/>
      <c r="P153" s="274"/>
      <c r="Q153" s="274"/>
      <c r="R153" s="274"/>
      <c r="S153" s="274"/>
      <c r="T153" s="274"/>
      <c r="U153" s="274"/>
    </row>
    <row r="154" spans="6:24">
      <c r="F154" s="274"/>
      <c r="G154" s="274"/>
      <c r="H154" s="274"/>
      <c r="I154" s="100"/>
      <c r="J154" s="100"/>
      <c r="K154" s="274"/>
      <c r="L154" s="100"/>
      <c r="M154" s="274"/>
      <c r="N154" s="274"/>
      <c r="O154" s="274"/>
      <c r="P154" s="274"/>
      <c r="Q154" s="274"/>
      <c r="R154" s="274"/>
      <c r="S154" s="274"/>
      <c r="T154" s="274"/>
      <c r="U154" s="274"/>
    </row>
    <row r="155" spans="6:24">
      <c r="F155" s="274"/>
      <c r="G155" s="274"/>
      <c r="H155" s="274"/>
      <c r="I155" s="100"/>
      <c r="J155" s="100"/>
      <c r="K155" s="274"/>
      <c r="L155" s="100"/>
      <c r="M155" s="274"/>
      <c r="N155" s="274"/>
      <c r="O155" s="274"/>
      <c r="P155" s="274"/>
      <c r="Q155" s="274"/>
      <c r="R155" s="274"/>
      <c r="S155" s="274"/>
      <c r="T155" s="274"/>
      <c r="U155" s="274"/>
    </row>
    <row r="156" spans="6:24">
      <c r="F156" s="274"/>
      <c r="G156" s="274"/>
      <c r="H156" s="274"/>
      <c r="I156" s="100"/>
      <c r="J156" s="100"/>
      <c r="K156" s="274"/>
      <c r="L156" s="100"/>
      <c r="M156" s="274"/>
      <c r="N156" s="274"/>
      <c r="O156" s="274"/>
      <c r="P156" s="274"/>
      <c r="Q156" s="274"/>
      <c r="R156" s="274"/>
      <c r="S156" s="274"/>
      <c r="T156" s="274"/>
      <c r="U156" s="274"/>
    </row>
    <row r="157" spans="6:24">
      <c r="F157" s="274"/>
      <c r="G157" s="274"/>
      <c r="H157" s="274"/>
      <c r="I157" s="100"/>
      <c r="J157" s="100"/>
      <c r="K157" s="274"/>
      <c r="L157" s="100"/>
      <c r="M157" s="274"/>
      <c r="N157" s="274"/>
      <c r="O157" s="274"/>
      <c r="P157" s="274"/>
      <c r="Q157" s="274"/>
      <c r="R157" s="274"/>
      <c r="S157" s="274"/>
      <c r="T157" s="274"/>
      <c r="U157" s="274"/>
    </row>
    <row r="158" spans="6:24">
      <c r="F158" s="274"/>
      <c r="G158" s="274"/>
      <c r="H158" s="274"/>
      <c r="I158" s="100"/>
      <c r="J158" s="100"/>
      <c r="K158" s="274"/>
      <c r="L158" s="100"/>
      <c r="M158" s="274"/>
      <c r="N158" s="274"/>
      <c r="O158" s="274"/>
      <c r="P158" s="274"/>
      <c r="Q158" s="274"/>
      <c r="R158" s="274"/>
      <c r="S158" s="274"/>
      <c r="T158" s="274"/>
      <c r="U158" s="274"/>
    </row>
    <row r="159" spans="6:24">
      <c r="F159" s="274"/>
      <c r="G159" s="274"/>
      <c r="H159" s="274"/>
      <c r="I159" s="100"/>
      <c r="J159" s="100"/>
      <c r="K159" s="274"/>
      <c r="L159" s="100"/>
      <c r="M159" s="274"/>
      <c r="N159" s="274"/>
      <c r="O159" s="274"/>
      <c r="P159" s="274"/>
      <c r="Q159" s="274"/>
      <c r="R159" s="274"/>
      <c r="S159" s="274"/>
      <c r="T159" s="274"/>
      <c r="U159" s="274"/>
    </row>
    <row r="160" spans="6:24">
      <c r="F160" s="274"/>
      <c r="G160" s="274"/>
      <c r="H160" s="274"/>
      <c r="I160" s="100"/>
      <c r="J160" s="100"/>
    </row>
    <row r="161" spans="6:14">
      <c r="F161" s="274"/>
      <c r="G161" s="274"/>
      <c r="H161" s="274"/>
      <c r="I161" s="100"/>
      <c r="J161" s="100"/>
    </row>
    <row r="162" spans="6:14">
      <c r="F162" s="274"/>
      <c r="G162" s="274"/>
      <c r="H162" s="274"/>
      <c r="I162" s="100"/>
      <c r="J162" s="100"/>
    </row>
    <row r="163" spans="6:14">
      <c r="F163" s="274"/>
      <c r="G163" s="274"/>
      <c r="H163" s="274"/>
      <c r="I163" s="100"/>
      <c r="J163" s="100"/>
    </row>
    <row r="164" spans="6:14">
      <c r="F164" s="274"/>
      <c r="G164" s="274"/>
      <c r="H164" s="274"/>
      <c r="I164" s="100"/>
      <c r="J164" s="100"/>
    </row>
    <row r="165" spans="6:14">
      <c r="F165" s="274"/>
      <c r="G165" s="274"/>
      <c r="H165" s="274"/>
      <c r="I165" s="100"/>
      <c r="J165" s="100"/>
    </row>
    <row r="166" spans="6:14">
      <c r="F166" s="274"/>
      <c r="G166" s="274"/>
      <c r="H166" s="274"/>
      <c r="I166" s="100"/>
      <c r="J166" s="100"/>
    </row>
    <row r="167" spans="6:14">
      <c r="F167" s="274"/>
      <c r="G167" s="274"/>
      <c r="H167" s="274"/>
      <c r="I167" s="100"/>
      <c r="J167" s="100"/>
    </row>
    <row r="168" spans="6:14">
      <c r="F168" s="274"/>
      <c r="G168" s="274"/>
      <c r="H168" s="274"/>
      <c r="I168" s="100"/>
      <c r="J168" s="100"/>
    </row>
    <row r="169" spans="6:14">
      <c r="F169" s="274"/>
      <c r="G169" s="274"/>
      <c r="H169" s="274"/>
      <c r="I169" s="100"/>
      <c r="J169" s="100"/>
    </row>
    <row r="170" spans="6:14">
      <c r="F170" s="274"/>
      <c r="G170" s="274"/>
      <c r="H170" s="274"/>
      <c r="I170" s="100"/>
      <c r="J170" s="100"/>
    </row>
    <row r="171" spans="6:14">
      <c r="F171" s="274"/>
      <c r="G171" s="274"/>
      <c r="H171" s="274"/>
      <c r="I171" s="100"/>
      <c r="J171" s="100"/>
    </row>
    <row r="172" spans="6:14">
      <c r="F172" s="274"/>
      <c r="G172" s="274"/>
      <c r="H172" s="274"/>
      <c r="I172" s="100"/>
      <c r="J172" s="100"/>
      <c r="K172" s="274"/>
      <c r="L172" s="100"/>
      <c r="M172" s="274"/>
      <c r="N172" s="274"/>
    </row>
    <row r="173" spans="6:14">
      <c r="F173" s="274"/>
      <c r="G173" s="274"/>
      <c r="H173" s="274"/>
      <c r="I173" s="100"/>
      <c r="J173" s="100"/>
      <c r="K173" s="274"/>
      <c r="L173" s="100"/>
      <c r="M173" s="274"/>
      <c r="N173" s="274"/>
    </row>
    <row r="174" spans="6:14">
      <c r="F174" s="274"/>
      <c r="G174" s="274"/>
      <c r="H174" s="274"/>
      <c r="I174" s="100"/>
      <c r="J174" s="100"/>
      <c r="K174" s="274"/>
      <c r="L174" s="100"/>
      <c r="M174" s="274"/>
      <c r="N174" s="274"/>
    </row>
    <row r="175" spans="6:14">
      <c r="F175" s="274"/>
      <c r="G175" s="274"/>
      <c r="H175" s="274"/>
      <c r="I175" s="100"/>
      <c r="J175" s="100"/>
      <c r="K175" s="274"/>
      <c r="L175" s="100"/>
      <c r="M175" s="274"/>
      <c r="N175" s="274"/>
    </row>
    <row r="176" spans="6:14">
      <c r="F176" s="320"/>
      <c r="G176" s="320"/>
      <c r="H176" s="274"/>
      <c r="I176" s="120"/>
      <c r="J176" s="100"/>
      <c r="K176" s="274"/>
      <c r="L176" s="100"/>
      <c r="M176" s="274"/>
      <c r="N176" s="274"/>
    </row>
    <row r="177" spans="5:14">
      <c r="E177" s="274"/>
      <c r="F177" s="274"/>
      <c r="G177" s="274"/>
      <c r="H177" s="274"/>
      <c r="I177" s="100"/>
      <c r="J177" s="100"/>
      <c r="K177" s="274"/>
      <c r="L177" s="100"/>
      <c r="M177" s="274"/>
      <c r="N177" s="274"/>
    </row>
    <row r="178" spans="5:14">
      <c r="E178" s="274"/>
      <c r="F178" s="274"/>
      <c r="G178" s="274"/>
      <c r="H178" s="274"/>
      <c r="I178" s="100"/>
      <c r="J178" s="100"/>
      <c r="K178" s="274"/>
      <c r="L178" s="100"/>
      <c r="M178" s="274"/>
      <c r="N178" s="274"/>
    </row>
    <row r="179" spans="5:14">
      <c r="E179" s="274"/>
      <c r="F179" s="274"/>
      <c r="G179" s="274"/>
      <c r="H179" s="274"/>
      <c r="I179" s="100"/>
      <c r="J179" s="100"/>
      <c r="K179" s="274"/>
      <c r="L179" s="100"/>
      <c r="M179" s="274"/>
      <c r="N179" s="274"/>
    </row>
    <row r="180" spans="5:14">
      <c r="E180" s="274"/>
      <c r="F180" s="274"/>
      <c r="G180" s="274"/>
      <c r="H180" s="274"/>
      <c r="I180" s="100"/>
      <c r="J180" s="100"/>
    </row>
    <row r="181" spans="5:14">
      <c r="E181" s="274"/>
      <c r="F181" s="274"/>
      <c r="G181" s="274"/>
      <c r="H181" s="274"/>
      <c r="I181" s="100"/>
      <c r="J181" s="100"/>
    </row>
    <row r="182" spans="5:14">
      <c r="E182" s="274"/>
      <c r="F182" s="274"/>
      <c r="G182" s="274"/>
      <c r="H182" s="274"/>
      <c r="I182" s="100"/>
      <c r="J182" s="100"/>
    </row>
    <row r="183" spans="5:14">
      <c r="E183" s="274"/>
      <c r="F183" s="274"/>
      <c r="G183" s="274"/>
      <c r="H183" s="274"/>
      <c r="I183" s="100"/>
      <c r="J183" s="100"/>
    </row>
    <row r="184" spans="5:14">
      <c r="E184" s="274"/>
      <c r="F184" s="274"/>
      <c r="G184" s="274"/>
      <c r="H184" s="274"/>
      <c r="I184" s="100"/>
      <c r="J184" s="100"/>
    </row>
    <row r="185" spans="5:14">
      <c r="E185" s="274"/>
      <c r="F185" s="274"/>
      <c r="G185" s="274"/>
      <c r="H185" s="274"/>
      <c r="I185" s="100"/>
      <c r="J185" s="100"/>
    </row>
    <row r="186" spans="5:14">
      <c r="E186" s="274"/>
      <c r="F186" s="274"/>
      <c r="G186" s="274"/>
      <c r="H186" s="274"/>
      <c r="I186" s="100"/>
      <c r="J186" s="100"/>
    </row>
    <row r="187" spans="5:14">
      <c r="E187" s="274"/>
      <c r="F187" s="274"/>
      <c r="G187" s="274"/>
      <c r="H187" s="274"/>
      <c r="I187" s="100"/>
      <c r="J187" s="100"/>
    </row>
    <row r="188" spans="5:14">
      <c r="E188" s="274"/>
      <c r="F188" s="274"/>
      <c r="G188" s="274"/>
      <c r="H188" s="274"/>
      <c r="I188" s="100"/>
      <c r="J188" s="100"/>
    </row>
    <row r="189" spans="5:14">
      <c r="E189" s="274"/>
      <c r="F189" s="274"/>
      <c r="G189" s="274"/>
      <c r="H189" s="274"/>
      <c r="I189" s="100"/>
      <c r="J189" s="100"/>
    </row>
    <row r="190" spans="5:14">
      <c r="E190" s="274"/>
      <c r="F190" s="274"/>
      <c r="G190" s="274"/>
      <c r="H190" s="274"/>
      <c r="I190" s="100"/>
      <c r="J190" s="100"/>
    </row>
    <row r="191" spans="5:14">
      <c r="E191" s="274"/>
      <c r="F191" s="274"/>
      <c r="G191" s="274"/>
      <c r="H191" s="274"/>
      <c r="I191" s="100"/>
      <c r="J191" s="100"/>
    </row>
    <row r="192" spans="5:14">
      <c r="E192" s="274"/>
      <c r="F192" s="274"/>
      <c r="G192" s="274"/>
      <c r="H192" s="274"/>
      <c r="I192" s="100"/>
      <c r="J192" s="100"/>
    </row>
    <row r="193" spans="5:10">
      <c r="E193" s="274"/>
      <c r="F193" s="274"/>
      <c r="G193" s="274"/>
      <c r="H193" s="274"/>
      <c r="I193" s="100"/>
      <c r="J193" s="100"/>
    </row>
    <row r="194" spans="5:10">
      <c r="E194" s="274"/>
      <c r="F194" s="274"/>
      <c r="G194" s="274"/>
      <c r="H194" s="274"/>
      <c r="I194" s="100"/>
      <c r="J194" s="100"/>
    </row>
    <row r="195" spans="5:10">
      <c r="E195" s="274"/>
      <c r="F195" s="274"/>
      <c r="G195" s="274"/>
      <c r="H195" s="274"/>
      <c r="I195" s="100"/>
      <c r="J195" s="100"/>
    </row>
    <row r="196" spans="5:10">
      <c r="E196" s="274"/>
      <c r="F196" s="274"/>
      <c r="G196" s="274"/>
      <c r="H196" s="274"/>
      <c r="I196" s="100"/>
      <c r="J196" s="100"/>
    </row>
    <row r="197" spans="5:10">
      <c r="E197" s="274"/>
      <c r="F197" s="274"/>
      <c r="G197" s="274"/>
      <c r="H197" s="274"/>
      <c r="I197" s="100"/>
      <c r="J197" s="100"/>
    </row>
    <row r="198" spans="5:10">
      <c r="E198" s="274"/>
      <c r="F198" s="274"/>
      <c r="G198" s="274"/>
      <c r="H198" s="274"/>
      <c r="I198" s="100"/>
      <c r="J198" s="100"/>
    </row>
    <row r="199" spans="5:10">
      <c r="E199" s="274"/>
      <c r="F199" s="274"/>
      <c r="G199" s="274"/>
      <c r="H199" s="274"/>
      <c r="I199" s="100"/>
      <c r="J199" s="100"/>
    </row>
    <row r="200" spans="5:10">
      <c r="E200" s="274"/>
      <c r="F200" s="274"/>
      <c r="G200" s="274"/>
      <c r="H200" s="274"/>
      <c r="I200" s="100"/>
      <c r="J200" s="100"/>
    </row>
    <row r="201" spans="5:10">
      <c r="E201" s="274"/>
      <c r="F201" s="274"/>
      <c r="G201" s="274"/>
      <c r="H201" s="274"/>
      <c r="I201" s="100"/>
      <c r="J201" s="100"/>
    </row>
    <row r="202" spans="5:10">
      <c r="E202" s="274"/>
      <c r="F202" s="274"/>
      <c r="G202" s="274"/>
      <c r="H202" s="274"/>
      <c r="I202" s="100"/>
      <c r="J202" s="100"/>
    </row>
    <row r="203" spans="5:10">
      <c r="E203" s="274"/>
      <c r="F203" s="274"/>
      <c r="G203" s="274"/>
      <c r="H203" s="274"/>
      <c r="I203" s="100"/>
      <c r="J203" s="100"/>
    </row>
    <row r="204" spans="5:10">
      <c r="E204" s="274"/>
      <c r="F204" s="274"/>
      <c r="G204" s="274"/>
      <c r="H204" s="274"/>
      <c r="I204" s="100"/>
      <c r="J204" s="100"/>
    </row>
    <row r="205" spans="5:10">
      <c r="E205" s="274"/>
      <c r="F205" s="274"/>
      <c r="G205" s="274"/>
      <c r="H205" s="274"/>
      <c r="I205" s="100"/>
      <c r="J205" s="100"/>
    </row>
    <row r="206" spans="5:10">
      <c r="E206" s="274"/>
      <c r="F206" s="274"/>
      <c r="G206" s="274"/>
      <c r="H206" s="274"/>
      <c r="I206" s="100"/>
      <c r="J206" s="100"/>
    </row>
    <row r="207" spans="5:10">
      <c r="E207" s="274"/>
      <c r="F207" s="274"/>
      <c r="G207" s="274"/>
      <c r="H207" s="274"/>
      <c r="I207" s="100"/>
      <c r="J207" s="100"/>
    </row>
    <row r="208" spans="5:10">
      <c r="E208" s="274"/>
      <c r="F208" s="274"/>
      <c r="G208" s="274"/>
      <c r="H208" s="274"/>
      <c r="I208" s="100"/>
      <c r="J208" s="100"/>
    </row>
    <row r="209" spans="5:10">
      <c r="E209" s="274"/>
      <c r="F209" s="274"/>
      <c r="G209" s="274"/>
      <c r="H209" s="274"/>
      <c r="I209" s="100"/>
      <c r="J209" s="100"/>
    </row>
    <row r="210" spans="5:10">
      <c r="E210" s="274"/>
      <c r="F210" s="274"/>
      <c r="G210" s="274"/>
      <c r="H210" s="274"/>
      <c r="I210" s="100"/>
      <c r="J210" s="100"/>
    </row>
    <row r="211" spans="5:10">
      <c r="E211" s="274"/>
      <c r="F211" s="274"/>
      <c r="G211" s="274"/>
      <c r="H211" s="274"/>
      <c r="I211" s="100"/>
      <c r="J211" s="100"/>
    </row>
    <row r="212" spans="5:10">
      <c r="E212" s="274"/>
      <c r="F212" s="274"/>
      <c r="G212" s="274"/>
      <c r="H212" s="274"/>
      <c r="I212" s="100"/>
      <c r="J212" s="100"/>
    </row>
    <row r="213" spans="5:10">
      <c r="E213" s="274"/>
      <c r="F213" s="274"/>
      <c r="G213" s="274"/>
      <c r="H213" s="274"/>
      <c r="I213" s="100"/>
      <c r="J213" s="100"/>
    </row>
    <row r="214" spans="5:10">
      <c r="E214" s="274"/>
      <c r="F214" s="274"/>
      <c r="G214" s="274"/>
      <c r="H214" s="274"/>
      <c r="I214" s="100"/>
      <c r="J214" s="100"/>
    </row>
    <row r="215" spans="5:10">
      <c r="E215" s="274"/>
      <c r="F215" s="274"/>
      <c r="G215" s="274"/>
      <c r="H215" s="274"/>
      <c r="I215" s="100"/>
      <c r="J215" s="100"/>
    </row>
    <row r="216" spans="5:10">
      <c r="E216" s="274"/>
      <c r="F216" s="274"/>
      <c r="G216" s="274"/>
      <c r="H216" s="274"/>
      <c r="I216" s="100"/>
      <c r="J216" s="100"/>
    </row>
    <row r="217" spans="5:10">
      <c r="E217" s="274"/>
      <c r="F217" s="274"/>
      <c r="G217" s="274"/>
      <c r="H217" s="274"/>
      <c r="I217" s="100"/>
      <c r="J217" s="100"/>
    </row>
    <row r="218" spans="5:10">
      <c r="E218" s="274"/>
      <c r="F218" s="274"/>
      <c r="G218" s="274"/>
      <c r="H218" s="274"/>
      <c r="I218" s="100"/>
      <c r="J218" s="100"/>
    </row>
    <row r="219" spans="5:10">
      <c r="E219" s="274"/>
      <c r="F219" s="274"/>
      <c r="G219" s="274"/>
      <c r="H219" s="274"/>
      <c r="I219" s="100"/>
      <c r="J219" s="100"/>
    </row>
    <row r="220" spans="5:10">
      <c r="E220" s="274"/>
      <c r="F220" s="274"/>
      <c r="G220" s="274"/>
      <c r="H220" s="274"/>
      <c r="I220" s="100"/>
      <c r="J220" s="100"/>
    </row>
    <row r="221" spans="5:10">
      <c r="E221" s="274"/>
      <c r="F221" s="274"/>
      <c r="G221" s="274"/>
      <c r="H221" s="274"/>
      <c r="I221" s="100"/>
      <c r="J221" s="100"/>
    </row>
    <row r="222" spans="5:10">
      <c r="E222" s="274"/>
      <c r="F222" s="274"/>
      <c r="G222" s="274"/>
      <c r="H222" s="274"/>
      <c r="I222" s="100"/>
      <c r="J222" s="100"/>
    </row>
    <row r="223" spans="5:10">
      <c r="E223" s="274"/>
      <c r="F223" s="274"/>
      <c r="G223" s="274"/>
      <c r="H223" s="274"/>
      <c r="I223" s="100"/>
      <c r="J223" s="100"/>
    </row>
    <row r="224" spans="5:10">
      <c r="E224" s="274"/>
      <c r="F224" s="274"/>
      <c r="G224" s="274"/>
      <c r="H224" s="274"/>
      <c r="I224" s="100"/>
      <c r="J224" s="100"/>
    </row>
    <row r="225" spans="5:10">
      <c r="E225" s="274"/>
      <c r="F225" s="274"/>
      <c r="G225" s="274"/>
      <c r="H225" s="274"/>
      <c r="I225" s="100"/>
      <c r="J225" s="100"/>
    </row>
    <row r="226" spans="5:10">
      <c r="E226" s="274"/>
      <c r="F226" s="274"/>
      <c r="G226" s="274"/>
      <c r="H226" s="274"/>
      <c r="I226" s="100"/>
      <c r="J226" s="100"/>
    </row>
    <row r="227" spans="5:10">
      <c r="E227" s="274"/>
      <c r="F227" s="274"/>
      <c r="G227" s="274"/>
      <c r="H227" s="274"/>
      <c r="I227" s="100"/>
      <c r="J227" s="100"/>
    </row>
    <row r="228" spans="5:10">
      <c r="E228" s="274"/>
      <c r="F228" s="274"/>
      <c r="G228" s="274"/>
      <c r="H228" s="274"/>
      <c r="I228" s="100"/>
      <c r="J228" s="100"/>
    </row>
    <row r="229" spans="5:10">
      <c r="E229" s="274"/>
      <c r="F229" s="274"/>
      <c r="G229" s="274"/>
      <c r="H229" s="274"/>
      <c r="I229" s="100"/>
      <c r="J229" s="100"/>
    </row>
    <row r="230" spans="5:10">
      <c r="E230" s="274"/>
      <c r="F230" s="274"/>
      <c r="G230" s="274"/>
      <c r="H230" s="274"/>
      <c r="I230" s="100"/>
      <c r="J230" s="100"/>
    </row>
    <row r="231" spans="5:10">
      <c r="E231" s="274"/>
      <c r="F231" s="274"/>
      <c r="G231" s="274"/>
      <c r="H231" s="274"/>
      <c r="I231" s="100"/>
      <c r="J231" s="100"/>
    </row>
    <row r="232" spans="5:10">
      <c r="E232" s="274"/>
      <c r="F232" s="274"/>
      <c r="G232" s="274"/>
      <c r="H232" s="274"/>
      <c r="I232" s="100"/>
      <c r="J232" s="100"/>
    </row>
    <row r="233" spans="5:10">
      <c r="E233" s="274"/>
      <c r="F233" s="274"/>
      <c r="G233" s="274"/>
      <c r="H233" s="274"/>
      <c r="I233" s="100"/>
      <c r="J233" s="100"/>
    </row>
    <row r="234" spans="5:10">
      <c r="E234" s="274"/>
      <c r="F234" s="274"/>
      <c r="G234" s="274"/>
      <c r="H234" s="274"/>
      <c r="I234" s="100"/>
      <c r="J234" s="100"/>
    </row>
    <row r="235" spans="5:10">
      <c r="E235" s="274"/>
      <c r="F235" s="274"/>
      <c r="G235" s="274"/>
      <c r="H235" s="274"/>
      <c r="I235" s="100"/>
      <c r="J235" s="100"/>
    </row>
    <row r="236" spans="5:10">
      <c r="E236" s="274"/>
      <c r="F236" s="274"/>
      <c r="G236" s="274"/>
      <c r="H236" s="274"/>
      <c r="I236" s="100"/>
      <c r="J236" s="100"/>
    </row>
    <row r="237" spans="5:10">
      <c r="E237" s="274"/>
      <c r="F237" s="274"/>
      <c r="G237" s="274"/>
      <c r="H237" s="274"/>
      <c r="I237" s="100"/>
      <c r="J237" s="100"/>
    </row>
    <row r="238" spans="5:10">
      <c r="E238" s="274"/>
      <c r="F238" s="274"/>
      <c r="G238" s="274"/>
      <c r="H238" s="274"/>
      <c r="I238" s="100"/>
      <c r="J238" s="100"/>
    </row>
    <row r="239" spans="5:10">
      <c r="E239" s="274"/>
      <c r="F239" s="274"/>
      <c r="G239" s="274"/>
      <c r="H239" s="274"/>
      <c r="I239" s="100"/>
      <c r="J239" s="100"/>
    </row>
    <row r="240" spans="5:10">
      <c r="E240" s="274"/>
      <c r="F240" s="274"/>
      <c r="G240" s="274"/>
      <c r="H240" s="274"/>
      <c r="I240" s="100"/>
      <c r="J240" s="100"/>
    </row>
    <row r="241" spans="5:10">
      <c r="E241" s="274"/>
      <c r="F241" s="274"/>
      <c r="G241" s="274"/>
      <c r="H241" s="274"/>
      <c r="I241" s="100"/>
      <c r="J241" s="100"/>
    </row>
    <row r="242" spans="5:10">
      <c r="E242" s="274"/>
      <c r="F242" s="274"/>
      <c r="G242" s="274"/>
      <c r="H242" s="274"/>
      <c r="I242" s="100"/>
      <c r="J242" s="100"/>
    </row>
    <row r="243" spans="5:10">
      <c r="E243" s="274"/>
      <c r="F243" s="274"/>
      <c r="G243" s="274"/>
      <c r="H243" s="274"/>
      <c r="I243" s="100"/>
      <c r="J243" s="100"/>
    </row>
    <row r="244" spans="5:10">
      <c r="E244" s="274"/>
      <c r="F244" s="274"/>
      <c r="G244" s="274"/>
      <c r="H244" s="274"/>
      <c r="I244" s="100"/>
      <c r="J244" s="100"/>
    </row>
    <row r="245" spans="5:10">
      <c r="E245" s="274"/>
      <c r="F245" s="274"/>
      <c r="G245" s="274"/>
      <c r="H245" s="274"/>
      <c r="I245" s="100"/>
      <c r="J245" s="100"/>
    </row>
    <row r="246" spans="5:10">
      <c r="E246" s="274"/>
      <c r="F246" s="274"/>
      <c r="G246" s="274"/>
      <c r="H246" s="274"/>
      <c r="I246" s="100"/>
      <c r="J246" s="100"/>
    </row>
    <row r="247" spans="5:10">
      <c r="E247" s="274"/>
      <c r="F247" s="274"/>
      <c r="G247" s="274"/>
      <c r="H247" s="274"/>
      <c r="I247" s="100"/>
      <c r="J247" s="100"/>
    </row>
    <row r="248" spans="5:10">
      <c r="E248" s="274"/>
      <c r="F248" s="274"/>
      <c r="G248" s="274"/>
      <c r="H248" s="274"/>
      <c r="I248" s="100"/>
      <c r="J248" s="100"/>
    </row>
    <row r="249" spans="5:10">
      <c r="E249" s="274"/>
      <c r="F249" s="274"/>
      <c r="G249" s="274"/>
      <c r="H249" s="274"/>
      <c r="I249" s="100"/>
      <c r="J249" s="100"/>
    </row>
    <row r="250" spans="5:10">
      <c r="E250" s="274"/>
      <c r="F250" s="274"/>
      <c r="G250" s="274"/>
      <c r="H250" s="274"/>
      <c r="I250" s="100"/>
      <c r="J250" s="100"/>
    </row>
    <row r="251" spans="5:10">
      <c r="E251" s="274"/>
      <c r="F251" s="274"/>
      <c r="G251" s="274"/>
      <c r="H251" s="274"/>
      <c r="I251" s="100"/>
      <c r="J251" s="100"/>
    </row>
    <row r="252" spans="5:10">
      <c r="E252" s="274"/>
      <c r="F252" s="274"/>
      <c r="G252" s="274"/>
      <c r="H252" s="274"/>
      <c r="I252" s="100"/>
      <c r="J252" s="100"/>
    </row>
  </sheetData>
  <sortState ref="A46:D118">
    <sortCondition ref="A46"/>
  </sortState>
  <mergeCells count="9">
    <mergeCell ref="A119:B119"/>
    <mergeCell ref="A121:B121"/>
    <mergeCell ref="F176:G176"/>
    <mergeCell ref="A1:F1"/>
    <mergeCell ref="A2:F2"/>
    <mergeCell ref="A3:F3"/>
    <mergeCell ref="A35:D35"/>
    <mergeCell ref="F43:J43"/>
    <mergeCell ref="F62:G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4"/>
  <sheetViews>
    <sheetView topLeftCell="A22" workbookViewId="0">
      <selection activeCell="G34" sqref="G34"/>
    </sheetView>
  </sheetViews>
  <sheetFormatPr defaultRowHeight="12.75"/>
  <cols>
    <col min="1" max="1" width="31.7109375" style="26" customWidth="1"/>
    <col min="2" max="2" width="30.140625" customWidth="1"/>
  </cols>
  <sheetData>
    <row r="1" spans="1:2" ht="16.5">
      <c r="A1" s="329" t="s">
        <v>244</v>
      </c>
      <c r="B1" s="329"/>
    </row>
    <row r="2" spans="1:2">
      <c r="A2" s="282" t="s">
        <v>225</v>
      </c>
      <c r="B2" s="44">
        <v>44000</v>
      </c>
    </row>
    <row r="3" spans="1:2">
      <c r="A3" s="282" t="s">
        <v>232</v>
      </c>
      <c r="B3" s="44">
        <v>4160</v>
      </c>
    </row>
    <row r="4" spans="1:2">
      <c r="A4" s="282" t="s">
        <v>233</v>
      </c>
      <c r="B4" s="44">
        <v>5480</v>
      </c>
    </row>
    <row r="5" spans="1:2">
      <c r="A5" s="282" t="s">
        <v>230</v>
      </c>
      <c r="B5" s="44">
        <v>12620</v>
      </c>
    </row>
    <row r="6" spans="1:2">
      <c r="A6" s="282" t="s">
        <v>64</v>
      </c>
      <c r="B6" s="44">
        <v>50888</v>
      </c>
    </row>
    <row r="7" spans="1:2">
      <c r="A7" s="282" t="s">
        <v>65</v>
      </c>
      <c r="B7" s="44">
        <v>30848</v>
      </c>
    </row>
    <row r="8" spans="1:2">
      <c r="A8" s="282" t="s">
        <v>68</v>
      </c>
      <c r="B8" s="44">
        <v>43910</v>
      </c>
    </row>
    <row r="9" spans="1:2">
      <c r="A9" s="282" t="s">
        <v>224</v>
      </c>
      <c r="B9" s="44">
        <v>12420</v>
      </c>
    </row>
    <row r="10" spans="1:2">
      <c r="A10" s="282" t="s">
        <v>69</v>
      </c>
      <c r="B10" s="44">
        <v>25872</v>
      </c>
    </row>
    <row r="11" spans="1:2">
      <c r="A11" s="282" t="s">
        <v>70</v>
      </c>
      <c r="B11" s="44">
        <v>14570</v>
      </c>
    </row>
    <row r="12" spans="1:2">
      <c r="A12" s="282" t="s">
        <v>71</v>
      </c>
      <c r="B12" s="44">
        <v>40540</v>
      </c>
    </row>
    <row r="13" spans="1:2">
      <c r="A13" s="282" t="s">
        <v>72</v>
      </c>
      <c r="B13" s="44">
        <v>22030</v>
      </c>
    </row>
    <row r="14" spans="1:2">
      <c r="A14" s="282" t="s">
        <v>229</v>
      </c>
      <c r="B14" s="44">
        <v>5500</v>
      </c>
    </row>
    <row r="15" spans="1:2">
      <c r="A15" s="282" t="s">
        <v>228</v>
      </c>
      <c r="B15" s="44">
        <v>13400</v>
      </c>
    </row>
    <row r="16" spans="1:2">
      <c r="A16" s="282" t="s">
        <v>227</v>
      </c>
      <c r="B16" s="44">
        <v>13000</v>
      </c>
    </row>
    <row r="17" spans="1:2">
      <c r="A17" s="282" t="s">
        <v>76</v>
      </c>
      <c r="B17" s="44">
        <v>25276</v>
      </c>
    </row>
    <row r="18" spans="1:2">
      <c r="A18" s="282" t="s">
        <v>226</v>
      </c>
      <c r="B18" s="44">
        <v>18000</v>
      </c>
    </row>
    <row r="19" spans="1:2">
      <c r="A19" s="282" t="s">
        <v>219</v>
      </c>
      <c r="B19" s="44">
        <v>17500</v>
      </c>
    </row>
    <row r="20" spans="1:2">
      <c r="A20" s="282" t="s">
        <v>222</v>
      </c>
      <c r="B20" s="44">
        <v>34920</v>
      </c>
    </row>
    <row r="21" spans="1:2">
      <c r="A21" s="282" t="s">
        <v>240</v>
      </c>
      <c r="B21" s="44">
        <v>8090</v>
      </c>
    </row>
    <row r="22" spans="1:2">
      <c r="A22" s="282" t="s">
        <v>218</v>
      </c>
      <c r="B22" s="44">
        <v>18000</v>
      </c>
    </row>
    <row r="23" spans="1:2">
      <c r="A23" s="282" t="s">
        <v>220</v>
      </c>
      <c r="B23" s="44">
        <v>12120</v>
      </c>
    </row>
    <row r="24" spans="1:2">
      <c r="A24" s="282" t="s">
        <v>242</v>
      </c>
      <c r="B24" s="44">
        <v>13500</v>
      </c>
    </row>
    <row r="25" spans="1:2">
      <c r="A25" s="282" t="s">
        <v>79</v>
      </c>
      <c r="B25" s="44">
        <v>14560</v>
      </c>
    </row>
    <row r="26" spans="1:2">
      <c r="A26" s="282" t="s">
        <v>223</v>
      </c>
      <c r="B26" s="44">
        <v>20000</v>
      </c>
    </row>
    <row r="27" spans="1:2">
      <c r="A27" s="282" t="s">
        <v>241</v>
      </c>
      <c r="B27" s="44">
        <v>16000</v>
      </c>
    </row>
    <row r="28" spans="1:2">
      <c r="A28" s="282" t="s">
        <v>237</v>
      </c>
      <c r="B28" s="44">
        <v>21500</v>
      </c>
    </row>
    <row r="29" spans="1:2">
      <c r="A29" s="282" t="s">
        <v>234</v>
      </c>
      <c r="B29" s="44">
        <v>39081</v>
      </c>
    </row>
    <row r="30" spans="1:2">
      <c r="A30" s="282" t="s">
        <v>81</v>
      </c>
      <c r="B30" s="44">
        <v>18000</v>
      </c>
    </row>
    <row r="31" spans="1:2">
      <c r="A31" s="282" t="s">
        <v>27</v>
      </c>
      <c r="B31" s="44">
        <v>17160</v>
      </c>
    </row>
    <row r="32" spans="1:2">
      <c r="A32" s="282" t="s">
        <v>82</v>
      </c>
      <c r="B32" s="44">
        <v>7240</v>
      </c>
    </row>
    <row r="33" spans="1:2">
      <c r="A33" s="282" t="s">
        <v>83</v>
      </c>
      <c r="B33" s="44">
        <v>25000</v>
      </c>
    </row>
    <row r="34" spans="1:2">
      <c r="A34" s="282" t="s">
        <v>238</v>
      </c>
      <c r="B34" s="44">
        <v>5000</v>
      </c>
    </row>
    <row r="35" spans="1:2">
      <c r="A35" s="282" t="s">
        <v>235</v>
      </c>
      <c r="B35" s="44">
        <v>15000</v>
      </c>
    </row>
    <row r="36" spans="1:2">
      <c r="A36" s="282" t="s">
        <v>239</v>
      </c>
      <c r="B36" s="44">
        <v>13045</v>
      </c>
    </row>
    <row r="37" spans="1:2">
      <c r="A37" s="282" t="s">
        <v>236</v>
      </c>
      <c r="B37" s="44">
        <v>35070</v>
      </c>
    </row>
    <row r="38" spans="1:2">
      <c r="A38" s="282" t="s">
        <v>85</v>
      </c>
      <c r="B38" s="44">
        <v>30000</v>
      </c>
    </row>
    <row r="39" spans="1:2">
      <c r="A39" s="282" t="s">
        <v>231</v>
      </c>
      <c r="B39" s="44">
        <v>23505</v>
      </c>
    </row>
    <row r="40" spans="1:2">
      <c r="A40" s="282" t="s">
        <v>18</v>
      </c>
      <c r="B40" s="44">
        <v>40000</v>
      </c>
    </row>
    <row r="41" spans="1:2">
      <c r="A41" s="282" t="s">
        <v>25</v>
      </c>
      <c r="B41" s="44">
        <v>281135</v>
      </c>
    </row>
    <row r="42" spans="1:2">
      <c r="A42" s="283" t="s">
        <v>243</v>
      </c>
      <c r="B42" s="44">
        <v>10000</v>
      </c>
    </row>
    <row r="43" spans="1:2">
      <c r="A43" s="282" t="s">
        <v>20</v>
      </c>
      <c r="B43" s="44">
        <v>265917</v>
      </c>
    </row>
    <row r="44" spans="1:2">
      <c r="A44" s="282" t="s">
        <v>24</v>
      </c>
      <c r="B44" s="44">
        <v>61540</v>
      </c>
    </row>
    <row r="45" spans="1:2">
      <c r="A45" s="282" t="s">
        <v>54</v>
      </c>
      <c r="B45" s="44">
        <v>77620</v>
      </c>
    </row>
    <row r="46" spans="1:2">
      <c r="A46" s="282" t="s">
        <v>55</v>
      </c>
      <c r="B46" s="44">
        <v>204240</v>
      </c>
    </row>
    <row r="47" spans="1:2">
      <c r="A47" s="282" t="s">
        <v>56</v>
      </c>
      <c r="B47" s="44">
        <v>462401</v>
      </c>
    </row>
    <row r="48" spans="1:2">
      <c r="A48" s="282" t="s">
        <v>57</v>
      </c>
      <c r="B48" s="44">
        <v>191070</v>
      </c>
    </row>
    <row r="49" spans="1:2">
      <c r="A49" s="282" t="s">
        <v>185</v>
      </c>
      <c r="B49" s="44">
        <v>5000</v>
      </c>
    </row>
    <row r="50" spans="1:2">
      <c r="A50" s="282" t="s">
        <v>35</v>
      </c>
      <c r="B50" s="44">
        <v>129725</v>
      </c>
    </row>
    <row r="51" spans="1:2">
      <c r="A51" s="282" t="s">
        <v>88</v>
      </c>
      <c r="B51" s="44">
        <v>36000</v>
      </c>
    </row>
    <row r="52" spans="1:2">
      <c r="A52" s="282" t="s">
        <v>221</v>
      </c>
      <c r="B52" s="44">
        <v>30000</v>
      </c>
    </row>
    <row r="54" spans="1:2">
      <c r="B54" s="98"/>
    </row>
  </sheetData>
  <sortState ref="A2:B52">
    <sortCondition ref="A2"/>
  </sortState>
  <mergeCells count="1"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 2021</vt:lpstr>
      <vt:lpstr>Expence</vt:lpstr>
      <vt:lpstr>CAPITAL</vt:lpstr>
      <vt:lpstr>balance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2021-02-08T09:02:35Z</cp:lastPrinted>
  <dcterms:created xsi:type="dcterms:W3CDTF">2011-06-25T13:15:04Z</dcterms:created>
  <dcterms:modified xsi:type="dcterms:W3CDTF">2021-02-08T14:39:12Z</dcterms:modified>
</cp:coreProperties>
</file>