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/>
  <c r="B13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<sst xmlns="http://schemas.openxmlformats.org/spreadsheetml/2006/main" count="474" uniqueCount="227">
  <si>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</si>
  <si>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</si>
  <si>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</si>
  <si>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</si>
  <si>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</si>
  <si>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</si>
  <si>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</si>
  <si>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</si>
  <si>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</si>
  <si>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</si>
  <si>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</si>
  <si>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</si>
  <si>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</si>
  <si>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</si>
  <si>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</si>
  <si>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</si>
  <si>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</si>
  <si>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</si>
  <si>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</si>
  <si>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</si>
  <si>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</si>
  <si>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</si>
  <si>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</si>
  <si>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</si>
  <si>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</si>
  <si>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</si>
  <si>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</si>
  <si>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</si>
  <si>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</si>
  <si>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</si>
  <si>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</si>
  <si>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</si>
  <si>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</si>
  <si>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</si>
  <si>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</si>
  <si>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</si>
  <si>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</si>
  <si>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</si>
  <si>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</si>
  <si>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</si>
  <si>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</si>
  <si>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</si>
  <si>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</si>
  <si>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</si>
  <si>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</si>
  <si>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</si>
  <si>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</si>
  <si>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</si>
  <si>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</si>
  <si>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</si>
  <si>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</si>
  <si>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</si>
  <si>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</si>
  <si>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</si>
  <si>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</si>
  <si>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</si>
  <si>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</si>
  <si>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</si>
  <si>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</si>
  <si>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</si>
  <si>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</si>
  <si>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</si>
  <si>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</si>
  <si>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</si>
  <si>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</si>
  <si>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</si>
  <si>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</si>
  <si>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</si>
  <si>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</si>
  <si>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</si>
  <si>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</si>
  <si>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</si>
  <si>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</si>
  <si>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</si>
  <si>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</si>
  <si>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</si>
  <si>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</si>
  <si>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</si>
  <si>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</si>
  <si>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</si>
  <si>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</si>
  <si>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</si>
  <si>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</si>
  <si>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</si>
  <si>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</si>
  <si>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</si>
  <si>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</si>
  <si>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</si>
  <si>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</si>
  <si>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</si>
  <si>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</si>
  <si>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</si>
  <si>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</si>
  <si>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</si>
  <si>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</si>
  <si>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</si>
  <si>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</si>
  <si>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</si>
  <si>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</si>
  <si>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</si>
  <si>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</si>
  <si>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</si>
  <si>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</si>
  <si>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</si>
  <si>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</si>
  <si>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</si>
  <si>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</si>
  <si>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</si>
  <si>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</si>
  <si>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</si>
  <si>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</si>
  <si>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</si>
  <si>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</si>
  <si>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</si>
  <si>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</si>
  <si>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</si>
  <si>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</si>
  <si>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</si>
  <si>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</si>
  <si>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</si>
  <si>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</si>
  <si>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</si>
  <si>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</si>
  <si>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</si>
  <si>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</si>
  <si>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</si>
  <si>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</si>
  <si>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</si>
  <si>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</si>
  <si>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</si>
  <si>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</si>
  <si>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</si>
  <si>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</si>
  <si>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</si>
  <si>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</si>
  <si>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</si>
  <si>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</si>
  <si>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</si>
  <si>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</si>
  <si>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</si>
  <si>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</si>
  <si>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</si>
  <si>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</si>
  <si>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</si>
  <si>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</si>
  <si>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</si>
  <si>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</si>
  <si>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</si>
  <si>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</si>
  <si>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</si>
  <si>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</si>
  <si>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</si>
  <si>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</si>
  <si>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</si>
  <si>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</si>
  <si>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</si>
  <si>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</si>
  <si>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</si>
  <si>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</si>
  <si>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</si>
  <si>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</si>
  <si>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</si>
  <si>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</si>
  <si>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</si>
  <si>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</si>
  <si>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</si>
  <si>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</si>
  <si>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</si>
  <si>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</si>
  <si>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</si>
  <si>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</si>
  <si>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</si>
  <si>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</si>
  <si>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</si>
  <si>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</si>
  <si>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</si>
  <si>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</si>
  <si>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</si>
  <si>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</si>
  <si>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</si>
  <si>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</si>
  <si>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</si>
  <si>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</si>
  <si>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</si>
  <si>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</si>
  <si>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</si>
  <si>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</si>
  <si>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</si>
  <si>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</si>
  <si>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</si>
  <si>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</si>
  <si>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</si>
  <si>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</si>
  <si>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</si>
  <si>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</si>
  <si>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</si>
  <si>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</si>
  <si>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</si>
  <si>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</si>
  <si>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</si>
  <si>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</si>
  <si>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</si>
  <si>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</si>
  <si>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</si>
  <si>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</si>
  <si>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</si>
  <si>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</si>
  <si>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</si>
  <si>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</si>
  <si>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</si>
  <si>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</si>
  <si>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</si>
  <si>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</si>
  <si>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</si>
  <si>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</si>
  <si>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</si>
  <si>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</si>
  <si>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</si>
  <si>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</si>
  <si>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</si>
  <si>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</si>
  <si>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</si>
  <si>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</si>
  <si>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</si>
  <si>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</si>
  <si>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</si>
  <si>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Date: 11.02.2021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</si>
</sst>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6" sqref="E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5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5"/>
      <c r="B10" s="39" t="s">
        <v>215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5"/>
      <c r="B11" s="39" t="s">
        <v>214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5"/>
      <c r="B12" s="39" t="s">
        <v>217</v>
      </c>
      <c r="C12" s="38">
        <v>270000</v>
      </c>
      <c r="D12" s="249">
        <v>200000</v>
      </c>
      <c r="E12" s="40">
        <f t="shared" si="0"/>
        <v>106844</v>
      </c>
      <c r="F12" s="31"/>
      <c r="G12" s="42"/>
      <c r="H12" s="2"/>
    </row>
    <row r="13" spans="1:8">
      <c r="A13" s="285"/>
      <c r="B13" s="39" t="s">
        <v>219</v>
      </c>
      <c r="C13" s="38">
        <v>365000</v>
      </c>
      <c r="D13" s="38">
        <v>0</v>
      </c>
      <c r="E13" s="40">
        <f t="shared" si="0"/>
        <v>471844</v>
      </c>
      <c r="F13" s="31"/>
      <c r="G13" s="2"/>
      <c r="H13" s="43"/>
    </row>
    <row r="14" spans="1:8">
      <c r="A14" s="285"/>
      <c r="B14" s="39" t="s">
        <v>221</v>
      </c>
      <c r="C14" s="38">
        <v>467000</v>
      </c>
      <c r="D14" s="249">
        <v>800000</v>
      </c>
      <c r="E14" s="40">
        <f t="shared" si="0"/>
        <v>138844</v>
      </c>
      <c r="F14" s="31"/>
      <c r="G14" s="2"/>
      <c r="H14" s="2"/>
    </row>
    <row r="15" spans="1:8">
      <c r="A15" s="285"/>
      <c r="B15" s="39" t="s">
        <v>223</v>
      </c>
      <c r="C15" s="38">
        <v>380000</v>
      </c>
      <c r="D15" s="249">
        <v>500000</v>
      </c>
      <c r="E15" s="40">
        <f t="shared" si="0"/>
        <v>18844</v>
      </c>
      <c r="F15" s="31"/>
      <c r="G15" s="2"/>
      <c r="H15" s="12"/>
    </row>
    <row r="16" spans="1:8">
      <c r="A16" s="285"/>
      <c r="B16" s="39" t="s">
        <v>225</v>
      </c>
      <c r="C16" s="38">
        <v>985000</v>
      </c>
      <c r="D16" s="249">
        <v>1000000</v>
      </c>
      <c r="E16" s="40">
        <f t="shared" si="0"/>
        <v>3844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3844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3844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3844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3844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3844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3844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3844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3844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3844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3844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3844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3844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3844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3844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3844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3844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3844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3844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3844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3844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3844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3844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3844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3844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3844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3844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3844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3844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3844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3844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3844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3844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3844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3844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3844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3844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3844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3844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3844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3844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3844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3844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3844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3844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3844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3844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3844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3844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3844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3844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3844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3844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3844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3844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3844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3844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3844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3844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3844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3844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3844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3844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3844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3844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3844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3844</v>
      </c>
      <c r="F82" s="31"/>
      <c r="G82" s="2"/>
    </row>
    <row r="83" spans="1:7">
      <c r="A83" s="285"/>
      <c r="B83" s="44"/>
      <c r="C83" s="40">
        <f>SUM(C5:C72)</f>
        <v>3603844</v>
      </c>
      <c r="D83" s="40">
        <f>SUM(D5:D77)</f>
        <v>3600000</v>
      </c>
      <c r="E83" s="65">
        <f>E71</f>
        <v>3844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198" customFormat="1" ht="18">
      <c r="A2" s="287" t="s">
        <v>95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199" customFormat="1" ht="16.5" thickBot="1">
      <c r="A3" s="288" t="s">
        <v>203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4"/>
      <c r="V3" s="8"/>
      <c r="W3" s="8"/>
      <c r="X3" s="8"/>
      <c r="Y3" s="8"/>
      <c r="Z3" s="29"/>
    </row>
    <row r="4" spans="1:26" s="201" customFormat="1" ht="12.75" customHeight="1">
      <c r="A4" s="291" t="s">
        <v>96</v>
      </c>
      <c r="B4" s="293" t="s">
        <v>97</v>
      </c>
      <c r="C4" s="295" t="s">
        <v>98</v>
      </c>
      <c r="D4" s="295" t="s">
        <v>99</v>
      </c>
      <c r="E4" s="295" t="s">
        <v>100</v>
      </c>
      <c r="F4" s="295" t="s">
        <v>101</v>
      </c>
      <c r="G4" s="295" t="s">
        <v>102</v>
      </c>
      <c r="H4" s="295" t="s">
        <v>103</v>
      </c>
      <c r="I4" s="295" t="s">
        <v>125</v>
      </c>
      <c r="J4" s="295" t="s">
        <v>104</v>
      </c>
      <c r="K4" s="295" t="s">
        <v>105</v>
      </c>
      <c r="L4" s="295" t="s">
        <v>106</v>
      </c>
      <c r="M4" s="295" t="s">
        <v>107</v>
      </c>
      <c r="N4" s="295" t="s">
        <v>108</v>
      </c>
      <c r="O4" s="301" t="s">
        <v>169</v>
      </c>
      <c r="P4" s="303" t="s">
        <v>109</v>
      </c>
      <c r="Q4" s="299" t="s">
        <v>29</v>
      </c>
      <c r="R4" s="297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2"/>
      <c r="B5" s="294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302"/>
      <c r="P5" s="304"/>
      <c r="Q5" s="300"/>
      <c r="R5" s="298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210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213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214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 t="s">
        <v>217</v>
      </c>
      <c r="B11" s="217">
        <v>800</v>
      </c>
      <c r="C11" s="210"/>
      <c r="D11" s="218">
        <v>145</v>
      </c>
      <c r="E11" s="218"/>
      <c r="F11" s="218"/>
      <c r="G11" s="218">
        <v>290</v>
      </c>
      <c r="H11" s="218"/>
      <c r="I11" s="218"/>
      <c r="J11" s="218">
        <v>160</v>
      </c>
      <c r="K11" s="218">
        <v>480</v>
      </c>
      <c r="L11" s="218"/>
      <c r="M11" s="218"/>
      <c r="N11" s="251"/>
      <c r="O11" s="218"/>
      <c r="P11" s="218"/>
      <c r="Q11" s="218"/>
      <c r="R11" s="220"/>
      <c r="S11" s="214">
        <f t="shared" si="0"/>
        <v>1875</v>
      </c>
      <c r="T11" s="215"/>
      <c r="U11" s="47"/>
      <c r="V11" s="47"/>
      <c r="W11" s="47"/>
      <c r="X11" s="47"/>
      <c r="Y11" s="47"/>
    </row>
    <row r="12" spans="1:26" s="22" customFormat="1">
      <c r="A12" s="209" t="s">
        <v>219</v>
      </c>
      <c r="B12" s="217"/>
      <c r="C12" s="210"/>
      <c r="D12" s="218"/>
      <c r="E12" s="218"/>
      <c r="F12" s="218"/>
      <c r="G12" s="218">
        <v>550</v>
      </c>
      <c r="H12" s="218"/>
      <c r="I12" s="218"/>
      <c r="J12" s="218">
        <v>170</v>
      </c>
      <c r="K12" s="218">
        <v>480</v>
      </c>
      <c r="L12" s="218"/>
      <c r="M12" s="218"/>
      <c r="N12" s="251">
        <v>20</v>
      </c>
      <c r="O12" s="218"/>
      <c r="P12" s="218"/>
      <c r="Q12" s="218"/>
      <c r="R12" s="220"/>
      <c r="S12" s="214">
        <f t="shared" si="0"/>
        <v>1220</v>
      </c>
      <c r="T12" s="215"/>
      <c r="U12" s="47"/>
      <c r="V12" s="47"/>
      <c r="W12" s="5"/>
      <c r="X12" s="47"/>
      <c r="Y12" s="5"/>
    </row>
    <row r="13" spans="1:26" s="22" customFormat="1">
      <c r="A13" s="209" t="s">
        <v>221</v>
      </c>
      <c r="B13" s="217">
        <v>500</v>
      </c>
      <c r="C13" s="210"/>
      <c r="D13" s="218">
        <v>60</v>
      </c>
      <c r="E13" s="218">
        <v>50</v>
      </c>
      <c r="F13" s="218"/>
      <c r="G13" s="218">
        <v>190</v>
      </c>
      <c r="H13" s="218"/>
      <c r="I13" s="218"/>
      <c r="J13" s="218">
        <v>160</v>
      </c>
      <c r="K13" s="218">
        <v>480</v>
      </c>
      <c r="L13" s="221"/>
      <c r="M13" s="218"/>
      <c r="N13" s="251">
        <v>20</v>
      </c>
      <c r="O13" s="218"/>
      <c r="P13" s="218"/>
      <c r="Q13" s="218"/>
      <c r="R13" s="220"/>
      <c r="S13" s="214">
        <f t="shared" si="0"/>
        <v>1460</v>
      </c>
      <c r="T13" s="215"/>
      <c r="U13" s="216"/>
      <c r="V13" s="47"/>
      <c r="W13" s="47"/>
      <c r="X13" s="47"/>
      <c r="Y13" s="47"/>
    </row>
    <row r="14" spans="1:26" s="22" customFormat="1">
      <c r="A14" s="209" t="s">
        <v>223</v>
      </c>
      <c r="B14" s="217">
        <v>1000</v>
      </c>
      <c r="C14" s="210"/>
      <c r="D14" s="218"/>
      <c r="E14" s="218"/>
      <c r="F14" s="218"/>
      <c r="G14" s="218">
        <v>210</v>
      </c>
      <c r="H14" s="218"/>
      <c r="I14" s="218"/>
      <c r="J14" s="218">
        <v>155</v>
      </c>
      <c r="K14" s="218">
        <v>400</v>
      </c>
      <c r="L14" s="222"/>
      <c r="M14" s="218"/>
      <c r="N14" s="251">
        <v>20</v>
      </c>
      <c r="O14" s="218"/>
      <c r="P14" s="218"/>
      <c r="Q14" s="218"/>
      <c r="R14" s="220"/>
      <c r="S14" s="214">
        <f t="shared" si="0"/>
        <v>1785</v>
      </c>
      <c r="T14" s="215"/>
      <c r="U14" s="223"/>
      <c r="V14" s="47"/>
      <c r="W14" s="5"/>
      <c r="X14" s="47"/>
      <c r="Y14" s="5"/>
    </row>
    <row r="15" spans="1:26" s="22" customFormat="1">
      <c r="A15" s="209" t="s">
        <v>225</v>
      </c>
      <c r="B15" s="217">
        <v>300</v>
      </c>
      <c r="C15" s="210">
        <v>400</v>
      </c>
      <c r="D15" s="218"/>
      <c r="E15" s="218"/>
      <c r="F15" s="218"/>
      <c r="G15" s="218">
        <v>110</v>
      </c>
      <c r="H15" s="218"/>
      <c r="I15" s="218"/>
      <c r="J15" s="218">
        <v>230</v>
      </c>
      <c r="K15" s="218">
        <v>320</v>
      </c>
      <c r="L15" s="211"/>
      <c r="M15" s="218"/>
      <c r="N15" s="251">
        <v>20</v>
      </c>
      <c r="O15" s="218"/>
      <c r="P15" s="218"/>
      <c r="Q15" s="218"/>
      <c r="R15" s="220"/>
      <c r="S15" s="214">
        <f t="shared" si="0"/>
        <v>1380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7400</v>
      </c>
      <c r="C37" s="236">
        <f t="shared" ref="C37:R37" si="1">SUM(C6:C36)</f>
        <v>400</v>
      </c>
      <c r="D37" s="236">
        <f t="shared" si="1"/>
        <v>205</v>
      </c>
      <c r="E37" s="236">
        <f t="shared" si="1"/>
        <v>4480</v>
      </c>
      <c r="F37" s="236">
        <f t="shared" si="1"/>
        <v>175</v>
      </c>
      <c r="G37" s="236">
        <f>SUM(G6:G36)</f>
        <v>3440</v>
      </c>
      <c r="H37" s="236">
        <f t="shared" si="1"/>
        <v>0</v>
      </c>
      <c r="I37" s="236">
        <f t="shared" si="1"/>
        <v>0</v>
      </c>
      <c r="J37" s="236">
        <f t="shared" si="1"/>
        <v>1915</v>
      </c>
      <c r="K37" s="236">
        <f t="shared" si="1"/>
        <v>4560</v>
      </c>
      <c r="L37" s="236">
        <f t="shared" si="1"/>
        <v>0</v>
      </c>
      <c r="M37" s="236">
        <f t="shared" si="1"/>
        <v>0</v>
      </c>
      <c r="N37" s="254">
        <f t="shared" si="1"/>
        <v>120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22695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4" zoomScale="120" zoomScaleNormal="120" workbookViewId="0">
      <selection activeCell="C121" sqref="C121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 t="s">
        <v>214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 t="s">
        <v>217</v>
      </c>
      <c r="B10" s="108">
        <v>331620</v>
      </c>
      <c r="C10" s="108">
        <v>379094</v>
      </c>
      <c r="D10" s="108">
        <v>1730</v>
      </c>
      <c r="E10" s="108">
        <f t="shared" si="0"/>
        <v>380824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 t="s">
        <v>219</v>
      </c>
      <c r="B11" s="108">
        <v>417465</v>
      </c>
      <c r="C11" s="108">
        <v>468761</v>
      </c>
      <c r="D11" s="108">
        <v>1220</v>
      </c>
      <c r="E11" s="108">
        <f t="shared" si="0"/>
        <v>469981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 t="s">
        <v>221</v>
      </c>
      <c r="B12" s="108">
        <v>335360</v>
      </c>
      <c r="C12" s="108">
        <v>378895</v>
      </c>
      <c r="D12" s="108">
        <v>1460</v>
      </c>
      <c r="E12" s="108">
        <f t="shared" si="0"/>
        <v>380355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 t="s">
        <v>223</v>
      </c>
      <c r="B13" s="108">
        <v>479430</v>
      </c>
      <c r="C13" s="108">
        <v>457580</v>
      </c>
      <c r="D13" s="108">
        <v>1785</v>
      </c>
      <c r="E13" s="108">
        <f t="shared" si="0"/>
        <v>459365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 t="s">
        <v>225</v>
      </c>
      <c r="B14" s="108">
        <v>565365</v>
      </c>
      <c r="C14" s="108">
        <v>593340</v>
      </c>
      <c r="D14" s="108">
        <v>1380</v>
      </c>
      <c r="E14" s="108">
        <f t="shared" si="0"/>
        <v>594720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4009025</v>
      </c>
      <c r="C33" s="108">
        <f>SUM(C5:C32)</f>
        <v>4335315</v>
      </c>
      <c r="D33" s="108">
        <f>SUM(D5:D32)</f>
        <v>22550</v>
      </c>
      <c r="E33" s="108">
        <f>SUM(E5:E32)</f>
        <v>4357865</v>
      </c>
      <c r="F33" s="116">
        <f>B33-E33</f>
        <v>-348840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3000</v>
      </c>
      <c r="D38" s="101" t="s">
        <v>221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2500</v>
      </c>
      <c r="D40" s="101" t="s">
        <v>225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208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1000</v>
      </c>
      <c r="D42" s="140" t="s">
        <v>214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11745</v>
      </c>
      <c r="D43" s="101" t="s">
        <v>221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 t="s">
        <v>216</v>
      </c>
      <c r="B44" s="261" t="s">
        <v>91</v>
      </c>
      <c r="C44" s="279">
        <v>4000</v>
      </c>
      <c r="D44" s="140" t="s">
        <v>219</v>
      </c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221135</v>
      </c>
      <c r="D50" s="278" t="s">
        <v>221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265917</v>
      </c>
      <c r="D51" s="152" t="s">
        <v>217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61540</v>
      </c>
      <c r="D52" s="149" t="s">
        <v>217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79270</v>
      </c>
      <c r="D53" s="155" t="s">
        <v>225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203000</v>
      </c>
      <c r="D54" s="149" t="s">
        <v>219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431071</v>
      </c>
      <c r="D55" s="158" t="s">
        <v>225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190000</v>
      </c>
      <c r="D56" s="152" t="s">
        <v>225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 t="s">
        <v>220</v>
      </c>
      <c r="B58" s="105"/>
      <c r="C58" s="151">
        <v>9000</v>
      </c>
      <c r="D58" s="155" t="s">
        <v>219</v>
      </c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9000</v>
      </c>
      <c r="D59" s="155" t="s">
        <v>221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/>
      <c r="B60" s="105"/>
      <c r="C60" s="151"/>
      <c r="D60" s="155"/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14240</v>
      </c>
      <c r="D68" s="158" t="s">
        <v>225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22030</v>
      </c>
      <c r="D70" s="152" t="s">
        <v>214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26916</v>
      </c>
      <c r="D71" s="155" t="s">
        <v>225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34920</v>
      </c>
      <c r="D77" s="155" t="s">
        <v>213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35070</v>
      </c>
      <c r="D83" s="152" t="s">
        <v>190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28000</v>
      </c>
      <c r="D85" s="155" t="s">
        <v>219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222</v>
      </c>
      <c r="B93" s="152"/>
      <c r="C93" s="151">
        <v>8795</v>
      </c>
      <c r="D93" s="152" t="s">
        <v>221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218</v>
      </c>
      <c r="B96" s="152"/>
      <c r="C96" s="151">
        <v>2120</v>
      </c>
      <c r="D96" s="152" t="s">
        <v>217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/>
      <c r="B97" s="152"/>
      <c r="C97" s="151"/>
      <c r="D97" s="152"/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 t="s">
        <v>224</v>
      </c>
      <c r="B98" s="105"/>
      <c r="C98" s="151">
        <v>10345</v>
      </c>
      <c r="D98" s="155" t="s">
        <v>223</v>
      </c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/>
      <c r="B108" s="152"/>
      <c r="C108" s="151"/>
      <c r="D108" s="152"/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2474652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2474652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activeCell="H22" sqref="H22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226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4325030.4145571431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97023.414557142707</v>
      </c>
      <c r="C5" s="69"/>
      <c r="D5" s="67" t="s">
        <v>23</v>
      </c>
      <c r="E5" s="70">
        <v>3844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65810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2474652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22695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74328.414557142707</v>
      </c>
      <c r="C10" s="68"/>
      <c r="D10" s="67" t="s">
        <v>212</v>
      </c>
      <c r="E10" s="71">
        <v>1115433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8074328.4145571431</v>
      </c>
      <c r="C13" s="68"/>
      <c r="D13" s="68" t="s">
        <v>7</v>
      </c>
      <c r="E13" s="71">
        <f>E4+E5+E6+E7+E8+E9+E10</f>
        <v>8074328.4145571431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265297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221687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191070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61560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34920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203000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432201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2021-02-11T17:42:56Z</dcterms:modified>
</cp:coreProperties>
</file>