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<sst xmlns="http://schemas.openxmlformats.org/spreadsheetml/2006/main" count="488" uniqueCount="233">
  <si>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</si>
  <si>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</si>
  <si>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</si>
  <si>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</si>
  <si>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</si>
  <si>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</si>
  <si>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</si>
  <si>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</si>
  <si>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</si>
  <si>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</si>
  <si>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</si>
  <si>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</si>
  <si>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</si>
  <si>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</si>
  <si>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</si>
  <si>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</si>
  <si>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</si>
  <si>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</si>
  <si>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</si>
  <si>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</si>
  <si>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</si>
  <si>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</si>
  <si>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</si>
  <si>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</si>
  <si>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</si>
  <si>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</si>
  <si>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</si>
  <si>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</si>
  <si>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</si>
  <si>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</si>
  <si>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</si>
  <si>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</si>
  <si>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</si>
  <si>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</si>
  <si>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</si>
  <si>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</si>
  <si>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</si>
  <si>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</si>
  <si>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</si>
  <si>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</si>
  <si>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</si>
  <si>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</si>
  <si>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</si>
  <si>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</si>
  <si>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</si>
  <si>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</si>
  <si>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</si>
  <si>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</si>
  <si>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</si>
  <si>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</si>
  <si>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</si>
  <si>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</si>
  <si>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</si>
  <si>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</si>
  <si>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</si>
  <si>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</si>
  <si>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</si>
  <si>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</si>
  <si>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</si>
  <si>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</si>
  <si>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</si>
  <si>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</si>
  <si>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</si>
  <si>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</si>
  <si>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</si>
  <si>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</si>
  <si>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</si>
  <si>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</si>
  <si>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</si>
  <si>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</si>
  <si>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</si>
  <si>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</si>
  <si>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</si>
  <si>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</si>
  <si>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</si>
  <si>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</si>
  <si>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</si>
  <si>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</si>
  <si>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</si>
  <si>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</si>
  <si>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</si>
  <si>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</si>
  <si>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</si>
  <si>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</si>
  <si>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</si>
  <si>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</si>
  <si>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</si>
  <si>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</si>
  <si>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</si>
  <si>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</si>
  <si>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</si>
  <si>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</si>
  <si>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</si>
  <si>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</si>
  <si>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</si>
  <si>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</si>
  <si>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</si>
  <si>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</si>
  <si>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</si>
  <si>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</si>
  <si>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</si>
  <si>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</si>
  <si>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</si>
  <si>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</si>
  <si>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</si>
  <si>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</si>
  <si>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</si>
  <si>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</si>
  <si>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</si>
  <si>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</si>
  <si>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</si>
  <si>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</si>
  <si>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</si>
  <si>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</si>
  <si>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</si>
  <si>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</si>
  <si>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</si>
  <si>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</si>
  <si>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</si>
  <si>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</si>
  <si>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</si>
  <si>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</si>
  <si>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</si>
  <si>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</si>
  <si>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</si>
  <si>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</si>
  <si>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</si>
  <si>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</si>
  <si>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</si>
  <si>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</si>
  <si>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</si>
  <si>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</si>
  <si>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</si>
  <si>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</si>
  <si>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</si>
  <si>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</si>
  <si>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</si>
  <si>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</si>
  <si>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</si>
  <si>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</si>
  <si>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</si>
  <si>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</si>
  <si>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</si>
  <si>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</si>
  <si>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</si>
  <si>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</si>
  <si>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</si>
  <si>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</si>
  <si>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</si>
  <si>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</si>
  <si>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</si>
  <si>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</si>
  <si>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</si>
  <si>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</si>
  <si>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</si>
  <si>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</si>
  <si>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</si>
  <si>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</si>
  <si>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</si>
  <si>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</si>
  <si>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</si>
  <si>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</si>
  <si>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</si>
  <si>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</si>
  <si>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</si>
  <si>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</si>
  <si>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</si>
  <si>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</si>
  <si>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</si>
  <si>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</si>
  <si>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</si>
  <si>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</si>
  <si>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</si>
  <si>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</si>
  <si>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</si>
  <si>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</si>
  <si>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</si>
  <si>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</si>
  <si>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</si>
  <si>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</si>
  <si>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</si>
  <si>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</si>
  <si>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</si>
  <si>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</si>
  <si>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</si>
  <si>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</si>
  <si>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</si>
  <si>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</si>
  <si>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</si>
  <si>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</si>
  <si>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</si>
  <si>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</si>
  <si>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</si>
  <si>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</si>
  <si>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</si>
  <si>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</si>
  <si>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</si>
  <si>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</si>
  <si>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</si>
  <si>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</si>
  <si>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</si>
  <si>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</si>
  <si>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</si>
  <si>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</si>
  <si>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</si>
  <si>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</si>
  <si>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</si>
  <si>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</si>
  <si>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</si>
  <si>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</si>
  <si>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</si>
  <si>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</si>
  <si>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</si>
  <si>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</si>
  <si>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</si>
  <si>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</si>
  <si>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</si>
  <si>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</si>
  <si>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</si>
  <si>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</si>
  <si>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</si>
  <si>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</si>
  <si>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</si>
  <si>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</si>
  <si>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</si>
  <si>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</si>
  <si>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</si>
  <si>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</si>
  <si>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Hasan Tel</t>
  </si>
  <si>
    <t>A.M Com</t>
  </si>
  <si>
    <t>14.02.2021</t>
  </si>
  <si>
    <t>Date: 14.02.2021</t>
  </si>
  <si>
    <t>S.A Mobile Mart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</si>
</sst>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5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5"/>
      <c r="B16" s="39" t="s">
        <v>225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5"/>
      <c r="B17" s="39" t="s">
        <v>227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5"/>
      <c r="B18" s="39" t="s">
        <v>230</v>
      </c>
      <c r="C18" s="38">
        <v>365000</v>
      </c>
      <c r="D18" s="249">
        <v>300000</v>
      </c>
      <c r="E18" s="40">
        <f>E17+C18-D18</f>
        <v>68844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68844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68844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68844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68844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68844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68844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68844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68844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68844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68844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68844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68844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68844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68844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68844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68844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68844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68844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68844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68844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68844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68844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68844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68844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68844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68844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68844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68844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68844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68844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68844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68844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68844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68844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68844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68844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68844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68844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68844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68844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68844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68844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68844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68844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68844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68844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68844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68844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68844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68844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68844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68844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68844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68844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68844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68844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68844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68844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68844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68844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68844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68844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68844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68844</v>
      </c>
      <c r="F82" s="31"/>
      <c r="G82" s="2"/>
    </row>
    <row r="83" spans="1:7">
      <c r="A83" s="285"/>
      <c r="B83" s="44"/>
      <c r="C83" s="40">
        <f>SUM(C5:C72)</f>
        <v>3968844</v>
      </c>
      <c r="D83" s="40">
        <f>SUM(D5:D77)</f>
        <v>3900000</v>
      </c>
      <c r="E83" s="65">
        <f>E71</f>
        <v>68844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198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199" customFormat="1" ht="16.5" thickBot="1">
      <c r="A3" s="288" t="s">
        <v>203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4"/>
      <c r="V3" s="8"/>
      <c r="W3" s="8"/>
      <c r="X3" s="8"/>
      <c r="Y3" s="8"/>
      <c r="Z3" s="29"/>
    </row>
    <row r="4" spans="1:26" s="201" customFormat="1" ht="12.75" customHeigh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125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169</v>
      </c>
      <c r="P4" s="303" t="s">
        <v>109</v>
      </c>
      <c r="Q4" s="299" t="s">
        <v>29</v>
      </c>
      <c r="R4" s="297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225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 t="s">
        <v>226</v>
      </c>
      <c r="B16" s="217">
        <v>1750</v>
      </c>
      <c r="C16" s="210">
        <v>400</v>
      </c>
      <c r="D16" s="218"/>
      <c r="E16" s="218">
        <v>840</v>
      </c>
      <c r="F16" s="218"/>
      <c r="G16" s="218">
        <v>180</v>
      </c>
      <c r="H16" s="218"/>
      <c r="I16" s="218"/>
      <c r="J16" s="218">
        <v>230</v>
      </c>
      <c r="K16" s="218">
        <v>480</v>
      </c>
      <c r="L16" s="218"/>
      <c r="M16" s="218"/>
      <c r="N16" s="251">
        <v>50</v>
      </c>
      <c r="O16" s="218"/>
      <c r="P16" s="218"/>
      <c r="Q16" s="218"/>
      <c r="R16" s="220">
        <v>50</v>
      </c>
      <c r="S16" s="214">
        <f t="shared" si="0"/>
        <v>3980</v>
      </c>
      <c r="T16" s="215"/>
      <c r="U16" s="7"/>
      <c r="V16" s="47"/>
      <c r="W16" s="5"/>
      <c r="X16" s="47"/>
      <c r="Y16" s="5"/>
    </row>
    <row r="17" spans="1:25" s="22" customFormat="1">
      <c r="A17" s="209" t="s">
        <v>230</v>
      </c>
      <c r="B17" s="217">
        <v>1300</v>
      </c>
      <c r="C17" s="210"/>
      <c r="D17" s="218"/>
      <c r="E17" s="218"/>
      <c r="F17" s="218"/>
      <c r="G17" s="218">
        <v>180</v>
      </c>
      <c r="H17" s="218"/>
      <c r="I17" s="218"/>
      <c r="J17" s="218">
        <v>170</v>
      </c>
      <c r="K17" s="218">
        <v>480</v>
      </c>
      <c r="L17" s="218"/>
      <c r="M17" s="218"/>
      <c r="N17" s="251"/>
      <c r="O17" s="218"/>
      <c r="P17" s="220"/>
      <c r="Q17" s="218"/>
      <c r="R17" s="220"/>
      <c r="S17" s="214">
        <f t="shared" si="0"/>
        <v>2130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10450</v>
      </c>
      <c r="C37" s="236">
        <f t="shared" ref="C37:R37" si="1">SUM(C6:C36)</f>
        <v>800</v>
      </c>
      <c r="D37" s="236">
        <f t="shared" si="1"/>
        <v>205</v>
      </c>
      <c r="E37" s="236">
        <f t="shared" si="1"/>
        <v>5320</v>
      </c>
      <c r="F37" s="236">
        <f t="shared" si="1"/>
        <v>175</v>
      </c>
      <c r="G37" s="236">
        <f>SUM(G6:G36)</f>
        <v>3800</v>
      </c>
      <c r="H37" s="236">
        <f t="shared" si="1"/>
        <v>0</v>
      </c>
      <c r="I37" s="236">
        <f t="shared" si="1"/>
        <v>0</v>
      </c>
      <c r="J37" s="236">
        <f t="shared" si="1"/>
        <v>2315</v>
      </c>
      <c r="K37" s="236">
        <f t="shared" si="1"/>
        <v>5520</v>
      </c>
      <c r="L37" s="236">
        <f t="shared" si="1"/>
        <v>0</v>
      </c>
      <c r="M37" s="236">
        <f t="shared" si="1"/>
        <v>0</v>
      </c>
      <c r="N37" s="254">
        <f t="shared" si="1"/>
        <v>170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50</v>
      </c>
      <c r="S37" s="238">
        <f>SUM(S6:S36)</f>
        <v>28805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225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 t="s">
        <v>227</v>
      </c>
      <c r="B15" s="108">
        <v>526840</v>
      </c>
      <c r="C15" s="108">
        <v>552985</v>
      </c>
      <c r="D15" s="108">
        <v>3940</v>
      </c>
      <c r="E15" s="108">
        <f t="shared" si="0"/>
        <v>556925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 t="s">
        <v>230</v>
      </c>
      <c r="B16" s="108">
        <v>550880</v>
      </c>
      <c r="C16" s="108">
        <v>416850</v>
      </c>
      <c r="D16" s="108">
        <v>2130</v>
      </c>
      <c r="E16" s="108">
        <f t="shared" si="0"/>
        <v>418980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5086745</v>
      </c>
      <c r="C33" s="108">
        <f>SUM(C5:C32)</f>
        <v>5305150</v>
      </c>
      <c r="D33" s="108">
        <f>SUM(D5:D32)</f>
        <v>28620</v>
      </c>
      <c r="E33" s="108">
        <f>SUM(E5:E32)</f>
        <v>5333770</v>
      </c>
      <c r="F33" s="116">
        <f>B33-E33</f>
        <v>-247025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225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11745</v>
      </c>
      <c r="D43" s="101" t="s">
        <v>221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2500</v>
      </c>
      <c r="D44" s="140" t="s">
        <v>230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8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79270</v>
      </c>
      <c r="D53" s="155" t="s">
        <v>225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518971</v>
      </c>
      <c r="D55" s="158" t="s">
        <v>230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225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220</v>
      </c>
      <c r="B58" s="105"/>
      <c r="C58" s="151">
        <v>5000</v>
      </c>
      <c r="D58" s="155" t="s">
        <v>227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6000</v>
      </c>
      <c r="D59" s="155" t="s">
        <v>230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232</v>
      </c>
      <c r="B60" s="105"/>
      <c r="C60" s="151">
        <v>10000</v>
      </c>
      <c r="D60" s="155" t="s">
        <v>230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13240</v>
      </c>
      <c r="D68" s="158" t="s">
        <v>227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26916</v>
      </c>
      <c r="D71" s="155" t="s">
        <v>225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33000</v>
      </c>
      <c r="D77" s="155" t="s">
        <v>227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27070</v>
      </c>
      <c r="D83" s="152" t="s">
        <v>227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222</v>
      </c>
      <c r="B93" s="152"/>
      <c r="C93" s="151">
        <v>8795</v>
      </c>
      <c r="D93" s="152" t="s">
        <v>221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228</v>
      </c>
      <c r="B97" s="152"/>
      <c r="C97" s="151">
        <v>10000</v>
      </c>
      <c r="D97" s="152" t="s">
        <v>227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 t="s">
        <v>224</v>
      </c>
      <c r="B98" s="105"/>
      <c r="C98" s="151">
        <v>10345</v>
      </c>
      <c r="D98" s="155" t="s">
        <v>223</v>
      </c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 t="s">
        <v>229</v>
      </c>
      <c r="B99" s="152"/>
      <c r="C99" s="151">
        <v>3335</v>
      </c>
      <c r="D99" s="152" t="s">
        <v>227</v>
      </c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 t="s">
        <v>201</v>
      </c>
      <c r="B100" s="152"/>
      <c r="C100" s="151">
        <v>10000</v>
      </c>
      <c r="D100" s="152" t="s">
        <v>230</v>
      </c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2576467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2576467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9" sqref="H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231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4481288.5308999997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123214.53089999977</v>
      </c>
      <c r="C5" s="69"/>
      <c r="D5" s="67" t="s">
        <v>23</v>
      </c>
      <c r="E5" s="70">
        <v>68844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433390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2576467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28805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94409.530899999765</v>
      </c>
      <c r="C10" s="68"/>
      <c r="D10" s="67" t="s">
        <v>212</v>
      </c>
      <c r="E10" s="71">
        <v>444861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8094409.5308999997</v>
      </c>
      <c r="C13" s="68"/>
      <c r="D13" s="68" t="s">
        <v>7</v>
      </c>
      <c r="E13" s="71">
        <f>E4+E5+E6+E7+E8+E9+E10</f>
        <v>8094409.5308999997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518971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2021-02-14T16:51:12Z</dcterms:modified>
</cp:coreProperties>
</file>