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<sst xmlns="http://schemas.openxmlformats.org/spreadsheetml/2006/main" count="486" uniqueCount="233">
  <si>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</si>
  <si>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</si>
  <si>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</si>
  <si>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</si>
  <si>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</si>
  <si>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</si>
  <si>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</si>
  <si>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</si>
  <si>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</si>
  <si>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</si>
  <si>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</si>
  <si>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</si>
  <si>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</si>
  <si>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</si>
  <si>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</si>
  <si>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</si>
  <si>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</si>
  <si>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</si>
  <si>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</si>
  <si>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</si>
  <si>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</si>
  <si>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</si>
  <si>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</si>
  <si>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</si>
  <si>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</si>
  <si>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</si>
  <si>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</si>
  <si>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</si>
  <si>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</si>
  <si>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</si>
  <si>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</si>
  <si>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</si>
  <si>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</si>
  <si>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</si>
  <si>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</si>
  <si>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</si>
  <si>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</si>
  <si>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</si>
  <si>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</si>
  <si>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</si>
  <si>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</si>
  <si>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</si>
  <si>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</si>
  <si>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</si>
  <si>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</si>
  <si>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</si>
  <si>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</si>
  <si>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</si>
  <si>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</si>
  <si>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</si>
  <si>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</si>
  <si>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</si>
  <si>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</si>
  <si>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</si>
  <si>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</si>
  <si>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</si>
  <si>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</si>
  <si>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</si>
  <si>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</si>
  <si>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</si>
  <si>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</si>
  <si>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</si>
  <si>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</si>
  <si>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</si>
  <si>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</si>
  <si>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</si>
  <si>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</si>
  <si>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</si>
  <si>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</si>
  <si>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</si>
  <si>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</si>
  <si>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</si>
  <si>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</si>
  <si>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</si>
  <si>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</si>
  <si>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</si>
  <si>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</si>
  <si>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</si>
  <si>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</si>
  <si>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</si>
  <si>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</si>
  <si>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</si>
  <si>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</si>
  <si>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</si>
  <si>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</si>
  <si>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</si>
  <si>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</si>
  <si>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</si>
  <si>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</si>
  <si>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</si>
  <si>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</si>
  <si>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</si>
  <si>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</si>
  <si>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</si>
  <si>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</si>
  <si>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</si>
  <si>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</si>
  <si>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</si>
  <si>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</si>
  <si>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</si>
  <si>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</si>
  <si>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</si>
  <si>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</si>
  <si>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</si>
  <si>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</si>
  <si>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</si>
  <si>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</si>
  <si>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</si>
  <si>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</si>
  <si>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</si>
  <si>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</si>
  <si>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</si>
  <si>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</si>
  <si>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</si>
  <si>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</si>
  <si>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</si>
  <si>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</si>
  <si>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</si>
  <si>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</si>
  <si>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</si>
  <si>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</si>
  <si>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</si>
  <si>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</si>
  <si>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</si>
  <si>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</si>
  <si>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</si>
  <si>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</si>
  <si>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</si>
  <si>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</si>
  <si>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</si>
  <si>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</si>
  <si>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</si>
  <si>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</si>
  <si>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</si>
  <si>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</si>
  <si>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</si>
  <si>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</si>
  <si>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</si>
  <si>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</si>
  <si>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</si>
  <si>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</si>
  <si>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</si>
  <si>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</si>
  <si>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</si>
  <si>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</si>
  <si>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</si>
  <si>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</si>
  <si>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</si>
  <si>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</si>
  <si>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</si>
  <si>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</si>
  <si>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</si>
  <si>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</si>
  <si>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</si>
  <si>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</si>
  <si>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</si>
  <si>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</si>
  <si>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</si>
  <si>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</si>
  <si>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</si>
  <si>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</si>
  <si>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</si>
  <si>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</si>
  <si>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</si>
  <si>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</si>
  <si>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</si>
  <si>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</si>
  <si>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</si>
  <si>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</si>
  <si>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</si>
  <si>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</si>
  <si>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</si>
  <si>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</si>
  <si>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</si>
  <si>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</si>
  <si>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</si>
  <si>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</si>
  <si>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</si>
  <si>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</si>
  <si>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</si>
  <si>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</si>
  <si>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</si>
  <si>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</si>
  <si>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</si>
  <si>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</si>
  <si>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</si>
  <si>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</si>
  <si>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</si>
  <si>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</si>
  <si>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</si>
  <si>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</si>
  <si>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</si>
  <si>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</si>
  <si>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</si>
  <si>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</si>
  <si>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</si>
  <si>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</si>
  <si>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</si>
  <si>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</si>
  <si>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</si>
  <si>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</si>
  <si>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</si>
  <si>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</si>
  <si>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</si>
  <si>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</si>
  <si>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</si>
  <si>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</si>
  <si>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</si>
  <si>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</si>
  <si>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</si>
  <si>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</si>
  <si>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</si>
  <si>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</si>
  <si>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</si>
  <si>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</si>
  <si>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</si>
  <si>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</si>
  <si>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</si>
  <si>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</si>
  <si>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</si>
  <si>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</si>
  <si>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</si>
  <si>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</si>
  <si>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</si>
  <si>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</si>
  <si>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</si>
  <si>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</si>
  <si>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</si>
  <si>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A.M Com</t>
  </si>
  <si>
    <t>14.02.2021</t>
  </si>
  <si>
    <t>15.02.2021</t>
  </si>
  <si>
    <t>16.02.2021</t>
  </si>
  <si>
    <t>Date: 16.02.2021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</si>
</sst>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6"/>
      <c r="B1" s="286"/>
      <c r="C1" s="286"/>
      <c r="D1" s="286"/>
      <c r="E1" s="286"/>
      <c r="F1" s="286"/>
    </row>
    <row r="2" spans="1:8" ht="20.25">
      <c r="A2" s="287"/>
      <c r="B2" s="284" t="s">
        <v>17</v>
      </c>
      <c r="C2" s="284"/>
      <c r="D2" s="284"/>
      <c r="E2" s="284"/>
    </row>
    <row r="3" spans="1:8" ht="16.5" customHeight="1">
      <c r="A3" s="287"/>
      <c r="B3" s="285" t="s">
        <v>202</v>
      </c>
      <c r="C3" s="285"/>
      <c r="D3" s="285"/>
      <c r="E3" s="285"/>
    </row>
    <row r="4" spans="1:8" ht="15.75" customHeight="1">
      <c r="A4" s="287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7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7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7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7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7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7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7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7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7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7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7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7"/>
      <c r="B16" s="39" t="s">
        <v>225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7"/>
      <c r="B17" s="39" t="s">
        <v>227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7"/>
      <c r="B18" s="39" t="s">
        <v>229</v>
      </c>
      <c r="C18" s="38">
        <v>365000</v>
      </c>
      <c r="D18" s="249">
        <v>300000</v>
      </c>
      <c r="E18" s="40">
        <f>E17+C18-D18</f>
        <v>68844</v>
      </c>
      <c r="F18" s="31"/>
      <c r="G18" s="42"/>
      <c r="H18" s="2"/>
    </row>
    <row r="19" spans="1:8" ht="12.75" customHeight="1">
      <c r="A19" s="287"/>
      <c r="B19" s="39" t="s">
        <v>230</v>
      </c>
      <c r="C19" s="38">
        <v>425000</v>
      </c>
      <c r="D19" s="249">
        <v>400000</v>
      </c>
      <c r="E19" s="40">
        <f t="shared" si="0"/>
        <v>93844</v>
      </c>
      <c r="F19" s="31"/>
      <c r="G19" s="42"/>
      <c r="H19" s="2"/>
    </row>
    <row r="20" spans="1:8">
      <c r="A20" s="287"/>
      <c r="B20" s="39" t="s">
        <v>231</v>
      </c>
      <c r="C20" s="38">
        <v>600000</v>
      </c>
      <c r="D20" s="249">
        <v>600000</v>
      </c>
      <c r="E20" s="40">
        <f t="shared" si="0"/>
        <v>93844</v>
      </c>
      <c r="F20" s="33"/>
      <c r="G20" s="42"/>
      <c r="H20" s="2"/>
    </row>
    <row r="21" spans="1:8">
      <c r="A21" s="287"/>
      <c r="B21" s="39"/>
      <c r="C21" s="38"/>
      <c r="D21" s="38"/>
      <c r="E21" s="40">
        <f>E20+C21-D21</f>
        <v>93844</v>
      </c>
      <c r="F21" s="31"/>
      <c r="G21" s="2"/>
      <c r="H21" s="2"/>
    </row>
    <row r="22" spans="1:8">
      <c r="A22" s="287"/>
      <c r="B22" s="39"/>
      <c r="C22" s="38"/>
      <c r="D22" s="38"/>
      <c r="E22" s="40">
        <f t="shared" si="0"/>
        <v>93844</v>
      </c>
      <c r="F22" s="33"/>
      <c r="G22" s="2"/>
      <c r="H22" s="2"/>
    </row>
    <row r="23" spans="1:8">
      <c r="A23" s="287"/>
      <c r="B23" s="39"/>
      <c r="C23" s="38"/>
      <c r="D23" s="38"/>
      <c r="E23" s="40">
        <f>E22+C23-D23</f>
        <v>93844</v>
      </c>
      <c r="F23" s="31"/>
      <c r="G23" s="2"/>
      <c r="H23" s="2"/>
    </row>
    <row r="24" spans="1:8">
      <c r="A24" s="287"/>
      <c r="B24" s="39"/>
      <c r="C24" s="38"/>
      <c r="D24" s="38"/>
      <c r="E24" s="40">
        <f t="shared" si="0"/>
        <v>93844</v>
      </c>
      <c r="F24" s="31"/>
      <c r="G24" s="2"/>
      <c r="H24" s="2"/>
    </row>
    <row r="25" spans="1:8">
      <c r="A25" s="287"/>
      <c r="B25" s="39"/>
      <c r="C25" s="38"/>
      <c r="D25" s="38"/>
      <c r="E25" s="40">
        <f t="shared" si="0"/>
        <v>93844</v>
      </c>
      <c r="F25" s="31"/>
      <c r="G25" s="2"/>
      <c r="H25" s="2"/>
    </row>
    <row r="26" spans="1:8">
      <c r="A26" s="287"/>
      <c r="B26" s="39"/>
      <c r="C26" s="38"/>
      <c r="D26" s="38"/>
      <c r="E26" s="40">
        <f t="shared" si="0"/>
        <v>93844</v>
      </c>
      <c r="F26" s="31"/>
      <c r="G26" s="2"/>
      <c r="H26" s="2"/>
    </row>
    <row r="27" spans="1:8">
      <c r="A27" s="287"/>
      <c r="B27" s="39"/>
      <c r="C27" s="38"/>
      <c r="D27" s="38"/>
      <c r="E27" s="40">
        <f t="shared" si="0"/>
        <v>93844</v>
      </c>
      <c r="F27" s="31"/>
      <c r="G27" s="2"/>
      <c r="H27" s="34"/>
    </row>
    <row r="28" spans="1:8">
      <c r="A28" s="287"/>
      <c r="B28" s="39"/>
      <c r="C28" s="38"/>
      <c r="D28" s="38"/>
      <c r="E28" s="40">
        <f t="shared" si="0"/>
        <v>93844</v>
      </c>
      <c r="F28" s="31"/>
      <c r="G28" s="2"/>
      <c r="H28" s="34"/>
    </row>
    <row r="29" spans="1:8">
      <c r="A29" s="287"/>
      <c r="B29" s="39"/>
      <c r="C29" s="38"/>
      <c r="D29" s="38"/>
      <c r="E29" s="40">
        <f t="shared" si="0"/>
        <v>93844</v>
      </c>
      <c r="F29" s="31"/>
      <c r="G29" s="2"/>
      <c r="H29" s="34"/>
    </row>
    <row r="30" spans="1:8">
      <c r="A30" s="287"/>
      <c r="B30" s="39"/>
      <c r="C30" s="38"/>
      <c r="D30" s="38"/>
      <c r="E30" s="40">
        <f t="shared" si="0"/>
        <v>93844</v>
      </c>
      <c r="F30" s="31"/>
      <c r="G30" s="2"/>
      <c r="H30" s="34"/>
    </row>
    <row r="31" spans="1:8">
      <c r="A31" s="287"/>
      <c r="B31" s="39"/>
      <c r="C31" s="38"/>
      <c r="D31" s="38"/>
      <c r="E31" s="40">
        <f t="shared" si="0"/>
        <v>93844</v>
      </c>
      <c r="F31" s="31"/>
      <c r="G31" s="2"/>
      <c r="H31" s="34"/>
    </row>
    <row r="32" spans="1:8">
      <c r="A32" s="287"/>
      <c r="B32" s="39"/>
      <c r="C32" s="38"/>
      <c r="D32" s="38"/>
      <c r="E32" s="40">
        <f t="shared" si="0"/>
        <v>93844</v>
      </c>
      <c r="F32" s="31"/>
      <c r="G32" s="2"/>
      <c r="H32" s="34"/>
    </row>
    <row r="33" spans="1:8">
      <c r="A33" s="287"/>
      <c r="B33" s="39"/>
      <c r="C33" s="38"/>
      <c r="D33" s="41"/>
      <c r="E33" s="40">
        <f t="shared" si="0"/>
        <v>93844</v>
      </c>
      <c r="F33" s="31"/>
      <c r="G33" s="2"/>
      <c r="H33" s="34"/>
    </row>
    <row r="34" spans="1:8">
      <c r="A34" s="287"/>
      <c r="B34" s="39"/>
      <c r="C34" s="38"/>
      <c r="D34" s="38"/>
      <c r="E34" s="40">
        <f t="shared" si="0"/>
        <v>93844</v>
      </c>
      <c r="F34" s="31"/>
      <c r="G34" s="2"/>
      <c r="H34" s="34"/>
    </row>
    <row r="35" spans="1:8">
      <c r="A35" s="287"/>
      <c r="B35" s="39"/>
      <c r="C35" s="38"/>
      <c r="D35" s="38"/>
      <c r="E35" s="40">
        <f t="shared" si="0"/>
        <v>93844</v>
      </c>
      <c r="F35" s="31"/>
      <c r="G35" s="2"/>
      <c r="H35" s="34"/>
    </row>
    <row r="36" spans="1:8">
      <c r="A36" s="287"/>
      <c r="B36" s="39"/>
      <c r="C36" s="38"/>
      <c r="D36" s="38"/>
      <c r="E36" s="40">
        <f t="shared" si="0"/>
        <v>93844</v>
      </c>
      <c r="F36" s="31"/>
      <c r="G36" s="2"/>
      <c r="H36" s="34"/>
    </row>
    <row r="37" spans="1:8">
      <c r="A37" s="287"/>
      <c r="B37" s="39"/>
      <c r="C37" s="38"/>
      <c r="D37" s="38"/>
      <c r="E37" s="40">
        <f t="shared" si="0"/>
        <v>93844</v>
      </c>
      <c r="F37" s="31"/>
      <c r="G37" s="2"/>
      <c r="H37" s="34"/>
    </row>
    <row r="38" spans="1:8">
      <c r="A38" s="287"/>
      <c r="B38" s="39"/>
      <c r="C38" s="38"/>
      <c r="D38" s="38"/>
      <c r="E38" s="40">
        <f t="shared" ref="E38:E69" si="1">E37+C38-D38</f>
        <v>93844</v>
      </c>
      <c r="F38" s="31"/>
      <c r="G38" s="2"/>
      <c r="H38" s="34"/>
    </row>
    <row r="39" spans="1:8">
      <c r="A39" s="287"/>
      <c r="B39" s="39"/>
      <c r="C39" s="38"/>
      <c r="D39" s="38"/>
      <c r="E39" s="40">
        <f t="shared" si="1"/>
        <v>93844</v>
      </c>
      <c r="F39" s="31"/>
      <c r="G39" s="2"/>
      <c r="H39" s="34"/>
    </row>
    <row r="40" spans="1:8">
      <c r="A40" s="287"/>
      <c r="B40" s="39"/>
      <c r="C40" s="38"/>
      <c r="D40" s="38"/>
      <c r="E40" s="40">
        <f t="shared" si="1"/>
        <v>93844</v>
      </c>
      <c r="F40" s="31"/>
      <c r="G40" s="2"/>
      <c r="H40" s="34"/>
    </row>
    <row r="41" spans="1:8">
      <c r="A41" s="287"/>
      <c r="B41" s="39"/>
      <c r="C41" s="38"/>
      <c r="D41" s="38"/>
      <c r="E41" s="40">
        <f t="shared" si="1"/>
        <v>93844</v>
      </c>
      <c r="F41" s="31"/>
      <c r="G41" s="2"/>
      <c r="H41" s="34"/>
    </row>
    <row r="42" spans="1:8">
      <c r="A42" s="287"/>
      <c r="B42" s="39"/>
      <c r="C42" s="38"/>
      <c r="D42" s="38"/>
      <c r="E42" s="40">
        <f t="shared" si="1"/>
        <v>93844</v>
      </c>
      <c r="F42" s="31"/>
      <c r="G42" s="2"/>
      <c r="H42" s="34"/>
    </row>
    <row r="43" spans="1:8">
      <c r="A43" s="287"/>
      <c r="B43" s="39"/>
      <c r="C43" s="38"/>
      <c r="D43" s="38"/>
      <c r="E43" s="40">
        <f t="shared" si="1"/>
        <v>93844</v>
      </c>
      <c r="F43" s="31"/>
      <c r="G43" s="2"/>
      <c r="H43" s="34"/>
    </row>
    <row r="44" spans="1:8">
      <c r="A44" s="287"/>
      <c r="B44" s="39"/>
      <c r="C44" s="38"/>
      <c r="D44" s="38"/>
      <c r="E44" s="40">
        <f t="shared" si="1"/>
        <v>93844</v>
      </c>
      <c r="F44" s="31"/>
      <c r="G44" s="2"/>
      <c r="H44" s="34"/>
    </row>
    <row r="45" spans="1:8">
      <c r="A45" s="287"/>
      <c r="B45" s="39"/>
      <c r="C45" s="38"/>
      <c r="D45" s="38"/>
      <c r="E45" s="40">
        <f t="shared" si="1"/>
        <v>93844</v>
      </c>
      <c r="F45" s="31"/>
      <c r="G45" s="2"/>
      <c r="H45" s="34"/>
    </row>
    <row r="46" spans="1:8">
      <c r="A46" s="287"/>
      <c r="B46" s="39"/>
      <c r="C46" s="38"/>
      <c r="D46" s="38"/>
      <c r="E46" s="40">
        <f t="shared" si="1"/>
        <v>93844</v>
      </c>
      <c r="F46" s="31"/>
      <c r="G46" s="2"/>
      <c r="H46" s="34"/>
    </row>
    <row r="47" spans="1:8">
      <c r="A47" s="287"/>
      <c r="B47" s="39"/>
      <c r="C47" s="38"/>
      <c r="D47" s="38"/>
      <c r="E47" s="40">
        <f t="shared" si="1"/>
        <v>93844</v>
      </c>
      <c r="F47" s="31"/>
      <c r="G47" s="2"/>
      <c r="H47" s="34"/>
    </row>
    <row r="48" spans="1:8">
      <c r="A48" s="287"/>
      <c r="B48" s="39"/>
      <c r="C48" s="38"/>
      <c r="D48" s="38"/>
      <c r="E48" s="40">
        <f t="shared" si="1"/>
        <v>93844</v>
      </c>
      <c r="F48" s="31"/>
      <c r="G48" s="2"/>
      <c r="H48" s="34"/>
    </row>
    <row r="49" spans="1:8">
      <c r="A49" s="287"/>
      <c r="B49" s="39"/>
      <c r="C49" s="38"/>
      <c r="D49" s="38"/>
      <c r="E49" s="40">
        <f t="shared" si="1"/>
        <v>93844</v>
      </c>
      <c r="F49" s="31"/>
      <c r="G49" s="2"/>
      <c r="H49" s="34"/>
    </row>
    <row r="50" spans="1:8">
      <c r="A50" s="287"/>
      <c r="B50" s="39"/>
      <c r="C50" s="38"/>
      <c r="D50" s="38"/>
      <c r="E50" s="40">
        <f t="shared" si="1"/>
        <v>93844</v>
      </c>
      <c r="F50" s="31"/>
      <c r="G50" s="2"/>
      <c r="H50" s="34"/>
    </row>
    <row r="51" spans="1:8">
      <c r="A51" s="287"/>
      <c r="B51" s="39"/>
      <c r="C51" s="38"/>
      <c r="D51" s="38"/>
      <c r="E51" s="40">
        <f t="shared" si="1"/>
        <v>93844</v>
      </c>
      <c r="F51" s="31"/>
      <c r="G51" s="2"/>
      <c r="H51" s="34"/>
    </row>
    <row r="52" spans="1:8">
      <c r="A52" s="287"/>
      <c r="B52" s="39"/>
      <c r="C52" s="38"/>
      <c r="D52" s="38"/>
      <c r="E52" s="40">
        <f t="shared" si="1"/>
        <v>93844</v>
      </c>
      <c r="F52" s="31"/>
      <c r="G52" s="2"/>
      <c r="H52" s="34"/>
    </row>
    <row r="53" spans="1:8">
      <c r="A53" s="287"/>
      <c r="B53" s="39"/>
      <c r="C53" s="38"/>
      <c r="D53" s="38"/>
      <c r="E53" s="40">
        <f t="shared" si="1"/>
        <v>93844</v>
      </c>
      <c r="F53" s="31"/>
      <c r="G53" s="2"/>
      <c r="H53" s="34"/>
    </row>
    <row r="54" spans="1:8">
      <c r="A54" s="287"/>
      <c r="B54" s="39"/>
      <c r="C54" s="38"/>
      <c r="D54" s="38"/>
      <c r="E54" s="40">
        <f t="shared" si="1"/>
        <v>93844</v>
      </c>
      <c r="F54" s="31"/>
      <c r="G54" s="2"/>
      <c r="H54" s="34"/>
    </row>
    <row r="55" spans="1:8">
      <c r="A55" s="287"/>
      <c r="B55" s="39"/>
      <c r="C55" s="38"/>
      <c r="D55" s="38"/>
      <c r="E55" s="40">
        <f t="shared" si="1"/>
        <v>93844</v>
      </c>
      <c r="F55" s="31"/>
      <c r="G55" s="2"/>
    </row>
    <row r="56" spans="1:8">
      <c r="A56" s="287"/>
      <c r="B56" s="39"/>
      <c r="C56" s="38"/>
      <c r="D56" s="38"/>
      <c r="E56" s="40">
        <f t="shared" si="1"/>
        <v>93844</v>
      </c>
      <c r="F56" s="31"/>
      <c r="G56" s="2"/>
    </row>
    <row r="57" spans="1:8">
      <c r="A57" s="287"/>
      <c r="B57" s="39"/>
      <c r="C57" s="38"/>
      <c r="D57" s="38"/>
      <c r="E57" s="40">
        <f t="shared" si="1"/>
        <v>93844</v>
      </c>
      <c r="F57" s="31"/>
      <c r="G57" s="2"/>
    </row>
    <row r="58" spans="1:8">
      <c r="A58" s="287"/>
      <c r="B58" s="39"/>
      <c r="C58" s="38"/>
      <c r="D58" s="38"/>
      <c r="E58" s="40">
        <f t="shared" si="1"/>
        <v>93844</v>
      </c>
      <c r="F58" s="31"/>
      <c r="G58" s="2"/>
    </row>
    <row r="59" spans="1:8">
      <c r="A59" s="287"/>
      <c r="B59" s="39"/>
      <c r="C59" s="38"/>
      <c r="D59" s="38"/>
      <c r="E59" s="40">
        <f t="shared" si="1"/>
        <v>93844</v>
      </c>
      <c r="F59" s="31"/>
      <c r="G59" s="2"/>
    </row>
    <row r="60" spans="1:8">
      <c r="A60" s="287"/>
      <c r="B60" s="39"/>
      <c r="C60" s="38"/>
      <c r="D60" s="38"/>
      <c r="E60" s="40">
        <f t="shared" si="1"/>
        <v>93844</v>
      </c>
      <c r="F60" s="31"/>
      <c r="G60" s="2"/>
    </row>
    <row r="61" spans="1:8">
      <c r="A61" s="287"/>
      <c r="B61" s="39"/>
      <c r="C61" s="38"/>
      <c r="D61" s="38"/>
      <c r="E61" s="40">
        <f t="shared" si="1"/>
        <v>93844</v>
      </c>
      <c r="F61" s="31"/>
      <c r="G61" s="2"/>
    </row>
    <row r="62" spans="1:8">
      <c r="A62" s="287"/>
      <c r="B62" s="39"/>
      <c r="C62" s="38"/>
      <c r="D62" s="38"/>
      <c r="E62" s="40">
        <f t="shared" si="1"/>
        <v>93844</v>
      </c>
      <c r="F62" s="31"/>
      <c r="G62" s="2"/>
    </row>
    <row r="63" spans="1:8">
      <c r="A63" s="287"/>
      <c r="B63" s="39"/>
      <c r="C63" s="38"/>
      <c r="D63" s="38"/>
      <c r="E63" s="40">
        <f t="shared" si="1"/>
        <v>93844</v>
      </c>
      <c r="F63" s="31"/>
      <c r="G63" s="2"/>
    </row>
    <row r="64" spans="1:8">
      <c r="A64" s="287"/>
      <c r="B64" s="39"/>
      <c r="C64" s="38"/>
      <c r="D64" s="38"/>
      <c r="E64" s="40">
        <f t="shared" si="1"/>
        <v>93844</v>
      </c>
      <c r="F64" s="31"/>
      <c r="G64" s="2"/>
    </row>
    <row r="65" spans="1:7">
      <c r="A65" s="287"/>
      <c r="B65" s="39"/>
      <c r="C65" s="38"/>
      <c r="D65" s="38"/>
      <c r="E65" s="40">
        <f t="shared" si="1"/>
        <v>93844</v>
      </c>
      <c r="F65" s="31"/>
      <c r="G65" s="2"/>
    </row>
    <row r="66" spans="1:7">
      <c r="A66" s="287"/>
      <c r="B66" s="39"/>
      <c r="C66" s="38"/>
      <c r="D66" s="38"/>
      <c r="E66" s="40">
        <f t="shared" si="1"/>
        <v>93844</v>
      </c>
      <c r="F66" s="31"/>
      <c r="G66" s="2"/>
    </row>
    <row r="67" spans="1:7">
      <c r="A67" s="287"/>
      <c r="B67" s="39"/>
      <c r="C67" s="38"/>
      <c r="D67" s="38"/>
      <c r="E67" s="40">
        <f t="shared" si="1"/>
        <v>93844</v>
      </c>
      <c r="F67" s="31"/>
      <c r="G67" s="2"/>
    </row>
    <row r="68" spans="1:7">
      <c r="A68" s="287"/>
      <c r="B68" s="39"/>
      <c r="C68" s="38"/>
      <c r="D68" s="38"/>
      <c r="E68" s="40">
        <f t="shared" si="1"/>
        <v>93844</v>
      </c>
      <c r="F68" s="31"/>
      <c r="G68" s="2"/>
    </row>
    <row r="69" spans="1:7">
      <c r="A69" s="287"/>
      <c r="B69" s="39"/>
      <c r="C69" s="38"/>
      <c r="D69" s="38"/>
      <c r="E69" s="40">
        <f t="shared" si="1"/>
        <v>93844</v>
      </c>
      <c r="F69" s="31"/>
      <c r="G69" s="2"/>
    </row>
    <row r="70" spans="1:7">
      <c r="A70" s="287"/>
      <c r="B70" s="39"/>
      <c r="C70" s="38"/>
      <c r="D70" s="38"/>
      <c r="E70" s="40">
        <f t="shared" ref="E70:E82" si="2">E69+C70-D70</f>
        <v>93844</v>
      </c>
      <c r="F70" s="31"/>
      <c r="G70" s="2"/>
    </row>
    <row r="71" spans="1:7">
      <c r="A71" s="287"/>
      <c r="B71" s="39"/>
      <c r="C71" s="38"/>
      <c r="D71" s="38"/>
      <c r="E71" s="40">
        <f t="shared" si="2"/>
        <v>93844</v>
      </c>
      <c r="F71" s="31"/>
      <c r="G71" s="2"/>
    </row>
    <row r="72" spans="1:7">
      <c r="A72" s="287"/>
      <c r="B72" s="39"/>
      <c r="C72" s="38"/>
      <c r="D72" s="38"/>
      <c r="E72" s="40">
        <f t="shared" si="2"/>
        <v>93844</v>
      </c>
      <c r="F72" s="31"/>
      <c r="G72" s="2"/>
    </row>
    <row r="73" spans="1:7">
      <c r="A73" s="287"/>
      <c r="B73" s="39"/>
      <c r="C73" s="38"/>
      <c r="D73" s="38"/>
      <c r="E73" s="40">
        <f t="shared" si="2"/>
        <v>93844</v>
      </c>
      <c r="F73" s="31"/>
      <c r="G73" s="2"/>
    </row>
    <row r="74" spans="1:7">
      <c r="A74" s="287"/>
      <c r="B74" s="39"/>
      <c r="C74" s="38"/>
      <c r="D74" s="38"/>
      <c r="E74" s="40">
        <f t="shared" si="2"/>
        <v>93844</v>
      </c>
      <c r="F74" s="31"/>
      <c r="G74" s="2"/>
    </row>
    <row r="75" spans="1:7">
      <c r="A75" s="287"/>
      <c r="B75" s="39"/>
      <c r="C75" s="38"/>
      <c r="D75" s="38"/>
      <c r="E75" s="40">
        <f t="shared" si="2"/>
        <v>93844</v>
      </c>
      <c r="F75" s="33"/>
      <c r="G75" s="2"/>
    </row>
    <row r="76" spans="1:7">
      <c r="A76" s="287"/>
      <c r="B76" s="39"/>
      <c r="C76" s="38"/>
      <c r="D76" s="38"/>
      <c r="E76" s="40">
        <f t="shared" si="2"/>
        <v>93844</v>
      </c>
      <c r="F76" s="31"/>
      <c r="G76" s="2"/>
    </row>
    <row r="77" spans="1:7">
      <c r="A77" s="287"/>
      <c r="B77" s="39"/>
      <c r="C77" s="38"/>
      <c r="D77" s="38"/>
      <c r="E77" s="40">
        <f t="shared" si="2"/>
        <v>93844</v>
      </c>
      <c r="F77" s="31"/>
      <c r="G77" s="2"/>
    </row>
    <row r="78" spans="1:7">
      <c r="A78" s="287"/>
      <c r="B78" s="39"/>
      <c r="C78" s="38"/>
      <c r="D78" s="38"/>
      <c r="E78" s="40">
        <f t="shared" si="2"/>
        <v>93844</v>
      </c>
      <c r="F78" s="31"/>
      <c r="G78" s="2"/>
    </row>
    <row r="79" spans="1:7">
      <c r="A79" s="287"/>
      <c r="B79" s="39"/>
      <c r="C79" s="38"/>
      <c r="D79" s="38"/>
      <c r="E79" s="40">
        <f t="shared" si="2"/>
        <v>93844</v>
      </c>
      <c r="F79" s="31"/>
      <c r="G79" s="2"/>
    </row>
    <row r="80" spans="1:7">
      <c r="A80" s="287"/>
      <c r="B80" s="39"/>
      <c r="C80" s="38"/>
      <c r="D80" s="38"/>
      <c r="E80" s="40">
        <f t="shared" si="2"/>
        <v>93844</v>
      </c>
      <c r="F80" s="31"/>
      <c r="G80" s="2"/>
    </row>
    <row r="81" spans="1:7">
      <c r="A81" s="287"/>
      <c r="B81" s="39"/>
      <c r="C81" s="38"/>
      <c r="D81" s="38"/>
      <c r="E81" s="40">
        <f t="shared" si="2"/>
        <v>93844</v>
      </c>
      <c r="F81" s="31"/>
      <c r="G81" s="2"/>
    </row>
    <row r="82" spans="1:7">
      <c r="A82" s="287"/>
      <c r="B82" s="39"/>
      <c r="C82" s="38"/>
      <c r="D82" s="38"/>
      <c r="E82" s="40">
        <f t="shared" si="2"/>
        <v>93844</v>
      </c>
      <c r="F82" s="31"/>
      <c r="G82" s="2"/>
    </row>
    <row r="83" spans="1:7">
      <c r="A83" s="287"/>
      <c r="B83" s="44"/>
      <c r="C83" s="40">
        <f>SUM(C5:C72)</f>
        <v>4993844</v>
      </c>
      <c r="D83" s="40">
        <f>SUM(D5:D77)</f>
        <v>4900000</v>
      </c>
      <c r="E83" s="65">
        <f>E71</f>
        <v>93844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I43" sqref="I43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198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199" customFormat="1" ht="16.5" thickBot="1">
      <c r="A3" s="296" t="s">
        <v>203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4"/>
      <c r="V3" s="8"/>
      <c r="W3" s="8"/>
      <c r="X3" s="8"/>
      <c r="Y3" s="8"/>
      <c r="Z3" s="29"/>
    </row>
    <row r="4" spans="1:26" s="201" customFormat="1" ht="12.75" customHeigh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125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169</v>
      </c>
      <c r="P4" s="292" t="s">
        <v>109</v>
      </c>
      <c r="Q4" s="305" t="s">
        <v>29</v>
      </c>
      <c r="R4" s="303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225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 t="s">
        <v>226</v>
      </c>
      <c r="B16" s="217">
        <v>1750</v>
      </c>
      <c r="C16" s="210">
        <v>400</v>
      </c>
      <c r="D16" s="218"/>
      <c r="E16" s="218">
        <v>840</v>
      </c>
      <c r="F16" s="218"/>
      <c r="G16" s="218">
        <v>180</v>
      </c>
      <c r="H16" s="218"/>
      <c r="I16" s="218"/>
      <c r="J16" s="218">
        <v>230</v>
      </c>
      <c r="K16" s="218">
        <v>480</v>
      </c>
      <c r="L16" s="218"/>
      <c r="M16" s="218"/>
      <c r="N16" s="251">
        <v>50</v>
      </c>
      <c r="O16" s="218"/>
      <c r="P16" s="218"/>
      <c r="Q16" s="218"/>
      <c r="R16" s="220">
        <v>50</v>
      </c>
      <c r="S16" s="214">
        <f t="shared" si="0"/>
        <v>3980</v>
      </c>
      <c r="T16" s="215"/>
      <c r="U16" s="7"/>
      <c r="V16" s="47"/>
      <c r="W16" s="5"/>
      <c r="X16" s="47"/>
      <c r="Y16" s="5"/>
    </row>
    <row r="17" spans="1:25" s="22" customFormat="1">
      <c r="A17" s="209" t="s">
        <v>229</v>
      </c>
      <c r="B17" s="217">
        <v>1300</v>
      </c>
      <c r="C17" s="210"/>
      <c r="D17" s="218"/>
      <c r="E17" s="218"/>
      <c r="F17" s="218"/>
      <c r="G17" s="218">
        <v>180</v>
      </c>
      <c r="H17" s="218"/>
      <c r="I17" s="218"/>
      <c r="J17" s="218">
        <v>170</v>
      </c>
      <c r="K17" s="218">
        <v>480</v>
      </c>
      <c r="L17" s="218"/>
      <c r="M17" s="218"/>
      <c r="N17" s="251"/>
      <c r="O17" s="218"/>
      <c r="P17" s="220"/>
      <c r="Q17" s="218"/>
      <c r="R17" s="220"/>
      <c r="S17" s="214">
        <f t="shared" si="0"/>
        <v>2130</v>
      </c>
      <c r="T17" s="215"/>
      <c r="U17" s="7"/>
      <c r="V17" s="47"/>
      <c r="W17" s="47"/>
      <c r="X17" s="47"/>
      <c r="Y17" s="47"/>
    </row>
    <row r="18" spans="1:25" s="22" customFormat="1">
      <c r="A18" s="209" t="s">
        <v>230</v>
      </c>
      <c r="B18" s="217"/>
      <c r="C18" s="210">
        <v>740</v>
      </c>
      <c r="D18" s="218"/>
      <c r="E18" s="218">
        <v>1090</v>
      </c>
      <c r="F18" s="218"/>
      <c r="G18" s="218">
        <v>170</v>
      </c>
      <c r="H18" s="218"/>
      <c r="I18" s="218"/>
      <c r="J18" s="218">
        <v>180</v>
      </c>
      <c r="K18" s="218">
        <v>480</v>
      </c>
      <c r="L18" s="218"/>
      <c r="M18" s="218"/>
      <c r="N18" s="251">
        <v>20</v>
      </c>
      <c r="O18" s="218"/>
      <c r="P18" s="220"/>
      <c r="Q18" s="218"/>
      <c r="R18" s="220"/>
      <c r="S18" s="214">
        <f t="shared" si="0"/>
        <v>2680</v>
      </c>
      <c r="T18" s="215"/>
      <c r="U18" s="7"/>
      <c r="V18" s="47"/>
      <c r="W18" s="5"/>
      <c r="X18" s="47"/>
      <c r="Y18" s="5"/>
    </row>
    <row r="19" spans="1:25" s="22" customFormat="1">
      <c r="A19" s="209" t="s">
        <v>231</v>
      </c>
      <c r="B19" s="217">
        <v>800</v>
      </c>
      <c r="C19" s="210"/>
      <c r="D19" s="218"/>
      <c r="E19" s="218"/>
      <c r="F19" s="218"/>
      <c r="G19" s="218">
        <v>280</v>
      </c>
      <c r="H19" s="218"/>
      <c r="I19" s="218"/>
      <c r="J19" s="218">
        <v>150</v>
      </c>
      <c r="K19" s="218">
        <v>480</v>
      </c>
      <c r="L19" s="218"/>
      <c r="M19" s="218"/>
      <c r="N19" s="252">
        <v>20</v>
      </c>
      <c r="O19" s="218"/>
      <c r="P19" s="220"/>
      <c r="Q19" s="218"/>
      <c r="R19" s="220"/>
      <c r="S19" s="214">
        <f t="shared" si="0"/>
        <v>1730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11250</v>
      </c>
      <c r="C37" s="236">
        <f t="shared" ref="C37:R37" si="1">SUM(C6:C36)</f>
        <v>1540</v>
      </c>
      <c r="D37" s="236">
        <f t="shared" si="1"/>
        <v>205</v>
      </c>
      <c r="E37" s="236">
        <f t="shared" si="1"/>
        <v>6410</v>
      </c>
      <c r="F37" s="236">
        <f t="shared" si="1"/>
        <v>175</v>
      </c>
      <c r="G37" s="236">
        <f>SUM(G6:G36)</f>
        <v>4250</v>
      </c>
      <c r="H37" s="236">
        <f t="shared" si="1"/>
        <v>0</v>
      </c>
      <c r="I37" s="236">
        <f t="shared" si="1"/>
        <v>0</v>
      </c>
      <c r="J37" s="236">
        <f t="shared" si="1"/>
        <v>2645</v>
      </c>
      <c r="K37" s="236">
        <f t="shared" si="1"/>
        <v>6480</v>
      </c>
      <c r="L37" s="236">
        <f t="shared" si="1"/>
        <v>0</v>
      </c>
      <c r="M37" s="236">
        <f t="shared" si="1"/>
        <v>0</v>
      </c>
      <c r="N37" s="254">
        <f t="shared" si="1"/>
        <v>210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50</v>
      </c>
      <c r="S37" s="238">
        <f>SUM(S6:S36)</f>
        <v>33215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E121" sqref="E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3" t="s">
        <v>17</v>
      </c>
      <c r="B1" s="313"/>
      <c r="C1" s="313"/>
      <c r="D1" s="313"/>
      <c r="E1" s="313"/>
      <c r="F1" s="313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4" t="s">
        <v>205</v>
      </c>
      <c r="B2" s="314"/>
      <c r="C2" s="314"/>
      <c r="D2" s="314"/>
      <c r="E2" s="314"/>
      <c r="F2" s="314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5" t="s">
        <v>37</v>
      </c>
      <c r="B3" s="315"/>
      <c r="C3" s="315"/>
      <c r="D3" s="315"/>
      <c r="E3" s="315"/>
      <c r="F3" s="315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225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 t="s">
        <v>227</v>
      </c>
      <c r="B15" s="108">
        <v>526840</v>
      </c>
      <c r="C15" s="108">
        <v>552985</v>
      </c>
      <c r="D15" s="108">
        <v>3940</v>
      </c>
      <c r="E15" s="108">
        <f t="shared" si="0"/>
        <v>556925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 t="s">
        <v>229</v>
      </c>
      <c r="B16" s="108">
        <v>550880</v>
      </c>
      <c r="C16" s="108">
        <v>416850</v>
      </c>
      <c r="D16" s="108">
        <v>2130</v>
      </c>
      <c r="E16" s="108">
        <f t="shared" si="0"/>
        <v>418980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 t="s">
        <v>230</v>
      </c>
      <c r="B17" s="108">
        <v>377170</v>
      </c>
      <c r="C17" s="108">
        <v>399815</v>
      </c>
      <c r="D17" s="108">
        <v>2680</v>
      </c>
      <c r="E17" s="108">
        <f t="shared" si="0"/>
        <v>402495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 t="s">
        <v>231</v>
      </c>
      <c r="B18" s="108">
        <v>307965</v>
      </c>
      <c r="C18" s="108">
        <v>344565</v>
      </c>
      <c r="D18" s="108">
        <v>1730</v>
      </c>
      <c r="E18" s="108">
        <f t="shared" si="0"/>
        <v>346295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5771880</v>
      </c>
      <c r="C33" s="108">
        <f>SUM(C5:C32)</f>
        <v>6049530</v>
      </c>
      <c r="D33" s="108">
        <f>SUM(D5:D32)</f>
        <v>33030</v>
      </c>
      <c r="E33" s="108">
        <f>SUM(E5:E32)</f>
        <v>6082560</v>
      </c>
      <c r="F33" s="116">
        <f>B33-E33</f>
        <v>-310680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6" t="s">
        <v>43</v>
      </c>
      <c r="B35" s="317"/>
      <c r="C35" s="317"/>
      <c r="D35" s="318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8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8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 t="s">
        <v>47</v>
      </c>
      <c r="B39" s="139" t="s">
        <v>91</v>
      </c>
      <c r="C39" s="278">
        <v>2500</v>
      </c>
      <c r="D39" s="101" t="s">
        <v>225</v>
      </c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280" t="s">
        <v>121</v>
      </c>
      <c r="B40" s="101" t="s">
        <v>91</v>
      </c>
      <c r="C40" s="278">
        <v>8200</v>
      </c>
      <c r="D40" s="101" t="s">
        <v>208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167" t="s">
        <v>163</v>
      </c>
      <c r="B41" s="261" t="s">
        <v>91</v>
      </c>
      <c r="C41" s="278">
        <v>1000</v>
      </c>
      <c r="D41" s="140" t="s">
        <v>231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280" t="s">
        <v>49</v>
      </c>
      <c r="B42" s="101" t="s">
        <v>146</v>
      </c>
      <c r="C42" s="278">
        <v>11745</v>
      </c>
      <c r="D42" s="101" t="s">
        <v>221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167" t="s">
        <v>216</v>
      </c>
      <c r="B43" s="261" t="s">
        <v>91</v>
      </c>
      <c r="C43" s="278">
        <v>3000</v>
      </c>
      <c r="D43" s="140" t="s">
        <v>231</v>
      </c>
      <c r="E43" s="114"/>
      <c r="F43" s="319" t="s">
        <v>53</v>
      </c>
      <c r="G43" s="319"/>
      <c r="H43" s="319"/>
      <c r="I43" s="319"/>
      <c r="J43" s="319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08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220</v>
      </c>
      <c r="B46" s="281"/>
      <c r="C46" s="282">
        <v>10000</v>
      </c>
      <c r="D46" s="283" t="s">
        <v>230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27</v>
      </c>
      <c r="B47" s="152"/>
      <c r="C47" s="246">
        <v>7160</v>
      </c>
      <c r="D47" s="158" t="s">
        <v>176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 t="s">
        <v>118</v>
      </c>
      <c r="B48" s="105"/>
      <c r="C48" s="151">
        <v>30000</v>
      </c>
      <c r="D48" s="277" t="s">
        <v>154</v>
      </c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7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99270</v>
      </c>
      <c r="D53" s="155" t="s">
        <v>225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208570</v>
      </c>
      <c r="D54" s="149" t="s">
        <v>231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428971</v>
      </c>
      <c r="D55" s="158" t="s">
        <v>231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190695</v>
      </c>
      <c r="D56" s="152" t="s">
        <v>231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14000</v>
      </c>
      <c r="D59" s="155" t="s">
        <v>231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8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20" t="s">
        <v>31</v>
      </c>
      <c r="B62" s="321"/>
      <c r="C62" s="151"/>
      <c r="D62" s="158"/>
      <c r="E62" s="122"/>
      <c r="F62" s="307" t="s">
        <v>145</v>
      </c>
      <c r="G62" s="307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228</v>
      </c>
      <c r="B63" s="152"/>
      <c r="C63" s="151">
        <v>3335</v>
      </c>
      <c r="D63" s="152" t="s">
        <v>227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58</v>
      </c>
      <c r="B64" s="105"/>
      <c r="C64" s="151">
        <v>8000</v>
      </c>
      <c r="D64" s="158" t="s">
        <v>136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64</v>
      </c>
      <c r="B65" s="152"/>
      <c r="C65" s="151">
        <v>50888</v>
      </c>
      <c r="D65" s="158" t="s">
        <v>137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65</v>
      </c>
      <c r="B66" s="105"/>
      <c r="C66" s="151">
        <v>30848</v>
      </c>
      <c r="D66" s="152" t="s">
        <v>204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68</v>
      </c>
      <c r="B67" s="152"/>
      <c r="C67" s="151">
        <v>43910</v>
      </c>
      <c r="D67" s="158" t="s">
        <v>191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4" t="s">
        <v>69</v>
      </c>
      <c r="B68" s="105"/>
      <c r="C68" s="151">
        <v>25872</v>
      </c>
      <c r="D68" s="158" t="s">
        <v>138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70</v>
      </c>
      <c r="B69" s="105"/>
      <c r="C69" s="151">
        <v>11240</v>
      </c>
      <c r="D69" s="158" t="s">
        <v>231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0" t="s">
        <v>71</v>
      </c>
      <c r="B70" s="105"/>
      <c r="C70" s="151">
        <v>40540</v>
      </c>
      <c r="D70" s="158" t="s">
        <v>162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72</v>
      </c>
      <c r="B71" s="105"/>
      <c r="C71" s="151">
        <v>22030</v>
      </c>
      <c r="D71" s="152" t="s">
        <v>214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76</v>
      </c>
      <c r="B72" s="105"/>
      <c r="C72" s="151">
        <v>26916</v>
      </c>
      <c r="D72" s="155" t="s">
        <v>225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4" t="s">
        <v>77</v>
      </c>
      <c r="B73" s="105"/>
      <c r="C73" s="151">
        <v>3500</v>
      </c>
      <c r="D73" s="155" t="s">
        <v>78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218</v>
      </c>
      <c r="B74" s="152"/>
      <c r="C74" s="151">
        <v>2120</v>
      </c>
      <c r="D74" s="152" t="s">
        <v>217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0" t="s">
        <v>79</v>
      </c>
      <c r="B75" s="105"/>
      <c r="C75" s="151">
        <v>14560</v>
      </c>
      <c r="D75" s="155" t="s">
        <v>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81</v>
      </c>
      <c r="B76" s="105"/>
      <c r="C76" s="151">
        <v>18000</v>
      </c>
      <c r="D76" s="158" t="s">
        <v>170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82</v>
      </c>
      <c r="B77" s="105"/>
      <c r="C77" s="151">
        <v>7240</v>
      </c>
      <c r="D77" s="155" t="s">
        <v>159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83</v>
      </c>
      <c r="B78" s="105"/>
      <c r="C78" s="151">
        <v>5000</v>
      </c>
      <c r="D78" s="155" t="s">
        <v>143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142</v>
      </c>
      <c r="B79" s="105"/>
      <c r="C79" s="151">
        <v>33000</v>
      </c>
      <c r="D79" s="155" t="s">
        <v>227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4" t="s">
        <v>222</v>
      </c>
      <c r="B80" s="152"/>
      <c r="C80" s="151">
        <v>8795</v>
      </c>
      <c r="D80" s="152" t="s">
        <v>221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158</v>
      </c>
      <c r="B81" s="105"/>
      <c r="C81" s="151">
        <v>8090</v>
      </c>
      <c r="D81" s="155" t="s">
        <v>167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85</v>
      </c>
      <c r="B82" s="105"/>
      <c r="C82" s="246">
        <v>30000</v>
      </c>
      <c r="D82" s="155" t="s">
        <v>173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0" t="s">
        <v>178</v>
      </c>
      <c r="B83" s="105"/>
      <c r="C83" s="151">
        <v>13045</v>
      </c>
      <c r="D83" s="158" t="s">
        <v>195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86</v>
      </c>
      <c r="B84" s="105"/>
      <c r="C84" s="151">
        <v>5000</v>
      </c>
      <c r="D84" s="155" t="s">
        <v>48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174</v>
      </c>
      <c r="B85" s="152"/>
      <c r="C85" s="151">
        <v>27070</v>
      </c>
      <c r="D85" s="152" t="s">
        <v>227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4" t="s">
        <v>128</v>
      </c>
      <c r="B86" s="105"/>
      <c r="C86" s="151">
        <v>25000</v>
      </c>
      <c r="D86" s="155" t="s">
        <v>231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4" t="s">
        <v>117</v>
      </c>
      <c r="B87" s="105"/>
      <c r="C87" s="151">
        <v>28000</v>
      </c>
      <c r="D87" s="155" t="s">
        <v>219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0" t="s">
        <v>130</v>
      </c>
      <c r="B88" s="158"/>
      <c r="C88" s="151">
        <v>2160</v>
      </c>
      <c r="D88" s="155" t="s">
        <v>135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0" t="s">
        <v>122</v>
      </c>
      <c r="B89" s="105"/>
      <c r="C89" s="151">
        <v>5480</v>
      </c>
      <c r="D89" s="155" t="s">
        <v>140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35</v>
      </c>
      <c r="B90" s="105"/>
      <c r="C90" s="151">
        <v>129725</v>
      </c>
      <c r="D90" s="155" t="s">
        <v>87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88</v>
      </c>
      <c r="B91" s="152"/>
      <c r="C91" s="151">
        <v>36000</v>
      </c>
      <c r="D91" s="152" t="s">
        <v>159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131</v>
      </c>
      <c r="B92" s="105"/>
      <c r="C92" s="151">
        <v>23505</v>
      </c>
      <c r="D92" s="155" t="s">
        <v>177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186</v>
      </c>
      <c r="B93" s="105"/>
      <c r="C93" s="151">
        <v>12620</v>
      </c>
      <c r="D93" s="152" t="s">
        <v>184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209</v>
      </c>
      <c r="B94" s="152"/>
      <c r="C94" s="151">
        <v>14580</v>
      </c>
      <c r="D94" s="152" t="s">
        <v>231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196</v>
      </c>
      <c r="B95" s="152"/>
      <c r="C95" s="151">
        <v>3400</v>
      </c>
      <c r="D95" s="152" t="s">
        <v>195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224</v>
      </c>
      <c r="B96" s="105"/>
      <c r="C96" s="151">
        <v>10345</v>
      </c>
      <c r="D96" s="155" t="s">
        <v>223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114</v>
      </c>
      <c r="B97" s="105"/>
      <c r="C97" s="151">
        <v>44000</v>
      </c>
      <c r="D97" s="158" t="s">
        <v>161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52"/>
      <c r="C98" s="151"/>
      <c r="D98" s="158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8" t="s">
        <v>93</v>
      </c>
      <c r="B119" s="309"/>
      <c r="C119" s="174">
        <f>SUM(C37:C118)</f>
        <v>2512812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10" t="s">
        <v>94</v>
      </c>
      <c r="B121" s="311"/>
      <c r="C121" s="179">
        <f>C119+L142</f>
        <v>2512812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2"/>
      <c r="G176" s="312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63:D98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7" sqref="H7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188</v>
      </c>
      <c r="B1" s="323"/>
      <c r="C1" s="323"/>
      <c r="D1" s="323"/>
      <c r="E1" s="324"/>
      <c r="F1" s="5"/>
      <c r="G1" s="5"/>
    </row>
    <row r="2" spans="1:29" ht="23.25">
      <c r="A2" s="325" t="s">
        <v>232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4628570.5396285709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139571.53962857116</v>
      </c>
      <c r="C5" s="69"/>
      <c r="D5" s="67" t="s">
        <v>23</v>
      </c>
      <c r="E5" s="70">
        <v>93844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158840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2518312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33215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106356.53962857116</v>
      </c>
      <c r="C10" s="68"/>
      <c r="D10" s="67" t="s">
        <v>212</v>
      </c>
      <c r="E10" s="71">
        <v>617231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8106356.5396285709</v>
      </c>
      <c r="C13" s="68"/>
      <c r="D13" s="68" t="s">
        <v>7</v>
      </c>
      <c r="E13" s="71">
        <f>E4+E5+E6+E7+E8+E9+E10</f>
        <v>8106356.5396285709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448971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2021-02-16T15:53:59Z</dcterms:modified>
</cp:coreProperties>
</file>