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B13" i="10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<sst xmlns="http://schemas.openxmlformats.org/spreadsheetml/2006/main" count="512" uniqueCount="240">
  <si>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</si>
  <si>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</si>
  <si>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</si>
  <si>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</si>
  <si>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</si>
  <si>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</si>
  <si>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</si>
  <si>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</si>
  <si>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</si>
  <si>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</si>
  <si>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</si>
  <si>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</si>
  <si>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</si>
  <si>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</si>
  <si>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</si>
  <si>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</si>
  <si>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</si>
  <si>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</si>
  <si>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</si>
  <si>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</si>
  <si>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</si>
  <si>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</si>
  <si>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</si>
  <si>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</si>
  <si>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</si>
  <si>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</si>
  <si>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</si>
  <si>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</si>
  <si>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</si>
  <si>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</si>
  <si>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</si>
  <si>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</si>
  <si>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</si>
  <si>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</si>
  <si>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</si>
  <si>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</si>
  <si>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</si>
  <si>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</si>
  <si>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</si>
  <si>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</si>
  <si>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</si>
  <si>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</si>
  <si>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</si>
  <si>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</si>
  <si>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</si>
  <si>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</si>
  <si>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</si>
  <si>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</si>
  <si>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</si>
  <si>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</si>
  <si>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</si>
  <si>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</si>
  <si>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</si>
  <si>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</si>
  <si>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</si>
  <si>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</si>
  <si>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</si>
  <si>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</si>
  <si>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</si>
  <si>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</si>
  <si>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</si>
  <si>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</si>
  <si>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</si>
  <si>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</si>
  <si>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</si>
  <si>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</si>
  <si>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</si>
  <si>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</si>
  <si>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</si>
  <si>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</si>
  <si>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</si>
  <si>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</si>
  <si>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</si>
  <si>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</si>
  <si>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</si>
  <si>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</si>
  <si>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</si>
  <si>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</si>
  <si>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</si>
  <si>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</si>
  <si>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</si>
  <si>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</si>
  <si>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</si>
  <si>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</si>
  <si>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</si>
  <si>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</si>
  <si>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</si>
  <si>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</si>
  <si>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</si>
  <si>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</si>
  <si>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</si>
  <si>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</si>
  <si>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</si>
  <si>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</si>
  <si>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</si>
  <si>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</si>
  <si>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</si>
  <si>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</si>
  <si>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</si>
  <si>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</si>
  <si>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</si>
  <si>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</si>
  <si>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</si>
  <si>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</si>
  <si>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</si>
  <si>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</si>
  <si>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</si>
  <si>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</si>
  <si>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</si>
  <si>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</si>
  <si>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</si>
  <si>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</si>
  <si>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</si>
  <si>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</si>
  <si>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</si>
  <si>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</si>
  <si>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</si>
  <si>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</si>
  <si>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</si>
  <si>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</si>
  <si>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</si>
  <si>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</si>
  <si>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</si>
  <si>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</si>
  <si>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</si>
  <si>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</si>
  <si>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</si>
  <si>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</si>
  <si>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</si>
  <si>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</si>
  <si>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</si>
  <si>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</si>
  <si>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</si>
  <si>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</si>
  <si>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</si>
  <si>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</si>
  <si>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</si>
  <si>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</si>
  <si>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</si>
  <si>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</si>
  <si>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</si>
  <si>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</si>
  <si>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</si>
  <si>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</si>
  <si>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</si>
  <si>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</si>
  <si>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</si>
  <si>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</si>
  <si>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</si>
  <si>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</si>
  <si>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</si>
  <si>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</si>
  <si>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</si>
  <si>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</si>
  <si>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</si>
  <si>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</si>
  <si>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</si>
  <si>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</si>
  <si>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</si>
  <si>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</si>
  <si>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</si>
  <si>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</si>
  <si>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</si>
  <si>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</si>
  <si>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</si>
  <si>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</si>
  <si>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</si>
  <si>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</si>
  <si>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</si>
  <si>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</si>
  <si>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</si>
  <si>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</si>
  <si>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</si>
  <si>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</si>
  <si>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</si>
  <si>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</si>
  <si>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</si>
  <si>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</si>
  <si>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</si>
  <si>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</si>
  <si>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</si>
  <si>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</si>
  <si>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</si>
  <si>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</si>
  <si>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</si>
  <si>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</si>
  <si>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</si>
  <si>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</si>
  <si>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</si>
  <si>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</si>
  <si>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</si>
  <si>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</si>
  <si>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</si>
  <si>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</si>
  <si>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</si>
  <si>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</si>
  <si>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</si>
  <si>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</si>
  <si>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</si>
  <si>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</si>
  <si>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</si>
  <si>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</si>
  <si>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</si>
  <si>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</si>
  <si>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03.02.2021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</si>
  <si>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</si>
  <si>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</si>
  <si>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</si>
  <si>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</si>
  <si>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</si>
  <si>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</si>
  <si>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</si>
  <si>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</si>
  <si>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</si>
  <si>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</si>
  <si>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</si>
  <si>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</si>
  <si>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</si>
  <si>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</si>
  <si>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</si>
  <si>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</si>
  <si>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</si>
  <si>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</si>
  <si>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</si>
  <si>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</si>
  <si>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</si>
  <si>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Jony Bilmaria</t>
  </si>
  <si>
    <t>S=Dighi Telecom</t>
  </si>
  <si>
    <t>Galaxy Mob</t>
  </si>
  <si>
    <t>20.02.2021</t>
  </si>
  <si>
    <t>Bariola vara Feb-2021+dhar</t>
  </si>
  <si>
    <t>Sohel Tel</t>
  </si>
  <si>
    <t>Mejo Mama L135</t>
  </si>
  <si>
    <t>bKash Jafor(-)</t>
  </si>
  <si>
    <t>21.02.2021</t>
  </si>
  <si>
    <t>Date: 21.02.2021</t>
  </si>
  <si>
    <t>Satata nandangachi</t>
  </si>
  <si>
    <t>Sohan DSR realme</t>
  </si>
  <si>
    <t>B.M Mobile House</t>
  </si>
  <si>
    <t>Rijia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</si>
</sst>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4" sqref="E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8"/>
      <c r="B1" s="288"/>
      <c r="C1" s="288"/>
      <c r="D1" s="288"/>
      <c r="E1" s="288"/>
      <c r="F1" s="288"/>
    </row>
    <row r="2" spans="1:8" ht="20.25">
      <c r="A2" s="289"/>
      <c r="B2" s="286" t="s">
        <v>17</v>
      </c>
      <c r="C2" s="286"/>
      <c r="D2" s="286"/>
      <c r="E2" s="286"/>
    </row>
    <row r="3" spans="1:8" ht="16.5" customHeight="1">
      <c r="A3" s="289"/>
      <c r="B3" s="287" t="s">
        <v>199</v>
      </c>
      <c r="C3" s="287"/>
      <c r="D3" s="287"/>
      <c r="E3" s="287"/>
    </row>
    <row r="4" spans="1:8" ht="15.75" customHeight="1">
      <c r="A4" s="28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89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89"/>
      <c r="B6" s="38" t="s">
        <v>201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89"/>
      <c r="B7" s="38" t="s">
        <v>203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89"/>
      <c r="B8" s="38" t="s">
        <v>162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89"/>
      <c r="B9" s="38" t="s">
        <v>164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89"/>
      <c r="B10" s="38" t="s">
        <v>208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89"/>
      <c r="B11" s="38" t="s">
        <v>207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89"/>
      <c r="B12" s="38" t="s">
        <v>210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89"/>
      <c r="B13" s="38" t="s">
        <v>212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89"/>
      <c r="B14" s="38" t="s">
        <v>214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89"/>
      <c r="B15" s="38" t="s">
        <v>216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89"/>
      <c r="B16" s="38" t="s">
        <v>218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89"/>
      <c r="B17" s="38" t="s">
        <v>220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89"/>
      <c r="B18" s="38" t="s">
        <v>221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89"/>
      <c r="B19" s="38" t="s">
        <v>222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89"/>
      <c r="B20" s="38" t="s">
        <v>223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89"/>
      <c r="B21" s="38" t="s">
        <v>224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89"/>
      <c r="B22" s="38" t="s">
        <v>225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89"/>
      <c r="B23" s="38" t="s">
        <v>229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89"/>
      <c r="B24" s="38" t="s">
        <v>234</v>
      </c>
      <c r="C24" s="37">
        <v>0</v>
      </c>
      <c r="D24" s="37">
        <v>0</v>
      </c>
      <c r="E24" s="39">
        <f t="shared" si="0"/>
        <v>13844</v>
      </c>
      <c r="F24" s="30"/>
      <c r="G24" s="2"/>
      <c r="H24" s="2"/>
    </row>
    <row r="25" spans="1:8">
      <c r="A25" s="289"/>
      <c r="B25" s="38"/>
      <c r="C25" s="37"/>
      <c r="D25" s="37"/>
      <c r="E25" s="39">
        <f t="shared" si="0"/>
        <v>13844</v>
      </c>
      <c r="F25" s="30"/>
      <c r="G25" s="2"/>
      <c r="H25" s="2"/>
    </row>
    <row r="26" spans="1:8">
      <c r="A26" s="289"/>
      <c r="B26" s="38"/>
      <c r="C26" s="37"/>
      <c r="D26" s="37"/>
      <c r="E26" s="39">
        <f t="shared" si="0"/>
        <v>13844</v>
      </c>
      <c r="F26" s="30"/>
      <c r="G26" s="2"/>
      <c r="H26" s="2"/>
    </row>
    <row r="27" spans="1:8">
      <c r="A27" s="289"/>
      <c r="B27" s="38"/>
      <c r="C27" s="37"/>
      <c r="D27" s="37"/>
      <c r="E27" s="39">
        <f t="shared" si="0"/>
        <v>13844</v>
      </c>
      <c r="F27" s="30"/>
      <c r="G27" s="2"/>
      <c r="H27" s="33"/>
    </row>
    <row r="28" spans="1:8">
      <c r="A28" s="289"/>
      <c r="B28" s="38"/>
      <c r="C28" s="37"/>
      <c r="D28" s="37"/>
      <c r="E28" s="39">
        <f t="shared" si="0"/>
        <v>13844</v>
      </c>
      <c r="F28" s="30"/>
      <c r="G28" s="2"/>
      <c r="H28" s="33"/>
    </row>
    <row r="29" spans="1:8">
      <c r="A29" s="289"/>
      <c r="B29" s="38"/>
      <c r="C29" s="37"/>
      <c r="D29" s="37"/>
      <c r="E29" s="39">
        <f t="shared" si="0"/>
        <v>13844</v>
      </c>
      <c r="F29" s="30"/>
      <c r="G29" s="2"/>
      <c r="H29" s="33"/>
    </row>
    <row r="30" spans="1:8">
      <c r="A30" s="289"/>
      <c r="B30" s="38"/>
      <c r="C30" s="37"/>
      <c r="D30" s="37"/>
      <c r="E30" s="39">
        <f t="shared" si="0"/>
        <v>13844</v>
      </c>
      <c r="F30" s="30"/>
      <c r="G30" s="2"/>
      <c r="H30" s="33"/>
    </row>
    <row r="31" spans="1:8">
      <c r="A31" s="289"/>
      <c r="B31" s="38"/>
      <c r="C31" s="37"/>
      <c r="D31" s="37"/>
      <c r="E31" s="39">
        <f t="shared" si="0"/>
        <v>13844</v>
      </c>
      <c r="F31" s="30"/>
      <c r="G31" s="2"/>
      <c r="H31" s="33"/>
    </row>
    <row r="32" spans="1:8">
      <c r="A32" s="289"/>
      <c r="B32" s="38"/>
      <c r="C32" s="37"/>
      <c r="D32" s="37"/>
      <c r="E32" s="39">
        <f t="shared" si="0"/>
        <v>13844</v>
      </c>
      <c r="F32" s="30"/>
      <c r="G32" s="2"/>
      <c r="H32" s="33"/>
    </row>
    <row r="33" spans="1:8">
      <c r="A33" s="289"/>
      <c r="B33" s="38"/>
      <c r="C33" s="37"/>
      <c r="D33" s="40"/>
      <c r="E33" s="39">
        <f t="shared" si="0"/>
        <v>13844</v>
      </c>
      <c r="F33" s="30"/>
      <c r="G33" s="2"/>
      <c r="H33" s="33"/>
    </row>
    <row r="34" spans="1:8">
      <c r="A34" s="289"/>
      <c r="B34" s="38"/>
      <c r="C34" s="37"/>
      <c r="D34" s="37"/>
      <c r="E34" s="39">
        <f t="shared" si="0"/>
        <v>13844</v>
      </c>
      <c r="F34" s="30"/>
      <c r="G34" s="2"/>
      <c r="H34" s="33"/>
    </row>
    <row r="35" spans="1:8">
      <c r="A35" s="289"/>
      <c r="B35" s="38"/>
      <c r="C35" s="37"/>
      <c r="D35" s="37"/>
      <c r="E35" s="39">
        <f t="shared" si="0"/>
        <v>13844</v>
      </c>
      <c r="F35" s="30"/>
      <c r="G35" s="2"/>
      <c r="H35" s="33"/>
    </row>
    <row r="36" spans="1:8">
      <c r="A36" s="289"/>
      <c r="B36" s="38"/>
      <c r="C36" s="37"/>
      <c r="D36" s="37"/>
      <c r="E36" s="39">
        <f t="shared" si="0"/>
        <v>13844</v>
      </c>
      <c r="F36" s="30"/>
      <c r="G36" s="2"/>
      <c r="H36" s="33"/>
    </row>
    <row r="37" spans="1:8">
      <c r="A37" s="289"/>
      <c r="B37" s="38"/>
      <c r="C37" s="37"/>
      <c r="D37" s="37"/>
      <c r="E37" s="39">
        <f t="shared" si="0"/>
        <v>13844</v>
      </c>
      <c r="F37" s="30"/>
      <c r="G37" s="2"/>
      <c r="H37" s="33"/>
    </row>
    <row r="38" spans="1:8">
      <c r="A38" s="289"/>
      <c r="B38" s="38"/>
      <c r="C38" s="37"/>
      <c r="D38" s="37"/>
      <c r="E38" s="39">
        <f t="shared" ref="E38:E69" si="1">E37+C38-D38</f>
        <v>13844</v>
      </c>
      <c r="F38" s="30"/>
      <c r="G38" s="2"/>
      <c r="H38" s="33"/>
    </row>
    <row r="39" spans="1:8">
      <c r="A39" s="289"/>
      <c r="B39" s="38"/>
      <c r="C39" s="37"/>
      <c r="D39" s="37"/>
      <c r="E39" s="39">
        <f t="shared" si="1"/>
        <v>13844</v>
      </c>
      <c r="F39" s="30"/>
      <c r="G39" s="2"/>
      <c r="H39" s="33"/>
    </row>
    <row r="40" spans="1:8">
      <c r="A40" s="289"/>
      <c r="B40" s="38"/>
      <c r="C40" s="37"/>
      <c r="D40" s="37"/>
      <c r="E40" s="39">
        <f t="shared" si="1"/>
        <v>13844</v>
      </c>
      <c r="F40" s="30"/>
      <c r="G40" s="2"/>
      <c r="H40" s="33"/>
    </row>
    <row r="41" spans="1:8">
      <c r="A41" s="289"/>
      <c r="B41" s="38"/>
      <c r="C41" s="37"/>
      <c r="D41" s="37"/>
      <c r="E41" s="39">
        <f t="shared" si="1"/>
        <v>13844</v>
      </c>
      <c r="F41" s="30"/>
      <c r="G41" s="2"/>
      <c r="H41" s="33"/>
    </row>
    <row r="42" spans="1:8">
      <c r="A42" s="289"/>
      <c r="B42" s="38"/>
      <c r="C42" s="37"/>
      <c r="D42" s="37"/>
      <c r="E42" s="39">
        <f t="shared" si="1"/>
        <v>13844</v>
      </c>
      <c r="F42" s="30"/>
      <c r="G42" s="2"/>
      <c r="H42" s="33"/>
    </row>
    <row r="43" spans="1:8">
      <c r="A43" s="289"/>
      <c r="B43" s="38"/>
      <c r="C43" s="37"/>
      <c r="D43" s="37"/>
      <c r="E43" s="39">
        <f t="shared" si="1"/>
        <v>13844</v>
      </c>
      <c r="F43" s="30"/>
      <c r="G43" s="2"/>
      <c r="H43" s="33"/>
    </row>
    <row r="44" spans="1:8">
      <c r="A44" s="289"/>
      <c r="B44" s="38"/>
      <c r="C44" s="37"/>
      <c r="D44" s="37"/>
      <c r="E44" s="39">
        <f t="shared" si="1"/>
        <v>13844</v>
      </c>
      <c r="F44" s="30"/>
      <c r="G44" s="2"/>
      <c r="H44" s="33"/>
    </row>
    <row r="45" spans="1:8">
      <c r="A45" s="289"/>
      <c r="B45" s="38"/>
      <c r="C45" s="37"/>
      <c r="D45" s="37"/>
      <c r="E45" s="39">
        <f t="shared" si="1"/>
        <v>13844</v>
      </c>
      <c r="F45" s="30"/>
      <c r="G45" s="2"/>
      <c r="H45" s="33"/>
    </row>
    <row r="46" spans="1:8">
      <c r="A46" s="289"/>
      <c r="B46" s="38"/>
      <c r="C46" s="37"/>
      <c r="D46" s="37"/>
      <c r="E46" s="39">
        <f t="shared" si="1"/>
        <v>13844</v>
      </c>
      <c r="F46" s="30"/>
      <c r="G46" s="2"/>
      <c r="H46" s="33"/>
    </row>
    <row r="47" spans="1:8">
      <c r="A47" s="289"/>
      <c r="B47" s="38"/>
      <c r="C47" s="37"/>
      <c r="D47" s="37"/>
      <c r="E47" s="39">
        <f t="shared" si="1"/>
        <v>13844</v>
      </c>
      <c r="F47" s="30"/>
      <c r="G47" s="2"/>
      <c r="H47" s="33"/>
    </row>
    <row r="48" spans="1:8">
      <c r="A48" s="289"/>
      <c r="B48" s="38"/>
      <c r="C48" s="37"/>
      <c r="D48" s="37"/>
      <c r="E48" s="39">
        <f t="shared" si="1"/>
        <v>13844</v>
      </c>
      <c r="F48" s="30"/>
      <c r="G48" s="2"/>
      <c r="H48" s="33"/>
    </row>
    <row r="49" spans="1:8">
      <c r="A49" s="289"/>
      <c r="B49" s="38"/>
      <c r="C49" s="37"/>
      <c r="D49" s="37"/>
      <c r="E49" s="39">
        <f t="shared" si="1"/>
        <v>13844</v>
      </c>
      <c r="F49" s="30"/>
      <c r="G49" s="2"/>
      <c r="H49" s="33"/>
    </row>
    <row r="50" spans="1:8">
      <c r="A50" s="289"/>
      <c r="B50" s="38"/>
      <c r="C50" s="37"/>
      <c r="D50" s="37"/>
      <c r="E50" s="39">
        <f t="shared" si="1"/>
        <v>13844</v>
      </c>
      <c r="F50" s="30"/>
      <c r="G50" s="2"/>
      <c r="H50" s="33"/>
    </row>
    <row r="51" spans="1:8">
      <c r="A51" s="289"/>
      <c r="B51" s="38"/>
      <c r="C51" s="37"/>
      <c r="D51" s="37"/>
      <c r="E51" s="39">
        <f t="shared" si="1"/>
        <v>13844</v>
      </c>
      <c r="F51" s="30"/>
      <c r="G51" s="2"/>
      <c r="H51" s="33"/>
    </row>
    <row r="52" spans="1:8">
      <c r="A52" s="289"/>
      <c r="B52" s="38"/>
      <c r="C52" s="37"/>
      <c r="D52" s="37"/>
      <c r="E52" s="39">
        <f t="shared" si="1"/>
        <v>13844</v>
      </c>
      <c r="F52" s="30"/>
      <c r="G52" s="2"/>
      <c r="H52" s="33"/>
    </row>
    <row r="53" spans="1:8">
      <c r="A53" s="289"/>
      <c r="B53" s="38"/>
      <c r="C53" s="37"/>
      <c r="D53" s="37"/>
      <c r="E53" s="39">
        <f t="shared" si="1"/>
        <v>13844</v>
      </c>
      <c r="F53" s="30"/>
      <c r="G53" s="2"/>
      <c r="H53" s="33"/>
    </row>
    <row r="54" spans="1:8">
      <c r="A54" s="289"/>
      <c r="B54" s="38"/>
      <c r="C54" s="37"/>
      <c r="D54" s="37"/>
      <c r="E54" s="39">
        <f t="shared" si="1"/>
        <v>13844</v>
      </c>
      <c r="F54" s="30"/>
      <c r="G54" s="2"/>
      <c r="H54" s="33"/>
    </row>
    <row r="55" spans="1:8">
      <c r="A55" s="289"/>
      <c r="B55" s="38"/>
      <c r="C55" s="37"/>
      <c r="D55" s="37"/>
      <c r="E55" s="39">
        <f t="shared" si="1"/>
        <v>13844</v>
      </c>
      <c r="F55" s="30"/>
      <c r="G55" s="2"/>
    </row>
    <row r="56" spans="1:8">
      <c r="A56" s="289"/>
      <c r="B56" s="38"/>
      <c r="C56" s="37"/>
      <c r="D56" s="37"/>
      <c r="E56" s="39">
        <f t="shared" si="1"/>
        <v>13844</v>
      </c>
      <c r="F56" s="30"/>
      <c r="G56" s="2"/>
    </row>
    <row r="57" spans="1:8">
      <c r="A57" s="289"/>
      <c r="B57" s="38"/>
      <c r="C57" s="37"/>
      <c r="D57" s="37"/>
      <c r="E57" s="39">
        <f t="shared" si="1"/>
        <v>13844</v>
      </c>
      <c r="F57" s="30"/>
      <c r="G57" s="2"/>
    </row>
    <row r="58" spans="1:8">
      <c r="A58" s="289"/>
      <c r="B58" s="38"/>
      <c r="C58" s="37"/>
      <c r="D58" s="37"/>
      <c r="E58" s="39">
        <f t="shared" si="1"/>
        <v>13844</v>
      </c>
      <c r="F58" s="30"/>
      <c r="G58" s="2"/>
    </row>
    <row r="59" spans="1:8">
      <c r="A59" s="289"/>
      <c r="B59" s="38"/>
      <c r="C59" s="37"/>
      <c r="D59" s="37"/>
      <c r="E59" s="39">
        <f t="shared" si="1"/>
        <v>13844</v>
      </c>
      <c r="F59" s="30"/>
      <c r="G59" s="2"/>
    </row>
    <row r="60" spans="1:8">
      <c r="A60" s="289"/>
      <c r="B60" s="38"/>
      <c r="C60" s="37"/>
      <c r="D60" s="37"/>
      <c r="E60" s="39">
        <f t="shared" si="1"/>
        <v>13844</v>
      </c>
      <c r="F60" s="30"/>
      <c r="G60" s="2"/>
    </row>
    <row r="61" spans="1:8">
      <c r="A61" s="289"/>
      <c r="B61" s="38"/>
      <c r="C61" s="37"/>
      <c r="D61" s="37"/>
      <c r="E61" s="39">
        <f t="shared" si="1"/>
        <v>13844</v>
      </c>
      <c r="F61" s="30"/>
      <c r="G61" s="2"/>
    </row>
    <row r="62" spans="1:8">
      <c r="A62" s="289"/>
      <c r="B62" s="38"/>
      <c r="C62" s="37"/>
      <c r="D62" s="37"/>
      <c r="E62" s="39">
        <f t="shared" si="1"/>
        <v>13844</v>
      </c>
      <c r="F62" s="30"/>
      <c r="G62" s="2"/>
    </row>
    <row r="63" spans="1:8">
      <c r="A63" s="289"/>
      <c r="B63" s="38"/>
      <c r="C63" s="37"/>
      <c r="D63" s="37"/>
      <c r="E63" s="39">
        <f t="shared" si="1"/>
        <v>13844</v>
      </c>
      <c r="F63" s="30"/>
      <c r="G63" s="2"/>
    </row>
    <row r="64" spans="1:8">
      <c r="A64" s="289"/>
      <c r="B64" s="38"/>
      <c r="C64" s="37"/>
      <c r="D64" s="37"/>
      <c r="E64" s="39">
        <f t="shared" si="1"/>
        <v>13844</v>
      </c>
      <c r="F64" s="30"/>
      <c r="G64" s="2"/>
    </row>
    <row r="65" spans="1:7">
      <c r="A65" s="289"/>
      <c r="B65" s="38"/>
      <c r="C65" s="37"/>
      <c r="D65" s="37"/>
      <c r="E65" s="39">
        <f t="shared" si="1"/>
        <v>13844</v>
      </c>
      <c r="F65" s="30"/>
      <c r="G65" s="2"/>
    </row>
    <row r="66" spans="1:7">
      <c r="A66" s="289"/>
      <c r="B66" s="38"/>
      <c r="C66" s="37"/>
      <c r="D66" s="37"/>
      <c r="E66" s="39">
        <f t="shared" si="1"/>
        <v>13844</v>
      </c>
      <c r="F66" s="30"/>
      <c r="G66" s="2"/>
    </row>
    <row r="67" spans="1:7">
      <c r="A67" s="289"/>
      <c r="B67" s="38"/>
      <c r="C67" s="37"/>
      <c r="D67" s="37"/>
      <c r="E67" s="39">
        <f t="shared" si="1"/>
        <v>13844</v>
      </c>
      <c r="F67" s="30"/>
      <c r="G67" s="2"/>
    </row>
    <row r="68" spans="1:7">
      <c r="A68" s="289"/>
      <c r="B68" s="38"/>
      <c r="C68" s="37"/>
      <c r="D68" s="37"/>
      <c r="E68" s="39">
        <f t="shared" si="1"/>
        <v>13844</v>
      </c>
      <c r="F68" s="30"/>
      <c r="G68" s="2"/>
    </row>
    <row r="69" spans="1:7">
      <c r="A69" s="289"/>
      <c r="B69" s="38"/>
      <c r="C69" s="37"/>
      <c r="D69" s="37"/>
      <c r="E69" s="39">
        <f t="shared" si="1"/>
        <v>13844</v>
      </c>
      <c r="F69" s="30"/>
      <c r="G69" s="2"/>
    </row>
    <row r="70" spans="1:7">
      <c r="A70" s="289"/>
      <c r="B70" s="38"/>
      <c r="C70" s="37"/>
      <c r="D70" s="37"/>
      <c r="E70" s="39">
        <f t="shared" ref="E70:E82" si="2">E69+C70-D70</f>
        <v>13844</v>
      </c>
      <c r="F70" s="30"/>
      <c r="G70" s="2"/>
    </row>
    <row r="71" spans="1:7">
      <c r="A71" s="289"/>
      <c r="B71" s="38"/>
      <c r="C71" s="37"/>
      <c r="D71" s="37"/>
      <c r="E71" s="39">
        <f t="shared" si="2"/>
        <v>13844</v>
      </c>
      <c r="F71" s="30"/>
      <c r="G71" s="2"/>
    </row>
    <row r="72" spans="1:7">
      <c r="A72" s="289"/>
      <c r="B72" s="38"/>
      <c r="C72" s="37"/>
      <c r="D72" s="37"/>
      <c r="E72" s="39">
        <f t="shared" si="2"/>
        <v>13844</v>
      </c>
      <c r="F72" s="30"/>
      <c r="G72" s="2"/>
    </row>
    <row r="73" spans="1:7">
      <c r="A73" s="289"/>
      <c r="B73" s="38"/>
      <c r="C73" s="37"/>
      <c r="D73" s="37"/>
      <c r="E73" s="39">
        <f t="shared" si="2"/>
        <v>13844</v>
      </c>
      <c r="F73" s="30"/>
      <c r="G73" s="2"/>
    </row>
    <row r="74" spans="1:7">
      <c r="A74" s="289"/>
      <c r="B74" s="38"/>
      <c r="C74" s="37"/>
      <c r="D74" s="37"/>
      <c r="E74" s="39">
        <f t="shared" si="2"/>
        <v>13844</v>
      </c>
      <c r="F74" s="30"/>
      <c r="G74" s="2"/>
    </row>
    <row r="75" spans="1:7">
      <c r="A75" s="289"/>
      <c r="B75" s="38"/>
      <c r="C75" s="37"/>
      <c r="D75" s="37"/>
      <c r="E75" s="39">
        <f t="shared" si="2"/>
        <v>13844</v>
      </c>
      <c r="F75" s="32"/>
      <c r="G75" s="2"/>
    </row>
    <row r="76" spans="1:7">
      <c r="A76" s="289"/>
      <c r="B76" s="38"/>
      <c r="C76" s="37"/>
      <c r="D76" s="37"/>
      <c r="E76" s="39">
        <f t="shared" si="2"/>
        <v>13844</v>
      </c>
      <c r="F76" s="30"/>
      <c r="G76" s="2"/>
    </row>
    <row r="77" spans="1:7">
      <c r="A77" s="289"/>
      <c r="B77" s="38"/>
      <c r="C77" s="37"/>
      <c r="D77" s="37"/>
      <c r="E77" s="39">
        <f t="shared" si="2"/>
        <v>13844</v>
      </c>
      <c r="F77" s="30"/>
      <c r="G77" s="2"/>
    </row>
    <row r="78" spans="1:7">
      <c r="A78" s="289"/>
      <c r="B78" s="38"/>
      <c r="C78" s="37"/>
      <c r="D78" s="37"/>
      <c r="E78" s="39">
        <f t="shared" si="2"/>
        <v>13844</v>
      </c>
      <c r="F78" s="30"/>
      <c r="G78" s="2"/>
    </row>
    <row r="79" spans="1:7">
      <c r="A79" s="289"/>
      <c r="B79" s="38"/>
      <c r="C79" s="37"/>
      <c r="D79" s="37"/>
      <c r="E79" s="39">
        <f t="shared" si="2"/>
        <v>13844</v>
      </c>
      <c r="F79" s="30"/>
      <c r="G79" s="2"/>
    </row>
    <row r="80" spans="1:7">
      <c r="A80" s="289"/>
      <c r="B80" s="38"/>
      <c r="C80" s="37"/>
      <c r="D80" s="37"/>
      <c r="E80" s="39">
        <f t="shared" si="2"/>
        <v>13844</v>
      </c>
      <c r="F80" s="30"/>
      <c r="G80" s="2"/>
    </row>
    <row r="81" spans="1:7">
      <c r="A81" s="289"/>
      <c r="B81" s="38"/>
      <c r="C81" s="37"/>
      <c r="D81" s="37"/>
      <c r="E81" s="39">
        <f t="shared" si="2"/>
        <v>13844</v>
      </c>
      <c r="F81" s="30"/>
      <c r="G81" s="2"/>
    </row>
    <row r="82" spans="1:7">
      <c r="A82" s="289"/>
      <c r="B82" s="38"/>
      <c r="C82" s="37"/>
      <c r="D82" s="37"/>
      <c r="E82" s="39">
        <f t="shared" si="2"/>
        <v>13844</v>
      </c>
      <c r="F82" s="30"/>
      <c r="G82" s="2"/>
    </row>
    <row r="83" spans="1:7">
      <c r="A83" s="289"/>
      <c r="B83" s="43"/>
      <c r="C83" s="39">
        <f>SUM(C5:C72)</f>
        <v>5813844</v>
      </c>
      <c r="D83" s="39">
        <f>SUM(D5:D77)</f>
        <v>5800000</v>
      </c>
      <c r="E83" s="63">
        <f>E71</f>
        <v>13844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</row>
    <row r="2" spans="1:26" s="189" customFormat="1" ht="18">
      <c r="A2" s="297" t="s">
        <v>94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</row>
    <row r="3" spans="1:26" s="190" customFormat="1" ht="16.5" thickBot="1">
      <c r="A3" s="298" t="s">
        <v>200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300"/>
      <c r="U3" s="105"/>
      <c r="V3" s="8"/>
      <c r="W3" s="8"/>
      <c r="X3" s="8"/>
      <c r="Y3" s="8"/>
      <c r="Z3" s="28"/>
    </row>
    <row r="4" spans="1:26" s="192" customFormat="1" ht="12.75" customHeight="1">
      <c r="A4" s="301" t="s">
        <v>95</v>
      </c>
      <c r="B4" s="303" t="s">
        <v>96</v>
      </c>
      <c r="C4" s="290" t="s">
        <v>97</v>
      </c>
      <c r="D4" s="290" t="s">
        <v>98</v>
      </c>
      <c r="E4" s="290" t="s">
        <v>99</v>
      </c>
      <c r="F4" s="290" t="s">
        <v>100</v>
      </c>
      <c r="G4" s="290" t="s">
        <v>101</v>
      </c>
      <c r="H4" s="290" t="s">
        <v>102</v>
      </c>
      <c r="I4" s="290" t="s">
        <v>123</v>
      </c>
      <c r="J4" s="290" t="s">
        <v>103</v>
      </c>
      <c r="K4" s="290" t="s">
        <v>104</v>
      </c>
      <c r="L4" s="290" t="s">
        <v>105</v>
      </c>
      <c r="M4" s="290" t="s">
        <v>106</v>
      </c>
      <c r="N4" s="290" t="s">
        <v>107</v>
      </c>
      <c r="O4" s="292" t="s">
        <v>167</v>
      </c>
      <c r="P4" s="294" t="s">
        <v>108</v>
      </c>
      <c r="Q4" s="307" t="s">
        <v>29</v>
      </c>
      <c r="R4" s="305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302"/>
      <c r="B5" s="304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3"/>
      <c r="P5" s="295"/>
      <c r="Q5" s="308"/>
      <c r="R5" s="306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201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203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204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206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207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210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212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214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216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218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219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221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222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223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224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225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229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 t="s">
        <v>234</v>
      </c>
      <c r="B23" s="208">
        <v>800</v>
      </c>
      <c r="C23" s="201"/>
      <c r="D23" s="209"/>
      <c r="E23" s="209"/>
      <c r="F23" s="209"/>
      <c r="G23" s="209">
        <v>310</v>
      </c>
      <c r="H23" s="209"/>
      <c r="I23" s="209"/>
      <c r="J23" s="209">
        <v>205</v>
      </c>
      <c r="K23" s="209">
        <v>480</v>
      </c>
      <c r="L23" s="209"/>
      <c r="M23" s="209"/>
      <c r="N23" s="242"/>
      <c r="O23" s="209"/>
      <c r="P23" s="209"/>
      <c r="Q23" s="209"/>
      <c r="R23" s="211"/>
      <c r="S23" s="205">
        <f t="shared" si="0"/>
        <v>1795</v>
      </c>
      <c r="T23" s="215"/>
      <c r="U23" s="7"/>
    </row>
    <row r="24" spans="1:25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09"/>
      <c r="Q24" s="209"/>
      <c r="R24" s="211"/>
      <c r="S24" s="205">
        <f t="shared" si="0"/>
        <v>0</v>
      </c>
      <c r="T24" s="206"/>
      <c r="U24" s="7"/>
      <c r="W24" s="217"/>
      <c r="X24" s="217"/>
      <c r="Y24" s="217"/>
    </row>
    <row r="25" spans="1:25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09"/>
      <c r="Q25" s="209"/>
      <c r="R25" s="211"/>
      <c r="S25" s="205">
        <f t="shared" si="0"/>
        <v>0</v>
      </c>
      <c r="T25" s="215"/>
      <c r="U25" s="7"/>
    </row>
    <row r="26" spans="1:25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09"/>
      <c r="Q26" s="209"/>
      <c r="R26" s="211"/>
      <c r="S26" s="205">
        <f t="shared" si="0"/>
        <v>0</v>
      </c>
      <c r="T26" s="206"/>
      <c r="U26" s="7"/>
    </row>
    <row r="27" spans="1:25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09"/>
      <c r="Q27" s="209"/>
      <c r="R27" s="211"/>
      <c r="S27" s="205">
        <f t="shared" si="0"/>
        <v>0</v>
      </c>
      <c r="T27" s="206"/>
      <c r="U27" s="7"/>
    </row>
    <row r="28" spans="1:25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09"/>
      <c r="Q28" s="209"/>
      <c r="R28" s="211"/>
      <c r="S28" s="205">
        <f t="shared" si="0"/>
        <v>0</v>
      </c>
      <c r="T28" s="206"/>
      <c r="U28" s="7"/>
      <c r="V28" s="218"/>
      <c r="W28" s="218"/>
    </row>
    <row r="29" spans="1:25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09"/>
      <c r="Q29" s="209"/>
      <c r="R29" s="211"/>
      <c r="S29" s="205">
        <f t="shared" si="0"/>
        <v>0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14550</v>
      </c>
      <c r="C37" s="227">
        <f t="shared" ref="C37:R37" si="1">SUM(C6:C36)</f>
        <v>1540</v>
      </c>
      <c r="D37" s="227">
        <f t="shared" si="1"/>
        <v>255</v>
      </c>
      <c r="E37" s="227">
        <f t="shared" si="1"/>
        <v>6410</v>
      </c>
      <c r="F37" s="227">
        <f t="shared" si="1"/>
        <v>175</v>
      </c>
      <c r="G37" s="227">
        <f>SUM(G6:G36)</f>
        <v>5050</v>
      </c>
      <c r="H37" s="227">
        <f t="shared" si="1"/>
        <v>0</v>
      </c>
      <c r="I37" s="227">
        <f t="shared" si="1"/>
        <v>0</v>
      </c>
      <c r="J37" s="227">
        <f t="shared" si="1"/>
        <v>3330</v>
      </c>
      <c r="K37" s="227">
        <f t="shared" si="1"/>
        <v>8400</v>
      </c>
      <c r="L37" s="227">
        <f t="shared" si="1"/>
        <v>0</v>
      </c>
      <c r="M37" s="227">
        <f t="shared" si="1"/>
        <v>0</v>
      </c>
      <c r="N37" s="245">
        <f t="shared" si="1"/>
        <v>280</v>
      </c>
      <c r="O37" s="227">
        <f t="shared" si="1"/>
        <v>0</v>
      </c>
      <c r="P37" s="227">
        <f t="shared" si="1"/>
        <v>0</v>
      </c>
      <c r="Q37" s="227">
        <f t="shared" si="1"/>
        <v>0</v>
      </c>
      <c r="R37" s="228">
        <f t="shared" si="1"/>
        <v>50</v>
      </c>
      <c r="S37" s="229">
        <f>SUM(S6:S36)</f>
        <v>40040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202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36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145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201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203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206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210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212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214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216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218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220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221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222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223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224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225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229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234</v>
      </c>
      <c r="B22" s="99">
        <v>379695</v>
      </c>
      <c r="C22" s="99">
        <v>447551</v>
      </c>
      <c r="D22" s="99">
        <v>1795</v>
      </c>
      <c r="E22" s="99">
        <f>C22+D22</f>
        <v>449346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7508220</v>
      </c>
      <c r="C33" s="99">
        <f>SUM(C5:C32)</f>
        <v>7851821</v>
      </c>
      <c r="D33" s="99">
        <f>SUM(D5:D32)</f>
        <v>39855</v>
      </c>
      <c r="E33" s="99">
        <f>SUM(E5:E32)</f>
        <v>7891676</v>
      </c>
      <c r="F33" s="107">
        <f>B33-E33</f>
        <v>-383456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42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121</v>
      </c>
      <c r="C37" s="269">
        <v>19600</v>
      </c>
      <c r="D37" s="92" t="s">
        <v>174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150</v>
      </c>
      <c r="B38" s="92" t="s">
        <v>90</v>
      </c>
      <c r="C38" s="269">
        <v>3000</v>
      </c>
      <c r="D38" s="92" t="s">
        <v>214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46</v>
      </c>
      <c r="B39" s="130" t="s">
        <v>90</v>
      </c>
      <c r="C39" s="269">
        <v>2500</v>
      </c>
      <c r="D39" s="92" t="s">
        <v>218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119</v>
      </c>
      <c r="B40" s="92" t="s">
        <v>90</v>
      </c>
      <c r="C40" s="269">
        <v>9290</v>
      </c>
      <c r="D40" s="92" t="s">
        <v>225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 t="s">
        <v>161</v>
      </c>
      <c r="B41" s="252" t="s">
        <v>90</v>
      </c>
      <c r="C41" s="269">
        <v>1000</v>
      </c>
      <c r="D41" s="131" t="s">
        <v>223</v>
      </c>
      <c r="E41" s="133"/>
      <c r="F41" s="100"/>
      <c r="G41" s="134" t="s">
        <v>130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144</v>
      </c>
      <c r="C42" s="269">
        <v>14745</v>
      </c>
      <c r="D42" s="92" t="s">
        <v>229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209</v>
      </c>
      <c r="B43" s="252" t="s">
        <v>90</v>
      </c>
      <c r="C43" s="269">
        <v>3000</v>
      </c>
      <c r="D43" s="131" t="s">
        <v>223</v>
      </c>
      <c r="E43" s="105"/>
      <c r="F43" s="321" t="s">
        <v>52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226</v>
      </c>
      <c r="B44" s="252"/>
      <c r="C44" s="270">
        <v>1190</v>
      </c>
      <c r="D44" s="99" t="s">
        <v>225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5000</v>
      </c>
      <c r="D46" s="274" t="s">
        <v>229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49000</v>
      </c>
      <c r="D48" s="268" t="s">
        <v>225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221135</v>
      </c>
      <c r="D50" s="268" t="s">
        <v>214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210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88585</v>
      </c>
      <c r="D53" s="146" t="s">
        <v>234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208570</v>
      </c>
      <c r="D54" s="140" t="s">
        <v>223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300000</v>
      </c>
      <c r="D55" s="149" t="s">
        <v>234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190325</v>
      </c>
      <c r="D56" s="143" t="s">
        <v>234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182</v>
      </c>
      <c r="B57" s="143"/>
      <c r="C57" s="142">
        <v>8000</v>
      </c>
      <c r="D57" s="149" t="s">
        <v>234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239</v>
      </c>
      <c r="B58" s="96"/>
      <c r="C58" s="142">
        <v>11210</v>
      </c>
      <c r="D58" s="146" t="s">
        <v>234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195</v>
      </c>
      <c r="B59" s="148"/>
      <c r="C59" s="142">
        <v>20000</v>
      </c>
      <c r="D59" s="146" t="s">
        <v>224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228</v>
      </c>
      <c r="B60" s="96"/>
      <c r="C60" s="142">
        <v>16000</v>
      </c>
      <c r="D60" s="149" t="s">
        <v>229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238</v>
      </c>
      <c r="B61" s="96"/>
      <c r="C61" s="142">
        <v>6580</v>
      </c>
      <c r="D61" s="146" t="s">
        <v>234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191</v>
      </c>
      <c r="B62" s="277"/>
      <c r="C62" s="142">
        <v>5700</v>
      </c>
      <c r="D62" s="149" t="s">
        <v>234</v>
      </c>
      <c r="E62" s="113"/>
      <c r="F62" s="309" t="s">
        <v>143</v>
      </c>
      <c r="G62" s="309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30</v>
      </c>
      <c r="B63" s="323"/>
      <c r="C63" s="142"/>
      <c r="D63" s="143"/>
      <c r="E63" s="104"/>
      <c r="F63" s="153"/>
      <c r="G63" s="154" t="s">
        <v>115</v>
      </c>
      <c r="H63" s="154" t="s">
        <v>121</v>
      </c>
      <c r="I63" s="97">
        <v>19600</v>
      </c>
      <c r="J63" s="97" t="s">
        <v>174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134</v>
      </c>
      <c r="E64" s="104"/>
      <c r="F64" s="155"/>
      <c r="G64" s="160" t="s">
        <v>150</v>
      </c>
      <c r="H64" s="160" t="s">
        <v>90</v>
      </c>
      <c r="I64" s="97">
        <v>3000</v>
      </c>
      <c r="J64" s="96" t="s">
        <v>175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135</v>
      </c>
      <c r="E65" s="104"/>
      <c r="F65" s="153"/>
      <c r="G65" s="154" t="s">
        <v>163</v>
      </c>
      <c r="H65" s="154" t="s">
        <v>169</v>
      </c>
      <c r="I65" s="97">
        <v>41580</v>
      </c>
      <c r="J65" s="96" t="s">
        <v>179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201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188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188</v>
      </c>
      <c r="E67" s="104"/>
      <c r="F67" s="153"/>
      <c r="G67" s="154" t="s">
        <v>119</v>
      </c>
      <c r="H67" s="154" t="s">
        <v>90</v>
      </c>
      <c r="I67" s="97">
        <v>8200</v>
      </c>
      <c r="J67" s="144" t="s">
        <v>177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136</v>
      </c>
      <c r="E68" s="104"/>
      <c r="F68" s="153"/>
      <c r="G68" s="154" t="s">
        <v>161</v>
      </c>
      <c r="H68" s="154" t="s">
        <v>90</v>
      </c>
      <c r="I68" s="97">
        <v>2000</v>
      </c>
      <c r="J68" s="144" t="s">
        <v>186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7240</v>
      </c>
      <c r="D69" s="149" t="s">
        <v>234</v>
      </c>
      <c r="E69" s="247"/>
      <c r="F69" s="153"/>
      <c r="G69" s="154" t="s">
        <v>48</v>
      </c>
      <c r="H69" s="154" t="s">
        <v>144</v>
      </c>
      <c r="I69" s="97">
        <v>26745</v>
      </c>
      <c r="J69" s="96" t="s">
        <v>192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160</v>
      </c>
      <c r="E70" s="104"/>
      <c r="F70" s="158"/>
      <c r="G70" s="154" t="s">
        <v>166</v>
      </c>
      <c r="H70" s="154" t="s">
        <v>90</v>
      </c>
      <c r="I70" s="97">
        <v>1000</v>
      </c>
      <c r="J70" s="144" t="s">
        <v>180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207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218</v>
      </c>
      <c r="E72" s="105"/>
      <c r="F72" s="158"/>
      <c r="G72" s="154" t="s">
        <v>27</v>
      </c>
      <c r="H72" s="154"/>
      <c r="I72" s="97">
        <v>7160</v>
      </c>
      <c r="J72" s="144" t="s">
        <v>174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152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211</v>
      </c>
      <c r="B74" s="143"/>
      <c r="C74" s="142">
        <v>2120</v>
      </c>
      <c r="D74" s="143" t="s">
        <v>210</v>
      </c>
      <c r="E74" s="105"/>
      <c r="F74" s="158"/>
      <c r="G74" s="154" t="s">
        <v>190</v>
      </c>
      <c r="H74" s="154"/>
      <c r="I74" s="97">
        <v>6780</v>
      </c>
      <c r="J74" s="144" t="s">
        <v>192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164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168</v>
      </c>
      <c r="E76" s="104"/>
      <c r="F76" s="158"/>
      <c r="G76" s="154" t="s">
        <v>25</v>
      </c>
      <c r="H76" s="154"/>
      <c r="I76" s="97">
        <v>383385</v>
      </c>
      <c r="J76" s="144" t="s">
        <v>194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157</v>
      </c>
      <c r="E77" s="104"/>
      <c r="F77" s="153"/>
      <c r="G77" s="154" t="s">
        <v>20</v>
      </c>
      <c r="H77" s="154"/>
      <c r="I77" s="97">
        <v>267297</v>
      </c>
      <c r="J77" s="97" t="s">
        <v>151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141</v>
      </c>
      <c r="E78" s="104"/>
      <c r="F78" s="158"/>
      <c r="G78" s="154" t="s">
        <v>24</v>
      </c>
      <c r="H78" s="154"/>
      <c r="I78" s="97">
        <v>62000</v>
      </c>
      <c r="J78" s="144" t="s">
        <v>184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140</v>
      </c>
      <c r="B79" s="96"/>
      <c r="C79" s="142">
        <v>33000</v>
      </c>
      <c r="D79" s="146" t="s">
        <v>220</v>
      </c>
      <c r="E79" s="104"/>
      <c r="F79" s="158"/>
      <c r="G79" s="154" t="s">
        <v>53</v>
      </c>
      <c r="H79" s="154"/>
      <c r="I79" s="97">
        <v>78810</v>
      </c>
      <c r="J79" s="144" t="s">
        <v>187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215</v>
      </c>
      <c r="B80" s="143"/>
      <c r="C80" s="142">
        <v>8795</v>
      </c>
      <c r="D80" s="143" t="s">
        <v>214</v>
      </c>
      <c r="E80" s="104"/>
      <c r="F80" s="158"/>
      <c r="G80" s="156" t="s">
        <v>54</v>
      </c>
      <c r="H80" s="156"/>
      <c r="I80" s="157">
        <v>214000</v>
      </c>
      <c r="J80" s="159" t="s">
        <v>194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156</v>
      </c>
      <c r="B81" s="96"/>
      <c r="C81" s="142">
        <v>8090</v>
      </c>
      <c r="D81" s="146" t="s">
        <v>165</v>
      </c>
      <c r="E81" s="104"/>
      <c r="F81" s="161"/>
      <c r="G81" s="154" t="s">
        <v>55</v>
      </c>
      <c r="H81" s="154"/>
      <c r="I81" s="97">
        <v>533611</v>
      </c>
      <c r="J81" s="144" t="s">
        <v>194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171</v>
      </c>
      <c r="E82" s="105"/>
      <c r="F82" s="162"/>
      <c r="G82" s="154" t="s">
        <v>56</v>
      </c>
      <c r="H82" s="154"/>
      <c r="I82" s="97">
        <v>190000</v>
      </c>
      <c r="J82" s="96" t="s">
        <v>194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176</v>
      </c>
      <c r="B83" s="96"/>
      <c r="C83" s="142">
        <v>13045</v>
      </c>
      <c r="D83" s="149" t="s">
        <v>192</v>
      </c>
      <c r="E83" s="105"/>
      <c r="F83" s="162"/>
      <c r="G83" s="154" t="s">
        <v>182</v>
      </c>
      <c r="H83" s="154"/>
      <c r="I83" s="97">
        <v>4000</v>
      </c>
      <c r="J83" s="97" t="s">
        <v>194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191</v>
      </c>
      <c r="H84" s="154"/>
      <c r="I84" s="97">
        <v>5000</v>
      </c>
      <c r="J84" s="144" t="s">
        <v>194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172</v>
      </c>
      <c r="B85" s="143"/>
      <c r="C85" s="142">
        <v>20070</v>
      </c>
      <c r="D85" s="143" t="s">
        <v>229</v>
      </c>
      <c r="E85" s="105"/>
      <c r="F85" s="161"/>
      <c r="G85" s="154" t="s">
        <v>195</v>
      </c>
      <c r="H85" s="154"/>
      <c r="I85" s="97">
        <v>14000</v>
      </c>
      <c r="J85" s="144" t="s">
        <v>194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126</v>
      </c>
      <c r="B86" s="96"/>
      <c r="C86" s="142">
        <v>25000</v>
      </c>
      <c r="D86" s="146" t="s">
        <v>223</v>
      </c>
      <c r="E86" s="105"/>
      <c r="F86" s="158"/>
      <c r="G86" s="154" t="s">
        <v>196</v>
      </c>
      <c r="H86" s="154"/>
      <c r="I86" s="97">
        <v>10000</v>
      </c>
      <c r="J86" s="144" t="s">
        <v>194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212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128</v>
      </c>
      <c r="B88" s="149"/>
      <c r="C88" s="142">
        <v>2160</v>
      </c>
      <c r="D88" s="146" t="s">
        <v>133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120</v>
      </c>
      <c r="B89" s="96"/>
      <c r="C89" s="142">
        <v>5480</v>
      </c>
      <c r="D89" s="146" t="s">
        <v>138</v>
      </c>
      <c r="E89" s="104"/>
      <c r="F89" s="158"/>
      <c r="G89" s="154" t="s">
        <v>57</v>
      </c>
      <c r="H89" s="154"/>
      <c r="I89" s="97">
        <v>8000</v>
      </c>
      <c r="J89" s="96" t="s">
        <v>134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135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157</v>
      </c>
      <c r="E91" s="104"/>
      <c r="F91" s="158"/>
      <c r="G91" s="154" t="s">
        <v>64</v>
      </c>
      <c r="H91" s="154"/>
      <c r="I91" s="97">
        <v>30978</v>
      </c>
      <c r="J91" s="144" t="s">
        <v>197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129</v>
      </c>
      <c r="B92" s="96"/>
      <c r="C92" s="142">
        <v>23505</v>
      </c>
      <c r="D92" s="146" t="s">
        <v>175</v>
      </c>
      <c r="F92" s="158"/>
      <c r="G92" s="154" t="s">
        <v>67</v>
      </c>
      <c r="H92" s="154"/>
      <c r="I92" s="97">
        <v>43910</v>
      </c>
      <c r="J92" s="144" t="s">
        <v>188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183</v>
      </c>
      <c r="B93" s="96"/>
      <c r="C93" s="142">
        <v>12620</v>
      </c>
      <c r="D93" s="143" t="s">
        <v>181</v>
      </c>
      <c r="F93" s="158"/>
      <c r="G93" s="156" t="s">
        <v>68</v>
      </c>
      <c r="H93" s="156"/>
      <c r="I93" s="157">
        <v>25872</v>
      </c>
      <c r="J93" s="159" t="s">
        <v>136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/>
      <c r="B94" s="143"/>
      <c r="C94" s="142"/>
      <c r="D94" s="143"/>
      <c r="F94" s="153"/>
      <c r="G94" s="154" t="s">
        <v>69</v>
      </c>
      <c r="H94" s="154"/>
      <c r="I94" s="97">
        <v>10570</v>
      </c>
      <c r="J94" s="144" t="s">
        <v>194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193</v>
      </c>
      <c r="B95" s="143"/>
      <c r="C95" s="142">
        <v>3400</v>
      </c>
      <c r="D95" s="143" t="s">
        <v>192</v>
      </c>
      <c r="F95" s="158"/>
      <c r="G95" s="154" t="s">
        <v>70</v>
      </c>
      <c r="H95" s="154"/>
      <c r="I95" s="97">
        <v>40540</v>
      </c>
      <c r="J95" s="163" t="s">
        <v>160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217</v>
      </c>
      <c r="B96" s="96"/>
      <c r="C96" s="142">
        <v>10345</v>
      </c>
      <c r="D96" s="146" t="s">
        <v>216</v>
      </c>
      <c r="F96" s="162"/>
      <c r="G96" s="156" t="s">
        <v>71</v>
      </c>
      <c r="H96" s="156"/>
      <c r="I96" s="157">
        <v>23800</v>
      </c>
      <c r="J96" s="159" t="s">
        <v>125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159</v>
      </c>
      <c r="F97" s="162"/>
      <c r="G97" s="156" t="s">
        <v>75</v>
      </c>
      <c r="H97" s="156"/>
      <c r="I97" s="157">
        <v>23506</v>
      </c>
      <c r="J97" s="159" t="s">
        <v>187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236</v>
      </c>
      <c r="B98" s="143"/>
      <c r="C98" s="142">
        <v>2000</v>
      </c>
      <c r="D98" s="149" t="s">
        <v>234</v>
      </c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231</v>
      </c>
      <c r="B99" s="143"/>
      <c r="C99" s="142">
        <v>3000</v>
      </c>
      <c r="D99" s="143" t="s">
        <v>229</v>
      </c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80</v>
      </c>
      <c r="H100" s="154"/>
      <c r="I100" s="97">
        <v>18000</v>
      </c>
      <c r="J100" s="144" t="s">
        <v>168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81</v>
      </c>
      <c r="H101" s="154"/>
      <c r="I101" s="97">
        <v>7240</v>
      </c>
      <c r="J101" s="96" t="s">
        <v>157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153</v>
      </c>
      <c r="B102" s="143">
        <v>173992171</v>
      </c>
      <c r="C102" s="142">
        <v>17500</v>
      </c>
      <c r="D102" s="143" t="s">
        <v>158</v>
      </c>
      <c r="F102" s="162"/>
      <c r="G102" s="156" t="s">
        <v>82</v>
      </c>
      <c r="H102" s="156"/>
      <c r="I102" s="157">
        <v>5000</v>
      </c>
      <c r="J102" s="159" t="s">
        <v>141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140</v>
      </c>
      <c r="H103" s="154"/>
      <c r="I103" s="97">
        <v>27570</v>
      </c>
      <c r="J103" s="144" t="s">
        <v>192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230</v>
      </c>
      <c r="B104" s="143"/>
      <c r="C104" s="142">
        <v>30000</v>
      </c>
      <c r="D104" s="143" t="s">
        <v>229</v>
      </c>
      <c r="F104" s="162"/>
      <c r="G104" s="154" t="s">
        <v>156</v>
      </c>
      <c r="H104" s="154"/>
      <c r="I104" s="97">
        <v>8090</v>
      </c>
      <c r="J104" s="144" t="s">
        <v>165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171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137</v>
      </c>
      <c r="F106" s="162"/>
      <c r="G106" s="154" t="s">
        <v>176</v>
      </c>
      <c r="H106" s="154"/>
      <c r="I106" s="97">
        <v>13045</v>
      </c>
      <c r="J106" s="144" t="s">
        <v>192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135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/>
      <c r="B108" s="143"/>
      <c r="C108" s="142"/>
      <c r="D108" s="143"/>
      <c r="F108" s="162"/>
      <c r="G108" s="154" t="s">
        <v>139</v>
      </c>
      <c r="H108" s="154"/>
      <c r="I108" s="97">
        <v>500</v>
      </c>
      <c r="J108" s="144" t="s">
        <v>149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232</v>
      </c>
      <c r="B109" s="143"/>
      <c r="C109" s="142">
        <v>1150</v>
      </c>
      <c r="D109" s="143" t="s">
        <v>229</v>
      </c>
      <c r="F109" s="162"/>
      <c r="G109" s="154" t="s">
        <v>172</v>
      </c>
      <c r="H109" s="154"/>
      <c r="I109" s="97">
        <v>35070</v>
      </c>
      <c r="J109" s="144" t="s">
        <v>187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154</v>
      </c>
      <c r="B110" s="143"/>
      <c r="C110" s="142">
        <v>5000</v>
      </c>
      <c r="D110" s="143" t="s">
        <v>134</v>
      </c>
      <c r="F110" s="162"/>
      <c r="G110" s="156" t="s">
        <v>126</v>
      </c>
      <c r="H110" s="156"/>
      <c r="I110" s="157">
        <v>15000</v>
      </c>
      <c r="J110" s="159" t="s">
        <v>148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147</v>
      </c>
      <c r="B111" s="164"/>
      <c r="C111" s="142">
        <v>1300</v>
      </c>
      <c r="D111" s="143" t="s">
        <v>146</v>
      </c>
      <c r="F111" s="162"/>
      <c r="G111" s="154" t="s">
        <v>116</v>
      </c>
      <c r="H111" s="154"/>
      <c r="I111" s="97">
        <v>30000</v>
      </c>
      <c r="J111" s="144" t="s">
        <v>168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127</v>
      </c>
      <c r="F112" s="162"/>
      <c r="G112" s="156" t="s">
        <v>128</v>
      </c>
      <c r="H112" s="156"/>
      <c r="I112" s="157">
        <v>2160</v>
      </c>
      <c r="J112" s="157" t="s">
        <v>133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124</v>
      </c>
      <c r="F113" s="162"/>
      <c r="G113" s="154" t="s">
        <v>120</v>
      </c>
      <c r="H113" s="154"/>
      <c r="I113" s="97">
        <v>5480</v>
      </c>
      <c r="J113" s="97" t="s">
        <v>138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131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157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155</v>
      </c>
      <c r="B116" s="143">
        <v>1758900692</v>
      </c>
      <c r="C116" s="142">
        <v>30000</v>
      </c>
      <c r="D116" s="143" t="s">
        <v>122</v>
      </c>
      <c r="F116" s="162"/>
      <c r="G116" s="156" t="s">
        <v>129</v>
      </c>
      <c r="H116" s="156"/>
      <c r="I116" s="157">
        <v>23505</v>
      </c>
      <c r="J116" s="159" t="s">
        <v>175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183</v>
      </c>
      <c r="H117" s="156"/>
      <c r="I117" s="157">
        <v>12620</v>
      </c>
      <c r="J117" s="159" t="s">
        <v>181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 t="s">
        <v>237</v>
      </c>
      <c r="B118" s="149"/>
      <c r="C118" s="142">
        <v>500</v>
      </c>
      <c r="D118" s="143" t="s">
        <v>234</v>
      </c>
      <c r="F118" s="162"/>
      <c r="G118" s="154" t="s">
        <v>193</v>
      </c>
      <c r="H118" s="154"/>
      <c r="I118" s="97">
        <v>3400</v>
      </c>
      <c r="J118" s="96" t="s">
        <v>192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92</v>
      </c>
      <c r="B119" s="311"/>
      <c r="C119" s="165">
        <f>SUM(C37:C118)</f>
        <v>2440036</v>
      </c>
      <c r="D119" s="166"/>
      <c r="F119" s="158"/>
      <c r="G119" s="154" t="s">
        <v>142</v>
      </c>
      <c r="H119" s="154"/>
      <c r="I119" s="97">
        <v>2400</v>
      </c>
      <c r="J119" s="144" t="s">
        <v>162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159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93</v>
      </c>
      <c r="B121" s="313"/>
      <c r="C121" s="170">
        <f>C119+L142</f>
        <v>2440036</v>
      </c>
      <c r="D121" s="171"/>
      <c r="F121" s="153"/>
      <c r="G121" s="156" t="s">
        <v>198</v>
      </c>
      <c r="H121" s="156"/>
      <c r="I121" s="157">
        <v>34900</v>
      </c>
      <c r="J121" s="159" t="s">
        <v>194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153</v>
      </c>
      <c r="H123" s="156">
        <v>173992171</v>
      </c>
      <c r="I123" s="157">
        <v>17500</v>
      </c>
      <c r="J123" s="159" t="s">
        <v>158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132</v>
      </c>
      <c r="H125" s="156"/>
      <c r="I125" s="157">
        <v>3000</v>
      </c>
      <c r="J125" s="159" t="s">
        <v>194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137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135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178</v>
      </c>
      <c r="H129" s="154"/>
      <c r="I129" s="97">
        <v>2300</v>
      </c>
      <c r="J129" s="144" t="s">
        <v>179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189</v>
      </c>
      <c r="H130" s="154"/>
      <c r="I130" s="97">
        <v>3000</v>
      </c>
      <c r="J130" s="97" t="s">
        <v>188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154</v>
      </c>
      <c r="H131" s="154"/>
      <c r="I131" s="97">
        <v>5000</v>
      </c>
      <c r="J131" s="144" t="s">
        <v>134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147</v>
      </c>
      <c r="H132" s="154"/>
      <c r="I132" s="97">
        <v>1300</v>
      </c>
      <c r="J132" s="144" t="s">
        <v>146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127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124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131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155</v>
      </c>
      <c r="H137" s="156">
        <v>1758900692</v>
      </c>
      <c r="I137" s="157">
        <v>30000</v>
      </c>
      <c r="J137" s="144" t="s">
        <v>122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2" sqref="I12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185</v>
      </c>
      <c r="B1" s="325"/>
      <c r="C1" s="325"/>
      <c r="D1" s="325"/>
      <c r="E1" s="326"/>
      <c r="F1" s="5"/>
      <c r="G1" s="5"/>
    </row>
    <row r="2" spans="1:29" ht="23.25">
      <c r="A2" s="327" t="s">
        <v>235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3905358.0958142858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177880.09581428542</v>
      </c>
      <c r="C5" s="67"/>
      <c r="D5" s="65" t="s">
        <v>23</v>
      </c>
      <c r="E5" s="68">
        <v>13844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333" t="s">
        <v>28</v>
      </c>
      <c r="E6" s="239">
        <v>448821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333" t="s">
        <v>233</v>
      </c>
      <c r="E7" s="334">
        <v>670000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39985</v>
      </c>
      <c r="C8" s="66"/>
      <c r="D8" s="65" t="s">
        <v>13</v>
      </c>
      <c r="E8" s="68">
        <v>2440036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137895.09581428542</v>
      </c>
      <c r="C10" s="66"/>
      <c r="D10" s="65" t="s">
        <v>205</v>
      </c>
      <c r="E10" s="69">
        <v>570277</v>
      </c>
      <c r="F10" s="5" t="s">
        <v>130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B4+B5+B6-B8-B9-B11+B12</f>
        <v>8137895.0958142858</v>
      </c>
      <c r="C13" s="66"/>
      <c r="D13" s="66" t="s">
        <v>7</v>
      </c>
      <c r="E13" s="69">
        <f>E4+E5+E6+E7+E8+E9+E10+E11</f>
        <v>8137895.0958142858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/>
      <c r="J14" s="238" t="s">
        <v>130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203000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221687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170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173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227</v>
      </c>
      <c r="E23" s="276">
        <v>50000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2021-02-21T16:49:35Z</dcterms:modified>
</cp:coreProperties>
</file>