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B13" i="10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2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Kamrul Helmet</t>
        </r>
      </text>
    </comment>
  </commentList>
</comments>
</file>

<file path=xl/sharedStrings.xml><?xml version="1.0" encoding="utf-8"?>
<sst xmlns="http://schemas.openxmlformats.org/spreadsheetml/2006/main" count="510" uniqueCount="238">
  <si>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</si>
  <si>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</si>
  <si>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</si>
  <si>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</si>
  <si>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</si>
  <si>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</si>
  <si>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</si>
  <si>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</si>
  <si>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</si>
  <si>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</si>
  <si>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</si>
  <si>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</si>
  <si>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</si>
  <si>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</si>
  <si>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</si>
  <si>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</si>
  <si>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</si>
  <si>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</si>
  <si>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</si>
  <si>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</si>
  <si>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</si>
  <si>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</si>
  <si>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</si>
  <si>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</si>
  <si>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</si>
  <si>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</si>
  <si>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</si>
  <si>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</si>
  <si>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</si>
  <si>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</si>
  <si>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</si>
  <si>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</si>
  <si>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</si>
  <si>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</si>
  <si>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</si>
  <si>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</si>
  <si>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</si>
  <si>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</si>
  <si>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</si>
  <si>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</si>
  <si>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</si>
  <si>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</si>
  <si>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</si>
  <si>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</si>
  <si>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</si>
  <si>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</si>
  <si>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</si>
  <si>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</si>
  <si>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</si>
  <si>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</si>
  <si>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</si>
  <si>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</si>
  <si>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</si>
  <si>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</si>
  <si>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</si>
  <si>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</si>
  <si>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</si>
  <si>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</si>
  <si>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</si>
  <si>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</si>
  <si>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</si>
  <si>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</si>
  <si>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</si>
  <si>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</si>
  <si>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</si>
  <si>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</si>
  <si>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</si>
  <si>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</si>
  <si>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</si>
  <si>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</si>
  <si>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</si>
  <si>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</si>
  <si>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</si>
  <si>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</si>
  <si>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</si>
  <si>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</si>
  <si>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</si>
  <si>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</si>
  <si>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</si>
  <si>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</si>
  <si>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</si>
  <si>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</si>
  <si>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</si>
  <si>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</si>
  <si>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</si>
  <si>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</si>
  <si>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</si>
  <si>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</si>
  <si>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</si>
  <si>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</si>
  <si>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</si>
  <si>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</si>
  <si>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</si>
  <si>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</si>
  <si>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</si>
  <si>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</si>
  <si>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</si>
  <si>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</si>
  <si>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</si>
  <si>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</si>
  <si>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</si>
  <si>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</si>
  <si>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</si>
  <si>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</si>
  <si>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</si>
  <si>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</si>
  <si>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</si>
  <si>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</si>
  <si>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</si>
  <si>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</si>
  <si>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</si>
  <si>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</si>
  <si>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</si>
  <si>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</si>
  <si>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</si>
  <si>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</si>
  <si>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</si>
  <si>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</si>
  <si>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</si>
  <si>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</si>
  <si>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</si>
  <si>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</si>
  <si>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</si>
  <si>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</si>
  <si>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</si>
  <si>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</si>
  <si>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</si>
  <si>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</si>
  <si>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</si>
  <si>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</si>
  <si>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</si>
  <si>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</si>
  <si>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</si>
  <si>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</si>
  <si>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</si>
  <si>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</si>
  <si>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</si>
  <si>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</si>
  <si>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</si>
  <si>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</si>
  <si>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</si>
  <si>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</si>
  <si>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</si>
  <si>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</si>
  <si>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</si>
  <si>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</si>
  <si>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</si>
  <si>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</si>
  <si>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</si>
  <si>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</si>
  <si>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</si>
  <si>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</si>
  <si>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</si>
  <si>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</si>
  <si>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</si>
  <si>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</si>
  <si>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</si>
  <si>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</si>
  <si>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</si>
  <si>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</si>
  <si>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</si>
  <si>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</si>
  <si>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</si>
  <si>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</si>
  <si>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</si>
  <si>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</si>
  <si>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</si>
  <si>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</si>
  <si>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</si>
  <si>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</si>
  <si>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</si>
  <si>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</si>
  <si>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</si>
  <si>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</si>
  <si>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</si>
  <si>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</si>
  <si>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</si>
  <si>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</si>
  <si>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</si>
  <si>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</si>
  <si>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</si>
  <si>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</si>
  <si>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</si>
  <si>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</si>
  <si>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</si>
  <si>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</si>
  <si>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</si>
  <si>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</si>
  <si>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</si>
  <si>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</si>
  <si>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</si>
  <si>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</si>
  <si>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</si>
  <si>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</si>
  <si>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</si>
  <si>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</si>
  <si>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</si>
  <si>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</si>
  <si>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</si>
  <si>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</si>
  <si>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</si>
  <si>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</si>
  <si>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</si>
  <si>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</si>
  <si>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03.02.2021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</si>
  <si>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</si>
  <si>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</si>
  <si>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</si>
  <si>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</si>
  <si>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</si>
  <si>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</si>
  <si>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</si>
  <si>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</si>
  <si>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</si>
  <si>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</si>
  <si>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</si>
  <si>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</si>
  <si>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</si>
  <si>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</si>
  <si>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</si>
  <si>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</si>
  <si>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14.02.2021</t>
  </si>
  <si>
    <t>15.02.2021</t>
  </si>
  <si>
    <t>16.02.2021</t>
  </si>
  <si>
    <t>17.02.2021</t>
  </si>
  <si>
    <t>18.02.2021</t>
  </si>
  <si>
    <t>Jony Bilmaria</t>
  </si>
  <si>
    <t>S=Dighi Telecom</t>
  </si>
  <si>
    <t>20.02.2021</t>
  </si>
  <si>
    <t>Bariola vara Feb-2021+dhar</t>
  </si>
  <si>
    <t>Mejo Mama L135</t>
  </si>
  <si>
    <t>21.02.2021</t>
  </si>
  <si>
    <t>Satata nandangachi</t>
  </si>
  <si>
    <t>Sohan DSR realme</t>
  </si>
  <si>
    <t>22.02.2021</t>
  </si>
  <si>
    <t>Date: 22.02.2021</t>
  </si>
  <si>
    <t>Hafiz Mob</t>
  </si>
  <si>
    <t>Sohag Telecom M.M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</si>
</sst>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5" sqref="E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0"/>
      <c r="B1" s="290"/>
      <c r="C1" s="290"/>
      <c r="D1" s="290"/>
      <c r="E1" s="290"/>
      <c r="F1" s="290"/>
    </row>
    <row r="2" spans="1:8" ht="20.25">
      <c r="A2" s="291"/>
      <c r="B2" s="288" t="s">
        <v>17</v>
      </c>
      <c r="C2" s="288"/>
      <c r="D2" s="288"/>
      <c r="E2" s="288"/>
    </row>
    <row r="3" spans="1:8" ht="16.5" customHeight="1">
      <c r="A3" s="291"/>
      <c r="B3" s="289" t="s">
        <v>199</v>
      </c>
      <c r="C3" s="289"/>
      <c r="D3" s="289"/>
      <c r="E3" s="289"/>
    </row>
    <row r="4" spans="1:8" ht="15.75" customHeight="1">
      <c r="A4" s="29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1"/>
      <c r="B5" s="36" t="s">
        <v>3</v>
      </c>
      <c r="C5" s="37">
        <v>46844</v>
      </c>
      <c r="D5" s="37">
        <v>0</v>
      </c>
      <c r="E5" s="62">
        <f>C5-D5</f>
        <v>46844</v>
      </c>
      <c r="F5" s="30"/>
      <c r="G5" s="2"/>
    </row>
    <row r="6" spans="1:8">
      <c r="A6" s="291"/>
      <c r="B6" s="38" t="s">
        <v>201</v>
      </c>
      <c r="C6" s="37">
        <v>0</v>
      </c>
      <c r="D6" s="37">
        <v>0</v>
      </c>
      <c r="E6" s="39">
        <f t="shared" ref="E6:E37" si="0">E5+C6-D6</f>
        <v>46844</v>
      </c>
      <c r="F6" s="30"/>
      <c r="G6" s="31"/>
    </row>
    <row r="7" spans="1:8">
      <c r="A7" s="291"/>
      <c r="B7" s="38" t="s">
        <v>203</v>
      </c>
      <c r="C7" s="37">
        <v>0</v>
      </c>
      <c r="D7" s="37">
        <v>0</v>
      </c>
      <c r="E7" s="39">
        <f t="shared" si="0"/>
        <v>46844</v>
      </c>
      <c r="F7" s="30"/>
      <c r="G7" s="2"/>
      <c r="H7" s="2"/>
    </row>
    <row r="8" spans="1:8">
      <c r="A8" s="291"/>
      <c r="B8" s="38" t="s">
        <v>162</v>
      </c>
      <c r="C8" s="37">
        <v>590000</v>
      </c>
      <c r="D8" s="240">
        <v>600000</v>
      </c>
      <c r="E8" s="39">
        <f t="shared" si="0"/>
        <v>36844</v>
      </c>
      <c r="F8" s="30"/>
      <c r="G8" s="2"/>
      <c r="H8" s="2"/>
    </row>
    <row r="9" spans="1:8">
      <c r="A9" s="291"/>
      <c r="B9" s="38" t="s">
        <v>164</v>
      </c>
      <c r="C9" s="37">
        <v>500000</v>
      </c>
      <c r="D9" s="240">
        <v>500000</v>
      </c>
      <c r="E9" s="39">
        <f t="shared" si="0"/>
        <v>36844</v>
      </c>
      <c r="F9" s="30"/>
      <c r="G9" s="2"/>
      <c r="H9" s="2"/>
    </row>
    <row r="10" spans="1:8">
      <c r="A10" s="291"/>
      <c r="B10" s="38" t="s">
        <v>208</v>
      </c>
      <c r="C10" s="40">
        <v>0</v>
      </c>
      <c r="D10" s="40">
        <v>0</v>
      </c>
      <c r="E10" s="39">
        <f t="shared" si="0"/>
        <v>36844</v>
      </c>
      <c r="F10" s="30"/>
      <c r="G10" s="2"/>
      <c r="H10" s="2"/>
    </row>
    <row r="11" spans="1:8">
      <c r="A11" s="291"/>
      <c r="B11" s="38" t="s">
        <v>207</v>
      </c>
      <c r="C11" s="37">
        <v>0</v>
      </c>
      <c r="D11" s="37">
        <v>0</v>
      </c>
      <c r="E11" s="39">
        <f t="shared" si="0"/>
        <v>36844</v>
      </c>
      <c r="F11" s="30"/>
      <c r="G11" s="2"/>
      <c r="H11" s="2"/>
    </row>
    <row r="12" spans="1:8">
      <c r="A12" s="291"/>
      <c r="B12" s="38" t="s">
        <v>210</v>
      </c>
      <c r="C12" s="37">
        <v>270000</v>
      </c>
      <c r="D12" s="240">
        <v>200000</v>
      </c>
      <c r="E12" s="39">
        <f t="shared" si="0"/>
        <v>106844</v>
      </c>
      <c r="F12" s="30"/>
      <c r="G12" s="41"/>
      <c r="H12" s="2"/>
    </row>
    <row r="13" spans="1:8">
      <c r="A13" s="291"/>
      <c r="B13" s="38" t="s">
        <v>212</v>
      </c>
      <c r="C13" s="37">
        <v>365000</v>
      </c>
      <c r="D13" s="37">
        <v>0</v>
      </c>
      <c r="E13" s="39">
        <f t="shared" si="0"/>
        <v>471844</v>
      </c>
      <c r="F13" s="30"/>
      <c r="G13" s="2"/>
      <c r="H13" s="42"/>
    </row>
    <row r="14" spans="1:8">
      <c r="A14" s="291"/>
      <c r="B14" s="38" t="s">
        <v>214</v>
      </c>
      <c r="C14" s="37">
        <v>467000</v>
      </c>
      <c r="D14" s="240">
        <v>800000</v>
      </c>
      <c r="E14" s="39">
        <f t="shared" si="0"/>
        <v>138844</v>
      </c>
      <c r="F14" s="30"/>
      <c r="G14" s="2"/>
      <c r="H14" s="2"/>
    </row>
    <row r="15" spans="1:8">
      <c r="A15" s="291"/>
      <c r="B15" s="38" t="s">
        <v>216</v>
      </c>
      <c r="C15" s="37">
        <v>380000</v>
      </c>
      <c r="D15" s="240">
        <v>500000</v>
      </c>
      <c r="E15" s="39">
        <f t="shared" si="0"/>
        <v>18844</v>
      </c>
      <c r="F15" s="30"/>
      <c r="G15" s="2"/>
      <c r="H15" s="12"/>
    </row>
    <row r="16" spans="1:8">
      <c r="A16" s="291"/>
      <c r="B16" s="38" t="s">
        <v>218</v>
      </c>
      <c r="C16" s="37">
        <v>985000</v>
      </c>
      <c r="D16" s="240">
        <v>1000000</v>
      </c>
      <c r="E16" s="39">
        <f t="shared" si="0"/>
        <v>3844</v>
      </c>
      <c r="F16" s="30"/>
      <c r="G16" s="32"/>
      <c r="H16" s="2"/>
    </row>
    <row r="17" spans="1:8">
      <c r="A17" s="291"/>
      <c r="B17" s="38" t="s">
        <v>220</v>
      </c>
      <c r="C17" s="37">
        <v>0</v>
      </c>
      <c r="D17" s="37">
        <v>0</v>
      </c>
      <c r="E17" s="39">
        <f t="shared" si="0"/>
        <v>3844</v>
      </c>
      <c r="F17" s="32"/>
      <c r="G17" s="13"/>
      <c r="H17" s="2"/>
    </row>
    <row r="18" spans="1:8">
      <c r="A18" s="291"/>
      <c r="B18" s="38" t="s">
        <v>221</v>
      </c>
      <c r="C18" s="37">
        <v>365000</v>
      </c>
      <c r="D18" s="240">
        <v>300000</v>
      </c>
      <c r="E18" s="39">
        <f>E17+C18-D18</f>
        <v>68844</v>
      </c>
      <c r="F18" s="30"/>
      <c r="G18" s="41"/>
      <c r="H18" s="2"/>
    </row>
    <row r="19" spans="1:8" ht="12.75" customHeight="1">
      <c r="A19" s="291"/>
      <c r="B19" s="38" t="s">
        <v>222</v>
      </c>
      <c r="C19" s="37">
        <v>425000</v>
      </c>
      <c r="D19" s="240">
        <v>400000</v>
      </c>
      <c r="E19" s="39">
        <f t="shared" si="0"/>
        <v>93844</v>
      </c>
      <c r="F19" s="30"/>
      <c r="G19" s="41"/>
      <c r="H19" s="2"/>
    </row>
    <row r="20" spans="1:8">
      <c r="A20" s="291"/>
      <c r="B20" s="38" t="s">
        <v>223</v>
      </c>
      <c r="C20" s="37">
        <v>600000</v>
      </c>
      <c r="D20" s="240">
        <v>600000</v>
      </c>
      <c r="E20" s="39">
        <f t="shared" si="0"/>
        <v>93844</v>
      </c>
      <c r="F20" s="32"/>
      <c r="G20" s="41"/>
      <c r="H20" s="2"/>
    </row>
    <row r="21" spans="1:8">
      <c r="A21" s="291"/>
      <c r="B21" s="38" t="s">
        <v>224</v>
      </c>
      <c r="C21" s="37">
        <v>160000</v>
      </c>
      <c r="D21" s="240">
        <v>200000</v>
      </c>
      <c r="E21" s="39">
        <f>E20+C21-D21</f>
        <v>53844</v>
      </c>
      <c r="F21" s="30"/>
      <c r="G21" s="2"/>
      <c r="H21" s="2"/>
    </row>
    <row r="22" spans="1:8">
      <c r="A22" s="291"/>
      <c r="B22" s="38" t="s">
        <v>225</v>
      </c>
      <c r="C22" s="37">
        <v>660000</v>
      </c>
      <c r="D22" s="240">
        <v>700000</v>
      </c>
      <c r="E22" s="39">
        <f t="shared" si="0"/>
        <v>13844</v>
      </c>
      <c r="F22" s="32"/>
      <c r="G22" s="2"/>
      <c r="H22" s="2"/>
    </row>
    <row r="23" spans="1:8">
      <c r="A23" s="291"/>
      <c r="B23" s="38" t="s">
        <v>228</v>
      </c>
      <c r="C23" s="37">
        <v>0</v>
      </c>
      <c r="D23" s="37">
        <v>0</v>
      </c>
      <c r="E23" s="39">
        <f>E22+C23-D23</f>
        <v>13844</v>
      </c>
      <c r="F23" s="30"/>
      <c r="G23" s="2"/>
      <c r="H23" s="2"/>
    </row>
    <row r="24" spans="1:8">
      <c r="A24" s="291"/>
      <c r="B24" s="38" t="s">
        <v>231</v>
      </c>
      <c r="C24" s="37">
        <v>0</v>
      </c>
      <c r="D24" s="37">
        <v>0</v>
      </c>
      <c r="E24" s="39">
        <f t="shared" si="0"/>
        <v>13844</v>
      </c>
      <c r="F24" s="30"/>
      <c r="G24" s="2"/>
      <c r="H24" s="2"/>
    </row>
    <row r="25" spans="1:8">
      <c r="A25" s="291"/>
      <c r="B25" s="38" t="s">
        <v>234</v>
      </c>
      <c r="C25" s="37">
        <v>1110000</v>
      </c>
      <c r="D25" s="240">
        <v>400000</v>
      </c>
      <c r="E25" s="39">
        <f t="shared" si="0"/>
        <v>723844</v>
      </c>
      <c r="F25" s="30"/>
      <c r="G25" s="2"/>
      <c r="H25" s="2"/>
    </row>
    <row r="26" spans="1:8">
      <c r="A26" s="291"/>
      <c r="B26" s="38"/>
      <c r="C26" s="37"/>
      <c r="D26" s="37"/>
      <c r="E26" s="39">
        <f t="shared" si="0"/>
        <v>723844</v>
      </c>
      <c r="F26" s="30"/>
      <c r="G26" s="2"/>
      <c r="H26" s="2"/>
    </row>
    <row r="27" spans="1:8">
      <c r="A27" s="291"/>
      <c r="B27" s="38"/>
      <c r="C27" s="37"/>
      <c r="D27" s="37"/>
      <c r="E27" s="39">
        <f t="shared" si="0"/>
        <v>723844</v>
      </c>
      <c r="F27" s="30"/>
      <c r="G27" s="2"/>
      <c r="H27" s="33"/>
    </row>
    <row r="28" spans="1:8">
      <c r="A28" s="291"/>
      <c r="B28" s="38"/>
      <c r="C28" s="37"/>
      <c r="D28" s="37"/>
      <c r="E28" s="39">
        <f t="shared" si="0"/>
        <v>723844</v>
      </c>
      <c r="F28" s="30"/>
      <c r="G28" s="2"/>
      <c r="H28" s="33"/>
    </row>
    <row r="29" spans="1:8">
      <c r="A29" s="291"/>
      <c r="B29" s="38"/>
      <c r="C29" s="37"/>
      <c r="D29" s="37"/>
      <c r="E29" s="39">
        <f t="shared" si="0"/>
        <v>723844</v>
      </c>
      <c r="F29" s="30"/>
      <c r="G29" s="2"/>
      <c r="H29" s="33"/>
    </row>
    <row r="30" spans="1:8">
      <c r="A30" s="291"/>
      <c r="B30" s="38"/>
      <c r="C30" s="37"/>
      <c r="D30" s="37"/>
      <c r="E30" s="39">
        <f t="shared" si="0"/>
        <v>723844</v>
      </c>
      <c r="F30" s="30"/>
      <c r="G30" s="2"/>
      <c r="H30" s="33"/>
    </row>
    <row r="31" spans="1:8">
      <c r="A31" s="291"/>
      <c r="B31" s="38"/>
      <c r="C31" s="37"/>
      <c r="D31" s="37"/>
      <c r="E31" s="39">
        <f t="shared" si="0"/>
        <v>723844</v>
      </c>
      <c r="F31" s="30"/>
      <c r="G31" s="2"/>
      <c r="H31" s="33"/>
    </row>
    <row r="32" spans="1:8">
      <c r="A32" s="291"/>
      <c r="B32" s="38"/>
      <c r="C32" s="37"/>
      <c r="D32" s="37"/>
      <c r="E32" s="39">
        <f t="shared" si="0"/>
        <v>723844</v>
      </c>
      <c r="F32" s="30"/>
      <c r="G32" s="2"/>
      <c r="H32" s="33"/>
    </row>
    <row r="33" spans="1:8">
      <c r="A33" s="291"/>
      <c r="B33" s="38"/>
      <c r="C33" s="37"/>
      <c r="D33" s="40"/>
      <c r="E33" s="39">
        <f t="shared" si="0"/>
        <v>723844</v>
      </c>
      <c r="F33" s="30"/>
      <c r="G33" s="2"/>
      <c r="H33" s="33"/>
    </row>
    <row r="34" spans="1:8">
      <c r="A34" s="291"/>
      <c r="B34" s="38"/>
      <c r="C34" s="37"/>
      <c r="D34" s="37"/>
      <c r="E34" s="39">
        <f t="shared" si="0"/>
        <v>723844</v>
      </c>
      <c r="F34" s="30"/>
      <c r="G34" s="2"/>
      <c r="H34" s="33"/>
    </row>
    <row r="35" spans="1:8">
      <c r="A35" s="291"/>
      <c r="B35" s="38"/>
      <c r="C35" s="37"/>
      <c r="D35" s="37"/>
      <c r="E35" s="39">
        <f t="shared" si="0"/>
        <v>723844</v>
      </c>
      <c r="F35" s="30"/>
      <c r="G35" s="2"/>
      <c r="H35" s="33"/>
    </row>
    <row r="36" spans="1:8">
      <c r="A36" s="291"/>
      <c r="B36" s="38"/>
      <c r="C36" s="37"/>
      <c r="D36" s="37"/>
      <c r="E36" s="39">
        <f t="shared" si="0"/>
        <v>723844</v>
      </c>
      <c r="F36" s="30"/>
      <c r="G36" s="2"/>
      <c r="H36" s="33"/>
    </row>
    <row r="37" spans="1:8">
      <c r="A37" s="291"/>
      <c r="B37" s="38"/>
      <c r="C37" s="37"/>
      <c r="D37" s="37"/>
      <c r="E37" s="39">
        <f t="shared" si="0"/>
        <v>723844</v>
      </c>
      <c r="F37" s="30"/>
      <c r="G37" s="2"/>
      <c r="H37" s="33"/>
    </row>
    <row r="38" spans="1:8">
      <c r="A38" s="291"/>
      <c r="B38" s="38"/>
      <c r="C38" s="37"/>
      <c r="D38" s="37"/>
      <c r="E38" s="39">
        <f t="shared" ref="E38:E69" si="1">E37+C38-D38</f>
        <v>723844</v>
      </c>
      <c r="F38" s="30"/>
      <c r="G38" s="2"/>
      <c r="H38" s="33"/>
    </row>
    <row r="39" spans="1:8">
      <c r="A39" s="291"/>
      <c r="B39" s="38"/>
      <c r="C39" s="37"/>
      <c r="D39" s="37"/>
      <c r="E39" s="39">
        <f t="shared" si="1"/>
        <v>723844</v>
      </c>
      <c r="F39" s="30"/>
      <c r="G39" s="2"/>
      <c r="H39" s="33"/>
    </row>
    <row r="40" spans="1:8">
      <c r="A40" s="291"/>
      <c r="B40" s="38"/>
      <c r="C40" s="37"/>
      <c r="D40" s="37"/>
      <c r="E40" s="39">
        <f t="shared" si="1"/>
        <v>723844</v>
      </c>
      <c r="F40" s="30"/>
      <c r="G40" s="2"/>
      <c r="H40" s="33"/>
    </row>
    <row r="41" spans="1:8">
      <c r="A41" s="291"/>
      <c r="B41" s="38"/>
      <c r="C41" s="37"/>
      <c r="D41" s="37"/>
      <c r="E41" s="39">
        <f t="shared" si="1"/>
        <v>723844</v>
      </c>
      <c r="F41" s="30"/>
      <c r="G41" s="2"/>
      <c r="H41" s="33"/>
    </row>
    <row r="42" spans="1:8">
      <c r="A42" s="291"/>
      <c r="B42" s="38"/>
      <c r="C42" s="37"/>
      <c r="D42" s="37"/>
      <c r="E42" s="39">
        <f t="shared" si="1"/>
        <v>723844</v>
      </c>
      <c r="F42" s="30"/>
      <c r="G42" s="2"/>
      <c r="H42" s="33"/>
    </row>
    <row r="43" spans="1:8">
      <c r="A43" s="291"/>
      <c r="B43" s="38"/>
      <c r="C43" s="37"/>
      <c r="D43" s="37"/>
      <c r="E43" s="39">
        <f t="shared" si="1"/>
        <v>723844</v>
      </c>
      <c r="F43" s="30"/>
      <c r="G43" s="2"/>
      <c r="H43" s="33"/>
    </row>
    <row r="44" spans="1:8">
      <c r="A44" s="291"/>
      <c r="B44" s="38"/>
      <c r="C44" s="37"/>
      <c r="D44" s="37"/>
      <c r="E44" s="39">
        <f t="shared" si="1"/>
        <v>723844</v>
      </c>
      <c r="F44" s="30"/>
      <c r="G44" s="2"/>
      <c r="H44" s="33"/>
    </row>
    <row r="45" spans="1:8">
      <c r="A45" s="291"/>
      <c r="B45" s="38"/>
      <c r="C45" s="37"/>
      <c r="D45" s="37"/>
      <c r="E45" s="39">
        <f t="shared" si="1"/>
        <v>723844</v>
      </c>
      <c r="F45" s="30"/>
      <c r="G45" s="2"/>
      <c r="H45" s="33"/>
    </row>
    <row r="46" spans="1:8">
      <c r="A46" s="291"/>
      <c r="B46" s="38"/>
      <c r="C46" s="37"/>
      <c r="D46" s="37"/>
      <c r="E46" s="39">
        <f t="shared" si="1"/>
        <v>723844</v>
      </c>
      <c r="F46" s="30"/>
      <c r="G46" s="2"/>
      <c r="H46" s="33"/>
    </row>
    <row r="47" spans="1:8">
      <c r="A47" s="291"/>
      <c r="B47" s="38"/>
      <c r="C47" s="37"/>
      <c r="D47" s="37"/>
      <c r="E47" s="39">
        <f t="shared" si="1"/>
        <v>723844</v>
      </c>
      <c r="F47" s="30"/>
      <c r="G47" s="2"/>
      <c r="H47" s="33"/>
    </row>
    <row r="48" spans="1:8">
      <c r="A48" s="291"/>
      <c r="B48" s="38"/>
      <c r="C48" s="37"/>
      <c r="D48" s="37"/>
      <c r="E48" s="39">
        <f t="shared" si="1"/>
        <v>723844</v>
      </c>
      <c r="F48" s="30"/>
      <c r="G48" s="2"/>
      <c r="H48" s="33"/>
    </row>
    <row r="49" spans="1:8">
      <c r="A49" s="291"/>
      <c r="B49" s="38"/>
      <c r="C49" s="37"/>
      <c r="D49" s="37"/>
      <c r="E49" s="39">
        <f t="shared" si="1"/>
        <v>723844</v>
      </c>
      <c r="F49" s="30"/>
      <c r="G49" s="2"/>
      <c r="H49" s="33"/>
    </row>
    <row r="50" spans="1:8">
      <c r="A50" s="291"/>
      <c r="B50" s="38"/>
      <c r="C50" s="37"/>
      <c r="D50" s="37"/>
      <c r="E50" s="39">
        <f t="shared" si="1"/>
        <v>723844</v>
      </c>
      <c r="F50" s="30"/>
      <c r="G50" s="2"/>
      <c r="H50" s="33"/>
    </row>
    <row r="51" spans="1:8">
      <c r="A51" s="291"/>
      <c r="B51" s="38"/>
      <c r="C51" s="37"/>
      <c r="D51" s="37"/>
      <c r="E51" s="39">
        <f t="shared" si="1"/>
        <v>723844</v>
      </c>
      <c r="F51" s="30"/>
      <c r="G51" s="2"/>
      <c r="H51" s="33"/>
    </row>
    <row r="52" spans="1:8">
      <c r="A52" s="291"/>
      <c r="B52" s="38"/>
      <c r="C52" s="37"/>
      <c r="D52" s="37"/>
      <c r="E52" s="39">
        <f t="shared" si="1"/>
        <v>723844</v>
      </c>
      <c r="F52" s="30"/>
      <c r="G52" s="2"/>
      <c r="H52" s="33"/>
    </row>
    <row r="53" spans="1:8">
      <c r="A53" s="291"/>
      <c r="B53" s="38"/>
      <c r="C53" s="37"/>
      <c r="D53" s="37"/>
      <c r="E53" s="39">
        <f t="shared" si="1"/>
        <v>723844</v>
      </c>
      <c r="F53" s="30"/>
      <c r="G53" s="2"/>
      <c r="H53" s="33"/>
    </row>
    <row r="54" spans="1:8">
      <c r="A54" s="291"/>
      <c r="B54" s="38"/>
      <c r="C54" s="37"/>
      <c r="D54" s="37"/>
      <c r="E54" s="39">
        <f t="shared" si="1"/>
        <v>723844</v>
      </c>
      <c r="F54" s="30"/>
      <c r="G54" s="2"/>
      <c r="H54" s="33"/>
    </row>
    <row r="55" spans="1:8">
      <c r="A55" s="291"/>
      <c r="B55" s="38"/>
      <c r="C55" s="37"/>
      <c r="D55" s="37"/>
      <c r="E55" s="39">
        <f t="shared" si="1"/>
        <v>723844</v>
      </c>
      <c r="F55" s="30"/>
      <c r="G55" s="2"/>
    </row>
    <row r="56" spans="1:8">
      <c r="A56" s="291"/>
      <c r="B56" s="38"/>
      <c r="C56" s="37"/>
      <c r="D56" s="37"/>
      <c r="E56" s="39">
        <f t="shared" si="1"/>
        <v>723844</v>
      </c>
      <c r="F56" s="30"/>
      <c r="G56" s="2"/>
    </row>
    <row r="57" spans="1:8">
      <c r="A57" s="291"/>
      <c r="B57" s="38"/>
      <c r="C57" s="37"/>
      <c r="D57" s="37"/>
      <c r="E57" s="39">
        <f t="shared" si="1"/>
        <v>723844</v>
      </c>
      <c r="F57" s="30"/>
      <c r="G57" s="2"/>
    </row>
    <row r="58" spans="1:8">
      <c r="A58" s="291"/>
      <c r="B58" s="38"/>
      <c r="C58" s="37"/>
      <c r="D58" s="37"/>
      <c r="E58" s="39">
        <f t="shared" si="1"/>
        <v>723844</v>
      </c>
      <c r="F58" s="30"/>
      <c r="G58" s="2"/>
    </row>
    <row r="59" spans="1:8">
      <c r="A59" s="291"/>
      <c r="B59" s="38"/>
      <c r="C59" s="37"/>
      <c r="D59" s="37"/>
      <c r="E59" s="39">
        <f t="shared" si="1"/>
        <v>723844</v>
      </c>
      <c r="F59" s="30"/>
      <c r="G59" s="2"/>
    </row>
    <row r="60" spans="1:8">
      <c r="A60" s="291"/>
      <c r="B60" s="38"/>
      <c r="C60" s="37"/>
      <c r="D60" s="37"/>
      <c r="E60" s="39">
        <f t="shared" si="1"/>
        <v>723844</v>
      </c>
      <c r="F60" s="30"/>
      <c r="G60" s="2"/>
    </row>
    <row r="61" spans="1:8">
      <c r="A61" s="291"/>
      <c r="B61" s="38"/>
      <c r="C61" s="37"/>
      <c r="D61" s="37"/>
      <c r="E61" s="39">
        <f t="shared" si="1"/>
        <v>723844</v>
      </c>
      <c r="F61" s="30"/>
      <c r="G61" s="2"/>
    </row>
    <row r="62" spans="1:8">
      <c r="A62" s="291"/>
      <c r="B62" s="38"/>
      <c r="C62" s="37"/>
      <c r="D62" s="37"/>
      <c r="E62" s="39">
        <f t="shared" si="1"/>
        <v>723844</v>
      </c>
      <c r="F62" s="30"/>
      <c r="G62" s="2"/>
    </row>
    <row r="63" spans="1:8">
      <c r="A63" s="291"/>
      <c r="B63" s="38"/>
      <c r="C63" s="37"/>
      <c r="D63" s="37"/>
      <c r="E63" s="39">
        <f t="shared" si="1"/>
        <v>723844</v>
      </c>
      <c r="F63" s="30"/>
      <c r="G63" s="2"/>
    </row>
    <row r="64" spans="1:8">
      <c r="A64" s="291"/>
      <c r="B64" s="38"/>
      <c r="C64" s="37"/>
      <c r="D64" s="37"/>
      <c r="E64" s="39">
        <f t="shared" si="1"/>
        <v>723844</v>
      </c>
      <c r="F64" s="30"/>
      <c r="G64" s="2"/>
    </row>
    <row r="65" spans="1:7">
      <c r="A65" s="291"/>
      <c r="B65" s="38"/>
      <c r="C65" s="37"/>
      <c r="D65" s="37"/>
      <c r="E65" s="39">
        <f t="shared" si="1"/>
        <v>723844</v>
      </c>
      <c r="F65" s="30"/>
      <c r="G65" s="2"/>
    </row>
    <row r="66" spans="1:7">
      <c r="A66" s="291"/>
      <c r="B66" s="38"/>
      <c r="C66" s="37"/>
      <c r="D66" s="37"/>
      <c r="E66" s="39">
        <f t="shared" si="1"/>
        <v>723844</v>
      </c>
      <c r="F66" s="30"/>
      <c r="G66" s="2"/>
    </row>
    <row r="67" spans="1:7">
      <c r="A67" s="291"/>
      <c r="B67" s="38"/>
      <c r="C67" s="37"/>
      <c r="D67" s="37"/>
      <c r="E67" s="39">
        <f t="shared" si="1"/>
        <v>723844</v>
      </c>
      <c r="F67" s="30"/>
      <c r="G67" s="2"/>
    </row>
    <row r="68" spans="1:7">
      <c r="A68" s="291"/>
      <c r="B68" s="38"/>
      <c r="C68" s="37"/>
      <c r="D68" s="37"/>
      <c r="E68" s="39">
        <f t="shared" si="1"/>
        <v>723844</v>
      </c>
      <c r="F68" s="30"/>
      <c r="G68" s="2"/>
    </row>
    <row r="69" spans="1:7">
      <c r="A69" s="291"/>
      <c r="B69" s="38"/>
      <c r="C69" s="37"/>
      <c r="D69" s="37"/>
      <c r="E69" s="39">
        <f t="shared" si="1"/>
        <v>723844</v>
      </c>
      <c r="F69" s="30"/>
      <c r="G69" s="2"/>
    </row>
    <row r="70" spans="1:7">
      <c r="A70" s="291"/>
      <c r="B70" s="38"/>
      <c r="C70" s="37"/>
      <c r="D70" s="37"/>
      <c r="E70" s="39">
        <f t="shared" ref="E70:E82" si="2">E69+C70-D70</f>
        <v>723844</v>
      </c>
      <c r="F70" s="30"/>
      <c r="G70" s="2"/>
    </row>
    <row r="71" spans="1:7">
      <c r="A71" s="291"/>
      <c r="B71" s="38"/>
      <c r="C71" s="37"/>
      <c r="D71" s="37"/>
      <c r="E71" s="39">
        <f t="shared" si="2"/>
        <v>723844</v>
      </c>
      <c r="F71" s="30"/>
      <c r="G71" s="2"/>
    </row>
    <row r="72" spans="1:7">
      <c r="A72" s="291"/>
      <c r="B72" s="38"/>
      <c r="C72" s="37"/>
      <c r="D72" s="37"/>
      <c r="E72" s="39">
        <f t="shared" si="2"/>
        <v>723844</v>
      </c>
      <c r="F72" s="30"/>
      <c r="G72" s="2"/>
    </row>
    <row r="73" spans="1:7">
      <c r="A73" s="291"/>
      <c r="B73" s="38"/>
      <c r="C73" s="37"/>
      <c r="D73" s="37"/>
      <c r="E73" s="39">
        <f t="shared" si="2"/>
        <v>723844</v>
      </c>
      <c r="F73" s="30"/>
      <c r="G73" s="2"/>
    </row>
    <row r="74" spans="1:7">
      <c r="A74" s="291"/>
      <c r="B74" s="38"/>
      <c r="C74" s="37"/>
      <c r="D74" s="37"/>
      <c r="E74" s="39">
        <f t="shared" si="2"/>
        <v>723844</v>
      </c>
      <c r="F74" s="30"/>
      <c r="G74" s="2"/>
    </row>
    <row r="75" spans="1:7">
      <c r="A75" s="291"/>
      <c r="B75" s="38"/>
      <c r="C75" s="37"/>
      <c r="D75" s="37"/>
      <c r="E75" s="39">
        <f t="shared" si="2"/>
        <v>723844</v>
      </c>
      <c r="F75" s="32"/>
      <c r="G75" s="2"/>
    </row>
    <row r="76" spans="1:7">
      <c r="A76" s="291"/>
      <c r="B76" s="38"/>
      <c r="C76" s="37"/>
      <c r="D76" s="37"/>
      <c r="E76" s="39">
        <f t="shared" si="2"/>
        <v>723844</v>
      </c>
      <c r="F76" s="30"/>
      <c r="G76" s="2"/>
    </row>
    <row r="77" spans="1:7">
      <c r="A77" s="291"/>
      <c r="B77" s="38"/>
      <c r="C77" s="37"/>
      <c r="D77" s="37"/>
      <c r="E77" s="39">
        <f t="shared" si="2"/>
        <v>723844</v>
      </c>
      <c r="F77" s="30"/>
      <c r="G77" s="2"/>
    </row>
    <row r="78" spans="1:7">
      <c r="A78" s="291"/>
      <c r="B78" s="38"/>
      <c r="C78" s="37"/>
      <c r="D78" s="37"/>
      <c r="E78" s="39">
        <f t="shared" si="2"/>
        <v>723844</v>
      </c>
      <c r="F78" s="30"/>
      <c r="G78" s="2"/>
    </row>
    <row r="79" spans="1:7">
      <c r="A79" s="291"/>
      <c r="B79" s="38"/>
      <c r="C79" s="37"/>
      <c r="D79" s="37"/>
      <c r="E79" s="39">
        <f t="shared" si="2"/>
        <v>723844</v>
      </c>
      <c r="F79" s="30"/>
      <c r="G79" s="2"/>
    </row>
    <row r="80" spans="1:7">
      <c r="A80" s="291"/>
      <c r="B80" s="38"/>
      <c r="C80" s="37"/>
      <c r="D80" s="37"/>
      <c r="E80" s="39">
        <f t="shared" si="2"/>
        <v>723844</v>
      </c>
      <c r="F80" s="30"/>
      <c r="G80" s="2"/>
    </row>
    <row r="81" spans="1:7">
      <c r="A81" s="291"/>
      <c r="B81" s="38"/>
      <c r="C81" s="37"/>
      <c r="D81" s="37"/>
      <c r="E81" s="39">
        <f t="shared" si="2"/>
        <v>723844</v>
      </c>
      <c r="F81" s="30"/>
      <c r="G81" s="2"/>
    </row>
    <row r="82" spans="1:7">
      <c r="A82" s="291"/>
      <c r="B82" s="38"/>
      <c r="C82" s="37"/>
      <c r="D82" s="37"/>
      <c r="E82" s="39">
        <f t="shared" si="2"/>
        <v>723844</v>
      </c>
      <c r="F82" s="30"/>
      <c r="G82" s="2"/>
    </row>
    <row r="83" spans="1:7">
      <c r="A83" s="291"/>
      <c r="B83" s="43"/>
      <c r="C83" s="39">
        <f>SUM(C5:C72)</f>
        <v>6923844</v>
      </c>
      <c r="D83" s="39">
        <f>SUM(D5:D77)</f>
        <v>6200000</v>
      </c>
      <c r="E83" s="63">
        <f>E71</f>
        <v>723844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87"/>
    <col min="2" max="2" width="9.140625" style="77"/>
    <col min="15" max="15" width="15.140625" bestFit="1" customWidth="1"/>
    <col min="19" max="19" width="9.140625" style="188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89" customFormat="1" ht="18">
      <c r="A2" s="293" t="s">
        <v>94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0" customFormat="1" ht="16.5" thickBot="1">
      <c r="A3" s="294" t="s">
        <v>200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05"/>
      <c r="V3" s="8"/>
      <c r="W3" s="8"/>
      <c r="X3" s="8"/>
      <c r="Y3" s="8"/>
      <c r="Z3" s="28"/>
    </row>
    <row r="4" spans="1:26" s="192" customFormat="1" ht="12.75" customHeight="1">
      <c r="A4" s="297" t="s">
        <v>95</v>
      </c>
      <c r="B4" s="299" t="s">
        <v>96</v>
      </c>
      <c r="C4" s="301" t="s">
        <v>97</v>
      </c>
      <c r="D4" s="301" t="s">
        <v>98</v>
      </c>
      <c r="E4" s="301" t="s">
        <v>99</v>
      </c>
      <c r="F4" s="301" t="s">
        <v>100</v>
      </c>
      <c r="G4" s="301" t="s">
        <v>101</v>
      </c>
      <c r="H4" s="301" t="s">
        <v>102</v>
      </c>
      <c r="I4" s="301" t="s">
        <v>123</v>
      </c>
      <c r="J4" s="301" t="s">
        <v>103</v>
      </c>
      <c r="K4" s="301" t="s">
        <v>104</v>
      </c>
      <c r="L4" s="301" t="s">
        <v>105</v>
      </c>
      <c r="M4" s="301" t="s">
        <v>106</v>
      </c>
      <c r="N4" s="301" t="s">
        <v>107</v>
      </c>
      <c r="O4" s="307" t="s">
        <v>167</v>
      </c>
      <c r="P4" s="309" t="s">
        <v>108</v>
      </c>
      <c r="Q4" s="305" t="s">
        <v>29</v>
      </c>
      <c r="R4" s="303" t="s">
        <v>109</v>
      </c>
      <c r="S4" s="191" t="s">
        <v>4</v>
      </c>
      <c r="U4" s="193"/>
      <c r="V4" s="194"/>
      <c r="W4" s="195"/>
      <c r="X4" s="194"/>
      <c r="Y4" s="194"/>
    </row>
    <row r="5" spans="1:26" s="192" customFormat="1" ht="13.5" thickBot="1">
      <c r="A5" s="298"/>
      <c r="B5" s="300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8"/>
      <c r="P5" s="310"/>
      <c r="Q5" s="306"/>
      <c r="R5" s="304"/>
      <c r="S5" s="196" t="s">
        <v>110</v>
      </c>
      <c r="U5" s="197"/>
      <c r="V5" s="198"/>
      <c r="W5" s="198"/>
      <c r="X5" s="198"/>
      <c r="Y5" s="198"/>
      <c r="Z5" s="199"/>
    </row>
    <row r="6" spans="1:26" s="21" customFormat="1">
      <c r="A6" s="200" t="s">
        <v>201</v>
      </c>
      <c r="B6" s="201">
        <v>1000</v>
      </c>
      <c r="C6" s="201"/>
      <c r="D6" s="202"/>
      <c r="E6" s="202">
        <v>1900</v>
      </c>
      <c r="F6" s="202"/>
      <c r="G6" s="202">
        <v>480</v>
      </c>
      <c r="H6" s="202"/>
      <c r="I6" s="202"/>
      <c r="J6" s="203">
        <v>250</v>
      </c>
      <c r="K6" s="202">
        <v>480</v>
      </c>
      <c r="L6" s="202"/>
      <c r="M6" s="202"/>
      <c r="N6" s="241">
        <v>20</v>
      </c>
      <c r="O6" s="202"/>
      <c r="P6" s="202"/>
      <c r="Q6" s="202"/>
      <c r="R6" s="204"/>
      <c r="S6" s="205">
        <f t="shared" ref="S6:S36" si="0">SUM(B6:R6)</f>
        <v>4130</v>
      </c>
      <c r="T6" s="206"/>
      <c r="U6" s="207"/>
      <c r="V6" s="46"/>
      <c r="W6" s="5"/>
      <c r="X6" s="46"/>
      <c r="Y6" s="5"/>
    </row>
    <row r="7" spans="1:26" s="21" customFormat="1">
      <c r="A7" s="200" t="s">
        <v>203</v>
      </c>
      <c r="B7" s="201">
        <v>1000</v>
      </c>
      <c r="C7" s="201"/>
      <c r="D7" s="202"/>
      <c r="E7" s="202"/>
      <c r="F7" s="202"/>
      <c r="G7" s="202">
        <v>530</v>
      </c>
      <c r="H7" s="202"/>
      <c r="I7" s="202"/>
      <c r="J7" s="203">
        <v>180</v>
      </c>
      <c r="K7" s="202">
        <v>480</v>
      </c>
      <c r="L7" s="202"/>
      <c r="M7" s="202"/>
      <c r="N7" s="241"/>
      <c r="O7" s="202"/>
      <c r="P7" s="202"/>
      <c r="Q7" s="202"/>
      <c r="R7" s="204"/>
      <c r="S7" s="205">
        <f t="shared" si="0"/>
        <v>2190</v>
      </c>
      <c r="T7" s="206"/>
      <c r="U7" s="46"/>
      <c r="V7" s="46"/>
      <c r="W7" s="46"/>
      <c r="X7" s="46"/>
      <c r="Y7" s="46"/>
    </row>
    <row r="8" spans="1:26" s="21" customFormat="1">
      <c r="A8" s="200" t="s">
        <v>204</v>
      </c>
      <c r="B8" s="208">
        <v>500</v>
      </c>
      <c r="C8" s="201"/>
      <c r="D8" s="209"/>
      <c r="E8" s="209">
        <v>280</v>
      </c>
      <c r="F8" s="209">
        <v>175</v>
      </c>
      <c r="G8" s="209">
        <v>200</v>
      </c>
      <c r="H8" s="209"/>
      <c r="I8" s="209"/>
      <c r="J8" s="210">
        <v>210</v>
      </c>
      <c r="K8" s="209">
        <v>480</v>
      </c>
      <c r="L8" s="209"/>
      <c r="M8" s="209"/>
      <c r="N8" s="242"/>
      <c r="O8" s="33"/>
      <c r="P8" s="209"/>
      <c r="Q8" s="209"/>
      <c r="R8" s="211"/>
      <c r="S8" s="205">
        <f>SUM(B8:R8)</f>
        <v>1845</v>
      </c>
      <c r="T8" s="206"/>
      <c r="U8" s="10"/>
      <c r="V8" s="10"/>
      <c r="W8" s="5" t="s">
        <v>111</v>
      </c>
      <c r="X8" s="46"/>
      <c r="Y8" s="5"/>
    </row>
    <row r="9" spans="1:26" s="21" customFormat="1">
      <c r="A9" s="200" t="s">
        <v>206</v>
      </c>
      <c r="B9" s="208">
        <v>1300</v>
      </c>
      <c r="C9" s="201"/>
      <c r="D9" s="209"/>
      <c r="E9" s="209">
        <v>1950</v>
      </c>
      <c r="F9" s="209"/>
      <c r="G9" s="209">
        <v>590</v>
      </c>
      <c r="H9" s="209"/>
      <c r="I9" s="209"/>
      <c r="J9" s="210">
        <v>190</v>
      </c>
      <c r="K9" s="209">
        <v>480</v>
      </c>
      <c r="L9" s="209"/>
      <c r="M9" s="209"/>
      <c r="N9" s="242"/>
      <c r="O9" s="209"/>
      <c r="P9" s="209"/>
      <c r="Q9" s="209"/>
      <c r="R9" s="211"/>
      <c r="S9" s="205">
        <f t="shared" si="0"/>
        <v>4510</v>
      </c>
      <c r="T9" s="206"/>
      <c r="U9" s="10"/>
      <c r="V9" s="10"/>
      <c r="W9" s="46"/>
      <c r="X9" s="46"/>
      <c r="Y9" s="46"/>
    </row>
    <row r="10" spans="1:26" s="21" customFormat="1">
      <c r="A10" s="200" t="s">
        <v>207</v>
      </c>
      <c r="B10" s="208">
        <v>1000</v>
      </c>
      <c r="C10" s="201"/>
      <c r="D10" s="209"/>
      <c r="E10" s="209">
        <v>300</v>
      </c>
      <c r="F10" s="209"/>
      <c r="G10" s="209">
        <v>290</v>
      </c>
      <c r="H10" s="209"/>
      <c r="I10" s="209"/>
      <c r="J10" s="209">
        <v>210</v>
      </c>
      <c r="K10" s="209">
        <v>480</v>
      </c>
      <c r="L10" s="209"/>
      <c r="M10" s="209"/>
      <c r="N10" s="242">
        <v>20</v>
      </c>
      <c r="O10" s="209"/>
      <c r="P10" s="209"/>
      <c r="Q10" s="209"/>
      <c r="R10" s="211"/>
      <c r="S10" s="205">
        <f t="shared" si="0"/>
        <v>2300</v>
      </c>
      <c r="T10" s="206"/>
      <c r="U10" s="46"/>
      <c r="V10" s="46"/>
      <c r="W10" s="5"/>
      <c r="X10" s="46"/>
      <c r="Y10" s="5"/>
    </row>
    <row r="11" spans="1:26" s="21" customFormat="1">
      <c r="A11" s="200" t="s">
        <v>210</v>
      </c>
      <c r="B11" s="208">
        <v>800</v>
      </c>
      <c r="C11" s="201"/>
      <c r="D11" s="209">
        <v>145</v>
      </c>
      <c r="E11" s="209"/>
      <c r="F11" s="209"/>
      <c r="G11" s="209">
        <v>290</v>
      </c>
      <c r="H11" s="209"/>
      <c r="I11" s="209"/>
      <c r="J11" s="209">
        <v>160</v>
      </c>
      <c r="K11" s="209">
        <v>480</v>
      </c>
      <c r="L11" s="209"/>
      <c r="M11" s="209"/>
      <c r="N11" s="242"/>
      <c r="O11" s="209"/>
      <c r="P11" s="209"/>
      <c r="Q11" s="209"/>
      <c r="R11" s="211"/>
      <c r="S11" s="205">
        <f t="shared" si="0"/>
        <v>1875</v>
      </c>
      <c r="T11" s="206"/>
      <c r="U11" s="46"/>
      <c r="V11" s="46"/>
      <c r="W11" s="46"/>
      <c r="X11" s="46"/>
      <c r="Y11" s="46"/>
    </row>
    <row r="12" spans="1:26" s="21" customFormat="1">
      <c r="A12" s="200" t="s">
        <v>212</v>
      </c>
      <c r="B12" s="208"/>
      <c r="C12" s="201"/>
      <c r="D12" s="209"/>
      <c r="E12" s="209"/>
      <c r="F12" s="209"/>
      <c r="G12" s="209">
        <v>550</v>
      </c>
      <c r="H12" s="209"/>
      <c r="I12" s="209"/>
      <c r="J12" s="209">
        <v>170</v>
      </c>
      <c r="K12" s="209">
        <v>480</v>
      </c>
      <c r="L12" s="209"/>
      <c r="M12" s="209"/>
      <c r="N12" s="242">
        <v>20</v>
      </c>
      <c r="O12" s="209"/>
      <c r="P12" s="209"/>
      <c r="Q12" s="209"/>
      <c r="R12" s="211"/>
      <c r="S12" s="205">
        <f t="shared" si="0"/>
        <v>1220</v>
      </c>
      <c r="T12" s="206"/>
      <c r="U12" s="46"/>
      <c r="V12" s="46"/>
      <c r="W12" s="5"/>
      <c r="X12" s="46"/>
      <c r="Y12" s="5"/>
    </row>
    <row r="13" spans="1:26" s="21" customFormat="1">
      <c r="A13" s="200" t="s">
        <v>214</v>
      </c>
      <c r="B13" s="208">
        <v>500</v>
      </c>
      <c r="C13" s="201"/>
      <c r="D13" s="209">
        <v>60</v>
      </c>
      <c r="E13" s="209">
        <v>50</v>
      </c>
      <c r="F13" s="209"/>
      <c r="G13" s="209">
        <v>190</v>
      </c>
      <c r="H13" s="209"/>
      <c r="I13" s="209"/>
      <c r="J13" s="209">
        <v>160</v>
      </c>
      <c r="K13" s="209">
        <v>480</v>
      </c>
      <c r="L13" s="212"/>
      <c r="M13" s="209"/>
      <c r="N13" s="242">
        <v>20</v>
      </c>
      <c r="O13" s="209"/>
      <c r="P13" s="209"/>
      <c r="Q13" s="209"/>
      <c r="R13" s="211"/>
      <c r="S13" s="205">
        <f t="shared" si="0"/>
        <v>1460</v>
      </c>
      <c r="T13" s="206"/>
      <c r="U13" s="207"/>
      <c r="V13" s="46"/>
      <c r="W13" s="46"/>
      <c r="X13" s="46"/>
      <c r="Y13" s="46"/>
    </row>
    <row r="14" spans="1:26" s="21" customFormat="1">
      <c r="A14" s="200" t="s">
        <v>216</v>
      </c>
      <c r="B14" s="208">
        <v>1000</v>
      </c>
      <c r="C14" s="201"/>
      <c r="D14" s="209"/>
      <c r="E14" s="209"/>
      <c r="F14" s="209"/>
      <c r="G14" s="209">
        <v>210</v>
      </c>
      <c r="H14" s="209"/>
      <c r="I14" s="209"/>
      <c r="J14" s="209">
        <v>155</v>
      </c>
      <c r="K14" s="209">
        <v>400</v>
      </c>
      <c r="L14" s="213"/>
      <c r="M14" s="209"/>
      <c r="N14" s="242">
        <v>20</v>
      </c>
      <c r="O14" s="209"/>
      <c r="P14" s="209"/>
      <c r="Q14" s="209"/>
      <c r="R14" s="211"/>
      <c r="S14" s="205">
        <f t="shared" si="0"/>
        <v>1785</v>
      </c>
      <c r="T14" s="206"/>
      <c r="U14" s="214"/>
      <c r="V14" s="46"/>
      <c r="W14" s="5"/>
      <c r="X14" s="46"/>
      <c r="Y14" s="5"/>
    </row>
    <row r="15" spans="1:26" s="21" customFormat="1">
      <c r="A15" s="200" t="s">
        <v>218</v>
      </c>
      <c r="B15" s="208">
        <v>300</v>
      </c>
      <c r="C15" s="201">
        <v>400</v>
      </c>
      <c r="D15" s="209"/>
      <c r="E15" s="209"/>
      <c r="F15" s="209"/>
      <c r="G15" s="209">
        <v>110</v>
      </c>
      <c r="H15" s="209"/>
      <c r="I15" s="209"/>
      <c r="J15" s="209">
        <v>230</v>
      </c>
      <c r="K15" s="209">
        <v>320</v>
      </c>
      <c r="L15" s="202"/>
      <c r="M15" s="209"/>
      <c r="N15" s="242">
        <v>20</v>
      </c>
      <c r="O15" s="209"/>
      <c r="P15" s="209"/>
      <c r="Q15" s="209"/>
      <c r="R15" s="211"/>
      <c r="S15" s="205">
        <f t="shared" si="0"/>
        <v>1380</v>
      </c>
      <c r="T15" s="206"/>
      <c r="U15" s="7"/>
      <c r="V15" s="46"/>
      <c r="W15" s="46"/>
      <c r="X15" s="46"/>
      <c r="Y15" s="46"/>
    </row>
    <row r="16" spans="1:26" s="21" customFormat="1">
      <c r="A16" s="200" t="s">
        <v>219</v>
      </c>
      <c r="B16" s="208">
        <v>1750</v>
      </c>
      <c r="C16" s="201">
        <v>400</v>
      </c>
      <c r="D16" s="209"/>
      <c r="E16" s="209">
        <v>840</v>
      </c>
      <c r="F16" s="209"/>
      <c r="G16" s="209">
        <v>180</v>
      </c>
      <c r="H16" s="209"/>
      <c r="I16" s="209"/>
      <c r="J16" s="209">
        <v>230</v>
      </c>
      <c r="K16" s="209">
        <v>480</v>
      </c>
      <c r="L16" s="209"/>
      <c r="M16" s="209"/>
      <c r="N16" s="242">
        <v>50</v>
      </c>
      <c r="O16" s="209"/>
      <c r="P16" s="209"/>
      <c r="Q16" s="209"/>
      <c r="R16" s="211">
        <v>50</v>
      </c>
      <c r="S16" s="205">
        <f t="shared" si="0"/>
        <v>3980</v>
      </c>
      <c r="T16" s="206"/>
      <c r="U16" s="7"/>
      <c r="V16" s="46"/>
      <c r="W16" s="5"/>
      <c r="X16" s="46"/>
      <c r="Y16" s="5"/>
    </row>
    <row r="17" spans="1:25" s="21" customFormat="1">
      <c r="A17" s="200" t="s">
        <v>221</v>
      </c>
      <c r="B17" s="208">
        <v>1300</v>
      </c>
      <c r="C17" s="201"/>
      <c r="D17" s="209"/>
      <c r="E17" s="209"/>
      <c r="F17" s="209"/>
      <c r="G17" s="209">
        <v>180</v>
      </c>
      <c r="H17" s="209"/>
      <c r="I17" s="209"/>
      <c r="J17" s="209">
        <v>170</v>
      </c>
      <c r="K17" s="209">
        <v>480</v>
      </c>
      <c r="L17" s="209"/>
      <c r="M17" s="209"/>
      <c r="N17" s="242"/>
      <c r="O17" s="209"/>
      <c r="P17" s="211"/>
      <c r="Q17" s="209"/>
      <c r="R17" s="211"/>
      <c r="S17" s="205">
        <f t="shared" si="0"/>
        <v>2130</v>
      </c>
      <c r="T17" s="206"/>
      <c r="U17" s="7"/>
      <c r="V17" s="46"/>
      <c r="W17" s="46"/>
      <c r="X17" s="46"/>
      <c r="Y17" s="46"/>
    </row>
    <row r="18" spans="1:25" s="21" customFormat="1">
      <c r="A18" s="200" t="s">
        <v>222</v>
      </c>
      <c r="B18" s="208"/>
      <c r="C18" s="201">
        <v>740</v>
      </c>
      <c r="D18" s="209"/>
      <c r="E18" s="209">
        <v>1090</v>
      </c>
      <c r="F18" s="209"/>
      <c r="G18" s="209">
        <v>170</v>
      </c>
      <c r="H18" s="209"/>
      <c r="I18" s="209"/>
      <c r="J18" s="209">
        <v>180</v>
      </c>
      <c r="K18" s="209">
        <v>480</v>
      </c>
      <c r="L18" s="209"/>
      <c r="M18" s="209"/>
      <c r="N18" s="242">
        <v>20</v>
      </c>
      <c r="O18" s="209"/>
      <c r="P18" s="211"/>
      <c r="Q18" s="209"/>
      <c r="R18" s="211"/>
      <c r="S18" s="205">
        <f t="shared" si="0"/>
        <v>2680</v>
      </c>
      <c r="T18" s="206"/>
      <c r="U18" s="7"/>
      <c r="V18" s="46"/>
      <c r="W18" s="5"/>
      <c r="X18" s="46"/>
      <c r="Y18" s="5"/>
    </row>
    <row r="19" spans="1:25" s="21" customFormat="1">
      <c r="A19" s="200" t="s">
        <v>223</v>
      </c>
      <c r="B19" s="208">
        <v>800</v>
      </c>
      <c r="C19" s="201"/>
      <c r="D19" s="209"/>
      <c r="E19" s="209"/>
      <c r="F19" s="209"/>
      <c r="G19" s="209">
        <v>280</v>
      </c>
      <c r="H19" s="209"/>
      <c r="I19" s="209"/>
      <c r="J19" s="209">
        <v>150</v>
      </c>
      <c r="K19" s="209">
        <v>480</v>
      </c>
      <c r="L19" s="209"/>
      <c r="M19" s="209"/>
      <c r="N19" s="243">
        <v>20</v>
      </c>
      <c r="O19" s="209"/>
      <c r="P19" s="211"/>
      <c r="Q19" s="209"/>
      <c r="R19" s="211"/>
      <c r="S19" s="205">
        <f t="shared" si="0"/>
        <v>1730</v>
      </c>
      <c r="T19" s="206"/>
      <c r="U19" s="7"/>
      <c r="V19" s="46"/>
      <c r="W19" s="46"/>
      <c r="X19" s="46"/>
      <c r="Y19" s="46"/>
    </row>
    <row r="20" spans="1:25" s="21" customFormat="1">
      <c r="A20" s="200" t="s">
        <v>224</v>
      </c>
      <c r="B20" s="208">
        <v>500</v>
      </c>
      <c r="C20" s="201"/>
      <c r="D20" s="209"/>
      <c r="E20" s="209"/>
      <c r="F20" s="242"/>
      <c r="G20" s="209">
        <v>200</v>
      </c>
      <c r="H20" s="209"/>
      <c r="I20" s="209"/>
      <c r="J20" s="209">
        <v>120</v>
      </c>
      <c r="K20" s="209">
        <v>480</v>
      </c>
      <c r="L20" s="209"/>
      <c r="M20" s="209"/>
      <c r="N20" s="242">
        <v>20</v>
      </c>
      <c r="O20" s="209"/>
      <c r="P20" s="209"/>
      <c r="Q20" s="209"/>
      <c r="R20" s="211"/>
      <c r="S20" s="205">
        <f t="shared" si="0"/>
        <v>1320</v>
      </c>
      <c r="T20" s="206"/>
      <c r="U20" s="7"/>
      <c r="V20" s="46"/>
      <c r="W20" s="5"/>
      <c r="X20" s="46"/>
      <c r="Y20" s="5"/>
    </row>
    <row r="21" spans="1:25" s="21" customFormat="1">
      <c r="A21" s="200" t="s">
        <v>225</v>
      </c>
      <c r="B21" s="208">
        <v>1000</v>
      </c>
      <c r="C21" s="201"/>
      <c r="D21" s="209">
        <v>50</v>
      </c>
      <c r="E21" s="209"/>
      <c r="F21" s="209"/>
      <c r="G21" s="209">
        <v>110</v>
      </c>
      <c r="H21" s="209"/>
      <c r="I21" s="209"/>
      <c r="J21" s="209">
        <v>150</v>
      </c>
      <c r="K21" s="209">
        <v>480</v>
      </c>
      <c r="L21" s="209"/>
      <c r="M21" s="209"/>
      <c r="N21" s="242">
        <v>30</v>
      </c>
      <c r="O21" s="209"/>
      <c r="P21" s="209"/>
      <c r="Q21" s="209"/>
      <c r="R21" s="211"/>
      <c r="S21" s="205">
        <f t="shared" si="0"/>
        <v>1820</v>
      </c>
      <c r="T21" s="206"/>
      <c r="U21" s="7"/>
    </row>
    <row r="22" spans="1:25" s="21" customFormat="1">
      <c r="A22" s="200" t="s">
        <v>228</v>
      </c>
      <c r="B22" s="208">
        <v>1000</v>
      </c>
      <c r="C22" s="201"/>
      <c r="D22" s="209"/>
      <c r="E22" s="209"/>
      <c r="F22" s="209"/>
      <c r="G22" s="209">
        <v>180</v>
      </c>
      <c r="H22" s="209" t="s">
        <v>14</v>
      </c>
      <c r="I22" s="209"/>
      <c r="J22" s="209">
        <v>210</v>
      </c>
      <c r="K22" s="209">
        <v>480</v>
      </c>
      <c r="L22" s="209"/>
      <c r="M22" s="209"/>
      <c r="N22" s="242">
        <v>20</v>
      </c>
      <c r="O22" s="209"/>
      <c r="P22" s="209"/>
      <c r="Q22" s="209"/>
      <c r="R22" s="211"/>
      <c r="S22" s="205">
        <f t="shared" si="0"/>
        <v>1890</v>
      </c>
      <c r="T22" s="206"/>
      <c r="U22" s="7"/>
    </row>
    <row r="23" spans="1:25" s="216" customFormat="1">
      <c r="A23" s="200" t="s">
        <v>231</v>
      </c>
      <c r="B23" s="208">
        <v>800</v>
      </c>
      <c r="C23" s="201"/>
      <c r="D23" s="209"/>
      <c r="E23" s="209"/>
      <c r="F23" s="209"/>
      <c r="G23" s="209">
        <v>310</v>
      </c>
      <c r="H23" s="209"/>
      <c r="I23" s="209"/>
      <c r="J23" s="209">
        <v>205</v>
      </c>
      <c r="K23" s="209">
        <v>480</v>
      </c>
      <c r="L23" s="209"/>
      <c r="M23" s="209"/>
      <c r="N23" s="242"/>
      <c r="O23" s="209"/>
      <c r="P23" s="209"/>
      <c r="Q23" s="209"/>
      <c r="R23" s="211"/>
      <c r="S23" s="205">
        <f t="shared" si="0"/>
        <v>1795</v>
      </c>
      <c r="T23" s="215"/>
      <c r="U23" s="7"/>
    </row>
    <row r="24" spans="1:25" s="21" customFormat="1">
      <c r="A24" s="200" t="s">
        <v>234</v>
      </c>
      <c r="B24" s="208">
        <v>500</v>
      </c>
      <c r="C24" s="201"/>
      <c r="D24" s="209">
        <v>1250</v>
      </c>
      <c r="E24" s="209"/>
      <c r="F24" s="209"/>
      <c r="G24" s="209">
        <v>210</v>
      </c>
      <c r="H24" s="209"/>
      <c r="I24" s="209"/>
      <c r="J24" s="209">
        <v>210</v>
      </c>
      <c r="K24" s="209">
        <v>480</v>
      </c>
      <c r="L24" s="209"/>
      <c r="M24" s="209"/>
      <c r="N24" s="242"/>
      <c r="O24" s="209"/>
      <c r="P24" s="209"/>
      <c r="Q24" s="209"/>
      <c r="R24" s="211"/>
      <c r="S24" s="205">
        <f t="shared" si="0"/>
        <v>2650</v>
      </c>
      <c r="T24" s="206"/>
      <c r="U24" s="7"/>
      <c r="W24" s="217"/>
      <c r="X24" s="217"/>
      <c r="Y24" s="217"/>
    </row>
    <row r="25" spans="1:25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09"/>
      <c r="Q25" s="209"/>
      <c r="R25" s="211"/>
      <c r="S25" s="205">
        <f t="shared" si="0"/>
        <v>0</v>
      </c>
      <c r="T25" s="215"/>
      <c r="U25" s="7"/>
    </row>
    <row r="26" spans="1:25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09"/>
      <c r="Q26" s="209"/>
      <c r="R26" s="211"/>
      <c r="S26" s="205">
        <f t="shared" si="0"/>
        <v>0</v>
      </c>
      <c r="T26" s="206"/>
      <c r="U26" s="7"/>
    </row>
    <row r="27" spans="1:25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09"/>
      <c r="Q27" s="209"/>
      <c r="R27" s="211"/>
      <c r="S27" s="205">
        <f t="shared" si="0"/>
        <v>0</v>
      </c>
      <c r="T27" s="206"/>
      <c r="U27" s="7"/>
    </row>
    <row r="28" spans="1:25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09"/>
      <c r="Q28" s="209"/>
      <c r="R28" s="211"/>
      <c r="S28" s="205">
        <f t="shared" si="0"/>
        <v>0</v>
      </c>
      <c r="T28" s="206"/>
      <c r="U28" s="7"/>
      <c r="V28" s="218"/>
      <c r="W28" s="218"/>
    </row>
    <row r="29" spans="1:25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09"/>
      <c r="Q29" s="209"/>
      <c r="R29" s="211"/>
      <c r="S29" s="205">
        <f t="shared" si="0"/>
        <v>0</v>
      </c>
      <c r="T29" s="206"/>
      <c r="U29" s="218"/>
      <c r="V29" s="219"/>
      <c r="W29" s="219"/>
    </row>
    <row r="30" spans="1:25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09"/>
      <c r="Q30" s="209"/>
      <c r="R30" s="211"/>
      <c r="S30" s="205">
        <f t="shared" si="0"/>
        <v>0</v>
      </c>
      <c r="T30" s="206"/>
      <c r="U30" s="218"/>
      <c r="V30" s="218"/>
      <c r="W30" s="218"/>
    </row>
    <row r="31" spans="1:25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09"/>
      <c r="Q31" s="209"/>
      <c r="R31" s="211"/>
      <c r="S31" s="205">
        <f t="shared" si="0"/>
        <v>0</v>
      </c>
      <c r="T31" s="206"/>
    </row>
    <row r="32" spans="1:25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09"/>
      <c r="Q32" s="209"/>
      <c r="R32" s="211"/>
      <c r="S32" s="205">
        <f t="shared" si="0"/>
        <v>0</v>
      </c>
      <c r="T32" s="215"/>
    </row>
    <row r="33" spans="1:20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09"/>
      <c r="Q33" s="209"/>
      <c r="R33" s="211"/>
      <c r="S33" s="205">
        <f t="shared" si="0"/>
        <v>0</v>
      </c>
      <c r="T33" s="206"/>
    </row>
    <row r="34" spans="1:20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09"/>
      <c r="Q34" s="209"/>
      <c r="R34" s="211"/>
      <c r="S34" s="205">
        <f t="shared" si="0"/>
        <v>0</v>
      </c>
      <c r="T34" s="206"/>
    </row>
    <row r="35" spans="1:20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09"/>
      <c r="Q35" s="209"/>
      <c r="R35" s="211"/>
      <c r="S35" s="205">
        <f t="shared" si="0"/>
        <v>0</v>
      </c>
      <c r="T35" s="206"/>
    </row>
    <row r="36" spans="1:20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3"/>
      <c r="Q36" s="223"/>
      <c r="R36" s="224"/>
      <c r="S36" s="205">
        <f t="shared" si="0"/>
        <v>0</v>
      </c>
      <c r="T36" s="206"/>
    </row>
    <row r="37" spans="1:20" s="189" customFormat="1" ht="13.5" thickBot="1">
      <c r="A37" s="225" t="s">
        <v>112</v>
      </c>
      <c r="B37" s="226">
        <f>SUM(B6:B36)</f>
        <v>15050</v>
      </c>
      <c r="C37" s="227">
        <f t="shared" ref="C37:R37" si="1">SUM(C6:C36)</f>
        <v>1540</v>
      </c>
      <c r="D37" s="227">
        <f t="shared" si="1"/>
        <v>1505</v>
      </c>
      <c r="E37" s="227">
        <f t="shared" si="1"/>
        <v>6410</v>
      </c>
      <c r="F37" s="227">
        <f t="shared" si="1"/>
        <v>175</v>
      </c>
      <c r="G37" s="227">
        <f>SUM(G6:G36)</f>
        <v>5260</v>
      </c>
      <c r="H37" s="227">
        <f t="shared" si="1"/>
        <v>0</v>
      </c>
      <c r="I37" s="227">
        <f t="shared" si="1"/>
        <v>0</v>
      </c>
      <c r="J37" s="227">
        <f t="shared" si="1"/>
        <v>3540</v>
      </c>
      <c r="K37" s="227">
        <f t="shared" si="1"/>
        <v>8880</v>
      </c>
      <c r="L37" s="227">
        <f t="shared" si="1"/>
        <v>0</v>
      </c>
      <c r="M37" s="227">
        <f t="shared" si="1"/>
        <v>0</v>
      </c>
      <c r="N37" s="245">
        <f t="shared" si="1"/>
        <v>280</v>
      </c>
      <c r="O37" s="227">
        <f t="shared" si="1"/>
        <v>0</v>
      </c>
      <c r="P37" s="227">
        <f t="shared" si="1"/>
        <v>0</v>
      </c>
      <c r="Q37" s="227">
        <f t="shared" si="1"/>
        <v>0</v>
      </c>
      <c r="R37" s="228">
        <f t="shared" si="1"/>
        <v>50</v>
      </c>
      <c r="S37" s="229">
        <f>SUM(S6:S36)</f>
        <v>42690</v>
      </c>
    </row>
    <row r="38" spans="1:20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3"/>
      <c r="Q38" s="233"/>
      <c r="R38" s="233"/>
      <c r="S38" s="234"/>
    </row>
    <row r="39" spans="1:20">
      <c r="F39" s="235"/>
      <c r="G39" s="235"/>
      <c r="H39" s="235"/>
      <c r="I39" s="235"/>
      <c r="J39" s="235"/>
      <c r="T39" t="s">
        <v>14</v>
      </c>
    </row>
    <row r="40" spans="1:20">
      <c r="A40" s="24"/>
      <c r="B40" s="236"/>
      <c r="C40" s="235"/>
      <c r="D40" s="235"/>
      <c r="E40" s="235"/>
    </row>
    <row r="41" spans="1:20">
      <c r="A41" s="24"/>
      <c r="B41" s="236"/>
      <c r="C41" s="235"/>
      <c r="D41" s="235"/>
      <c r="E41" s="235"/>
    </row>
    <row r="42" spans="1:20">
      <c r="A42" s="24"/>
      <c r="B42" s="236"/>
      <c r="C42" s="235"/>
      <c r="D42" s="235"/>
      <c r="E42" s="235"/>
    </row>
    <row r="43" spans="1:20">
      <c r="A43" s="24"/>
      <c r="B43" s="236"/>
      <c r="C43" s="235"/>
      <c r="D43" s="235"/>
      <c r="E43" s="235"/>
    </row>
    <row r="44" spans="1:20">
      <c r="A44" s="24"/>
      <c r="B44" s="236"/>
      <c r="C44" s="235"/>
      <c r="D44" s="235"/>
      <c r="E44" s="235"/>
    </row>
    <row r="45" spans="1:20">
      <c r="A45" s="24"/>
      <c r="B45" s="236"/>
      <c r="C45" s="235"/>
      <c r="D45" s="235"/>
      <c r="E45" s="235"/>
    </row>
    <row r="46" spans="1:20">
      <c r="A46" s="24"/>
      <c r="B46" s="236"/>
      <c r="C46" s="235"/>
      <c r="D46" s="235"/>
      <c r="E46" s="235"/>
    </row>
    <row r="47" spans="1:20">
      <c r="A47" s="24"/>
      <c r="B47" s="236"/>
      <c r="C47" s="235"/>
      <c r="D47" s="235"/>
      <c r="E47" s="235"/>
    </row>
    <row r="48" spans="1:20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202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36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145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201</v>
      </c>
      <c r="B5" s="94">
        <v>319760</v>
      </c>
      <c r="C5" s="94">
        <v>487850</v>
      </c>
      <c r="D5" s="94">
        <v>4130</v>
      </c>
      <c r="E5" s="94">
        <f>C5+D5</f>
        <v>491980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203</v>
      </c>
      <c r="B6" s="99">
        <v>414855</v>
      </c>
      <c r="C6" s="99">
        <v>365615</v>
      </c>
      <c r="D6" s="99">
        <v>2190</v>
      </c>
      <c r="E6" s="99">
        <f t="shared" ref="E6:E32" si="0">C6+D6</f>
        <v>367805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204</v>
      </c>
      <c r="B7" s="99">
        <v>399980</v>
      </c>
      <c r="C7" s="99">
        <v>398170</v>
      </c>
      <c r="D7" s="99">
        <v>1845</v>
      </c>
      <c r="E7" s="99">
        <f t="shared" si="0"/>
        <v>400015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206</v>
      </c>
      <c r="B8" s="99">
        <v>467090</v>
      </c>
      <c r="C8" s="99">
        <v>457475</v>
      </c>
      <c r="D8" s="99">
        <v>4510</v>
      </c>
      <c r="E8" s="99">
        <f t="shared" si="0"/>
        <v>461985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207</v>
      </c>
      <c r="B9" s="99">
        <v>278100</v>
      </c>
      <c r="C9" s="99">
        <v>348535</v>
      </c>
      <c r="D9" s="99">
        <v>2300</v>
      </c>
      <c r="E9" s="99">
        <f t="shared" si="0"/>
        <v>350835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210</v>
      </c>
      <c r="B10" s="99">
        <v>331620</v>
      </c>
      <c r="C10" s="99">
        <v>379094</v>
      </c>
      <c r="D10" s="99">
        <v>1730</v>
      </c>
      <c r="E10" s="99">
        <f t="shared" si="0"/>
        <v>380824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212</v>
      </c>
      <c r="B11" s="99">
        <v>417465</v>
      </c>
      <c r="C11" s="99">
        <v>468761</v>
      </c>
      <c r="D11" s="99">
        <v>1220</v>
      </c>
      <c r="E11" s="99">
        <f t="shared" si="0"/>
        <v>469981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214</v>
      </c>
      <c r="B12" s="99">
        <v>335360</v>
      </c>
      <c r="C12" s="99">
        <v>378895</v>
      </c>
      <c r="D12" s="99">
        <v>1460</v>
      </c>
      <c r="E12" s="99">
        <f t="shared" si="0"/>
        <v>380355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216</v>
      </c>
      <c r="B13" s="99">
        <v>479430</v>
      </c>
      <c r="C13" s="99">
        <v>457580</v>
      </c>
      <c r="D13" s="99">
        <v>1785</v>
      </c>
      <c r="E13" s="99">
        <f t="shared" si="0"/>
        <v>459365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218</v>
      </c>
      <c r="B14" s="99">
        <v>565365</v>
      </c>
      <c r="C14" s="99">
        <v>593340</v>
      </c>
      <c r="D14" s="99">
        <v>1380</v>
      </c>
      <c r="E14" s="99">
        <f t="shared" si="0"/>
        <v>594720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220</v>
      </c>
      <c r="B15" s="99">
        <v>526840</v>
      </c>
      <c r="C15" s="99">
        <v>552985</v>
      </c>
      <c r="D15" s="99">
        <v>3940</v>
      </c>
      <c r="E15" s="99">
        <f t="shared" si="0"/>
        <v>556925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221</v>
      </c>
      <c r="B16" s="99">
        <v>550880</v>
      </c>
      <c r="C16" s="99">
        <v>416850</v>
      </c>
      <c r="D16" s="99">
        <v>2130</v>
      </c>
      <c r="E16" s="99">
        <f t="shared" si="0"/>
        <v>418980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222</v>
      </c>
      <c r="B17" s="99">
        <v>377170</v>
      </c>
      <c r="C17" s="99">
        <v>399815</v>
      </c>
      <c r="D17" s="99">
        <v>2680</v>
      </c>
      <c r="E17" s="99">
        <f t="shared" si="0"/>
        <v>402495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223</v>
      </c>
      <c r="B18" s="99">
        <v>307965</v>
      </c>
      <c r="C18" s="99">
        <v>344565</v>
      </c>
      <c r="D18" s="99">
        <v>1730</v>
      </c>
      <c r="E18" s="99">
        <f t="shared" si="0"/>
        <v>346295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224</v>
      </c>
      <c r="B19" s="99">
        <v>317125</v>
      </c>
      <c r="C19" s="99">
        <v>360385</v>
      </c>
      <c r="D19" s="99">
        <v>1320</v>
      </c>
      <c r="E19" s="99">
        <f t="shared" si="0"/>
        <v>361705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225</v>
      </c>
      <c r="B20" s="99">
        <v>639190</v>
      </c>
      <c r="C20" s="99">
        <v>557025</v>
      </c>
      <c r="D20" s="99">
        <v>1820</v>
      </c>
      <c r="E20" s="99">
        <f t="shared" si="0"/>
        <v>558845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228</v>
      </c>
      <c r="B21" s="99">
        <v>400330</v>
      </c>
      <c r="C21" s="99">
        <v>437330</v>
      </c>
      <c r="D21" s="99">
        <v>1890</v>
      </c>
      <c r="E21" s="99">
        <f t="shared" si="0"/>
        <v>439220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231</v>
      </c>
      <c r="B22" s="99">
        <v>379695</v>
      </c>
      <c r="C22" s="99">
        <v>447551</v>
      </c>
      <c r="D22" s="99">
        <v>1795</v>
      </c>
      <c r="E22" s="99">
        <f>C22+D22</f>
        <v>449346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234</v>
      </c>
      <c r="B23" s="99">
        <v>667595</v>
      </c>
      <c r="C23" s="99">
        <v>549190</v>
      </c>
      <c r="D23" s="99">
        <v>2650</v>
      </c>
      <c r="E23" s="99">
        <f t="shared" si="0"/>
        <v>551840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8175815</v>
      </c>
      <c r="C33" s="99">
        <f>SUM(C5:C32)</f>
        <v>8401011</v>
      </c>
      <c r="D33" s="99">
        <f>SUM(D5:D32)</f>
        <v>42505</v>
      </c>
      <c r="E33" s="99">
        <f>SUM(E5:E32)</f>
        <v>8443516</v>
      </c>
      <c r="F33" s="107">
        <f>B33-E33</f>
        <v>-267701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42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115</v>
      </c>
      <c r="B37" s="92" t="s">
        <v>121</v>
      </c>
      <c r="C37" s="269">
        <v>19600</v>
      </c>
      <c r="D37" s="92" t="s">
        <v>174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150</v>
      </c>
      <c r="B38" s="92" t="s">
        <v>90</v>
      </c>
      <c r="C38" s="269">
        <v>3000</v>
      </c>
      <c r="D38" s="92" t="s">
        <v>214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46</v>
      </c>
      <c r="B39" s="130" t="s">
        <v>90</v>
      </c>
      <c r="C39" s="269">
        <v>2500</v>
      </c>
      <c r="D39" s="92" t="s">
        <v>218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119</v>
      </c>
      <c r="B40" s="92" t="s">
        <v>90</v>
      </c>
      <c r="C40" s="269">
        <v>9290</v>
      </c>
      <c r="D40" s="92" t="s">
        <v>225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158" t="s">
        <v>161</v>
      </c>
      <c r="B41" s="252" t="s">
        <v>90</v>
      </c>
      <c r="C41" s="269">
        <v>1000</v>
      </c>
      <c r="D41" s="131" t="s">
        <v>223</v>
      </c>
      <c r="E41" s="133"/>
      <c r="F41" s="100"/>
      <c r="G41" s="134" t="s">
        <v>130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271" t="s">
        <v>48</v>
      </c>
      <c r="B42" s="92" t="s">
        <v>144</v>
      </c>
      <c r="C42" s="269">
        <v>14745</v>
      </c>
      <c r="D42" s="92" t="s">
        <v>228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209</v>
      </c>
      <c r="B43" s="252" t="s">
        <v>90</v>
      </c>
      <c r="C43" s="269">
        <v>3000</v>
      </c>
      <c r="D43" s="131" t="s">
        <v>223</v>
      </c>
      <c r="E43" s="105"/>
      <c r="F43" s="323" t="s">
        <v>52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226</v>
      </c>
      <c r="B44" s="252"/>
      <c r="C44" s="270">
        <v>1190</v>
      </c>
      <c r="D44" s="99" t="s">
        <v>225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213</v>
      </c>
      <c r="B46" s="272"/>
      <c r="C46" s="273">
        <v>11000</v>
      </c>
      <c r="D46" s="274" t="s">
        <v>234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27</v>
      </c>
      <c r="B47" s="143"/>
      <c r="C47" s="237">
        <v>7160</v>
      </c>
      <c r="D47" s="149" t="s">
        <v>174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117</v>
      </c>
      <c r="B48" s="96"/>
      <c r="C48" s="142">
        <v>60000</v>
      </c>
      <c r="D48" s="268" t="s">
        <v>234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40000</v>
      </c>
      <c r="D49" s="143" t="s">
        <v>164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221135</v>
      </c>
      <c r="D50" s="268" t="s">
        <v>214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210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225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53</v>
      </c>
      <c r="B53" s="96"/>
      <c r="C53" s="142">
        <v>54450</v>
      </c>
      <c r="D53" s="146" t="s">
        <v>231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54</v>
      </c>
      <c r="B54" s="143"/>
      <c r="C54" s="148">
        <v>208570</v>
      </c>
      <c r="D54" s="140" t="s">
        <v>223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55</v>
      </c>
      <c r="B55" s="96"/>
      <c r="C55" s="142">
        <v>425665</v>
      </c>
      <c r="D55" s="149" t="s">
        <v>234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56</v>
      </c>
      <c r="B56" s="96"/>
      <c r="C56" s="142">
        <v>188905</v>
      </c>
      <c r="D56" s="143" t="s">
        <v>234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7" t="s">
        <v>182</v>
      </c>
      <c r="B57" s="143"/>
      <c r="C57" s="142">
        <v>8000</v>
      </c>
      <c r="D57" s="149" t="s">
        <v>231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237</v>
      </c>
      <c r="B58" s="96"/>
      <c r="C58" s="142">
        <v>32675</v>
      </c>
      <c r="D58" s="146" t="s">
        <v>234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8" t="s">
        <v>195</v>
      </c>
      <c r="B59" s="148"/>
      <c r="C59" s="142">
        <v>20000</v>
      </c>
      <c r="D59" s="146" t="s">
        <v>224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236</v>
      </c>
      <c r="B60" s="96"/>
      <c r="C60" s="142">
        <v>8460</v>
      </c>
      <c r="D60" s="149" t="s">
        <v>234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7" t="s">
        <v>191</v>
      </c>
      <c r="B62" s="277"/>
      <c r="C62" s="142">
        <v>15000</v>
      </c>
      <c r="D62" s="149" t="s">
        <v>234</v>
      </c>
      <c r="E62" s="113"/>
      <c r="F62" s="311" t="s">
        <v>143</v>
      </c>
      <c r="G62" s="311"/>
      <c r="H62" s="246"/>
      <c r="I62" s="246"/>
      <c r="J62" s="150" t="s">
        <v>60</v>
      </c>
      <c r="K62" s="151" t="s">
        <v>61</v>
      </c>
      <c r="L62" s="152" t="s">
        <v>62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30</v>
      </c>
      <c r="B63" s="325"/>
      <c r="C63" s="142"/>
      <c r="D63" s="143"/>
      <c r="E63" s="104"/>
      <c r="F63" s="153"/>
      <c r="G63" s="154" t="s">
        <v>115</v>
      </c>
      <c r="H63" s="154" t="s">
        <v>121</v>
      </c>
      <c r="I63" s="97">
        <v>19600</v>
      </c>
      <c r="J63" s="97" t="s">
        <v>174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57</v>
      </c>
      <c r="B64" s="96"/>
      <c r="C64" s="142">
        <v>8000</v>
      </c>
      <c r="D64" s="149" t="s">
        <v>134</v>
      </c>
      <c r="E64" s="104"/>
      <c r="F64" s="155"/>
      <c r="G64" s="160" t="s">
        <v>150</v>
      </c>
      <c r="H64" s="160" t="s">
        <v>90</v>
      </c>
      <c r="I64" s="97">
        <v>3000</v>
      </c>
      <c r="J64" s="96" t="s">
        <v>175</v>
      </c>
      <c r="K64" s="166">
        <v>3000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63</v>
      </c>
      <c r="B65" s="143"/>
      <c r="C65" s="142">
        <v>50888</v>
      </c>
      <c r="D65" s="149" t="s">
        <v>135</v>
      </c>
      <c r="E65" s="104"/>
      <c r="F65" s="153"/>
      <c r="G65" s="154" t="s">
        <v>163</v>
      </c>
      <c r="H65" s="154" t="s">
        <v>169</v>
      </c>
      <c r="I65" s="97">
        <v>41580</v>
      </c>
      <c r="J65" s="96" t="s">
        <v>179</v>
      </c>
      <c r="K65" s="166">
        <v>41580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64</v>
      </c>
      <c r="B66" s="96"/>
      <c r="C66" s="142">
        <v>30848</v>
      </c>
      <c r="D66" s="143" t="s">
        <v>201</v>
      </c>
      <c r="E66" s="104"/>
      <c r="F66" s="158"/>
      <c r="G66" s="156" t="s">
        <v>46</v>
      </c>
      <c r="H66" s="156" t="s">
        <v>90</v>
      </c>
      <c r="I66" s="157">
        <v>4500</v>
      </c>
      <c r="J66" s="159" t="s">
        <v>188</v>
      </c>
      <c r="K66" s="166">
        <v>4500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67</v>
      </c>
      <c r="B67" s="143"/>
      <c r="C67" s="142">
        <v>43910</v>
      </c>
      <c r="D67" s="149" t="s">
        <v>188</v>
      </c>
      <c r="E67" s="104"/>
      <c r="F67" s="153"/>
      <c r="G67" s="154" t="s">
        <v>119</v>
      </c>
      <c r="H67" s="154" t="s">
        <v>90</v>
      </c>
      <c r="I67" s="97">
        <v>8200</v>
      </c>
      <c r="J67" s="144" t="s">
        <v>177</v>
      </c>
      <c r="K67" s="166">
        <v>8200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68</v>
      </c>
      <c r="B68" s="96"/>
      <c r="C68" s="142">
        <v>25872</v>
      </c>
      <c r="D68" s="149" t="s">
        <v>136</v>
      </c>
      <c r="E68" s="104"/>
      <c r="F68" s="153"/>
      <c r="G68" s="154" t="s">
        <v>161</v>
      </c>
      <c r="H68" s="154" t="s">
        <v>90</v>
      </c>
      <c r="I68" s="97">
        <v>2000</v>
      </c>
      <c r="J68" s="144" t="s">
        <v>186</v>
      </c>
      <c r="K68" s="166">
        <v>2000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69</v>
      </c>
      <c r="B69" s="96"/>
      <c r="C69" s="142">
        <v>6240</v>
      </c>
      <c r="D69" s="149" t="s">
        <v>234</v>
      </c>
      <c r="E69" s="247"/>
      <c r="F69" s="153"/>
      <c r="G69" s="154" t="s">
        <v>48</v>
      </c>
      <c r="H69" s="154" t="s">
        <v>144</v>
      </c>
      <c r="I69" s="97">
        <v>26745</v>
      </c>
      <c r="J69" s="96" t="s">
        <v>192</v>
      </c>
      <c r="K69" s="166">
        <v>26745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70</v>
      </c>
      <c r="B70" s="96"/>
      <c r="C70" s="142">
        <v>40540</v>
      </c>
      <c r="D70" s="149" t="s">
        <v>160</v>
      </c>
      <c r="E70" s="104"/>
      <c r="F70" s="158"/>
      <c r="G70" s="154" t="s">
        <v>166</v>
      </c>
      <c r="H70" s="154" t="s">
        <v>90</v>
      </c>
      <c r="I70" s="97">
        <v>1000</v>
      </c>
      <c r="J70" s="144" t="s">
        <v>180</v>
      </c>
      <c r="K70" s="166">
        <v>1000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71</v>
      </c>
      <c r="B71" s="96"/>
      <c r="C71" s="142">
        <v>22030</v>
      </c>
      <c r="D71" s="143" t="s">
        <v>207</v>
      </c>
      <c r="E71" s="105"/>
      <c r="F71" s="158"/>
      <c r="G71" s="154"/>
      <c r="H71" s="154"/>
      <c r="I71" s="97"/>
      <c r="J71" s="144"/>
      <c r="K71" s="166"/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75</v>
      </c>
      <c r="B72" s="96"/>
      <c r="C72" s="142">
        <v>26916</v>
      </c>
      <c r="D72" s="146" t="s">
        <v>218</v>
      </c>
      <c r="E72" s="105"/>
      <c r="F72" s="158"/>
      <c r="G72" s="154" t="s">
        <v>27</v>
      </c>
      <c r="H72" s="154"/>
      <c r="I72" s="97">
        <v>7160</v>
      </c>
      <c r="J72" s="144" t="s">
        <v>174</v>
      </c>
      <c r="K72" s="166">
        <v>7160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76</v>
      </c>
      <c r="B73" s="96"/>
      <c r="C73" s="142">
        <v>3500</v>
      </c>
      <c r="D73" s="146" t="s">
        <v>77</v>
      </c>
      <c r="E73" s="105"/>
      <c r="F73" s="158"/>
      <c r="G73" s="154" t="s">
        <v>117</v>
      </c>
      <c r="H73" s="154"/>
      <c r="I73" s="97">
        <v>30000</v>
      </c>
      <c r="J73" s="97" t="s">
        <v>152</v>
      </c>
      <c r="K73" s="166">
        <v>30000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211</v>
      </c>
      <c r="B74" s="143"/>
      <c r="C74" s="142">
        <v>2120</v>
      </c>
      <c r="D74" s="143" t="s">
        <v>210</v>
      </c>
      <c r="E74" s="105"/>
      <c r="F74" s="158"/>
      <c r="G74" s="154" t="s">
        <v>190</v>
      </c>
      <c r="H74" s="154"/>
      <c r="I74" s="97">
        <v>6780</v>
      </c>
      <c r="J74" s="144" t="s">
        <v>192</v>
      </c>
      <c r="K74" s="166">
        <v>6780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78</v>
      </c>
      <c r="B75" s="96"/>
      <c r="C75" s="142">
        <v>14560</v>
      </c>
      <c r="D75" s="146" t="s">
        <v>58</v>
      </c>
      <c r="E75" s="104"/>
      <c r="F75" s="158"/>
      <c r="G75" s="156" t="s">
        <v>18</v>
      </c>
      <c r="H75" s="156"/>
      <c r="I75" s="157">
        <v>40000</v>
      </c>
      <c r="J75" s="159" t="s">
        <v>164</v>
      </c>
      <c r="K75" s="166">
        <v>40000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80</v>
      </c>
      <c r="B76" s="96"/>
      <c r="C76" s="142">
        <v>18000</v>
      </c>
      <c r="D76" s="149" t="s">
        <v>168</v>
      </c>
      <c r="E76" s="104"/>
      <c r="F76" s="158"/>
      <c r="G76" s="154" t="s">
        <v>25</v>
      </c>
      <c r="H76" s="154"/>
      <c r="I76" s="97">
        <v>383385</v>
      </c>
      <c r="J76" s="144" t="s">
        <v>194</v>
      </c>
      <c r="K76" s="166">
        <v>383385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81</v>
      </c>
      <c r="B77" s="96"/>
      <c r="C77" s="142">
        <v>7240</v>
      </c>
      <c r="D77" s="146" t="s">
        <v>157</v>
      </c>
      <c r="E77" s="104"/>
      <c r="F77" s="153"/>
      <c r="G77" s="154" t="s">
        <v>20</v>
      </c>
      <c r="H77" s="154"/>
      <c r="I77" s="97">
        <v>267297</v>
      </c>
      <c r="J77" s="97" t="s">
        <v>151</v>
      </c>
      <c r="K77" s="166">
        <v>267297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82</v>
      </c>
      <c r="B78" s="96"/>
      <c r="C78" s="142">
        <v>5000</v>
      </c>
      <c r="D78" s="146" t="s">
        <v>141</v>
      </c>
      <c r="E78" s="104"/>
      <c r="F78" s="158"/>
      <c r="G78" s="154" t="s">
        <v>24</v>
      </c>
      <c r="H78" s="154"/>
      <c r="I78" s="97">
        <v>62000</v>
      </c>
      <c r="J78" s="144" t="s">
        <v>184</v>
      </c>
      <c r="K78" s="166">
        <v>62000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140</v>
      </c>
      <c r="B79" s="96"/>
      <c r="C79" s="142">
        <v>33000</v>
      </c>
      <c r="D79" s="146" t="s">
        <v>220</v>
      </c>
      <c r="E79" s="104"/>
      <c r="F79" s="158"/>
      <c r="G79" s="154" t="s">
        <v>53</v>
      </c>
      <c r="H79" s="154"/>
      <c r="I79" s="97">
        <v>78810</v>
      </c>
      <c r="J79" s="144" t="s">
        <v>187</v>
      </c>
      <c r="K79" s="166">
        <v>78810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215</v>
      </c>
      <c r="B80" s="143"/>
      <c r="C80" s="142">
        <v>8795</v>
      </c>
      <c r="D80" s="143" t="s">
        <v>214</v>
      </c>
      <c r="E80" s="104"/>
      <c r="F80" s="158"/>
      <c r="G80" s="156" t="s">
        <v>54</v>
      </c>
      <c r="H80" s="156"/>
      <c r="I80" s="157">
        <v>214000</v>
      </c>
      <c r="J80" s="159" t="s">
        <v>194</v>
      </c>
      <c r="K80" s="166">
        <v>214000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156</v>
      </c>
      <c r="B81" s="96"/>
      <c r="C81" s="142">
        <v>8090</v>
      </c>
      <c r="D81" s="146" t="s">
        <v>165</v>
      </c>
      <c r="E81" s="104"/>
      <c r="F81" s="161"/>
      <c r="G81" s="154" t="s">
        <v>55</v>
      </c>
      <c r="H81" s="154"/>
      <c r="I81" s="97">
        <v>533611</v>
      </c>
      <c r="J81" s="144" t="s">
        <v>194</v>
      </c>
      <c r="K81" s="166">
        <v>533611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84</v>
      </c>
      <c r="B82" s="96"/>
      <c r="C82" s="237">
        <v>30000</v>
      </c>
      <c r="D82" s="146" t="s">
        <v>171</v>
      </c>
      <c r="E82" s="105"/>
      <c r="F82" s="162"/>
      <c r="G82" s="154" t="s">
        <v>56</v>
      </c>
      <c r="H82" s="154"/>
      <c r="I82" s="97">
        <v>190000</v>
      </c>
      <c r="J82" s="96" t="s">
        <v>194</v>
      </c>
      <c r="K82" s="166">
        <v>190000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176</v>
      </c>
      <c r="B83" s="96"/>
      <c r="C83" s="142">
        <v>13045</v>
      </c>
      <c r="D83" s="149" t="s">
        <v>192</v>
      </c>
      <c r="E83" s="105"/>
      <c r="F83" s="162"/>
      <c r="G83" s="154" t="s">
        <v>182</v>
      </c>
      <c r="H83" s="154"/>
      <c r="I83" s="97">
        <v>4000</v>
      </c>
      <c r="J83" s="97" t="s">
        <v>194</v>
      </c>
      <c r="K83" s="166">
        <v>4000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85</v>
      </c>
      <c r="B84" s="96"/>
      <c r="C84" s="142">
        <v>5000</v>
      </c>
      <c r="D84" s="146" t="s">
        <v>47</v>
      </c>
      <c r="E84" s="105"/>
      <c r="F84" s="161"/>
      <c r="G84" s="154" t="s">
        <v>191</v>
      </c>
      <c r="H84" s="154"/>
      <c r="I84" s="97">
        <v>5000</v>
      </c>
      <c r="J84" s="144" t="s">
        <v>194</v>
      </c>
      <c r="K84" s="166">
        <v>5000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172</v>
      </c>
      <c r="B85" s="143"/>
      <c r="C85" s="142">
        <v>20070</v>
      </c>
      <c r="D85" s="143" t="s">
        <v>228</v>
      </c>
      <c r="E85" s="105"/>
      <c r="F85" s="161"/>
      <c r="G85" s="154" t="s">
        <v>195</v>
      </c>
      <c r="H85" s="154"/>
      <c r="I85" s="97">
        <v>14000</v>
      </c>
      <c r="J85" s="144" t="s">
        <v>194</v>
      </c>
      <c r="K85" s="166">
        <v>14000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126</v>
      </c>
      <c r="B86" s="96"/>
      <c r="C86" s="142">
        <v>25000</v>
      </c>
      <c r="D86" s="146" t="s">
        <v>223</v>
      </c>
      <c r="E86" s="105"/>
      <c r="F86" s="158"/>
      <c r="G86" s="154" t="s">
        <v>196</v>
      </c>
      <c r="H86" s="154"/>
      <c r="I86" s="97">
        <v>10000</v>
      </c>
      <c r="J86" s="144" t="s">
        <v>194</v>
      </c>
      <c r="K86" s="166">
        <v>10000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116</v>
      </c>
      <c r="B87" s="96"/>
      <c r="C87" s="142">
        <v>28000</v>
      </c>
      <c r="D87" s="146" t="s">
        <v>212</v>
      </c>
      <c r="E87" s="104"/>
      <c r="F87" s="158"/>
      <c r="G87" s="172"/>
      <c r="H87" s="172"/>
      <c r="I87" s="97"/>
      <c r="J87" s="144"/>
      <c r="K87" s="166"/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128</v>
      </c>
      <c r="B88" s="149"/>
      <c r="C88" s="142">
        <v>2160</v>
      </c>
      <c r="D88" s="146" t="s">
        <v>133</v>
      </c>
      <c r="E88" s="104"/>
      <c r="F88" s="153"/>
      <c r="G88" s="154" t="s">
        <v>30</v>
      </c>
      <c r="H88" s="154"/>
      <c r="I88" s="97"/>
      <c r="J88" s="144"/>
      <c r="K88" s="166"/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120</v>
      </c>
      <c r="B89" s="96"/>
      <c r="C89" s="142">
        <v>5480</v>
      </c>
      <c r="D89" s="146" t="s">
        <v>138</v>
      </c>
      <c r="E89" s="104"/>
      <c r="F89" s="158"/>
      <c r="G89" s="154" t="s">
        <v>57</v>
      </c>
      <c r="H89" s="154"/>
      <c r="I89" s="97">
        <v>8000</v>
      </c>
      <c r="J89" s="96" t="s">
        <v>134</v>
      </c>
      <c r="K89" s="166">
        <v>8000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129725</v>
      </c>
      <c r="D90" s="146" t="s">
        <v>86</v>
      </c>
      <c r="E90" s="104"/>
      <c r="F90" s="158"/>
      <c r="G90" s="154" t="s">
        <v>63</v>
      </c>
      <c r="H90" s="154"/>
      <c r="I90" s="97">
        <v>50888</v>
      </c>
      <c r="J90" s="144" t="s">
        <v>135</v>
      </c>
      <c r="K90" s="166">
        <v>50888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87</v>
      </c>
      <c r="B91" s="143"/>
      <c r="C91" s="142">
        <v>36000</v>
      </c>
      <c r="D91" s="143" t="s">
        <v>157</v>
      </c>
      <c r="E91" s="104"/>
      <c r="F91" s="158"/>
      <c r="G91" s="154" t="s">
        <v>64</v>
      </c>
      <c r="H91" s="154"/>
      <c r="I91" s="97">
        <v>30978</v>
      </c>
      <c r="J91" s="144" t="s">
        <v>197</v>
      </c>
      <c r="K91" s="166">
        <v>30978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129</v>
      </c>
      <c r="B92" s="96"/>
      <c r="C92" s="142">
        <v>19505</v>
      </c>
      <c r="D92" s="146" t="s">
        <v>234</v>
      </c>
      <c r="F92" s="158"/>
      <c r="G92" s="154" t="s">
        <v>67</v>
      </c>
      <c r="H92" s="154"/>
      <c r="I92" s="97">
        <v>43910</v>
      </c>
      <c r="J92" s="144" t="s">
        <v>188</v>
      </c>
      <c r="K92" s="166">
        <v>43910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183</v>
      </c>
      <c r="B93" s="96"/>
      <c r="C93" s="142">
        <v>12620</v>
      </c>
      <c r="D93" s="143" t="s">
        <v>181</v>
      </c>
      <c r="F93" s="158"/>
      <c r="G93" s="156" t="s">
        <v>68</v>
      </c>
      <c r="H93" s="156"/>
      <c r="I93" s="157">
        <v>25872</v>
      </c>
      <c r="J93" s="159" t="s">
        <v>136</v>
      </c>
      <c r="K93" s="166">
        <v>25872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/>
      <c r="B94" s="143"/>
      <c r="C94" s="142"/>
      <c r="D94" s="143"/>
      <c r="F94" s="153"/>
      <c r="G94" s="154" t="s">
        <v>69</v>
      </c>
      <c r="H94" s="154"/>
      <c r="I94" s="97">
        <v>10570</v>
      </c>
      <c r="J94" s="144" t="s">
        <v>194</v>
      </c>
      <c r="K94" s="166">
        <v>10570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193</v>
      </c>
      <c r="B95" s="143"/>
      <c r="C95" s="142">
        <v>3400</v>
      </c>
      <c r="D95" s="143" t="s">
        <v>192</v>
      </c>
      <c r="F95" s="158"/>
      <c r="G95" s="154" t="s">
        <v>70</v>
      </c>
      <c r="H95" s="154"/>
      <c r="I95" s="97">
        <v>40540</v>
      </c>
      <c r="J95" s="163" t="s">
        <v>160</v>
      </c>
      <c r="K95" s="166">
        <v>40540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217</v>
      </c>
      <c r="B96" s="96"/>
      <c r="C96" s="142">
        <v>10345</v>
      </c>
      <c r="D96" s="146" t="s">
        <v>216</v>
      </c>
      <c r="F96" s="162"/>
      <c r="G96" s="156" t="s">
        <v>71</v>
      </c>
      <c r="H96" s="156"/>
      <c r="I96" s="157">
        <v>23800</v>
      </c>
      <c r="J96" s="159" t="s">
        <v>125</v>
      </c>
      <c r="K96" s="166">
        <v>23800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113</v>
      </c>
      <c r="B97" s="96"/>
      <c r="C97" s="142">
        <v>44000</v>
      </c>
      <c r="D97" s="149" t="s">
        <v>159</v>
      </c>
      <c r="F97" s="162"/>
      <c r="G97" s="156" t="s">
        <v>75</v>
      </c>
      <c r="H97" s="156"/>
      <c r="I97" s="157">
        <v>23506</v>
      </c>
      <c r="J97" s="159" t="s">
        <v>187</v>
      </c>
      <c r="K97" s="166">
        <v>23506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232</v>
      </c>
      <c r="B98" s="143"/>
      <c r="C98" s="142">
        <v>2000</v>
      </c>
      <c r="D98" s="149" t="s">
        <v>231</v>
      </c>
      <c r="F98" s="162"/>
      <c r="G98" s="154" t="s">
        <v>76</v>
      </c>
      <c r="H98" s="154"/>
      <c r="I98" s="97">
        <v>3500</v>
      </c>
      <c r="J98" s="144" t="s">
        <v>77</v>
      </c>
      <c r="K98" s="166">
        <v>3500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3"/>
      <c r="F99" s="162"/>
      <c r="G99" s="154" t="s">
        <v>78</v>
      </c>
      <c r="H99" s="154"/>
      <c r="I99" s="97">
        <v>14560</v>
      </c>
      <c r="J99" s="144" t="s">
        <v>58</v>
      </c>
      <c r="K99" s="166">
        <v>14560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80</v>
      </c>
      <c r="H100" s="154"/>
      <c r="I100" s="97">
        <v>18000</v>
      </c>
      <c r="J100" s="144" t="s">
        <v>168</v>
      </c>
      <c r="K100" s="166">
        <v>18000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81</v>
      </c>
      <c r="H101" s="154"/>
      <c r="I101" s="97">
        <v>7240</v>
      </c>
      <c r="J101" s="96" t="s">
        <v>157</v>
      </c>
      <c r="K101" s="166">
        <v>7240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153</v>
      </c>
      <c r="B102" s="143">
        <v>173992171</v>
      </c>
      <c r="C102" s="142">
        <v>17500</v>
      </c>
      <c r="D102" s="143" t="s">
        <v>158</v>
      </c>
      <c r="F102" s="162"/>
      <c r="G102" s="156" t="s">
        <v>82</v>
      </c>
      <c r="H102" s="156"/>
      <c r="I102" s="157">
        <v>5000</v>
      </c>
      <c r="J102" s="159" t="s">
        <v>141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65</v>
      </c>
      <c r="B103" s="143" t="s">
        <v>59</v>
      </c>
      <c r="C103" s="142">
        <v>1915</v>
      </c>
      <c r="D103" s="143" t="s">
        <v>66</v>
      </c>
      <c r="F103" s="162"/>
      <c r="G103" s="154" t="s">
        <v>140</v>
      </c>
      <c r="H103" s="154"/>
      <c r="I103" s="97">
        <v>27570</v>
      </c>
      <c r="J103" s="144" t="s">
        <v>192</v>
      </c>
      <c r="K103" s="166">
        <v>27570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229</v>
      </c>
      <c r="B104" s="143"/>
      <c r="C104" s="142">
        <v>30000</v>
      </c>
      <c r="D104" s="143" t="s">
        <v>228</v>
      </c>
      <c r="F104" s="162"/>
      <c r="G104" s="154" t="s">
        <v>156</v>
      </c>
      <c r="H104" s="154"/>
      <c r="I104" s="97">
        <v>8090</v>
      </c>
      <c r="J104" s="144" t="s">
        <v>165</v>
      </c>
      <c r="K104" s="166">
        <v>8090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83</v>
      </c>
      <c r="B105" s="143" t="s">
        <v>59</v>
      </c>
      <c r="C105" s="142">
        <v>1210</v>
      </c>
      <c r="D105" s="143" t="s">
        <v>51</v>
      </c>
      <c r="F105" s="162"/>
      <c r="G105" s="154" t="s">
        <v>84</v>
      </c>
      <c r="H105" s="154"/>
      <c r="I105" s="97">
        <v>30000</v>
      </c>
      <c r="J105" s="144" t="s">
        <v>171</v>
      </c>
      <c r="K105" s="166">
        <v>30000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72</v>
      </c>
      <c r="B106" s="96" t="s">
        <v>73</v>
      </c>
      <c r="C106" s="142">
        <v>7300</v>
      </c>
      <c r="D106" s="146" t="s">
        <v>137</v>
      </c>
      <c r="F106" s="162"/>
      <c r="G106" s="154" t="s">
        <v>176</v>
      </c>
      <c r="H106" s="154"/>
      <c r="I106" s="97">
        <v>13045</v>
      </c>
      <c r="J106" s="144" t="s">
        <v>192</v>
      </c>
      <c r="K106" s="166">
        <v>13045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74</v>
      </c>
      <c r="B107" s="143"/>
      <c r="C107" s="142">
        <v>800</v>
      </c>
      <c r="D107" s="143" t="s">
        <v>135</v>
      </c>
      <c r="F107" s="162"/>
      <c r="G107" s="154" t="s">
        <v>85</v>
      </c>
      <c r="H107" s="154"/>
      <c r="I107" s="97">
        <v>5000</v>
      </c>
      <c r="J107" s="144" t="s">
        <v>47</v>
      </c>
      <c r="K107" s="166">
        <v>5000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/>
      <c r="B108" s="143"/>
      <c r="C108" s="142"/>
      <c r="D108" s="143"/>
      <c r="F108" s="162"/>
      <c r="G108" s="154" t="s">
        <v>139</v>
      </c>
      <c r="H108" s="154"/>
      <c r="I108" s="97">
        <v>500</v>
      </c>
      <c r="J108" s="144" t="s">
        <v>149</v>
      </c>
      <c r="K108" s="166">
        <v>500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230</v>
      </c>
      <c r="B109" s="143"/>
      <c r="C109" s="142">
        <v>1150</v>
      </c>
      <c r="D109" s="143" t="s">
        <v>228</v>
      </c>
      <c r="F109" s="162"/>
      <c r="G109" s="154" t="s">
        <v>172</v>
      </c>
      <c r="H109" s="154"/>
      <c r="I109" s="97">
        <v>35070</v>
      </c>
      <c r="J109" s="144" t="s">
        <v>187</v>
      </c>
      <c r="K109" s="166">
        <v>35070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154</v>
      </c>
      <c r="B110" s="143"/>
      <c r="C110" s="142">
        <v>5000</v>
      </c>
      <c r="D110" s="143" t="s">
        <v>134</v>
      </c>
      <c r="F110" s="162"/>
      <c r="G110" s="156" t="s">
        <v>126</v>
      </c>
      <c r="H110" s="156"/>
      <c r="I110" s="157">
        <v>15000</v>
      </c>
      <c r="J110" s="159" t="s">
        <v>148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147</v>
      </c>
      <c r="B111" s="164"/>
      <c r="C111" s="142">
        <v>1300</v>
      </c>
      <c r="D111" s="143" t="s">
        <v>146</v>
      </c>
      <c r="F111" s="162"/>
      <c r="G111" s="154" t="s">
        <v>116</v>
      </c>
      <c r="H111" s="154"/>
      <c r="I111" s="97">
        <v>30000</v>
      </c>
      <c r="J111" s="144" t="s">
        <v>168</v>
      </c>
      <c r="K111" s="166">
        <v>30000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79</v>
      </c>
      <c r="B112" s="143" t="s">
        <v>59</v>
      </c>
      <c r="C112" s="142">
        <v>2340</v>
      </c>
      <c r="D112" s="143" t="s">
        <v>127</v>
      </c>
      <c r="F112" s="162"/>
      <c r="G112" s="156" t="s">
        <v>128</v>
      </c>
      <c r="H112" s="156"/>
      <c r="I112" s="157">
        <v>2160</v>
      </c>
      <c r="J112" s="157" t="s">
        <v>133</v>
      </c>
      <c r="K112" s="166">
        <v>2160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114</v>
      </c>
      <c r="B113" s="143"/>
      <c r="C113" s="142">
        <v>17500</v>
      </c>
      <c r="D113" s="143" t="s">
        <v>124</v>
      </c>
      <c r="F113" s="162"/>
      <c r="G113" s="154" t="s">
        <v>120</v>
      </c>
      <c r="H113" s="154"/>
      <c r="I113" s="97">
        <v>5480</v>
      </c>
      <c r="J113" s="97" t="s">
        <v>138</v>
      </c>
      <c r="K113" s="166">
        <v>5480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88</v>
      </c>
      <c r="B114" s="143">
        <v>1763999686</v>
      </c>
      <c r="C114" s="142">
        <v>5340</v>
      </c>
      <c r="D114" s="143" t="s">
        <v>131</v>
      </c>
      <c r="F114" s="162"/>
      <c r="G114" s="154" t="s">
        <v>34</v>
      </c>
      <c r="H114" s="154"/>
      <c r="I114" s="97">
        <v>129725</v>
      </c>
      <c r="J114" s="144" t="s">
        <v>86</v>
      </c>
      <c r="K114" s="166">
        <v>129725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49</v>
      </c>
      <c r="B115" s="143" t="s">
        <v>50</v>
      </c>
      <c r="C115" s="142">
        <v>1190</v>
      </c>
      <c r="D115" s="143" t="s">
        <v>51</v>
      </c>
      <c r="F115" s="162"/>
      <c r="G115" s="154" t="s">
        <v>87</v>
      </c>
      <c r="H115" s="154"/>
      <c r="I115" s="97">
        <v>36000</v>
      </c>
      <c r="J115" s="144" t="s">
        <v>157</v>
      </c>
      <c r="K115" s="166">
        <v>36000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155</v>
      </c>
      <c r="B116" s="143">
        <v>1758900692</v>
      </c>
      <c r="C116" s="142">
        <v>30000</v>
      </c>
      <c r="D116" s="143" t="s">
        <v>122</v>
      </c>
      <c r="F116" s="162"/>
      <c r="G116" s="156" t="s">
        <v>129</v>
      </c>
      <c r="H116" s="156"/>
      <c r="I116" s="157">
        <v>23505</v>
      </c>
      <c r="J116" s="159" t="s">
        <v>175</v>
      </c>
      <c r="K116" s="166">
        <v>23505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91</v>
      </c>
      <c r="B117" s="143" t="s">
        <v>59</v>
      </c>
      <c r="C117" s="142">
        <v>6300</v>
      </c>
      <c r="D117" s="143" t="s">
        <v>89</v>
      </c>
      <c r="F117" s="162"/>
      <c r="G117" s="156" t="s">
        <v>183</v>
      </c>
      <c r="H117" s="156"/>
      <c r="I117" s="157">
        <v>12620</v>
      </c>
      <c r="J117" s="159" t="s">
        <v>181</v>
      </c>
      <c r="K117" s="166">
        <v>12620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 t="s">
        <v>233</v>
      </c>
      <c r="B118" s="149"/>
      <c r="C118" s="142">
        <v>500</v>
      </c>
      <c r="D118" s="143" t="s">
        <v>231</v>
      </c>
      <c r="F118" s="162"/>
      <c r="G118" s="154" t="s">
        <v>193</v>
      </c>
      <c r="H118" s="154"/>
      <c r="I118" s="97">
        <v>3400</v>
      </c>
      <c r="J118" s="96" t="s">
        <v>192</v>
      </c>
      <c r="K118" s="166">
        <v>3400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92</v>
      </c>
      <c r="B119" s="313"/>
      <c r="C119" s="165">
        <f>SUM(C37:C118)</f>
        <v>2555791</v>
      </c>
      <c r="D119" s="166"/>
      <c r="F119" s="158"/>
      <c r="G119" s="154" t="s">
        <v>142</v>
      </c>
      <c r="H119" s="154"/>
      <c r="I119" s="97">
        <v>2400</v>
      </c>
      <c r="J119" s="144" t="s">
        <v>162</v>
      </c>
      <c r="K119" s="166">
        <v>2400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113</v>
      </c>
      <c r="H120" s="154"/>
      <c r="I120" s="97">
        <v>44000</v>
      </c>
      <c r="J120" s="144" t="s">
        <v>159</v>
      </c>
      <c r="K120" s="166">
        <v>44000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93</v>
      </c>
      <c r="B121" s="315"/>
      <c r="C121" s="170">
        <f>C119+L142</f>
        <v>2555791</v>
      </c>
      <c r="D121" s="171"/>
      <c r="F121" s="153"/>
      <c r="G121" s="156" t="s">
        <v>198</v>
      </c>
      <c r="H121" s="156"/>
      <c r="I121" s="157">
        <v>34900</v>
      </c>
      <c r="J121" s="159" t="s">
        <v>194</v>
      </c>
      <c r="K121" s="166">
        <v>34900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/>
      <c r="H122" s="156"/>
      <c r="I122" s="157"/>
      <c r="J122" s="159"/>
      <c r="K122" s="166"/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153</v>
      </c>
      <c r="H123" s="156">
        <v>173992171</v>
      </c>
      <c r="I123" s="157">
        <v>17500</v>
      </c>
      <c r="J123" s="159" t="s">
        <v>158</v>
      </c>
      <c r="K123" s="166">
        <v>17500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65</v>
      </c>
      <c r="H124" s="156" t="s">
        <v>59</v>
      </c>
      <c r="I124" s="157">
        <v>1915</v>
      </c>
      <c r="J124" s="159" t="s">
        <v>66</v>
      </c>
      <c r="K124" s="166">
        <v>1915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132</v>
      </c>
      <c r="H125" s="156"/>
      <c r="I125" s="157">
        <v>3000</v>
      </c>
      <c r="J125" s="159" t="s">
        <v>194</v>
      </c>
      <c r="K125" s="166">
        <v>3000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83</v>
      </c>
      <c r="H126" s="156" t="s">
        <v>59</v>
      </c>
      <c r="I126" s="157">
        <v>1210</v>
      </c>
      <c r="J126" s="159" t="s">
        <v>51</v>
      </c>
      <c r="K126" s="166">
        <v>1210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72</v>
      </c>
      <c r="H127" s="172" t="s">
        <v>73</v>
      </c>
      <c r="I127" s="97">
        <v>7300</v>
      </c>
      <c r="J127" s="144" t="s">
        <v>137</v>
      </c>
      <c r="K127" s="166">
        <v>7300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74</v>
      </c>
      <c r="H128" s="154"/>
      <c r="I128" s="97">
        <v>800</v>
      </c>
      <c r="J128" s="144" t="s">
        <v>135</v>
      </c>
      <c r="K128" s="166">
        <v>800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178</v>
      </c>
      <c r="H129" s="154"/>
      <c r="I129" s="97">
        <v>2300</v>
      </c>
      <c r="J129" s="144" t="s">
        <v>179</v>
      </c>
      <c r="K129" s="166">
        <v>2300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189</v>
      </c>
      <c r="H130" s="154"/>
      <c r="I130" s="97">
        <v>3000</v>
      </c>
      <c r="J130" s="97" t="s">
        <v>188</v>
      </c>
      <c r="K130" s="166">
        <v>3000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154</v>
      </c>
      <c r="H131" s="154"/>
      <c r="I131" s="97">
        <v>5000</v>
      </c>
      <c r="J131" s="144" t="s">
        <v>134</v>
      </c>
      <c r="K131" s="166">
        <v>5000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147</v>
      </c>
      <c r="H132" s="154"/>
      <c r="I132" s="97">
        <v>1300</v>
      </c>
      <c r="J132" s="144" t="s">
        <v>146</v>
      </c>
      <c r="K132" s="166">
        <v>1300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79</v>
      </c>
      <c r="H133" s="156" t="s">
        <v>59</v>
      </c>
      <c r="I133" s="157">
        <v>2340</v>
      </c>
      <c r="J133" s="159" t="s">
        <v>127</v>
      </c>
      <c r="K133" s="166">
        <v>2340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114</v>
      </c>
      <c r="H134" s="154"/>
      <c r="I134" s="97">
        <v>17500</v>
      </c>
      <c r="J134" s="144" t="s">
        <v>124</v>
      </c>
      <c r="K134" s="166">
        <v>17500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88</v>
      </c>
      <c r="H135" s="156">
        <v>1763999686</v>
      </c>
      <c r="I135" s="157">
        <v>5340</v>
      </c>
      <c r="J135" s="144" t="s">
        <v>131</v>
      </c>
      <c r="K135" s="166">
        <v>5340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49</v>
      </c>
      <c r="H136" s="156" t="s">
        <v>50</v>
      </c>
      <c r="I136" s="157">
        <v>1190</v>
      </c>
      <c r="J136" s="144" t="s">
        <v>51</v>
      </c>
      <c r="K136" s="166">
        <v>1190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 t="s">
        <v>155</v>
      </c>
      <c r="H137" s="156">
        <v>1758900692</v>
      </c>
      <c r="I137" s="157">
        <v>30000</v>
      </c>
      <c r="J137" s="144" t="s">
        <v>122</v>
      </c>
      <c r="K137" s="166">
        <v>30000</v>
      </c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 t="s">
        <v>91</v>
      </c>
      <c r="H138" s="156" t="s">
        <v>59</v>
      </c>
      <c r="I138" s="157">
        <v>6300</v>
      </c>
      <c r="J138" s="144" t="s">
        <v>89</v>
      </c>
      <c r="K138" s="166">
        <v>6300</v>
      </c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2823492</v>
      </c>
      <c r="J142" s="152"/>
      <c r="K142" s="171">
        <f>SUM(K63:K141)</f>
        <v>2823492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6" sqref="I6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185</v>
      </c>
      <c r="B1" s="327"/>
      <c r="C1" s="327"/>
      <c r="D1" s="327"/>
      <c r="E1" s="328"/>
      <c r="F1" s="5"/>
      <c r="G1" s="5"/>
    </row>
    <row r="2" spans="1:29" ht="23.25">
      <c r="A2" s="329" t="s">
        <v>235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3259946.3380142851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193157.33801428543</v>
      </c>
      <c r="C5" s="67"/>
      <c r="D5" s="65" t="s">
        <v>23</v>
      </c>
      <c r="E5" s="68">
        <v>723844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551050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42690</v>
      </c>
      <c r="C8" s="66"/>
      <c r="D8" s="65" t="s">
        <v>13</v>
      </c>
      <c r="E8" s="68">
        <v>2555791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130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150467.33801428543</v>
      </c>
      <c r="C10" s="66"/>
      <c r="D10" s="65" t="s">
        <v>205</v>
      </c>
      <c r="E10" s="69">
        <v>970277</v>
      </c>
      <c r="F10" s="5" t="s">
        <v>130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B4+B5+B6-B8-B9-B11+B12</f>
        <v>8150467.3380142851</v>
      </c>
      <c r="C13" s="66"/>
      <c r="D13" s="66" t="s">
        <v>7</v>
      </c>
      <c r="E13" s="69">
        <f>E4+E5+E6+E7+E8+E9+E10+E11</f>
        <v>8150467.3380142851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/>
      <c r="J14" s="238" t="s">
        <v>130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118</v>
      </c>
      <c r="B16" s="85">
        <v>44000</v>
      </c>
      <c r="C16" s="65"/>
      <c r="D16" s="278" t="s">
        <v>22</v>
      </c>
      <c r="E16" s="87">
        <v>203000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221687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170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173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425665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227</v>
      </c>
      <c r="E23" s="276">
        <v>60000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2021-02-22T17:14:16Z</dcterms:modified>
</cp:coreProperties>
</file>