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Sheet1" sheetId="1" r:id="rId1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/>
  <c r="I17"/>
  <c r="I16"/>
  <c r="I5"/>
  <c r="I4"/>
  <c r="I8"/>
  <c r="K19"/>
  <c r="L19"/>
  <c r="M19"/>
  <c r="I15"/>
  <c r="I13"/>
  <c r="I12"/>
  <c r="J19"/>
  <c r="I11"/>
  <c r="I10"/>
  <c r="I9"/>
  <c r="I3"/>
  <c r="I6"/>
  <c r="I7"/>
  <c r="I14"/>
  <c r="I2"/>
  <c r="F19"/>
  <c r="I19" l="1"/>
  <c r="G3"/>
  <c r="G4"/>
  <c r="G5"/>
  <c r="G6"/>
  <c r="G7"/>
  <c r="G8"/>
  <c r="G9"/>
  <c r="G10"/>
  <c r="G11"/>
  <c r="G12"/>
  <c r="G13"/>
  <c r="G14"/>
  <c r="G15"/>
  <c r="G16"/>
  <c r="G17"/>
  <c r="G18"/>
  <c r="G2"/>
  <c r="E19" l="1"/>
</calcChain>
</file>

<file path=xl/sharedStrings.xml><?xml version="1.0" encoding="utf-8"?>
<sst xmlns="http://schemas.openxmlformats.org/spreadsheetml/2006/main" count="65" uniqueCount="37">
  <si>
    <t>SL</t>
  </si>
  <si>
    <t>Distributors</t>
  </si>
  <si>
    <t>Zone</t>
  </si>
  <si>
    <t>Priyo Telecom</t>
  </si>
  <si>
    <t>Rajshahi</t>
  </si>
  <si>
    <t>Tangail</t>
  </si>
  <si>
    <t>S.M Tel</t>
  </si>
  <si>
    <t>Biswa Bani Telecom</t>
  </si>
  <si>
    <t>Kushtia</t>
  </si>
  <si>
    <t>M. R. Traders</t>
  </si>
  <si>
    <t>Mohima Telecom</t>
  </si>
  <si>
    <t>Haque Enterprise</t>
  </si>
  <si>
    <t>Naogaon</t>
  </si>
  <si>
    <t>Hello Naogaon</t>
  </si>
  <si>
    <t>Hello Rajshahi</t>
  </si>
  <si>
    <t>Mugdho Corporation</t>
  </si>
  <si>
    <t>Prithibi Corporation</t>
  </si>
  <si>
    <t>Sarkar Telecom, Sirajgonj</t>
  </si>
  <si>
    <t>Pabna</t>
  </si>
  <si>
    <t>Satata Enterprise</t>
  </si>
  <si>
    <t>Swastidip Enterprise</t>
  </si>
  <si>
    <t>Tulip Distribution</t>
  </si>
  <si>
    <t>M/S Chowdhury Enterprise</t>
  </si>
  <si>
    <t>Bogura</t>
  </si>
  <si>
    <t>Mobile Collection &amp; Ghori Ghor</t>
  </si>
  <si>
    <t>New Sarker Electronics</t>
  </si>
  <si>
    <t>Region</t>
  </si>
  <si>
    <t xml:space="preserve">Target Feb'21
</t>
  </si>
  <si>
    <t>Achievement Feb'21</t>
  </si>
  <si>
    <t xml:space="preserve">Achievement %
</t>
  </si>
  <si>
    <t>Targeted %</t>
  </si>
  <si>
    <t>Need Value</t>
  </si>
  <si>
    <t>23/2/21</t>
  </si>
  <si>
    <t>24/2/21</t>
  </si>
  <si>
    <t>25/2/21</t>
  </si>
  <si>
    <t>28/2/21</t>
  </si>
  <si>
    <t>Total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</si>
</sst>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3" fillId="2" borderId="0" xfId="0" applyNumberFormat="1" applyFont="1" applyFill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9" fontId="3" fillId="2" borderId="1" xfId="1" applyFont="1" applyFill="1" applyBorder="1" applyAlignment="1">
      <alignment horizontal="center" vertical="center"/>
    </xf>
    <xf numFmtId="9" fontId="0" fillId="0" borderId="0" xfId="1" applyFont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9" fontId="2" fillId="0" borderId="1" xfId="1" applyFont="1" applyBorder="1" applyAlignment="1">
      <alignment horizontal="center"/>
    </xf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3" borderId="1" xfId="0" applyFill="1" applyBorder="1"/>
    <xf numFmtId="1" fontId="0" fillId="3" borderId="1" xfId="0" applyNumberFormat="1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9"/>
  <sheetViews>
    <sheetView tabSelected="1" workbookViewId="0">
      <selection activeCell="N23" sqref="N23"/>
    </sheetView>
  </sheetViews>
  <sheetFormatPr defaultRowHeight="15"/>
  <cols>
    <col min="1" max="1" width="3.28515625" bestFit="1" customWidth="1"/>
    <col min="2" max="2" width="29.140625" bestFit="1" customWidth="1"/>
    <col min="3" max="3" width="8.42578125" bestFit="1" customWidth="1"/>
    <col min="4" max="4" width="8.85546875" bestFit="1" customWidth="1"/>
    <col min="5" max="5" width="14.140625" bestFit="1" customWidth="1"/>
    <col min="6" max="6" width="19.42578125" bestFit="1" customWidth="1"/>
    <col min="7" max="7" width="16.140625" style="5" bestFit="1" customWidth="1"/>
    <col min="8" max="8" width="10.85546875" style="5" bestFit="1" customWidth="1"/>
    <col min="9" max="9" width="11.42578125" bestFit="1" customWidth="1"/>
  </cols>
  <sheetData>
    <row r="1" spans="1:13" s="1" customFormat="1">
      <c r="A1" s="2" t="s">
        <v>0</v>
      </c>
      <c r="B1" s="2" t="s">
        <v>1</v>
      </c>
      <c r="C1" s="2" t="s">
        <v>26</v>
      </c>
      <c r="D1" s="2" t="s">
        <v>2</v>
      </c>
      <c r="E1" s="2" t="s">
        <v>27</v>
      </c>
      <c r="F1" s="2" t="s">
        <v>28</v>
      </c>
      <c r="G1" s="4" t="s">
        <v>29</v>
      </c>
      <c r="H1" s="4" t="s">
        <v>30</v>
      </c>
      <c r="I1" s="2" t="s">
        <v>31</v>
      </c>
      <c r="J1" s="2" t="s">
        <v>32</v>
      </c>
      <c r="K1" s="2" t="s">
        <v>33</v>
      </c>
      <c r="L1" s="2" t="s">
        <v>34</v>
      </c>
      <c r="M1" s="2" t="s">
        <v>35</v>
      </c>
    </row>
    <row r="2" spans="1:13">
      <c r="A2" s="3">
        <v>1</v>
      </c>
      <c r="B2" s="3" t="s">
        <v>3</v>
      </c>
      <c r="C2" s="3" t="s">
        <v>4</v>
      </c>
      <c r="D2" s="3" t="s">
        <v>5</v>
      </c>
      <c r="E2" s="7">
        <v>4775429.0648285719</v>
      </c>
      <c r="F2" s="7">
        <v>2349774.7632999998</v>
      </c>
      <c r="G2" s="8">
        <f>F2/E2</f>
        <v>0.49205521250567502</v>
      </c>
      <c r="H2" s="8">
        <v>0.8</v>
      </c>
      <c r="I2" s="7">
        <f>(E2*80%)-F2</f>
        <v>1470568.4885628577</v>
      </c>
      <c r="J2" s="7">
        <v>100000</v>
      </c>
      <c r="K2" s="6">
        <v>200000</v>
      </c>
      <c r="L2" s="6">
        <v>300000</v>
      </c>
      <c r="M2" s="6">
        <v>900000</v>
      </c>
    </row>
    <row r="3" spans="1:13">
      <c r="A3" s="3">
        <v>2</v>
      </c>
      <c r="B3" s="3" t="s">
        <v>6</v>
      </c>
      <c r="C3" s="3" t="s">
        <v>4</v>
      </c>
      <c r="D3" s="3" t="s">
        <v>5</v>
      </c>
      <c r="E3" s="7">
        <v>14762663.484328572</v>
      </c>
      <c r="F3" s="7">
        <v>9816543.2132000029</v>
      </c>
      <c r="G3" s="8">
        <f t="shared" ref="G3:G18" si="0">F3/E3</f>
        <v>0.66495745998822209</v>
      </c>
      <c r="H3" s="8">
        <v>1.01</v>
      </c>
      <c r="I3" s="7">
        <f>(E3*101%)-F3</f>
        <v>5093746.9059718549</v>
      </c>
      <c r="J3" s="7">
        <v>300000</v>
      </c>
      <c r="K3" s="6">
        <v>1000000</v>
      </c>
      <c r="L3" s="6">
        <v>1000000</v>
      </c>
      <c r="M3" s="6">
        <v>2800000</v>
      </c>
    </row>
    <row r="4" spans="1:13">
      <c r="A4" s="3">
        <v>3</v>
      </c>
      <c r="B4" s="3" t="s">
        <v>7</v>
      </c>
      <c r="C4" s="3" t="s">
        <v>4</v>
      </c>
      <c r="D4" s="3" t="s">
        <v>8</v>
      </c>
      <c r="E4" s="7">
        <v>4768303.5672857137</v>
      </c>
      <c r="F4" s="7">
        <v>2199520.5218000002</v>
      </c>
      <c r="G4" s="8">
        <f t="shared" si="0"/>
        <v>0.46127946569728251</v>
      </c>
      <c r="H4" s="8">
        <v>0.91</v>
      </c>
      <c r="I4" s="7">
        <f>(E4*91%)-F4</f>
        <v>2139635.7244299995</v>
      </c>
      <c r="J4" s="7">
        <v>300000</v>
      </c>
      <c r="K4" s="6">
        <v>600000</v>
      </c>
      <c r="L4" s="6">
        <v>600000</v>
      </c>
      <c r="M4" s="6">
        <v>650000</v>
      </c>
    </row>
    <row r="5" spans="1:13">
      <c r="A5" s="3">
        <v>4</v>
      </c>
      <c r="B5" s="3" t="s">
        <v>9</v>
      </c>
      <c r="C5" s="3" t="s">
        <v>4</v>
      </c>
      <c r="D5" s="3" t="s">
        <v>8</v>
      </c>
      <c r="E5" s="7">
        <v>9560035.0989714302</v>
      </c>
      <c r="F5" s="7">
        <v>4253112.5521999989</v>
      </c>
      <c r="G5" s="8">
        <f t="shared" si="0"/>
        <v>0.44488461686271358</v>
      </c>
      <c r="H5" s="8">
        <v>0.91</v>
      </c>
      <c r="I5" s="7">
        <f>(E5*91%)-F5</f>
        <v>4446519.387864003</v>
      </c>
      <c r="J5" s="7">
        <v>500000</v>
      </c>
      <c r="K5" s="6">
        <v>1300000</v>
      </c>
      <c r="L5" s="6">
        <v>1300000</v>
      </c>
      <c r="M5" s="6">
        <v>1300000</v>
      </c>
    </row>
    <row r="6" spans="1:13">
      <c r="A6" s="3">
        <v>5</v>
      </c>
      <c r="B6" s="3" t="s">
        <v>10</v>
      </c>
      <c r="C6" s="3" t="s">
        <v>4</v>
      </c>
      <c r="D6" s="3" t="s">
        <v>8</v>
      </c>
      <c r="E6" s="7">
        <v>10180040.423171429</v>
      </c>
      <c r="F6" s="7">
        <v>3611343.5840999996</v>
      </c>
      <c r="G6" s="8">
        <f t="shared" si="0"/>
        <v>0.35474746994913631</v>
      </c>
      <c r="H6" s="8">
        <v>0.8</v>
      </c>
      <c r="I6" s="7">
        <f t="shared" ref="I6:I14" si="1">(E6*80%)-F6</f>
        <v>4532688.7544371439</v>
      </c>
      <c r="J6" s="7">
        <v>400000</v>
      </c>
      <c r="K6" s="6">
        <v>1300000</v>
      </c>
      <c r="L6" s="6">
        <v>1300000</v>
      </c>
      <c r="M6" s="6">
        <v>1550000</v>
      </c>
    </row>
    <row r="7" spans="1:13">
      <c r="A7" s="3">
        <v>6</v>
      </c>
      <c r="B7" s="3" t="s">
        <v>11</v>
      </c>
      <c r="C7" s="3" t="s">
        <v>4</v>
      </c>
      <c r="D7" s="3" t="s">
        <v>12</v>
      </c>
      <c r="E7" s="7">
        <v>7330286.9943714291</v>
      </c>
      <c r="F7" s="7">
        <v>4063583.6568999998</v>
      </c>
      <c r="G7" s="8">
        <f t="shared" si="0"/>
        <v>0.55435532879138671</v>
      </c>
      <c r="H7" s="8">
        <v>0.8</v>
      </c>
      <c r="I7" s="7">
        <f t="shared" si="1"/>
        <v>1800645.9385971436</v>
      </c>
      <c r="J7" s="7">
        <v>300000</v>
      </c>
      <c r="K7" s="6">
        <v>500000</v>
      </c>
      <c r="L7" s="6">
        <v>400000</v>
      </c>
      <c r="M7" s="6">
        <v>605000</v>
      </c>
    </row>
    <row r="8" spans="1:13">
      <c r="A8" s="3">
        <v>7</v>
      </c>
      <c r="B8" s="3" t="s">
        <v>13</v>
      </c>
      <c r="C8" s="3" t="s">
        <v>4</v>
      </c>
      <c r="D8" s="3" t="s">
        <v>12</v>
      </c>
      <c r="E8" s="7">
        <v>10812323.679871427</v>
      </c>
      <c r="F8" s="7">
        <v>5755956.691300001</v>
      </c>
      <c r="G8" s="8">
        <f t="shared" si="0"/>
        <v>0.53235149647022473</v>
      </c>
      <c r="H8" s="8">
        <v>0.91</v>
      </c>
      <c r="I8" s="7">
        <f>(E8*91%)-F8</f>
        <v>4083257.8573829979</v>
      </c>
      <c r="J8" s="7">
        <v>400000</v>
      </c>
      <c r="K8" s="6">
        <v>700000</v>
      </c>
      <c r="L8" s="6">
        <v>1000000</v>
      </c>
      <c r="M8" s="6">
        <v>2000000</v>
      </c>
    </row>
    <row r="9" spans="1:13">
      <c r="A9" s="3">
        <v>8</v>
      </c>
      <c r="B9" s="3" t="s">
        <v>14</v>
      </c>
      <c r="C9" s="3" t="s">
        <v>4</v>
      </c>
      <c r="D9" s="3" t="s">
        <v>4</v>
      </c>
      <c r="E9" s="7">
        <v>8075390.4224571427</v>
      </c>
      <c r="F9" s="7">
        <v>4404779.8616000004</v>
      </c>
      <c r="G9" s="8">
        <f t="shared" si="0"/>
        <v>0.54545720159245681</v>
      </c>
      <c r="H9" s="8">
        <v>0.91</v>
      </c>
      <c r="I9" s="7">
        <f>(E9*91%)-F9</f>
        <v>2943825.4228360001</v>
      </c>
      <c r="J9" s="7">
        <v>150000</v>
      </c>
      <c r="K9" s="6">
        <v>1000000</v>
      </c>
      <c r="L9" s="6">
        <v>600000</v>
      </c>
      <c r="M9" s="6">
        <v>1250000</v>
      </c>
    </row>
    <row r="10" spans="1:13" s="19" customFormat="1">
      <c r="A10" s="15">
        <v>9</v>
      </c>
      <c r="B10" s="15" t="s">
        <v>15</v>
      </c>
      <c r="C10" s="15" t="s">
        <v>4</v>
      </c>
      <c r="D10" s="15" t="s">
        <v>4</v>
      </c>
      <c r="E10" s="16">
        <v>12741377.190385714</v>
      </c>
      <c r="F10" s="16">
        <v>6353245.1966000013</v>
      </c>
      <c r="G10" s="17">
        <f t="shared" si="0"/>
        <v>0.4986309644293383</v>
      </c>
      <c r="H10" s="17">
        <v>0.91</v>
      </c>
      <c r="I10" s="16">
        <f>(E10*91%)-F10</f>
        <v>5241408.0466509983</v>
      </c>
      <c r="J10" s="16">
        <v>250000</v>
      </c>
      <c r="K10" s="18">
        <v>1300000</v>
      </c>
      <c r="L10" s="18">
        <v>1300000</v>
      </c>
      <c r="M10" s="18">
        <v>2400000</v>
      </c>
    </row>
    <row r="11" spans="1:13">
      <c r="A11" s="3">
        <v>10</v>
      </c>
      <c r="B11" s="3" t="s">
        <v>16</v>
      </c>
      <c r="C11" s="3" t="s">
        <v>4</v>
      </c>
      <c r="D11" s="3" t="s">
        <v>4</v>
      </c>
      <c r="E11" s="7">
        <v>3614200.9253142863</v>
      </c>
      <c r="F11" s="7">
        <v>1988433.3318999992</v>
      </c>
      <c r="G11" s="8">
        <f t="shared" si="0"/>
        <v>0.55017232660552418</v>
      </c>
      <c r="H11" s="8">
        <v>1.01</v>
      </c>
      <c r="I11" s="7">
        <f>(E11*101%)-F11</f>
        <v>1661909.60266743</v>
      </c>
      <c r="J11" s="7">
        <v>150000</v>
      </c>
      <c r="K11" s="6">
        <v>150000</v>
      </c>
      <c r="L11" s="6">
        <v>200000</v>
      </c>
      <c r="M11" s="6">
        <v>1170000</v>
      </c>
    </row>
    <row r="12" spans="1:13">
      <c r="A12" s="3">
        <v>11</v>
      </c>
      <c r="B12" s="3" t="s">
        <v>17</v>
      </c>
      <c r="C12" s="3" t="s">
        <v>4</v>
      </c>
      <c r="D12" s="3" t="s">
        <v>18</v>
      </c>
      <c r="E12" s="7">
        <v>9059792.8042285722</v>
      </c>
      <c r="F12" s="7">
        <v>4045683.698400001</v>
      </c>
      <c r="G12" s="8">
        <f t="shared" si="0"/>
        <v>0.44655366693504478</v>
      </c>
      <c r="H12" s="8">
        <v>0.91</v>
      </c>
      <c r="I12" s="7">
        <f>(E12*91%)-F12</f>
        <v>4198727.7534480002</v>
      </c>
      <c r="J12" s="7">
        <v>500000</v>
      </c>
      <c r="K12" s="6">
        <v>1000000</v>
      </c>
      <c r="L12" s="6">
        <v>1200000</v>
      </c>
      <c r="M12" s="6">
        <v>1500000</v>
      </c>
    </row>
    <row r="13" spans="1:13">
      <c r="A13" s="3">
        <v>12</v>
      </c>
      <c r="B13" s="3" t="s">
        <v>19</v>
      </c>
      <c r="C13" s="3" t="s">
        <v>4</v>
      </c>
      <c r="D13" s="3" t="s">
        <v>18</v>
      </c>
      <c r="E13" s="7">
        <v>8802432.7561714277</v>
      </c>
      <c r="F13" s="7">
        <v>3369260.4985999991</v>
      </c>
      <c r="G13" s="8">
        <f t="shared" si="0"/>
        <v>0.38276469607084412</v>
      </c>
      <c r="H13" s="8">
        <v>0.91</v>
      </c>
      <c r="I13" s="7">
        <f>(E13*91%)-F13</f>
        <v>4640953.3095159996</v>
      </c>
      <c r="J13" s="7">
        <v>500000</v>
      </c>
      <c r="K13" s="6">
        <v>1000000</v>
      </c>
      <c r="L13" s="6">
        <v>1200000</v>
      </c>
      <c r="M13" s="6">
        <v>1950000</v>
      </c>
    </row>
    <row r="14" spans="1:13">
      <c r="A14" s="3">
        <v>13</v>
      </c>
      <c r="B14" s="3" t="s">
        <v>20</v>
      </c>
      <c r="C14" s="3" t="s">
        <v>4</v>
      </c>
      <c r="D14" s="3" t="s">
        <v>18</v>
      </c>
      <c r="E14" s="7">
        <v>6793373.6610857137</v>
      </c>
      <c r="F14" s="7">
        <v>2574544.9708999996</v>
      </c>
      <c r="G14" s="8">
        <f t="shared" si="0"/>
        <v>0.37897885488732813</v>
      </c>
      <c r="H14" s="8">
        <v>0.8</v>
      </c>
      <c r="I14" s="7">
        <f t="shared" si="1"/>
        <v>2860153.9579685717</v>
      </c>
      <c r="J14" s="7">
        <v>200000</v>
      </c>
      <c r="K14" s="6">
        <v>400000</v>
      </c>
      <c r="L14" s="6">
        <v>500000</v>
      </c>
      <c r="M14" s="6">
        <v>1765000</v>
      </c>
    </row>
    <row r="15" spans="1:13" s="19" customFormat="1">
      <c r="A15" s="15">
        <v>14</v>
      </c>
      <c r="B15" s="15" t="s">
        <v>21</v>
      </c>
      <c r="C15" s="15" t="s">
        <v>4</v>
      </c>
      <c r="D15" s="15" t="s">
        <v>18</v>
      </c>
      <c r="E15" s="16">
        <v>7808059.7121285722</v>
      </c>
      <c r="F15" s="16">
        <v>2751599.6850000001</v>
      </c>
      <c r="G15" s="17">
        <f t="shared" si="0"/>
        <v>0.35240505150413104</v>
      </c>
      <c r="H15" s="17">
        <v>0.91</v>
      </c>
      <c r="I15" s="16">
        <f>(E15*91%)-F15</f>
        <v>4353734.6530370004</v>
      </c>
      <c r="J15" s="16">
        <v>500000</v>
      </c>
      <c r="K15" s="18">
        <v>1000000</v>
      </c>
      <c r="L15" s="18">
        <v>1200000</v>
      </c>
      <c r="M15" s="18">
        <v>1660000</v>
      </c>
    </row>
    <row r="16" spans="1:13">
      <c r="A16" s="3">
        <v>15</v>
      </c>
      <c r="B16" s="3" t="s">
        <v>22</v>
      </c>
      <c r="C16" s="3" t="s">
        <v>4</v>
      </c>
      <c r="D16" s="3" t="s">
        <v>23</v>
      </c>
      <c r="E16" s="7">
        <v>7321879.2619142849</v>
      </c>
      <c r="F16" s="7">
        <v>4147401.6386000011</v>
      </c>
      <c r="G16" s="8">
        <f t="shared" si="0"/>
        <v>0.5664395014232555</v>
      </c>
      <c r="H16" s="8">
        <v>0.91</v>
      </c>
      <c r="I16" s="7">
        <f>(E16*91%)-F16</f>
        <v>2515508.4897419987</v>
      </c>
      <c r="J16" s="7">
        <v>300000</v>
      </c>
      <c r="K16" s="6">
        <v>600000</v>
      </c>
      <c r="L16" s="6">
        <v>600000</v>
      </c>
      <c r="M16" s="6">
        <v>1020000</v>
      </c>
    </row>
    <row r="17" spans="1:13">
      <c r="A17" s="3">
        <v>16</v>
      </c>
      <c r="B17" s="3" t="s">
        <v>24</v>
      </c>
      <c r="C17" s="3" t="s">
        <v>4</v>
      </c>
      <c r="D17" s="3" t="s">
        <v>23</v>
      </c>
      <c r="E17" s="7">
        <v>6786164.0116714286</v>
      </c>
      <c r="F17" s="7">
        <v>3466876.2652999996</v>
      </c>
      <c r="G17" s="8">
        <f t="shared" si="0"/>
        <v>0.51087422280648798</v>
      </c>
      <c r="H17" s="8">
        <v>0.86</v>
      </c>
      <c r="I17" s="7">
        <f>(E17*86%)-F17</f>
        <v>2369224.7847374291</v>
      </c>
      <c r="J17" s="7">
        <v>250000</v>
      </c>
      <c r="K17" s="6">
        <v>400000</v>
      </c>
      <c r="L17" s="6">
        <v>500000</v>
      </c>
      <c r="M17" s="6">
        <v>1250000</v>
      </c>
    </row>
    <row r="18" spans="1:13">
      <c r="A18" s="3">
        <v>17</v>
      </c>
      <c r="B18" s="3" t="s">
        <v>25</v>
      </c>
      <c r="C18" s="3" t="s">
        <v>4</v>
      </c>
      <c r="D18" s="3" t="s">
        <v>23</v>
      </c>
      <c r="E18" s="7">
        <v>15320548.919157144</v>
      </c>
      <c r="F18" s="7">
        <v>9898993.1203000005</v>
      </c>
      <c r="G18" s="8">
        <f t="shared" si="0"/>
        <v>0.64612522518185278</v>
      </c>
      <c r="H18" s="8">
        <v>1.01</v>
      </c>
      <c r="I18" s="7">
        <f>(E18*101%)-F18</f>
        <v>5574761.2880487144</v>
      </c>
      <c r="J18" s="7">
        <v>500000</v>
      </c>
      <c r="K18" s="6">
        <v>1000000</v>
      </c>
      <c r="L18" s="6">
        <v>1500000</v>
      </c>
      <c r="M18" s="6">
        <v>2600000</v>
      </c>
    </row>
    <row r="19" spans="1:13" s="11" customFormat="1">
      <c r="A19" s="12" t="s">
        <v>36</v>
      </c>
      <c r="B19" s="13"/>
      <c r="C19" s="13"/>
      <c r="D19" s="14"/>
      <c r="E19" s="9">
        <f>SUM(E2:E18)</f>
        <v>148512301.97734284</v>
      </c>
      <c r="F19" s="9">
        <f>SUM(F2:F18)</f>
        <v>75050653.25</v>
      </c>
      <c r="G19" s="10"/>
      <c r="H19" s="10"/>
      <c r="I19" s="9">
        <f>SUM(I2:I18)</f>
        <v>59927270.36589814</v>
      </c>
      <c r="J19" s="9">
        <f>SUM(J2:J18)</f>
        <v>5600000</v>
      </c>
      <c r="K19" s="9">
        <f t="shared" ref="K19:M19" si="2">SUM(K2:K18)</f>
        <v>13450000</v>
      </c>
      <c r="L19" s="9">
        <f t="shared" si="2"/>
        <v>14700000</v>
      </c>
      <c r="M19" s="9">
        <f t="shared" si="2"/>
        <v>26370000</v>
      </c>
    </row>
  </sheetData>
  <mergeCells count="1">
    <mergeCell ref="A19:D19"/>
  </mergeCells>
  <pageMargins left="0.7" right="0.7" top="0.75" bottom="0.75" header="0.3" footer="0.3"/>
  <pageSetup orientation="portrait" r:id="rId1"/>
  <ignoredErrors>
    <ignoredError sqref="I14 I1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Abu Taher Sarker</dc:creator>
  <cp:lastModifiedBy>LENOVO</cp:lastModifiedBy>
  <dcterms:created xsi:type="dcterms:W3CDTF">2021-02-22T11:51:40Z</dcterms:created>
  <dcterms:modified xsi:type="dcterms:W3CDTF">2021-02-22T17:41:23Z</dcterms:modified>
</cp:coreProperties>
</file>