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6"/>
  <c r="B13"/>
  <c r="B10"/>
  <c r="B13" i="10"/>
  <c r="E13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</commentList>
</comments>
</file>

<file path=xl/sharedStrings.xml><?xml version="1.0" encoding="utf-8"?>
<sst xmlns="http://schemas.openxmlformats.org/spreadsheetml/2006/main" count="474" uniqueCount="207">
  <si>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</si>
  <si>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</si>
  <si>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</si>
  <si>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</si>
  <si>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</si>
  <si>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</si>
  <si>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</si>
  <si>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</si>
  <si>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</si>
  <si>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</si>
  <si>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</si>
  <si>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</si>
  <si>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</si>
  <si>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</si>
  <si>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</si>
  <si>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</si>
  <si>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</si>
  <si>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</si>
  <si>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</si>
  <si>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</si>
  <si>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</si>
  <si>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</si>
  <si>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</si>
  <si>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</si>
  <si>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</si>
  <si>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</si>
  <si>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</si>
  <si>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</si>
  <si>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</si>
  <si>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</si>
  <si>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</si>
  <si>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</si>
  <si>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</si>
  <si>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</si>
  <si>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</si>
  <si>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</si>
  <si>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</si>
  <si>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</si>
  <si>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</si>
  <si>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</si>
  <si>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</si>
  <si>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</si>
  <si>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</si>
  <si>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</si>
  <si>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</si>
  <si>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</si>
  <si>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</si>
  <si>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</si>
  <si>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</si>
  <si>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</si>
  <si>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</si>
  <si>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</si>
  <si>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</si>
  <si>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</si>
  <si>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</si>
  <si>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</si>
  <si>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</si>
  <si>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</si>
  <si>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</si>
  <si>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</si>
  <si>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</si>
  <si>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</si>
  <si>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</si>
  <si>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</si>
  <si>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</si>
  <si>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</si>
  <si>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</si>
  <si>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</si>
  <si>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</si>
  <si>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</si>
  <si>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</si>
  <si>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</si>
  <si>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</si>
  <si>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</si>
  <si>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</si>
  <si>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</si>
  <si>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</si>
  <si>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</si>
  <si>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</si>
  <si>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</si>
  <si>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</si>
  <si>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</si>
  <si>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</si>
  <si>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</si>
  <si>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</si>
  <si>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</si>
  <si>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</si>
  <si>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</si>
  <si>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</si>
  <si>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</si>
  <si>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</si>
  <si>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</si>
  <si>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</si>
  <si>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</si>
  <si>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</si>
  <si>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</si>
  <si>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</si>
  <si>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</si>
  <si>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</si>
  <si>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</si>
  <si>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</si>
  <si>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</si>
  <si>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</si>
  <si>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</si>
  <si>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</si>
  <si>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</si>
  <si>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</si>
  <si>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</si>
  <si>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</si>
  <si>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</si>
  <si>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</si>
  <si>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</si>
  <si>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</si>
  <si>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</si>
  <si>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</si>
  <si>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</si>
  <si>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</si>
  <si>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</si>
  <si>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</si>
  <si>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</si>
  <si>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</si>
  <si>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</si>
  <si>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</si>
  <si>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</si>
  <si>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</si>
  <si>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</si>
  <si>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</si>
  <si>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</si>
  <si>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</si>
  <si>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</si>
  <si>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</si>
  <si>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</si>
  <si>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</si>
  <si>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</si>
  <si>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</si>
  <si>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</si>
  <si>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</si>
  <si>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</si>
  <si>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</si>
  <si>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</si>
  <si>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</si>
  <si>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</si>
  <si>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</si>
  <si>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</si>
  <si>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</si>
  <si>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</si>
  <si>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</si>
  <si>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</si>
  <si>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</si>
  <si>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</si>
  <si>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</si>
  <si>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</si>
  <si>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</si>
  <si>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</si>
  <si>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</si>
  <si>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</si>
  <si>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</si>
  <si>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</si>
  <si>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</si>
  <si>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</si>
  <si>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</si>
  <si>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</si>
  <si>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</si>
  <si>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</si>
  <si>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</si>
  <si>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</si>
  <si>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</si>
  <si>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Bank Statement Feb 2021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</si>
  <si>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</si>
  <si>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</si>
  <si>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</si>
  <si>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</si>
  <si>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</si>
  <si>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</si>
  <si>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</si>
  <si>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</si>
  <si>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</si>
  <si>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</si>
  <si>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</si>
  <si>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</si>
  <si>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</si>
  <si>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</si>
  <si>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</si>
  <si>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</si>
  <si>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</si>
  <si>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</si>
  <si>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</si>
  <si>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</si>
  <si>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</si>
  <si>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</si>
  <si>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</si>
  <si>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</si>
  <si>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</si>
  <si>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</si>
  <si>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</si>
  <si>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</si>
  <si>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</si>
  <si>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</si>
  <si>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</si>
  <si>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</si>
  <si>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</si>
  <si>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</si>
  <si>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</si>
  <si>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</si>
  <si>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Galaxy</t>
  </si>
  <si>
    <t>Barsha Com serkul</t>
  </si>
  <si>
    <t>Bkash Jafor L135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</si>
</sst>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19" sqref="H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167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201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/>
      <c r="C8" s="37"/>
      <c r="D8" s="37"/>
      <c r="E8" s="39">
        <f t="shared" si="0"/>
        <v>8844</v>
      </c>
      <c r="F8" s="30"/>
      <c r="G8" s="2"/>
      <c r="H8" s="2"/>
    </row>
    <row r="9" spans="1:8">
      <c r="A9" s="295"/>
      <c r="B9" s="38"/>
      <c r="C9" s="37"/>
      <c r="D9" s="37"/>
      <c r="E9" s="39">
        <f t="shared" si="0"/>
        <v>8844</v>
      </c>
      <c r="F9" s="30"/>
      <c r="G9" s="2"/>
      <c r="H9" s="2"/>
    </row>
    <row r="10" spans="1:8">
      <c r="A10" s="295"/>
      <c r="B10" s="38"/>
      <c r="C10" s="40"/>
      <c r="D10" s="40"/>
      <c r="E10" s="39">
        <f t="shared" si="0"/>
        <v>8844</v>
      </c>
      <c r="F10" s="30"/>
      <c r="G10" s="2"/>
      <c r="H10" s="2"/>
    </row>
    <row r="11" spans="1:8">
      <c r="A11" s="295"/>
      <c r="B11" s="38"/>
      <c r="C11" s="37"/>
      <c r="D11" s="37"/>
      <c r="E11" s="39">
        <f t="shared" si="0"/>
        <v>8844</v>
      </c>
      <c r="F11" s="30"/>
      <c r="G11" s="2"/>
      <c r="H11" s="2"/>
    </row>
    <row r="12" spans="1:8">
      <c r="A12" s="295"/>
      <c r="B12" s="38"/>
      <c r="C12" s="37"/>
      <c r="D12" s="37"/>
      <c r="E12" s="39">
        <f t="shared" si="0"/>
        <v>8844</v>
      </c>
      <c r="F12" s="30"/>
      <c r="G12" s="41"/>
      <c r="H12" s="2"/>
    </row>
    <row r="13" spans="1:8">
      <c r="A13" s="295"/>
      <c r="B13" s="38"/>
      <c r="C13" s="37"/>
      <c r="D13" s="37"/>
      <c r="E13" s="39">
        <f t="shared" si="0"/>
        <v>8844</v>
      </c>
      <c r="F13" s="30"/>
      <c r="G13" s="2"/>
      <c r="H13" s="42"/>
    </row>
    <row r="14" spans="1:8">
      <c r="A14" s="295"/>
      <c r="B14" s="38"/>
      <c r="C14" s="37"/>
      <c r="D14" s="37"/>
      <c r="E14" s="39">
        <f t="shared" si="0"/>
        <v>8844</v>
      </c>
      <c r="F14" s="30"/>
      <c r="G14" s="2"/>
      <c r="H14" s="2"/>
    </row>
    <row r="15" spans="1:8">
      <c r="A15" s="295"/>
      <c r="B15" s="38"/>
      <c r="C15" s="37"/>
      <c r="D15" s="37"/>
      <c r="E15" s="39">
        <f t="shared" si="0"/>
        <v>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8844</v>
      </c>
      <c r="F82" s="30"/>
      <c r="G82" s="2"/>
    </row>
    <row r="83" spans="1:7">
      <c r="A83" s="295"/>
      <c r="B83" s="43"/>
      <c r="C83" s="39">
        <f>SUM(C5:C72)</f>
        <v>278844</v>
      </c>
      <c r="D83" s="39">
        <f>SUM(D5:D77)</f>
        <v>270000</v>
      </c>
      <c r="E83" s="63">
        <f>E71</f>
        <v>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G12" sqref="G12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202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93</v>
      </c>
      <c r="B4" s="307" t="s">
        <v>94</v>
      </c>
      <c r="C4" s="296" t="s">
        <v>95</v>
      </c>
      <c r="D4" s="296" t="s">
        <v>96</v>
      </c>
      <c r="E4" s="296" t="s">
        <v>97</v>
      </c>
      <c r="F4" s="296" t="s">
        <v>98</v>
      </c>
      <c r="G4" s="296" t="s">
        <v>99</v>
      </c>
      <c r="H4" s="296" t="s">
        <v>100</v>
      </c>
      <c r="I4" s="296" t="s">
        <v>120</v>
      </c>
      <c r="J4" s="296" t="s">
        <v>101</v>
      </c>
      <c r="K4" s="296" t="s">
        <v>102</v>
      </c>
      <c r="L4" s="296" t="s">
        <v>103</v>
      </c>
      <c r="M4" s="296" t="s">
        <v>104</v>
      </c>
      <c r="N4" s="296" t="s">
        <v>105</v>
      </c>
      <c r="O4" s="298" t="s">
        <v>106</v>
      </c>
      <c r="P4" s="309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201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/>
      <c r="B7" s="201"/>
      <c r="C7" s="201"/>
      <c r="D7" s="202"/>
      <c r="E7" s="202"/>
      <c r="F7" s="202"/>
      <c r="G7" s="202"/>
      <c r="H7" s="202"/>
      <c r="I7" s="202"/>
      <c r="J7" s="203"/>
      <c r="K7" s="202"/>
      <c r="L7" s="202"/>
      <c r="M7" s="202"/>
      <c r="N7" s="241"/>
      <c r="O7" s="202"/>
      <c r="P7" s="204"/>
      <c r="Q7" s="205">
        <f t="shared" si="0"/>
        <v>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2"/>
      <c r="O8" s="209"/>
      <c r="P8" s="211"/>
      <c r="Q8" s="205">
        <f>SUM(B8:P8)</f>
        <v>0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300</v>
      </c>
      <c r="C37" s="227">
        <f t="shared" ref="C37:P37" si="1">SUM(C6:C36)</f>
        <v>0</v>
      </c>
      <c r="D37" s="227">
        <f t="shared" si="1"/>
        <v>0</v>
      </c>
      <c r="E37" s="227">
        <f t="shared" si="1"/>
        <v>0</v>
      </c>
      <c r="F37" s="227">
        <f t="shared" si="1"/>
        <v>0</v>
      </c>
      <c r="G37" s="227">
        <f>SUM(G6:G36)</f>
        <v>710</v>
      </c>
      <c r="H37" s="227">
        <f t="shared" si="1"/>
        <v>145</v>
      </c>
      <c r="I37" s="227">
        <f t="shared" si="1"/>
        <v>0</v>
      </c>
      <c r="J37" s="227">
        <f t="shared" si="1"/>
        <v>145</v>
      </c>
      <c r="K37" s="227">
        <f t="shared" si="1"/>
        <v>480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2579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203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/>
      <c r="B6" s="99"/>
      <c r="C6" s="99"/>
      <c r="D6" s="99"/>
      <c r="E6" s="99">
        <f t="shared" ref="E6:E32" si="0">C6+D6</f>
        <v>0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721735</v>
      </c>
      <c r="C33" s="99">
        <f>SUM(C5:C32)</f>
        <v>452371</v>
      </c>
      <c r="D33" s="99">
        <f>SUM(D5:D32)</f>
        <v>2579</v>
      </c>
      <c r="E33" s="99">
        <f>SUM(E5:E32)</f>
        <v>454950</v>
      </c>
      <c r="F33" s="107">
        <f>B33-E33</f>
        <v>266785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137</v>
      </c>
      <c r="C38" s="269">
        <v>1535</v>
      </c>
      <c r="D38" s="92" t="s">
        <v>196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92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/>
      <c r="B40" s="130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51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195</v>
      </c>
      <c r="B46" s="272"/>
      <c r="C46" s="273">
        <v>14500</v>
      </c>
      <c r="D46" s="274" t="s">
        <v>194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204</v>
      </c>
      <c r="B47" s="96"/>
      <c r="C47" s="142">
        <v>28970</v>
      </c>
      <c r="D47" s="149" t="s">
        <v>201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140000</v>
      </c>
      <c r="D49" s="149" t="s">
        <v>194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325545</v>
      </c>
      <c r="D51" s="149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338417</v>
      </c>
      <c r="D52" s="140" t="s">
        <v>201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180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300620</v>
      </c>
      <c r="D55" s="143" t="s">
        <v>201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502005</v>
      </c>
      <c r="D56" s="149" t="s">
        <v>201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189725</v>
      </c>
      <c r="D57" s="143" t="s">
        <v>201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4000</v>
      </c>
      <c r="D58" s="149" t="s">
        <v>196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8000</v>
      </c>
      <c r="D59" s="149" t="s">
        <v>196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187</v>
      </c>
      <c r="B60" s="96"/>
      <c r="C60" s="142">
        <v>32985</v>
      </c>
      <c r="D60" s="146" t="s">
        <v>201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165</v>
      </c>
      <c r="B61" s="148"/>
      <c r="C61" s="142">
        <v>10000</v>
      </c>
      <c r="D61" s="146" t="s">
        <v>196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205</v>
      </c>
      <c r="B62" s="96"/>
      <c r="C62" s="142">
        <v>12000</v>
      </c>
      <c r="D62" s="146" t="s">
        <v>201</v>
      </c>
      <c r="E62" s="113"/>
      <c r="F62" s="311" t="s">
        <v>136</v>
      </c>
      <c r="G62" s="311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194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168</v>
      </c>
      <c r="E66" s="104"/>
      <c r="F66" s="158"/>
      <c r="G66" s="156" t="s">
        <v>25</v>
      </c>
      <c r="H66" s="156"/>
      <c r="I66" s="157">
        <v>325545</v>
      </c>
      <c r="J66" s="159" t="s">
        <v>198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171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180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17920</v>
      </c>
      <c r="D69" s="149" t="s">
        <v>201</v>
      </c>
      <c r="E69" s="247"/>
      <c r="F69" s="153"/>
      <c r="G69" s="154" t="s">
        <v>52</v>
      </c>
      <c r="H69" s="154"/>
      <c r="I69" s="97">
        <v>54450</v>
      </c>
      <c r="J69" s="96" t="s">
        <v>184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69</v>
      </c>
      <c r="B70" s="96"/>
      <c r="C70" s="142">
        <v>40540</v>
      </c>
      <c r="D70" s="149" t="s">
        <v>148</v>
      </c>
      <c r="E70" s="104"/>
      <c r="F70" s="158"/>
      <c r="G70" s="154" t="s">
        <v>53</v>
      </c>
      <c r="H70" s="154"/>
      <c r="I70" s="97">
        <v>325620</v>
      </c>
      <c r="J70" s="144" t="s">
        <v>196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170</v>
      </c>
      <c r="E71" s="105"/>
      <c r="F71" s="158"/>
      <c r="G71" s="154" t="s">
        <v>54</v>
      </c>
      <c r="H71" s="154"/>
      <c r="I71" s="97">
        <v>299225</v>
      </c>
      <c r="J71" s="144" t="s">
        <v>196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178</v>
      </c>
      <c r="E72" s="105"/>
      <c r="F72" s="158"/>
      <c r="G72" s="154" t="s">
        <v>55</v>
      </c>
      <c r="H72" s="154"/>
      <c r="I72" s="97">
        <v>188825</v>
      </c>
      <c r="J72" s="144" t="s">
        <v>196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196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172</v>
      </c>
      <c r="B74" s="143"/>
      <c r="C74" s="142">
        <v>2120</v>
      </c>
      <c r="D74" s="143" t="s">
        <v>171</v>
      </c>
      <c r="E74" s="105"/>
      <c r="F74" s="158"/>
      <c r="G74" s="154" t="s">
        <v>187</v>
      </c>
      <c r="H74" s="154"/>
      <c r="I74" s="97">
        <v>32425</v>
      </c>
      <c r="J74" s="144" t="s">
        <v>194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196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196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195</v>
      </c>
      <c r="H77" s="154"/>
      <c r="I77" s="97">
        <v>14500</v>
      </c>
      <c r="J77" s="97" t="s">
        <v>194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196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37810</v>
      </c>
      <c r="D79" s="146" t="s">
        <v>194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175</v>
      </c>
      <c r="B80" s="143"/>
      <c r="C80" s="142">
        <v>8795</v>
      </c>
      <c r="D80" s="143" t="s">
        <v>174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188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168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20070</v>
      </c>
      <c r="D85" s="143" t="s">
        <v>182</v>
      </c>
      <c r="E85" s="105"/>
      <c r="F85" s="161"/>
      <c r="G85" s="154" t="s">
        <v>68</v>
      </c>
      <c r="H85" s="154"/>
      <c r="I85" s="97">
        <v>18920</v>
      </c>
      <c r="J85" s="144" t="s">
        <v>196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179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28000</v>
      </c>
      <c r="D87" s="146" t="s">
        <v>173</v>
      </c>
      <c r="E87" s="104"/>
      <c r="F87" s="158"/>
      <c r="G87" s="172" t="s">
        <v>70</v>
      </c>
      <c r="H87" s="172"/>
      <c r="I87" s="97">
        <v>22030</v>
      </c>
      <c r="J87" s="144" t="s">
        <v>170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178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85</v>
      </c>
      <c r="E90" s="104"/>
      <c r="F90" s="158"/>
      <c r="G90" s="154" t="s">
        <v>172</v>
      </c>
      <c r="H90" s="154"/>
      <c r="I90" s="97">
        <v>2120</v>
      </c>
      <c r="J90" s="144" t="s">
        <v>171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201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12620</v>
      </c>
      <c r="D93" s="143" t="s">
        <v>157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189</v>
      </c>
      <c r="B94" s="143"/>
      <c r="C94" s="142">
        <v>4230</v>
      </c>
      <c r="D94" s="143" t="s">
        <v>188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134</v>
      </c>
      <c r="H95" s="154"/>
      <c r="I95" s="97">
        <v>37810</v>
      </c>
      <c r="J95" s="163" t="s">
        <v>194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190</v>
      </c>
      <c r="B96" s="143"/>
      <c r="C96" s="142">
        <v>3640</v>
      </c>
      <c r="D96" s="143" t="s">
        <v>188</v>
      </c>
      <c r="F96" s="162"/>
      <c r="G96" s="156" t="s">
        <v>175</v>
      </c>
      <c r="H96" s="156"/>
      <c r="I96" s="157">
        <v>8795</v>
      </c>
      <c r="J96" s="159" t="s">
        <v>174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143"/>
      <c r="C97" s="142"/>
      <c r="D97" s="143"/>
      <c r="F97" s="162"/>
      <c r="G97" s="156" t="s">
        <v>144</v>
      </c>
      <c r="H97" s="156"/>
      <c r="I97" s="157">
        <v>11790</v>
      </c>
      <c r="J97" s="159" t="s">
        <v>188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177</v>
      </c>
      <c r="B98" s="96"/>
      <c r="C98" s="142">
        <v>10345</v>
      </c>
      <c r="D98" s="146" t="s">
        <v>176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111</v>
      </c>
      <c r="B99" s="96"/>
      <c r="C99" s="142">
        <v>44000</v>
      </c>
      <c r="D99" s="149" t="s">
        <v>147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182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179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173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199</v>
      </c>
      <c r="B104" s="143"/>
      <c r="C104" s="142">
        <v>20000</v>
      </c>
      <c r="D104" s="143" t="s">
        <v>196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7300</v>
      </c>
      <c r="D106" s="146" t="s">
        <v>132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206</v>
      </c>
      <c r="B108" s="143"/>
      <c r="C108" s="142">
        <v>1150</v>
      </c>
      <c r="D108" s="143" t="s">
        <v>201</v>
      </c>
      <c r="F108" s="162"/>
      <c r="G108" s="154" t="s">
        <v>125</v>
      </c>
      <c r="H108" s="154"/>
      <c r="I108" s="97">
        <v>19505</v>
      </c>
      <c r="J108" s="144" t="s">
        <v>186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183</v>
      </c>
      <c r="B109" s="143"/>
      <c r="C109" s="142">
        <v>1150</v>
      </c>
      <c r="D109" s="143" t="s">
        <v>182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189</v>
      </c>
      <c r="H110" s="156"/>
      <c r="I110" s="157">
        <v>4230</v>
      </c>
      <c r="J110" s="159" t="s">
        <v>188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177</v>
      </c>
      <c r="H112" s="156"/>
      <c r="I112" s="157">
        <v>10345</v>
      </c>
      <c r="J112" s="157" t="s">
        <v>176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5340</v>
      </c>
      <c r="D114" s="143" t="s">
        <v>127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190</v>
      </c>
      <c r="H115" s="154"/>
      <c r="I115" s="97">
        <v>3640</v>
      </c>
      <c r="J115" s="144" t="s">
        <v>188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191</v>
      </c>
      <c r="H116" s="156"/>
      <c r="I116" s="157">
        <v>6000</v>
      </c>
      <c r="J116" s="159" t="s">
        <v>188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90</v>
      </c>
      <c r="B119" s="313"/>
      <c r="C119" s="165">
        <f>SUM(C37:C118)</f>
        <v>2974176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199</v>
      </c>
      <c r="H120" s="154"/>
      <c r="I120" s="97">
        <v>20000</v>
      </c>
      <c r="J120" s="144" t="s">
        <v>196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91</v>
      </c>
      <c r="B121" s="315"/>
      <c r="C121" s="170">
        <f>C119+L142</f>
        <v>2974176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193</v>
      </c>
      <c r="H124" s="156"/>
      <c r="I124" s="157">
        <v>10000</v>
      </c>
      <c r="J124" s="159" t="s">
        <v>192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183</v>
      </c>
      <c r="H125" s="156"/>
      <c r="I125" s="157">
        <v>1150</v>
      </c>
      <c r="J125" s="159" t="s">
        <v>182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185</v>
      </c>
      <c r="H134" s="154"/>
      <c r="I134" s="97">
        <v>500</v>
      </c>
      <c r="J134" s="144" t="s">
        <v>184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196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5:D100">
    <sortCondition ref="A9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8" sqref="J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200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5524772.2444000002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11432.2444</v>
      </c>
      <c r="C5" s="67"/>
      <c r="D5" s="65" t="s">
        <v>23</v>
      </c>
      <c r="E5" s="68">
        <v>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145950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2579</v>
      </c>
      <c r="C8" s="66"/>
      <c r="D8" s="65" t="s">
        <v>13</v>
      </c>
      <c r="E8" s="68">
        <v>2757476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8853.2443999999996</v>
      </c>
      <c r="C10" s="66"/>
      <c r="D10" s="65" t="s">
        <v>169</v>
      </c>
      <c r="E10" s="69">
        <v>482252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197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9008853.2444000002</v>
      </c>
      <c r="C13" s="66"/>
      <c r="D13" s="66" t="s">
        <v>7</v>
      </c>
      <c r="E13" s="69">
        <f>E4+E5+E6+E7+E8+E9+E10+E11</f>
        <v>9008853.2444000002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305620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401540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316297</v>
      </c>
      <c r="C23" s="285"/>
      <c r="D23" s="275" t="s">
        <v>181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200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169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197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5" t="s">
        <v>16</v>
      </c>
      <c r="B15" s="336"/>
      <c r="C15" s="336"/>
      <c r="D15" s="336"/>
      <c r="E15" s="337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181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2021-03-01T19:31:55Z</dcterms:modified>
</cp:coreProperties>
</file>