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  <sheet name="Bagha" sheetId="18" r:id="rId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8"/>
  <c r="B11"/>
  <c r="B10"/>
  <c r="B9"/>
  <c r="B8"/>
  <c r="B7"/>
  <c r="B6"/>
  <c r="B5"/>
  <c r="B4"/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</commentList>
</comments>
</file>

<file path=xl/sharedStrings.xml><?xml version="1.0" encoding="utf-8"?>
<sst xmlns="http://schemas.openxmlformats.org/spreadsheetml/2006/main" count="570" uniqueCount="238">
  <si>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</si>
  <si>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</si>
  <si>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</si>
  <si>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</si>
  <si>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</si>
  <si>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</si>
  <si>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</si>
  <si>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</si>
  <si>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</si>
  <si>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</si>
  <si>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</si>
  <si>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</si>
  <si>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</si>
  <si>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</si>
  <si>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</si>
  <si>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</si>
  <si>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</si>
  <si>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</si>
  <si>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</si>
  <si>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</si>
  <si>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</si>
  <si>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</si>
  <si>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</si>
  <si>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</si>
  <si>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</si>
  <si>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</si>
  <si>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</si>
  <si>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</si>
  <si>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</si>
  <si>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</si>
  <si>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</si>
  <si>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</si>
  <si>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</si>
  <si>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</si>
  <si>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</si>
  <si>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</si>
  <si>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</si>
  <si>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</si>
  <si>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</si>
  <si>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</si>
  <si>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</si>
  <si>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</si>
  <si>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</si>
  <si>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</si>
  <si>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</si>
  <si>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</si>
  <si>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</si>
  <si>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</si>
  <si>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</si>
  <si>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</si>
  <si>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</si>
  <si>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</si>
  <si>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</si>
  <si>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</si>
  <si>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</si>
  <si>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</si>
  <si>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</si>
  <si>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</si>
  <si>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</si>
  <si>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</si>
  <si>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</si>
  <si>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</si>
  <si>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</si>
  <si>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</si>
  <si>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</si>
  <si>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</si>
  <si>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</si>
  <si>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</si>
  <si>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</si>
  <si>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</si>
  <si>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</si>
  <si>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</si>
  <si>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</si>
  <si>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</si>
  <si>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</si>
  <si>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</si>
  <si>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</si>
  <si>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</si>
  <si>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</si>
  <si>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</si>
  <si>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</si>
  <si>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</si>
  <si>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</si>
  <si>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</si>
  <si>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</si>
  <si>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</si>
  <si>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</si>
  <si>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</si>
  <si>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</si>
  <si>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</si>
  <si>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</si>
  <si>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</si>
  <si>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</si>
  <si>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</si>
  <si>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</si>
  <si>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</si>
  <si>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</si>
  <si>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</si>
  <si>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</si>
  <si>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</si>
  <si>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</si>
  <si>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</si>
  <si>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</si>
  <si>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</si>
  <si>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</si>
  <si>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</si>
  <si>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</si>
  <si>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</si>
  <si>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</si>
  <si>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</si>
  <si>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</si>
  <si>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</si>
  <si>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</si>
  <si>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</si>
  <si>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</si>
  <si>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</si>
  <si>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</si>
  <si>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</si>
  <si>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</si>
  <si>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</si>
  <si>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</si>
  <si>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</si>
  <si>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</si>
  <si>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</si>
  <si>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</si>
  <si>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</si>
  <si>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</si>
  <si>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</si>
  <si>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</si>
  <si>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</si>
  <si>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</si>
  <si>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</si>
  <si>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</si>
  <si>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</si>
  <si>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</si>
  <si>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</si>
  <si>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</si>
  <si>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</si>
  <si>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</si>
  <si>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</si>
  <si>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</si>
  <si>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</si>
  <si>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</si>
  <si>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</si>
  <si>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</si>
  <si>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</si>
  <si>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</si>
  <si>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</si>
  <si>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</si>
  <si>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</si>
  <si>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</si>
  <si>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</si>
  <si>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</si>
  <si>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</si>
  <si>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</si>
  <si>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</si>
  <si>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</si>
  <si>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</si>
  <si>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</si>
  <si>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</si>
  <si>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</si>
  <si>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</si>
  <si>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</si>
  <si>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</si>
  <si>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</si>
  <si>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</si>
  <si>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</si>
  <si>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</si>
  <si>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</si>
  <si>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</si>
  <si>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</si>
  <si>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</si>
  <si>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</si>
  <si>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</si>
  <si>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</si>
  <si>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</si>
  <si>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</si>
  <si>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</si>
  <si>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</si>
  <si>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</si>
  <si>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</si>
  <si>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</si>
  <si>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</si>
  <si>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</si>
  <si>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</si>
  <si>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</si>
  <si>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</si>
  <si>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</si>
  <si>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</si>
  <si>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</si>
  <si>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</si>
  <si>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</si>
  <si>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</si>
  <si>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</si>
  <si>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</si>
  <si>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</si>
  <si>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</si>
  <si>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</si>
  <si>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</si>
  <si>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</si>
  <si>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</si>
  <si>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</si>
  <si>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</si>
  <si>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Barsha Com serkul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</si>
  <si>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</si>
  <si>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</si>
  <si>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</si>
  <si>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</si>
  <si>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</si>
  <si>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</si>
  <si>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</si>
  <si>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</si>
  <si>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Asad Realme</t>
  </si>
  <si>
    <t>04.03.2021</t>
  </si>
  <si>
    <t>04.04.2021</t>
  </si>
  <si>
    <t>06.03.2021</t>
  </si>
  <si>
    <t>Hafiz Tel</t>
  </si>
  <si>
    <t>07.03.2021</t>
  </si>
  <si>
    <t>B= Molla Enterprise</t>
  </si>
  <si>
    <t>Retail Name</t>
  </si>
  <si>
    <t>Due Amount</t>
  </si>
  <si>
    <t xml:space="preserve">Mugdho Corporation </t>
  </si>
  <si>
    <t>Due Sumary March 2021</t>
  </si>
  <si>
    <t>Bismillah Mobile Shop</t>
  </si>
  <si>
    <t>Bismillah Mobile</t>
  </si>
  <si>
    <t>Molla Enterprise</t>
  </si>
  <si>
    <t>Apple Com</t>
  </si>
  <si>
    <t>Hiron</t>
  </si>
  <si>
    <t>Hossain</t>
  </si>
  <si>
    <t>Kakoly</t>
  </si>
  <si>
    <t>Milon Telecom</t>
  </si>
  <si>
    <t>Ratri</t>
  </si>
  <si>
    <t>Sufia</t>
  </si>
  <si>
    <t>08.03.2021</t>
  </si>
  <si>
    <t>Date: 08.03.2021</t>
  </si>
  <si>
    <t>Galaxy Mobile</t>
  </si>
  <si>
    <t xml:space="preserve">Murad </t>
  </si>
  <si>
    <t>Imran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</si>
</sst>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3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5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0" fillId="0" borderId="2" xfId="0" applyBorder="1"/>
    <xf numFmtId="0" fontId="0" fillId="43" borderId="2" xfId="0" applyFill="1" applyBorder="1" applyAlignment="1">
      <alignment horizontal="center" vertical="center"/>
    </xf>
    <xf numFmtId="2" fontId="0" fillId="0" borderId="2" xfId="0" applyNumberFormat="1" applyBorder="1"/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0"/>
      <c r="B1" s="300"/>
      <c r="C1" s="300"/>
      <c r="D1" s="300"/>
      <c r="E1" s="300"/>
      <c r="F1" s="300"/>
    </row>
    <row r="2" spans="1:8" ht="20.25">
      <c r="A2" s="301"/>
      <c r="B2" s="298" t="s">
        <v>17</v>
      </c>
      <c r="C2" s="298"/>
      <c r="D2" s="298"/>
      <c r="E2" s="298"/>
    </row>
    <row r="3" spans="1:8" ht="16.5" customHeight="1">
      <c r="A3" s="301"/>
      <c r="B3" s="299" t="s">
        <v>206</v>
      </c>
      <c r="C3" s="299"/>
      <c r="D3" s="299"/>
      <c r="E3" s="299"/>
    </row>
    <row r="4" spans="1:8" ht="15.75" customHeight="1">
      <c r="A4" s="30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0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0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01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301"/>
      <c r="B8" s="38" t="s">
        <v>205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01"/>
      <c r="B9" s="38" t="s">
        <v>211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01"/>
      <c r="B10" s="38" t="s">
        <v>214</v>
      </c>
      <c r="C10" s="40">
        <v>400000</v>
      </c>
      <c r="D10" s="297">
        <v>400000</v>
      </c>
      <c r="E10" s="39">
        <f t="shared" si="0"/>
        <v>8844</v>
      </c>
      <c r="F10" s="30"/>
      <c r="G10" s="2"/>
      <c r="H10" s="2"/>
    </row>
    <row r="11" spans="1:8">
      <c r="A11" s="301"/>
      <c r="B11" s="38" t="s">
        <v>215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01"/>
      <c r="B12" s="38" t="s">
        <v>217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01"/>
      <c r="B13" s="38" t="s">
        <v>233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01"/>
      <c r="B14" s="38"/>
      <c r="C14" s="37"/>
      <c r="D14" s="37"/>
      <c r="E14" s="39">
        <f t="shared" si="0"/>
        <v>708844</v>
      </c>
      <c r="F14" s="30"/>
      <c r="G14" s="2"/>
      <c r="H14" s="2"/>
    </row>
    <row r="15" spans="1:8">
      <c r="A15" s="301"/>
      <c r="B15" s="38"/>
      <c r="C15" s="37"/>
      <c r="D15" s="37"/>
      <c r="E15" s="39">
        <f t="shared" si="0"/>
        <v>708844</v>
      </c>
      <c r="F15" s="30"/>
      <c r="G15" s="2"/>
      <c r="H15" s="12"/>
    </row>
    <row r="16" spans="1:8">
      <c r="A16" s="301"/>
      <c r="B16" s="38"/>
      <c r="C16" s="37"/>
      <c r="D16" s="37"/>
      <c r="E16" s="39">
        <f t="shared" si="0"/>
        <v>708844</v>
      </c>
      <c r="F16" s="30"/>
      <c r="G16" s="32"/>
      <c r="H16" s="2"/>
    </row>
    <row r="17" spans="1:8">
      <c r="A17" s="301"/>
      <c r="B17" s="38"/>
      <c r="C17" s="37"/>
      <c r="D17" s="37"/>
      <c r="E17" s="39">
        <f t="shared" si="0"/>
        <v>708844</v>
      </c>
      <c r="F17" s="32"/>
      <c r="G17" s="13"/>
      <c r="H17" s="2"/>
    </row>
    <row r="18" spans="1:8">
      <c r="A18" s="301"/>
      <c r="B18" s="38"/>
      <c r="C18" s="37"/>
      <c r="D18" s="37"/>
      <c r="E18" s="39">
        <f>E17+C18-D18</f>
        <v>708844</v>
      </c>
      <c r="F18" s="30"/>
      <c r="G18" s="41"/>
      <c r="H18" s="2"/>
    </row>
    <row r="19" spans="1:8" ht="12.75" customHeight="1">
      <c r="A19" s="301"/>
      <c r="B19" s="38"/>
      <c r="C19" s="37"/>
      <c r="D19" s="37"/>
      <c r="E19" s="39">
        <f t="shared" si="0"/>
        <v>708844</v>
      </c>
      <c r="F19" s="30"/>
      <c r="G19" s="41"/>
      <c r="H19" s="2"/>
    </row>
    <row r="20" spans="1:8">
      <c r="A20" s="301"/>
      <c r="B20" s="38"/>
      <c r="C20" s="37"/>
      <c r="D20" s="37"/>
      <c r="E20" s="39">
        <f t="shared" si="0"/>
        <v>708844</v>
      </c>
      <c r="F20" s="32"/>
      <c r="G20" s="41"/>
      <c r="H20" s="2"/>
    </row>
    <row r="21" spans="1:8">
      <c r="A21" s="301"/>
      <c r="B21" s="38"/>
      <c r="C21" s="37"/>
      <c r="D21" s="37"/>
      <c r="E21" s="39">
        <f>E20+C21-D21</f>
        <v>708844</v>
      </c>
      <c r="F21" s="30"/>
      <c r="G21" s="2"/>
      <c r="H21" s="2"/>
    </row>
    <row r="22" spans="1:8">
      <c r="A22" s="301"/>
      <c r="B22" s="38"/>
      <c r="C22" s="37"/>
      <c r="D22" s="37"/>
      <c r="E22" s="39">
        <f t="shared" si="0"/>
        <v>708844</v>
      </c>
      <c r="F22" s="32"/>
      <c r="G22" s="2"/>
      <c r="H22" s="2"/>
    </row>
    <row r="23" spans="1:8">
      <c r="A23" s="301"/>
      <c r="B23" s="38"/>
      <c r="C23" s="37"/>
      <c r="D23" s="37"/>
      <c r="E23" s="39">
        <f>E22+C23-D23</f>
        <v>708844</v>
      </c>
      <c r="F23" s="30"/>
      <c r="G23" s="2"/>
      <c r="H23" s="2"/>
    </row>
    <row r="24" spans="1:8">
      <c r="A24" s="301"/>
      <c r="B24" s="38"/>
      <c r="C24" s="37"/>
      <c r="D24" s="37"/>
      <c r="E24" s="39">
        <f t="shared" si="0"/>
        <v>708844</v>
      </c>
      <c r="F24" s="30"/>
      <c r="G24" s="2"/>
      <c r="H24" s="2"/>
    </row>
    <row r="25" spans="1:8">
      <c r="A25" s="301"/>
      <c r="B25" s="38"/>
      <c r="C25" s="37"/>
      <c r="D25" s="37"/>
      <c r="E25" s="39">
        <f t="shared" si="0"/>
        <v>708844</v>
      </c>
      <c r="F25" s="30"/>
      <c r="G25" s="2"/>
      <c r="H25" s="2"/>
    </row>
    <row r="26" spans="1:8">
      <c r="A26" s="301"/>
      <c r="B26" s="38"/>
      <c r="C26" s="37"/>
      <c r="D26" s="37"/>
      <c r="E26" s="39">
        <f t="shared" si="0"/>
        <v>708844</v>
      </c>
      <c r="F26" s="30"/>
      <c r="G26" s="2"/>
      <c r="H26" s="2"/>
    </row>
    <row r="27" spans="1:8">
      <c r="A27" s="301"/>
      <c r="B27" s="38"/>
      <c r="C27" s="37"/>
      <c r="D27" s="37"/>
      <c r="E27" s="39">
        <f t="shared" si="0"/>
        <v>708844</v>
      </c>
      <c r="F27" s="30"/>
      <c r="G27" s="2"/>
      <c r="H27" s="33"/>
    </row>
    <row r="28" spans="1:8">
      <c r="A28" s="301"/>
      <c r="B28" s="38"/>
      <c r="C28" s="37"/>
      <c r="D28" s="37"/>
      <c r="E28" s="39">
        <f t="shared" si="0"/>
        <v>708844</v>
      </c>
      <c r="F28" s="30"/>
      <c r="G28" s="2"/>
      <c r="H28" s="33"/>
    </row>
    <row r="29" spans="1:8">
      <c r="A29" s="301"/>
      <c r="B29" s="38"/>
      <c r="C29" s="37"/>
      <c r="D29" s="37"/>
      <c r="E29" s="39">
        <f t="shared" si="0"/>
        <v>708844</v>
      </c>
      <c r="F29" s="30"/>
      <c r="G29" s="2"/>
      <c r="H29" s="33"/>
    </row>
    <row r="30" spans="1:8">
      <c r="A30" s="301"/>
      <c r="B30" s="38"/>
      <c r="C30" s="37"/>
      <c r="D30" s="37"/>
      <c r="E30" s="39">
        <f t="shared" si="0"/>
        <v>708844</v>
      </c>
      <c r="F30" s="30"/>
      <c r="G30" s="2"/>
      <c r="H30" s="33"/>
    </row>
    <row r="31" spans="1:8">
      <c r="A31" s="301"/>
      <c r="B31" s="38"/>
      <c r="C31" s="37"/>
      <c r="D31" s="37"/>
      <c r="E31" s="39">
        <f t="shared" si="0"/>
        <v>708844</v>
      </c>
      <c r="F31" s="30"/>
      <c r="G31" s="2"/>
      <c r="H31" s="33"/>
    </row>
    <row r="32" spans="1:8">
      <c r="A32" s="301"/>
      <c r="B32" s="38"/>
      <c r="C32" s="37"/>
      <c r="D32" s="37"/>
      <c r="E32" s="39">
        <f t="shared" si="0"/>
        <v>708844</v>
      </c>
      <c r="F32" s="30"/>
      <c r="G32" s="2"/>
      <c r="H32" s="33"/>
    </row>
    <row r="33" spans="1:8">
      <c r="A33" s="301"/>
      <c r="B33" s="38"/>
      <c r="C33" s="37"/>
      <c r="D33" s="40"/>
      <c r="E33" s="39">
        <f t="shared" si="0"/>
        <v>708844</v>
      </c>
      <c r="F33" s="30"/>
      <c r="G33" s="2"/>
      <c r="H33" s="33"/>
    </row>
    <row r="34" spans="1:8">
      <c r="A34" s="301"/>
      <c r="B34" s="38"/>
      <c r="C34" s="37"/>
      <c r="D34" s="37"/>
      <c r="E34" s="39">
        <f t="shared" si="0"/>
        <v>708844</v>
      </c>
      <c r="F34" s="30"/>
      <c r="G34" s="2"/>
      <c r="H34" s="33"/>
    </row>
    <row r="35" spans="1:8">
      <c r="A35" s="301"/>
      <c r="B35" s="38"/>
      <c r="C35" s="37"/>
      <c r="D35" s="37"/>
      <c r="E35" s="39">
        <f t="shared" si="0"/>
        <v>708844</v>
      </c>
      <c r="F35" s="30"/>
      <c r="G35" s="2"/>
      <c r="H35" s="33"/>
    </row>
    <row r="36" spans="1:8">
      <c r="A36" s="301"/>
      <c r="B36" s="38"/>
      <c r="C36" s="37"/>
      <c r="D36" s="37"/>
      <c r="E36" s="39">
        <f t="shared" si="0"/>
        <v>708844</v>
      </c>
      <c r="F36" s="30"/>
      <c r="G36" s="2"/>
      <c r="H36" s="33"/>
    </row>
    <row r="37" spans="1:8">
      <c r="A37" s="301"/>
      <c r="B37" s="38"/>
      <c r="C37" s="37"/>
      <c r="D37" s="37"/>
      <c r="E37" s="39">
        <f t="shared" si="0"/>
        <v>708844</v>
      </c>
      <c r="F37" s="30"/>
      <c r="G37" s="2"/>
      <c r="H37" s="33"/>
    </row>
    <row r="38" spans="1:8">
      <c r="A38" s="301"/>
      <c r="B38" s="38"/>
      <c r="C38" s="37"/>
      <c r="D38" s="37"/>
      <c r="E38" s="39">
        <f t="shared" ref="E38:E69" si="1">E37+C38-D38</f>
        <v>708844</v>
      </c>
      <c r="F38" s="30"/>
      <c r="G38" s="2"/>
      <c r="H38" s="33"/>
    </row>
    <row r="39" spans="1:8">
      <c r="A39" s="301"/>
      <c r="B39" s="38"/>
      <c r="C39" s="37"/>
      <c r="D39" s="37"/>
      <c r="E39" s="39">
        <f t="shared" si="1"/>
        <v>708844</v>
      </c>
      <c r="F39" s="30"/>
      <c r="G39" s="2"/>
      <c r="H39" s="33"/>
    </row>
    <row r="40" spans="1:8">
      <c r="A40" s="301"/>
      <c r="B40" s="38"/>
      <c r="C40" s="37"/>
      <c r="D40" s="37"/>
      <c r="E40" s="39">
        <f t="shared" si="1"/>
        <v>708844</v>
      </c>
      <c r="F40" s="30"/>
      <c r="G40" s="2"/>
      <c r="H40" s="33"/>
    </row>
    <row r="41" spans="1:8">
      <c r="A41" s="301"/>
      <c r="B41" s="38"/>
      <c r="C41" s="37"/>
      <c r="D41" s="37"/>
      <c r="E41" s="39">
        <f t="shared" si="1"/>
        <v>708844</v>
      </c>
      <c r="F41" s="30"/>
      <c r="G41" s="2"/>
      <c r="H41" s="33"/>
    </row>
    <row r="42" spans="1:8">
      <c r="A42" s="301"/>
      <c r="B42" s="38"/>
      <c r="C42" s="37"/>
      <c r="D42" s="37"/>
      <c r="E42" s="39">
        <f t="shared" si="1"/>
        <v>708844</v>
      </c>
      <c r="F42" s="30"/>
      <c r="G42" s="2"/>
      <c r="H42" s="33"/>
    </row>
    <row r="43" spans="1:8">
      <c r="A43" s="301"/>
      <c r="B43" s="38"/>
      <c r="C43" s="37"/>
      <c r="D43" s="37"/>
      <c r="E43" s="39">
        <f t="shared" si="1"/>
        <v>708844</v>
      </c>
      <c r="F43" s="30"/>
      <c r="G43" s="2"/>
      <c r="H43" s="33"/>
    </row>
    <row r="44" spans="1:8">
      <c r="A44" s="301"/>
      <c r="B44" s="38"/>
      <c r="C44" s="37"/>
      <c r="D44" s="37"/>
      <c r="E44" s="39">
        <f t="shared" si="1"/>
        <v>708844</v>
      </c>
      <c r="F44" s="30"/>
      <c r="G44" s="2"/>
      <c r="H44" s="33"/>
    </row>
    <row r="45" spans="1:8">
      <c r="A45" s="301"/>
      <c r="B45" s="38"/>
      <c r="C45" s="37"/>
      <c r="D45" s="37"/>
      <c r="E45" s="39">
        <f t="shared" si="1"/>
        <v>708844</v>
      </c>
      <c r="F45" s="30"/>
      <c r="G45" s="2"/>
      <c r="H45" s="33"/>
    </row>
    <row r="46" spans="1:8">
      <c r="A46" s="301"/>
      <c r="B46" s="38"/>
      <c r="C46" s="37"/>
      <c r="D46" s="37"/>
      <c r="E46" s="39">
        <f t="shared" si="1"/>
        <v>708844</v>
      </c>
      <c r="F46" s="30"/>
      <c r="G46" s="2"/>
      <c r="H46" s="33"/>
    </row>
    <row r="47" spans="1:8">
      <c r="A47" s="301"/>
      <c r="B47" s="38"/>
      <c r="C47" s="37"/>
      <c r="D47" s="37"/>
      <c r="E47" s="39">
        <f t="shared" si="1"/>
        <v>708844</v>
      </c>
      <c r="F47" s="30"/>
      <c r="G47" s="2"/>
      <c r="H47" s="33"/>
    </row>
    <row r="48" spans="1:8">
      <c r="A48" s="301"/>
      <c r="B48" s="38"/>
      <c r="C48" s="37"/>
      <c r="D48" s="37"/>
      <c r="E48" s="39">
        <f t="shared" si="1"/>
        <v>708844</v>
      </c>
      <c r="F48" s="30"/>
      <c r="G48" s="2"/>
      <c r="H48" s="33"/>
    </row>
    <row r="49" spans="1:8">
      <c r="A49" s="301"/>
      <c r="B49" s="38"/>
      <c r="C49" s="37"/>
      <c r="D49" s="37"/>
      <c r="E49" s="39">
        <f t="shared" si="1"/>
        <v>708844</v>
      </c>
      <c r="F49" s="30"/>
      <c r="G49" s="2"/>
      <c r="H49" s="33"/>
    </row>
    <row r="50" spans="1:8">
      <c r="A50" s="301"/>
      <c r="B50" s="38"/>
      <c r="C50" s="37"/>
      <c r="D50" s="37"/>
      <c r="E50" s="39">
        <f t="shared" si="1"/>
        <v>708844</v>
      </c>
      <c r="F50" s="30"/>
      <c r="G50" s="2"/>
      <c r="H50" s="33"/>
    </row>
    <row r="51" spans="1:8">
      <c r="A51" s="301"/>
      <c r="B51" s="38"/>
      <c r="C51" s="37"/>
      <c r="D51" s="37"/>
      <c r="E51" s="39">
        <f t="shared" si="1"/>
        <v>708844</v>
      </c>
      <c r="F51" s="30"/>
      <c r="G51" s="2"/>
      <c r="H51" s="33"/>
    </row>
    <row r="52" spans="1:8">
      <c r="A52" s="301"/>
      <c r="B52" s="38"/>
      <c r="C52" s="37"/>
      <c r="D52" s="37"/>
      <c r="E52" s="39">
        <f t="shared" si="1"/>
        <v>708844</v>
      </c>
      <c r="F52" s="30"/>
      <c r="G52" s="2"/>
      <c r="H52" s="33"/>
    </row>
    <row r="53" spans="1:8">
      <c r="A53" s="301"/>
      <c r="B53" s="38"/>
      <c r="C53" s="37"/>
      <c r="D53" s="37"/>
      <c r="E53" s="39">
        <f t="shared" si="1"/>
        <v>708844</v>
      </c>
      <c r="F53" s="30"/>
      <c r="G53" s="2"/>
      <c r="H53" s="33"/>
    </row>
    <row r="54" spans="1:8">
      <c r="A54" s="301"/>
      <c r="B54" s="38"/>
      <c r="C54" s="37"/>
      <c r="D54" s="37"/>
      <c r="E54" s="39">
        <f t="shared" si="1"/>
        <v>708844</v>
      </c>
      <c r="F54" s="30"/>
      <c r="G54" s="2"/>
      <c r="H54" s="33"/>
    </row>
    <row r="55" spans="1:8">
      <c r="A55" s="301"/>
      <c r="B55" s="38"/>
      <c r="C55" s="37"/>
      <c r="D55" s="37"/>
      <c r="E55" s="39">
        <f t="shared" si="1"/>
        <v>708844</v>
      </c>
      <c r="F55" s="30"/>
      <c r="G55" s="2"/>
    </row>
    <row r="56" spans="1:8">
      <c r="A56" s="301"/>
      <c r="B56" s="38"/>
      <c r="C56" s="37"/>
      <c r="D56" s="37"/>
      <c r="E56" s="39">
        <f t="shared" si="1"/>
        <v>708844</v>
      </c>
      <c r="F56" s="30"/>
      <c r="G56" s="2"/>
    </row>
    <row r="57" spans="1:8">
      <c r="A57" s="301"/>
      <c r="B57" s="38"/>
      <c r="C57" s="37"/>
      <c r="D57" s="37"/>
      <c r="E57" s="39">
        <f t="shared" si="1"/>
        <v>708844</v>
      </c>
      <c r="F57" s="30"/>
      <c r="G57" s="2"/>
    </row>
    <row r="58" spans="1:8">
      <c r="A58" s="301"/>
      <c r="B58" s="38"/>
      <c r="C58" s="37"/>
      <c r="D58" s="37"/>
      <c r="E58" s="39">
        <f t="shared" si="1"/>
        <v>708844</v>
      </c>
      <c r="F58" s="30"/>
      <c r="G58" s="2"/>
    </row>
    <row r="59" spans="1:8">
      <c r="A59" s="301"/>
      <c r="B59" s="38"/>
      <c r="C59" s="37"/>
      <c r="D59" s="37"/>
      <c r="E59" s="39">
        <f t="shared" si="1"/>
        <v>708844</v>
      </c>
      <c r="F59" s="30"/>
      <c r="G59" s="2"/>
    </row>
    <row r="60" spans="1:8">
      <c r="A60" s="301"/>
      <c r="B60" s="38"/>
      <c r="C60" s="37"/>
      <c r="D60" s="37"/>
      <c r="E60" s="39">
        <f t="shared" si="1"/>
        <v>708844</v>
      </c>
      <c r="F60" s="30"/>
      <c r="G60" s="2"/>
    </row>
    <row r="61" spans="1:8">
      <c r="A61" s="301"/>
      <c r="B61" s="38"/>
      <c r="C61" s="37"/>
      <c r="D61" s="37"/>
      <c r="E61" s="39">
        <f t="shared" si="1"/>
        <v>708844</v>
      </c>
      <c r="F61" s="30"/>
      <c r="G61" s="2"/>
    </row>
    <row r="62" spans="1:8">
      <c r="A62" s="301"/>
      <c r="B62" s="38"/>
      <c r="C62" s="37"/>
      <c r="D62" s="37"/>
      <c r="E62" s="39">
        <f t="shared" si="1"/>
        <v>708844</v>
      </c>
      <c r="F62" s="30"/>
      <c r="G62" s="2"/>
    </row>
    <row r="63" spans="1:8">
      <c r="A63" s="301"/>
      <c r="B63" s="38"/>
      <c r="C63" s="37"/>
      <c r="D63" s="37"/>
      <c r="E63" s="39">
        <f t="shared" si="1"/>
        <v>708844</v>
      </c>
      <c r="F63" s="30"/>
      <c r="G63" s="2"/>
    </row>
    <row r="64" spans="1:8">
      <c r="A64" s="301"/>
      <c r="B64" s="38"/>
      <c r="C64" s="37"/>
      <c r="D64" s="37"/>
      <c r="E64" s="39">
        <f t="shared" si="1"/>
        <v>708844</v>
      </c>
      <c r="F64" s="30"/>
      <c r="G64" s="2"/>
    </row>
    <row r="65" spans="1:7">
      <c r="A65" s="301"/>
      <c r="B65" s="38"/>
      <c r="C65" s="37"/>
      <c r="D65" s="37"/>
      <c r="E65" s="39">
        <f t="shared" si="1"/>
        <v>708844</v>
      </c>
      <c r="F65" s="30"/>
      <c r="G65" s="2"/>
    </row>
    <row r="66" spans="1:7">
      <c r="A66" s="301"/>
      <c r="B66" s="38"/>
      <c r="C66" s="37"/>
      <c r="D66" s="37"/>
      <c r="E66" s="39">
        <f t="shared" si="1"/>
        <v>708844</v>
      </c>
      <c r="F66" s="30"/>
      <c r="G66" s="2"/>
    </row>
    <row r="67" spans="1:7">
      <c r="A67" s="301"/>
      <c r="B67" s="38"/>
      <c r="C67" s="37"/>
      <c r="D67" s="37"/>
      <c r="E67" s="39">
        <f t="shared" si="1"/>
        <v>708844</v>
      </c>
      <c r="F67" s="30"/>
      <c r="G67" s="2"/>
    </row>
    <row r="68" spans="1:7">
      <c r="A68" s="301"/>
      <c r="B68" s="38"/>
      <c r="C68" s="37"/>
      <c r="D68" s="37"/>
      <c r="E68" s="39">
        <f t="shared" si="1"/>
        <v>708844</v>
      </c>
      <c r="F68" s="30"/>
      <c r="G68" s="2"/>
    </row>
    <row r="69" spans="1:7">
      <c r="A69" s="301"/>
      <c r="B69" s="38"/>
      <c r="C69" s="37"/>
      <c r="D69" s="37"/>
      <c r="E69" s="39">
        <f t="shared" si="1"/>
        <v>708844</v>
      </c>
      <c r="F69" s="30"/>
      <c r="G69" s="2"/>
    </row>
    <row r="70" spans="1:7">
      <c r="A70" s="301"/>
      <c r="B70" s="38"/>
      <c r="C70" s="37"/>
      <c r="D70" s="37"/>
      <c r="E70" s="39">
        <f t="shared" ref="E70:E82" si="2">E69+C70-D70</f>
        <v>708844</v>
      </c>
      <c r="F70" s="30"/>
      <c r="G70" s="2"/>
    </row>
    <row r="71" spans="1:7">
      <c r="A71" s="301"/>
      <c r="B71" s="38"/>
      <c r="C71" s="37"/>
      <c r="D71" s="37"/>
      <c r="E71" s="39">
        <f t="shared" si="2"/>
        <v>708844</v>
      </c>
      <c r="F71" s="30"/>
      <c r="G71" s="2"/>
    </row>
    <row r="72" spans="1:7">
      <c r="A72" s="301"/>
      <c r="B72" s="38"/>
      <c r="C72" s="37"/>
      <c r="D72" s="37"/>
      <c r="E72" s="39">
        <f t="shared" si="2"/>
        <v>708844</v>
      </c>
      <c r="F72" s="30"/>
      <c r="G72" s="2"/>
    </row>
    <row r="73" spans="1:7">
      <c r="A73" s="301"/>
      <c r="B73" s="38"/>
      <c r="C73" s="37"/>
      <c r="D73" s="37"/>
      <c r="E73" s="39">
        <f t="shared" si="2"/>
        <v>708844</v>
      </c>
      <c r="F73" s="30"/>
      <c r="G73" s="2"/>
    </row>
    <row r="74" spans="1:7">
      <c r="A74" s="301"/>
      <c r="B74" s="38"/>
      <c r="C74" s="37"/>
      <c r="D74" s="37"/>
      <c r="E74" s="39">
        <f t="shared" si="2"/>
        <v>708844</v>
      </c>
      <c r="F74" s="30"/>
      <c r="G74" s="2"/>
    </row>
    <row r="75" spans="1:7">
      <c r="A75" s="301"/>
      <c r="B75" s="38"/>
      <c r="C75" s="37"/>
      <c r="D75" s="37"/>
      <c r="E75" s="39">
        <f t="shared" si="2"/>
        <v>708844</v>
      </c>
      <c r="F75" s="32"/>
      <c r="G75" s="2"/>
    </row>
    <row r="76" spans="1:7">
      <c r="A76" s="301"/>
      <c r="B76" s="38"/>
      <c r="C76" s="37"/>
      <c r="D76" s="37"/>
      <c r="E76" s="39">
        <f t="shared" si="2"/>
        <v>708844</v>
      </c>
      <c r="F76" s="30"/>
      <c r="G76" s="2"/>
    </row>
    <row r="77" spans="1:7">
      <c r="A77" s="301"/>
      <c r="B77" s="38"/>
      <c r="C77" s="37"/>
      <c r="D77" s="37"/>
      <c r="E77" s="39">
        <f t="shared" si="2"/>
        <v>708844</v>
      </c>
      <c r="F77" s="30"/>
      <c r="G77" s="2"/>
    </row>
    <row r="78" spans="1:7">
      <c r="A78" s="301"/>
      <c r="B78" s="38"/>
      <c r="C78" s="37"/>
      <c r="D78" s="37"/>
      <c r="E78" s="39">
        <f t="shared" si="2"/>
        <v>708844</v>
      </c>
      <c r="F78" s="30"/>
      <c r="G78" s="2"/>
    </row>
    <row r="79" spans="1:7">
      <c r="A79" s="301"/>
      <c r="B79" s="38"/>
      <c r="C79" s="37"/>
      <c r="D79" s="37"/>
      <c r="E79" s="39">
        <f t="shared" si="2"/>
        <v>708844</v>
      </c>
      <c r="F79" s="30"/>
      <c r="G79" s="2"/>
    </row>
    <row r="80" spans="1:7">
      <c r="A80" s="301"/>
      <c r="B80" s="38"/>
      <c r="C80" s="37"/>
      <c r="D80" s="37"/>
      <c r="E80" s="39">
        <f t="shared" si="2"/>
        <v>708844</v>
      </c>
      <c r="F80" s="30"/>
      <c r="G80" s="2"/>
    </row>
    <row r="81" spans="1:7">
      <c r="A81" s="301"/>
      <c r="B81" s="38"/>
      <c r="C81" s="37"/>
      <c r="D81" s="37"/>
      <c r="E81" s="39">
        <f t="shared" si="2"/>
        <v>708844</v>
      </c>
      <c r="F81" s="30"/>
      <c r="G81" s="2"/>
    </row>
    <row r="82" spans="1:7">
      <c r="A82" s="301"/>
      <c r="B82" s="38"/>
      <c r="C82" s="37"/>
      <c r="D82" s="37"/>
      <c r="E82" s="39">
        <f t="shared" si="2"/>
        <v>708844</v>
      </c>
      <c r="F82" s="30"/>
      <c r="G82" s="2"/>
    </row>
    <row r="83" spans="1:7">
      <c r="A83" s="301"/>
      <c r="B83" s="43"/>
      <c r="C83" s="39">
        <f>SUM(C5:C72)</f>
        <v>1378844</v>
      </c>
      <c r="D83" s="39">
        <f>SUM(D5:D77)</f>
        <v>670000</v>
      </c>
      <c r="E83" s="63">
        <f>E71</f>
        <v>708844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6" t="s">
        <v>17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4" s="189" customFormat="1" ht="18">
      <c r="A2" s="307" t="s">
        <v>92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24" s="190" customFormat="1" ht="16.5" thickBot="1">
      <c r="A3" s="308" t="s">
        <v>201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10"/>
      <c r="S3" s="105"/>
      <c r="T3" s="8"/>
      <c r="U3" s="8"/>
      <c r="V3" s="8"/>
      <c r="W3" s="8"/>
      <c r="X3" s="28"/>
    </row>
    <row r="4" spans="1:24" s="192" customFormat="1" ht="12.75" customHeight="1">
      <c r="A4" s="311" t="s">
        <v>93</v>
      </c>
      <c r="B4" s="313" t="s">
        <v>94</v>
      </c>
      <c r="C4" s="302" t="s">
        <v>95</v>
      </c>
      <c r="D4" s="302" t="s">
        <v>96</v>
      </c>
      <c r="E4" s="302" t="s">
        <v>97</v>
      </c>
      <c r="F4" s="302" t="s">
        <v>98</v>
      </c>
      <c r="G4" s="302" t="s">
        <v>99</v>
      </c>
      <c r="H4" s="302" t="s">
        <v>100</v>
      </c>
      <c r="I4" s="302" t="s">
        <v>120</v>
      </c>
      <c r="J4" s="302" t="s">
        <v>101</v>
      </c>
      <c r="K4" s="302" t="s">
        <v>102</v>
      </c>
      <c r="L4" s="302" t="s">
        <v>103</v>
      </c>
      <c r="M4" s="302" t="s">
        <v>104</v>
      </c>
      <c r="N4" s="302" t="s">
        <v>105</v>
      </c>
      <c r="O4" s="304" t="s">
        <v>106</v>
      </c>
      <c r="P4" s="315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12"/>
      <c r="B5" s="314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5"/>
      <c r="P5" s="316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205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211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233</v>
      </c>
      <c r="B12" s="208"/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690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5000</v>
      </c>
      <c r="C37" s="227">
        <f t="shared" ref="C37:P37" si="1">SUM(C6:C36)</f>
        <v>0</v>
      </c>
      <c r="D37" s="227">
        <f t="shared" si="1"/>
        <v>345</v>
      </c>
      <c r="E37" s="227">
        <f t="shared" si="1"/>
        <v>40</v>
      </c>
      <c r="F37" s="227">
        <f t="shared" si="1"/>
        <v>145</v>
      </c>
      <c r="G37" s="227">
        <f>SUM(G6:G36)</f>
        <v>2820</v>
      </c>
      <c r="H37" s="227">
        <f t="shared" si="1"/>
        <v>145</v>
      </c>
      <c r="I37" s="227">
        <f t="shared" si="1"/>
        <v>0</v>
      </c>
      <c r="J37" s="227">
        <f t="shared" si="1"/>
        <v>480</v>
      </c>
      <c r="K37" s="227">
        <f t="shared" si="1"/>
        <v>3280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13054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4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23" t="s">
        <v>17</v>
      </c>
      <c r="B1" s="323"/>
      <c r="C1" s="323"/>
      <c r="D1" s="323"/>
      <c r="E1" s="323"/>
      <c r="F1" s="323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24" t="s">
        <v>202</v>
      </c>
      <c r="B2" s="324"/>
      <c r="C2" s="324"/>
      <c r="D2" s="324"/>
      <c r="E2" s="324"/>
      <c r="F2" s="324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5" t="s">
        <v>36</v>
      </c>
      <c r="B3" s="325"/>
      <c r="C3" s="325"/>
      <c r="D3" s="325"/>
      <c r="E3" s="325"/>
      <c r="F3" s="325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205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211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233</v>
      </c>
      <c r="B11" s="99">
        <v>263055</v>
      </c>
      <c r="C11" s="99">
        <v>0</v>
      </c>
      <c r="D11" s="99">
        <v>690</v>
      </c>
      <c r="E11" s="99">
        <f t="shared" si="0"/>
        <v>690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2550490</v>
      </c>
      <c r="C33" s="99">
        <f>SUM(C5:C32)</f>
        <v>2395038</v>
      </c>
      <c r="D33" s="99">
        <f>SUM(D5:D32)</f>
        <v>12864</v>
      </c>
      <c r="E33" s="99">
        <f>SUM(E5:E32)</f>
        <v>2407902</v>
      </c>
      <c r="F33" s="107">
        <f>B33-E33</f>
        <v>142588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6" t="s">
        <v>42</v>
      </c>
      <c r="B35" s="327"/>
      <c r="C35" s="327"/>
      <c r="D35" s="328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318795</v>
      </c>
      <c r="F36" s="129">
        <f>F33-C119-I43-I42+K142-C124</f>
        <v>318795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208</v>
      </c>
      <c r="C38" s="269">
        <v>8325</v>
      </c>
      <c r="D38" s="92" t="s">
        <v>217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207</v>
      </c>
      <c r="B39" s="92" t="s">
        <v>208</v>
      </c>
      <c r="C39" s="269">
        <v>4000</v>
      </c>
      <c r="D39" s="92" t="s">
        <v>205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209</v>
      </c>
      <c r="B40" s="130" t="s">
        <v>208</v>
      </c>
      <c r="C40" s="269">
        <v>1000</v>
      </c>
      <c r="D40" s="92" t="s">
        <v>205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212</v>
      </c>
      <c r="B41" s="92" t="s">
        <v>208</v>
      </c>
      <c r="C41" s="269">
        <v>1000</v>
      </c>
      <c r="D41" s="92" t="s">
        <v>217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236</v>
      </c>
      <c r="B42" s="252" t="s">
        <v>208</v>
      </c>
      <c r="C42" s="269">
        <v>3600</v>
      </c>
      <c r="D42" s="131" t="s">
        <v>233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9" t="s">
        <v>51</v>
      </c>
      <c r="G43" s="329"/>
      <c r="H43" s="329"/>
      <c r="I43" s="329"/>
      <c r="J43" s="329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235</v>
      </c>
      <c r="B47" s="96"/>
      <c r="C47" s="142">
        <v>13780</v>
      </c>
      <c r="D47" s="149" t="s">
        <v>233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110000</v>
      </c>
      <c r="D49" s="149" t="s">
        <v>215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279165</v>
      </c>
      <c r="D51" s="149" t="s">
        <v>233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218960</v>
      </c>
      <c r="D55" s="143" t="s">
        <v>233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319915</v>
      </c>
      <c r="D56" s="149" t="s">
        <v>233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188550</v>
      </c>
      <c r="D57" s="143" t="s">
        <v>217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211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5000</v>
      </c>
      <c r="D59" s="149" t="s">
        <v>215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31455</v>
      </c>
      <c r="D60" s="146" t="s">
        <v>217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216</v>
      </c>
      <c r="B61" s="148"/>
      <c r="C61" s="142">
        <v>5830</v>
      </c>
      <c r="D61" s="146" t="s">
        <v>233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203</v>
      </c>
      <c r="B62" s="96"/>
      <c r="C62" s="142">
        <v>7000</v>
      </c>
      <c r="D62" s="146" t="s">
        <v>213</v>
      </c>
      <c r="E62" s="113"/>
      <c r="F62" s="317" t="s">
        <v>136</v>
      </c>
      <c r="G62" s="317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30" t="s">
        <v>30</v>
      </c>
      <c r="B63" s="331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12920</v>
      </c>
      <c r="D69" s="149" t="s">
        <v>233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218</v>
      </c>
      <c r="B70" s="96"/>
      <c r="C70" s="142">
        <v>34585</v>
      </c>
      <c r="D70" s="149" t="s">
        <v>217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213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10070</v>
      </c>
      <c r="D85" s="143" t="s">
        <v>233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205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26970</v>
      </c>
      <c r="D93" s="143" t="s">
        <v>215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237</v>
      </c>
      <c r="B94" s="143"/>
      <c r="C94" s="142">
        <v>2060</v>
      </c>
      <c r="D94" s="143" t="s">
        <v>233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210</v>
      </c>
      <c r="B99" s="143"/>
      <c r="C99" s="142">
        <v>13000</v>
      </c>
      <c r="D99" s="143" t="s">
        <v>217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204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8" t="s">
        <v>90</v>
      </c>
      <c r="B119" s="319"/>
      <c r="C119" s="165">
        <f>SUM(C37:C118)</f>
        <v>2531184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20" t="s">
        <v>91</v>
      </c>
      <c r="B121" s="321"/>
      <c r="C121" s="170">
        <f>C119+L142</f>
        <v>2531184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22"/>
      <c r="G176" s="322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5" sqref="I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234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4385838.1167000001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61555.116700000006</v>
      </c>
      <c r="C5" s="67"/>
      <c r="D5" s="65" t="s">
        <v>23</v>
      </c>
      <c r="E5" s="68">
        <v>708844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318795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13054</v>
      </c>
      <c r="C8" s="66"/>
      <c r="D8" s="65" t="s">
        <v>13</v>
      </c>
      <c r="E8" s="68">
        <v>2531184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48501.116700000006</v>
      </c>
      <c r="C10" s="66"/>
      <c r="D10" s="65" t="s">
        <v>168</v>
      </c>
      <c r="E10" s="69">
        <v>14281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92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8048501.1167000001</v>
      </c>
      <c r="C13" s="66"/>
      <c r="D13" s="66" t="s">
        <v>7</v>
      </c>
      <c r="E13" s="69">
        <f>E4+E5+E6+E7+E8+E9+E10+E11+E12</f>
        <v>8048501.1167000001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8" t="s">
        <v>16</v>
      </c>
      <c r="B15" s="339"/>
      <c r="C15" s="339"/>
      <c r="D15" s="339"/>
      <c r="E15" s="340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218960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275687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319915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110000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199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41" t="s">
        <v>16</v>
      </c>
      <c r="B15" s="342"/>
      <c r="C15" s="342"/>
      <c r="D15" s="342"/>
      <c r="E15" s="34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2"/>
  <sheetViews>
    <sheetView topLeftCell="A8" workbookViewId="0">
      <selection activeCell="A20" sqref="A20:C29"/>
    </sheetView>
  </sheetViews>
  <sheetFormatPr defaultRowHeight="12.75"/>
  <cols>
    <col min="1" max="1" width="21" bestFit="1" customWidth="1"/>
    <col min="2" max="2" width="9.42578125" bestFit="1" customWidth="1"/>
    <col min="3" max="3" width="9.85546875" bestFit="1" customWidth="1"/>
  </cols>
  <sheetData>
    <row r="1" spans="1:3">
      <c r="A1" s="267"/>
      <c r="B1" s="273"/>
      <c r="C1" s="274"/>
    </row>
    <row r="2" spans="1:3">
      <c r="A2" s="145"/>
      <c r="B2" s="142"/>
      <c r="C2" s="149"/>
    </row>
    <row r="3" spans="1:3">
      <c r="A3" s="145"/>
      <c r="B3" s="237"/>
      <c r="C3" s="268"/>
    </row>
    <row r="4" spans="1:3">
      <c r="A4" s="145"/>
      <c r="B4" s="142"/>
      <c r="C4" s="149"/>
    </row>
    <row r="5" spans="1:3">
      <c r="A5" s="141"/>
      <c r="B5" s="142"/>
      <c r="C5" s="140"/>
    </row>
    <row r="6" spans="1:3">
      <c r="A6" s="141"/>
      <c r="B6" s="142"/>
      <c r="C6" s="149"/>
    </row>
    <row r="7" spans="1:3">
      <c r="A7" s="141"/>
      <c r="B7" s="142"/>
      <c r="C7" s="140"/>
    </row>
    <row r="8" spans="1:3">
      <c r="A8" s="145"/>
      <c r="B8" s="142"/>
      <c r="C8" s="143"/>
    </row>
    <row r="9" spans="1:3">
      <c r="A9" s="145"/>
      <c r="B9" s="142"/>
      <c r="C9" s="274"/>
    </row>
    <row r="10" spans="1:3">
      <c r="A10" s="147"/>
      <c r="B10" s="148"/>
      <c r="C10" s="143"/>
    </row>
    <row r="11" spans="1:3">
      <c r="A11" s="141"/>
      <c r="B11" s="142"/>
      <c r="C11" s="149"/>
    </row>
    <row r="12" spans="1:3">
      <c r="A12" s="141"/>
      <c r="B12" s="142"/>
      <c r="C12" s="143"/>
    </row>
    <row r="13" spans="1:3">
      <c r="A13" s="147"/>
      <c r="B13" s="142"/>
      <c r="C13" s="149"/>
    </row>
    <row r="14" spans="1:3">
      <c r="A14" s="277"/>
      <c r="B14" s="142"/>
      <c r="C14" s="149"/>
    </row>
    <row r="15" spans="1:3">
      <c r="A15" s="145"/>
      <c r="B15" s="142"/>
      <c r="C15" s="146"/>
    </row>
    <row r="16" spans="1:3">
      <c r="A16" s="148"/>
      <c r="B16" s="142"/>
      <c r="C16" s="146"/>
    </row>
    <row r="17" spans="1:3">
      <c r="A17" s="145"/>
      <c r="B17" s="142"/>
      <c r="C17" s="146"/>
    </row>
    <row r="18" spans="1:3">
      <c r="A18" s="293" t="s">
        <v>30</v>
      </c>
      <c r="B18" s="142"/>
      <c r="C18" s="143"/>
    </row>
    <row r="19" spans="1:3">
      <c r="A19" s="145"/>
      <c r="B19" s="142"/>
      <c r="C19" s="149"/>
    </row>
    <row r="20" spans="1:3">
      <c r="A20" s="141" t="s">
        <v>218</v>
      </c>
      <c r="B20" s="142">
        <v>34585</v>
      </c>
      <c r="C20" s="149" t="s">
        <v>217</v>
      </c>
    </row>
    <row r="21" spans="1:3">
      <c r="A21" s="145" t="s">
        <v>62</v>
      </c>
      <c r="B21" s="142">
        <v>50888</v>
      </c>
      <c r="C21" s="149" t="s">
        <v>130</v>
      </c>
    </row>
    <row r="22" spans="1:3">
      <c r="A22" s="145" t="s">
        <v>63</v>
      </c>
      <c r="B22" s="142">
        <v>30848</v>
      </c>
      <c r="C22" s="143" t="s">
        <v>167</v>
      </c>
    </row>
    <row r="23" spans="1:3">
      <c r="A23" s="145" t="s">
        <v>66</v>
      </c>
      <c r="B23" s="142">
        <v>43910</v>
      </c>
      <c r="C23" s="149" t="s">
        <v>161</v>
      </c>
    </row>
    <row r="24" spans="1:3">
      <c r="A24" s="145" t="s">
        <v>67</v>
      </c>
      <c r="B24" s="142">
        <v>25872</v>
      </c>
      <c r="C24" s="149" t="s">
        <v>131</v>
      </c>
    </row>
    <row r="25" spans="1:3">
      <c r="A25" s="141" t="s">
        <v>68</v>
      </c>
      <c r="B25" s="142">
        <v>13920</v>
      </c>
      <c r="C25" s="149" t="s">
        <v>217</v>
      </c>
    </row>
    <row r="26" spans="1:3">
      <c r="A26" s="145" t="s">
        <v>70</v>
      </c>
      <c r="B26" s="142">
        <v>22030</v>
      </c>
      <c r="C26" s="143" t="s">
        <v>169</v>
      </c>
    </row>
    <row r="27" spans="1:3">
      <c r="A27" s="145" t="s">
        <v>74</v>
      </c>
      <c r="B27" s="142">
        <v>26916</v>
      </c>
      <c r="C27" s="146" t="s">
        <v>177</v>
      </c>
    </row>
    <row r="28" spans="1:3">
      <c r="A28" s="145" t="s">
        <v>223</v>
      </c>
      <c r="B28" s="142">
        <v>10915</v>
      </c>
      <c r="C28" s="143" t="s">
        <v>170</v>
      </c>
    </row>
    <row r="29" spans="1:3">
      <c r="A29" s="145" t="s">
        <v>111</v>
      </c>
      <c r="B29" s="142">
        <v>44000</v>
      </c>
      <c r="C29" s="149" t="s">
        <v>147</v>
      </c>
    </row>
    <row r="30" spans="1:3">
      <c r="A30" s="145"/>
      <c r="B30" s="142"/>
      <c r="C30" s="146"/>
    </row>
    <row r="31" spans="1:3">
      <c r="A31" s="141"/>
      <c r="B31" s="142"/>
      <c r="C31" s="146"/>
    </row>
    <row r="32" spans="1:3">
      <c r="A32" s="145"/>
      <c r="B32" s="142"/>
      <c r="C32" s="149"/>
    </row>
    <row r="33" spans="1:3">
      <c r="A33" s="145"/>
      <c r="B33" s="142"/>
      <c r="C33" s="146"/>
    </row>
    <row r="34" spans="1:3">
      <c r="A34" s="145"/>
      <c r="B34" s="142"/>
      <c r="C34" s="146"/>
    </row>
    <row r="35" spans="1:3">
      <c r="A35" s="145"/>
      <c r="B35" s="142"/>
      <c r="C35" s="146"/>
    </row>
    <row r="36" spans="1:3">
      <c r="A36" s="145"/>
      <c r="B36" s="142"/>
      <c r="C36" s="143"/>
    </row>
    <row r="37" spans="1:3">
      <c r="A37" s="145"/>
      <c r="B37" s="142"/>
      <c r="C37" s="146"/>
    </row>
    <row r="38" spans="1:3">
      <c r="A38" s="145"/>
      <c r="B38" s="237"/>
      <c r="C38" s="146"/>
    </row>
    <row r="39" spans="1:3">
      <c r="A39" s="141"/>
      <c r="B39" s="142"/>
      <c r="C39" s="149"/>
    </row>
    <row r="40" spans="1:3">
      <c r="A40" s="145"/>
      <c r="B40" s="142"/>
      <c r="C40" s="146"/>
    </row>
    <row r="41" spans="1:3">
      <c r="A41" s="145"/>
      <c r="B41" s="142"/>
      <c r="C41" s="143"/>
    </row>
    <row r="42" spans="1:3">
      <c r="A42" s="145"/>
      <c r="B42" s="142"/>
      <c r="C42" s="146"/>
    </row>
    <row r="43" spans="1:3">
      <c r="A43" s="145"/>
      <c r="B43" s="142"/>
      <c r="C43" s="146"/>
    </row>
    <row r="44" spans="1:3">
      <c r="A44" s="141"/>
      <c r="B44" s="142"/>
      <c r="C44" s="146"/>
    </row>
    <row r="45" spans="1:3">
      <c r="A45" s="141"/>
      <c r="B45" s="142"/>
      <c r="C45" s="146"/>
    </row>
    <row r="46" spans="1:3">
      <c r="A46" s="145"/>
      <c r="B46" s="142"/>
      <c r="C46" s="146"/>
    </row>
    <row r="47" spans="1:3">
      <c r="A47" s="145"/>
      <c r="B47" s="142"/>
      <c r="C47" s="143"/>
    </row>
    <row r="48" spans="1:3">
      <c r="A48" s="145"/>
      <c r="B48" s="142"/>
      <c r="C48" s="146"/>
    </row>
    <row r="49" spans="1:3">
      <c r="A49" s="145"/>
      <c r="B49" s="142"/>
      <c r="C49" s="143"/>
    </row>
    <row r="50" spans="1:3">
      <c r="A50" s="145"/>
      <c r="B50" s="142"/>
      <c r="C50" s="143"/>
    </row>
    <row r="51" spans="1:3">
      <c r="A51" s="145"/>
      <c r="B51" s="142"/>
      <c r="C51" s="143"/>
    </row>
    <row r="52" spans="1:3">
      <c r="A52" s="145"/>
      <c r="B52" s="142"/>
      <c r="C52" s="146"/>
    </row>
    <row r="53" spans="1:3">
      <c r="A53" s="145"/>
      <c r="B53" s="142"/>
      <c r="C53" s="143"/>
    </row>
    <row r="54" spans="1:3">
      <c r="A54" s="145"/>
      <c r="B54" s="142"/>
      <c r="C54" s="143"/>
    </row>
    <row r="55" spans="1:3">
      <c r="A55" s="145"/>
      <c r="B55" s="142"/>
      <c r="C55" s="149"/>
    </row>
    <row r="56" spans="1:3">
      <c r="A56" s="145"/>
      <c r="B56" s="142"/>
      <c r="C56" s="143"/>
    </row>
    <row r="57" spans="1:3">
      <c r="A57" s="145" t="s">
        <v>141</v>
      </c>
      <c r="B57" s="142">
        <v>17500</v>
      </c>
      <c r="C57" s="143" t="s">
        <v>146</v>
      </c>
    </row>
    <row r="58" spans="1:3">
      <c r="A58" s="145" t="s">
        <v>64</v>
      </c>
      <c r="B58" s="142">
        <v>1915</v>
      </c>
      <c r="C58" s="143" t="s">
        <v>65</v>
      </c>
    </row>
    <row r="59" spans="1:3">
      <c r="A59" s="145" t="s">
        <v>198</v>
      </c>
      <c r="B59" s="142">
        <v>20000</v>
      </c>
      <c r="C59" s="143" t="s">
        <v>195</v>
      </c>
    </row>
    <row r="60" spans="1:3">
      <c r="A60" s="145" t="s">
        <v>82</v>
      </c>
      <c r="B60" s="142">
        <v>1210</v>
      </c>
      <c r="C60" s="143" t="s">
        <v>50</v>
      </c>
    </row>
    <row r="61" spans="1:3">
      <c r="A61" s="145" t="s">
        <v>71</v>
      </c>
      <c r="B61" s="142">
        <v>7000</v>
      </c>
      <c r="C61" s="146" t="s">
        <v>205</v>
      </c>
    </row>
    <row r="62" spans="1:3">
      <c r="A62" s="145" t="s">
        <v>73</v>
      </c>
      <c r="B62" s="142">
        <v>800</v>
      </c>
      <c r="C62" s="143" t="s">
        <v>130</v>
      </c>
    </row>
    <row r="63" spans="1:3">
      <c r="A63" s="145" t="s">
        <v>204</v>
      </c>
      <c r="B63" s="142">
        <v>1150</v>
      </c>
      <c r="C63" s="143" t="s">
        <v>200</v>
      </c>
    </row>
    <row r="64" spans="1:3">
      <c r="A64" s="145" t="s">
        <v>182</v>
      </c>
      <c r="B64" s="142">
        <v>1150</v>
      </c>
      <c r="C64" s="143" t="s">
        <v>181</v>
      </c>
    </row>
    <row r="65" spans="1:3">
      <c r="A65" s="145" t="s">
        <v>142</v>
      </c>
      <c r="B65" s="142">
        <v>5000</v>
      </c>
      <c r="C65" s="143" t="s">
        <v>129</v>
      </c>
    </row>
    <row r="66" spans="1:3">
      <c r="A66" s="141" t="s">
        <v>140</v>
      </c>
      <c r="B66" s="142">
        <v>1300</v>
      </c>
      <c r="C66" s="143" t="s">
        <v>139</v>
      </c>
    </row>
    <row r="67" spans="1:3">
      <c r="A67" s="145" t="s">
        <v>78</v>
      </c>
      <c r="B67" s="142">
        <v>2340</v>
      </c>
      <c r="C67" s="143" t="s">
        <v>123</v>
      </c>
    </row>
    <row r="68" spans="1:3">
      <c r="A68" s="145" t="s">
        <v>112</v>
      </c>
      <c r="B68" s="142">
        <v>17500</v>
      </c>
      <c r="C68" s="143" t="s">
        <v>121</v>
      </c>
    </row>
    <row r="69" spans="1:3">
      <c r="A69" s="145" t="s">
        <v>87</v>
      </c>
      <c r="B69" s="142">
        <v>8340</v>
      </c>
      <c r="C69" s="143" t="s">
        <v>217</v>
      </c>
    </row>
    <row r="70" spans="1:3">
      <c r="A70" s="145" t="s">
        <v>48</v>
      </c>
      <c r="B70" s="142">
        <v>1190</v>
      </c>
      <c r="C70" s="143" t="s">
        <v>50</v>
      </c>
    </row>
    <row r="71" spans="1:3">
      <c r="A71" s="145" t="s">
        <v>143</v>
      </c>
      <c r="B71" s="142">
        <v>30000</v>
      </c>
      <c r="C71" s="143" t="s">
        <v>119</v>
      </c>
    </row>
    <row r="72" spans="1:3">
      <c r="A72" s="145" t="s">
        <v>89</v>
      </c>
      <c r="B72" s="142">
        <v>6300</v>
      </c>
      <c r="C72" s="143" t="s">
        <v>88</v>
      </c>
    </row>
  </sheetData>
  <sortState ref="A20:D52">
    <sortCondition ref="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"/>
  <sheetViews>
    <sheetView workbookViewId="0">
      <selection activeCell="X13" sqref="X13"/>
    </sheetView>
  </sheetViews>
  <sheetFormatPr defaultRowHeight="12.75"/>
  <cols>
    <col min="1" max="1" width="14.28515625" bestFit="1" customWidth="1"/>
    <col min="2" max="2" width="11.28515625" bestFit="1" customWidth="1"/>
    <col min="3" max="3" width="3" customWidth="1"/>
    <col min="4" max="22" width="3" bestFit="1" customWidth="1"/>
  </cols>
  <sheetData>
    <row r="1" spans="1:22" ht="18.75">
      <c r="A1" s="344" t="s">
        <v>221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</row>
    <row r="2" spans="1:22" ht="15">
      <c r="A2" s="345" t="s">
        <v>222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</row>
    <row r="3" spans="1:22">
      <c r="A3" s="295" t="s">
        <v>219</v>
      </c>
      <c r="B3" s="295" t="s">
        <v>220</v>
      </c>
      <c r="C3" s="295">
        <v>9</v>
      </c>
      <c r="D3" s="295">
        <v>10</v>
      </c>
      <c r="E3" s="295">
        <v>11</v>
      </c>
      <c r="F3" s="295">
        <v>13</v>
      </c>
      <c r="G3" s="295">
        <v>14</v>
      </c>
      <c r="H3" s="295">
        <v>15</v>
      </c>
      <c r="I3" s="295">
        <v>16</v>
      </c>
      <c r="J3" s="295">
        <v>17</v>
      </c>
      <c r="K3" s="295">
        <v>19</v>
      </c>
      <c r="L3" s="295">
        <v>20</v>
      </c>
      <c r="M3" s="295">
        <v>21</v>
      </c>
      <c r="N3" s="295">
        <v>22</v>
      </c>
      <c r="O3" s="295">
        <v>23</v>
      </c>
      <c r="P3" s="295">
        <v>24</v>
      </c>
      <c r="Q3" s="295">
        <v>26</v>
      </c>
      <c r="R3" s="295">
        <v>27</v>
      </c>
      <c r="S3" s="295">
        <v>28</v>
      </c>
      <c r="T3" s="295">
        <v>29</v>
      </c>
      <c r="U3" s="295">
        <v>30</v>
      </c>
      <c r="V3" s="295">
        <v>31</v>
      </c>
    </row>
    <row r="4" spans="1:22" ht="21.95" customHeight="1">
      <c r="A4" s="158" t="s">
        <v>225</v>
      </c>
      <c r="B4" s="97">
        <f>'Balance Transfer'!C70</f>
        <v>34585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21.95" customHeight="1">
      <c r="A5" s="158" t="s">
        <v>226</v>
      </c>
      <c r="B5" s="97">
        <f>'Balance Transfer'!C65</f>
        <v>50888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21.95" customHeight="1">
      <c r="A6" s="153" t="s">
        <v>227</v>
      </c>
      <c r="B6" s="97">
        <f>'Balance Transfer'!C66</f>
        <v>30848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ht="21.95" customHeight="1">
      <c r="A7" s="158" t="s">
        <v>228</v>
      </c>
      <c r="B7" s="97">
        <f>'Balance Transfer'!C67</f>
        <v>43910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ht="21.95" customHeight="1">
      <c r="A8" s="158" t="s">
        <v>229</v>
      </c>
      <c r="B8" s="97">
        <f>'Balance Transfer'!C68</f>
        <v>25872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ht="21.95" customHeight="1">
      <c r="A9" s="158" t="s">
        <v>230</v>
      </c>
      <c r="B9" s="97">
        <f>'Balance Transfer'!C69</f>
        <v>12920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ht="21.95" customHeight="1">
      <c r="A10" s="158" t="s">
        <v>231</v>
      </c>
      <c r="B10" s="97">
        <f>'Balance Transfer'!C71</f>
        <v>22030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ht="21.95" customHeight="1">
      <c r="A11" s="153" t="s">
        <v>232</v>
      </c>
      <c r="B11" s="97">
        <f>'Balance Transfer'!C72</f>
        <v>26916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21.95" customHeight="1">
      <c r="A12" s="153" t="s">
        <v>224</v>
      </c>
      <c r="B12" s="97">
        <f>CAPITAL!D3</f>
        <v>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21.95" customHeight="1">
      <c r="A13" s="158" t="s">
        <v>111</v>
      </c>
      <c r="B13" s="97">
        <v>44000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21.95" customHeight="1">
      <c r="A14" s="294"/>
      <c r="B14" s="296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</row>
    <row r="15" spans="1:22" ht="21.95" customHeight="1">
      <c r="A15" s="294"/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</row>
    <row r="16" spans="1:22" ht="24.75" customHeight="1">
      <c r="A16" s="294"/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</row>
  </sheetData>
  <mergeCells count="2">
    <mergeCell ref="A1:V1"/>
    <mergeCell ref="A2:V2"/>
  </mergeCells>
  <pageMargins left="0" right="0" top="0.39370078740157483" bottom="0" header="0" footer="0"/>
  <pageSetup scale="1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Expence</vt:lpstr>
      <vt:lpstr>Balance Transfer</vt:lpstr>
      <vt:lpstr>CAPITAL</vt:lpstr>
      <vt:lpstr>Sheet1</vt:lpstr>
      <vt:lpstr>Sheet2</vt:lpstr>
      <vt:lpstr>Bagha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2021-03-08T16:23:59Z</dcterms:modified>
</cp:coreProperties>
</file>