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3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<sst xmlns="http://schemas.openxmlformats.org/spreadsheetml/2006/main" count="480" uniqueCount="242">
  <si>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</si>
  <si>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</si>
  <si>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</si>
  <si>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</si>
  <si>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</si>
  <si>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</si>
  <si>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</si>
  <si>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</si>
  <si>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</si>
  <si>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</si>
  <si>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</si>
  <si>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</si>
  <si>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</si>
  <si>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</si>
  <si>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</si>
  <si>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</si>
  <si>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</si>
  <si>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</si>
  <si>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</si>
  <si>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</si>
  <si>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</si>
  <si>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</si>
  <si>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</si>
  <si>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</si>
  <si>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</si>
  <si>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</si>
  <si>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</si>
  <si>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</si>
  <si>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</si>
  <si>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</si>
  <si>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</si>
  <si>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</si>
  <si>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</si>
  <si>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</si>
  <si>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</si>
  <si>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</si>
  <si>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</si>
  <si>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</si>
  <si>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</si>
  <si>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</si>
  <si>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</si>
  <si>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</si>
  <si>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</si>
  <si>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</si>
  <si>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</si>
  <si>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</si>
  <si>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</si>
  <si>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</si>
  <si>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</si>
  <si>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</si>
  <si>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</si>
  <si>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</si>
  <si>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</si>
  <si>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</si>
  <si>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</si>
  <si>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</si>
  <si>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</si>
  <si>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</si>
  <si>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</si>
  <si>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</si>
  <si>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</si>
  <si>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</si>
  <si>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</si>
  <si>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</si>
  <si>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</si>
  <si>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</si>
  <si>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</si>
  <si>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</si>
  <si>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</si>
  <si>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</si>
  <si>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</si>
  <si>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</si>
  <si>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</si>
  <si>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</si>
  <si>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</si>
  <si>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</si>
  <si>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</si>
  <si>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</si>
  <si>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</si>
  <si>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</si>
  <si>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</si>
  <si>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</si>
  <si>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</si>
  <si>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</si>
  <si>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</si>
  <si>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</si>
  <si>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</si>
  <si>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</si>
  <si>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</si>
  <si>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</si>
  <si>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</si>
  <si>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</si>
  <si>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</si>
  <si>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</si>
  <si>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</si>
  <si>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</si>
  <si>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</si>
  <si>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</si>
  <si>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</si>
  <si>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</si>
  <si>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</si>
  <si>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</si>
  <si>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</si>
  <si>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</si>
  <si>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</si>
  <si>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</si>
  <si>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</si>
  <si>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</si>
  <si>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</si>
  <si>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</si>
  <si>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</si>
  <si>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</si>
  <si>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</si>
  <si>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</si>
  <si>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</si>
  <si>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</si>
  <si>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</si>
  <si>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</si>
  <si>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</si>
  <si>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</si>
  <si>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</si>
  <si>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</si>
  <si>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</si>
  <si>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</si>
  <si>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</si>
  <si>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</si>
  <si>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</si>
  <si>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</si>
  <si>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</si>
  <si>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</si>
  <si>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</si>
  <si>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</si>
  <si>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</si>
  <si>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</si>
  <si>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</si>
  <si>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</si>
  <si>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</si>
  <si>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</si>
  <si>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</si>
  <si>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</si>
  <si>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</si>
  <si>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</si>
  <si>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</si>
  <si>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</si>
  <si>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</si>
  <si>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</si>
  <si>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</si>
  <si>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</si>
  <si>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</si>
  <si>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</si>
  <si>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</si>
  <si>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</si>
  <si>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</si>
  <si>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</si>
  <si>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</si>
  <si>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</si>
  <si>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</si>
  <si>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</si>
  <si>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</si>
  <si>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</si>
  <si>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</si>
  <si>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</si>
  <si>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</si>
  <si>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</si>
  <si>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</si>
  <si>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</si>
  <si>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</si>
  <si>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</si>
  <si>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</si>
  <si>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</si>
  <si>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</si>
  <si>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</si>
  <si>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</si>
  <si>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</si>
  <si>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</si>
  <si>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</si>
  <si>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</si>
  <si>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</si>
  <si>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</si>
  <si>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</si>
  <si>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</si>
  <si>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</si>
  <si>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</si>
  <si>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</si>
  <si>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</si>
  <si>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</si>
  <si>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</si>
  <si>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</si>
  <si>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</si>
  <si>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</si>
  <si>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</si>
  <si>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</si>
  <si>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</si>
  <si>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</si>
  <si>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</si>
  <si>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</si>
  <si>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</si>
  <si>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</si>
  <si>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</si>
  <si>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</si>
  <si>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</si>
  <si>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</si>
  <si>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</si>
  <si>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</si>
  <si>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</si>
  <si>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</si>
  <si>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</si>
  <si>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</si>
  <si>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</si>
  <si>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</si>
  <si>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</si>
  <si>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</si>
  <si>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</si>
  <si>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</si>
  <si>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</si>
  <si>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</si>
  <si>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</si>
  <si>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</si>
  <si>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C=Hafiz Tel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</si>
  <si>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</si>
  <si>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</si>
  <si>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</si>
  <si>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</si>
  <si>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</si>
  <si>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</si>
  <si>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</si>
  <si>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</si>
  <si>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</si>
  <si>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</si>
  <si>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</si>
  <si>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</si>
  <si>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</si>
  <si>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</si>
  <si>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</si>
  <si>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</si>
  <si>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</si>
  <si>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Imran Tel</t>
  </si>
  <si>
    <t>Sohel Telecom</t>
  </si>
  <si>
    <t>Boishakhi Tel</t>
  </si>
  <si>
    <t>bKash Jafor</t>
  </si>
  <si>
    <t>13.03.2021</t>
  </si>
  <si>
    <t>Date: 13.03.2021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</si>
</sst>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198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201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210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202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198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201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210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212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235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240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178844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178844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178844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178844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178844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178844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178844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178844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178844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178844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178844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178844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178844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178844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178844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178844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178844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178844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178844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178844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178844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178844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178844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178844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178844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178844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178844</v>
      </c>
      <c r="F82" s="30"/>
      <c r="G82" s="2"/>
    </row>
    <row r="83" spans="1:7">
      <c r="A83" s="293"/>
      <c r="B83" s="43"/>
      <c r="C83" s="39">
        <f>SUM(C5:C72)</f>
        <v>2348844</v>
      </c>
      <c r="D83" s="39">
        <f>SUM(D5:D77)</f>
        <v>2170000</v>
      </c>
      <c r="E83" s="63">
        <f>E71</f>
        <v>178844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M31" sqref="M31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92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93</v>
      </c>
      <c r="B4" s="305" t="s">
        <v>94</v>
      </c>
      <c r="C4" s="294" t="s">
        <v>95</v>
      </c>
      <c r="D4" s="294" t="s">
        <v>96</v>
      </c>
      <c r="E4" s="294" t="s">
        <v>97</v>
      </c>
      <c r="F4" s="294" t="s">
        <v>98</v>
      </c>
      <c r="G4" s="294" t="s">
        <v>99</v>
      </c>
      <c r="H4" s="294" t="s">
        <v>100</v>
      </c>
      <c r="I4" s="294" t="s">
        <v>120</v>
      </c>
      <c r="J4" s="294" t="s">
        <v>101</v>
      </c>
      <c r="K4" s="294" t="s">
        <v>102</v>
      </c>
      <c r="L4" s="294" t="s">
        <v>103</v>
      </c>
      <c r="M4" s="294" t="s">
        <v>104</v>
      </c>
      <c r="N4" s="294" t="s">
        <v>105</v>
      </c>
      <c r="O4" s="296" t="s">
        <v>106</v>
      </c>
      <c r="P4" s="307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198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201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206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207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209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210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212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213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215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235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240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8700</v>
      </c>
      <c r="C37" s="227">
        <f t="shared" ref="C37:P37" si="1">SUM(C6:C36)</f>
        <v>0</v>
      </c>
      <c r="D37" s="227">
        <f t="shared" si="1"/>
        <v>445</v>
      </c>
      <c r="E37" s="227">
        <f t="shared" si="1"/>
        <v>520</v>
      </c>
      <c r="F37" s="227">
        <f t="shared" si="1"/>
        <v>145</v>
      </c>
      <c r="G37" s="227">
        <f>SUM(G6:G36)</f>
        <v>3400</v>
      </c>
      <c r="H37" s="227">
        <f t="shared" si="1"/>
        <v>145</v>
      </c>
      <c r="I37" s="227">
        <f t="shared" si="1"/>
        <v>0</v>
      </c>
      <c r="J37" s="227">
        <f t="shared" si="1"/>
        <v>750</v>
      </c>
      <c r="K37" s="227">
        <f t="shared" si="1"/>
        <v>5120</v>
      </c>
      <c r="L37" s="227">
        <f t="shared" si="1"/>
        <v>799</v>
      </c>
      <c r="M37" s="227">
        <f t="shared" si="1"/>
        <v>752</v>
      </c>
      <c r="N37" s="245">
        <f t="shared" si="1"/>
        <v>130</v>
      </c>
      <c r="O37" s="227">
        <f t="shared" si="1"/>
        <v>0</v>
      </c>
      <c r="P37" s="228">
        <f t="shared" si="1"/>
        <v>100</v>
      </c>
      <c r="Q37" s="229">
        <f>SUM(Q6:Q36)</f>
        <v>21006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abSelected="1" zoomScale="120" zoomScaleNormal="120" workbookViewId="0">
      <selection activeCell="G18" sqref="G18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214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198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201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206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207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209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213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215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235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240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4192090</v>
      </c>
      <c r="C33" s="99">
        <f>SUM(C5:C32)</f>
        <v>4308111</v>
      </c>
      <c r="D33" s="99">
        <f>SUM(D5:D32)</f>
        <v>19776</v>
      </c>
      <c r="E33" s="99">
        <f>SUM(E5:E32)</f>
        <v>4327887</v>
      </c>
      <c r="F33" s="107">
        <f>B33-E33</f>
        <v>-135797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213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204</v>
      </c>
      <c r="C38" s="269">
        <v>8325</v>
      </c>
      <c r="D38" s="92" t="s">
        <v>210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203</v>
      </c>
      <c r="B39" s="92" t="s">
        <v>204</v>
      </c>
      <c r="C39" s="269">
        <v>4000</v>
      </c>
      <c r="D39" s="92" t="s">
        <v>201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205</v>
      </c>
      <c r="B40" s="130" t="s">
        <v>204</v>
      </c>
      <c r="C40" s="269">
        <v>1000</v>
      </c>
      <c r="D40" s="92" t="s">
        <v>201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51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217</v>
      </c>
      <c r="B46" s="272"/>
      <c r="C46" s="273">
        <v>17055</v>
      </c>
      <c r="D46" s="268" t="s">
        <v>240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218</v>
      </c>
      <c r="B47" s="148"/>
      <c r="C47" s="142">
        <v>4150</v>
      </c>
      <c r="D47" s="146" t="s">
        <v>235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240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250035</v>
      </c>
      <c r="D50" s="268" t="s">
        <v>240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201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179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52</v>
      </c>
      <c r="B53" s="96"/>
      <c r="C53" s="142">
        <v>54450</v>
      </c>
      <c r="D53" s="146" t="s">
        <v>183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53</v>
      </c>
      <c r="B54" s="143"/>
      <c r="C54" s="148">
        <v>215130</v>
      </c>
      <c r="D54" s="140" t="s">
        <v>235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54</v>
      </c>
      <c r="B55" s="96"/>
      <c r="C55" s="142">
        <v>418055</v>
      </c>
      <c r="D55" s="149" t="s">
        <v>240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219</v>
      </c>
      <c r="B56" s="96"/>
      <c r="C56" s="142">
        <v>31205</v>
      </c>
      <c r="D56" s="146" t="s">
        <v>235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187075</v>
      </c>
      <c r="D57" s="143" t="s">
        <v>240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8000</v>
      </c>
      <c r="D58" s="149" t="s">
        <v>215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216</v>
      </c>
      <c r="B59" s="96"/>
      <c r="C59" s="142">
        <v>100000</v>
      </c>
      <c r="D59" s="149" t="s">
        <v>240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237</v>
      </c>
      <c r="B60" s="96"/>
      <c r="C60" s="142">
        <v>4000</v>
      </c>
      <c r="D60" s="146" t="s">
        <v>235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136</v>
      </c>
      <c r="G62" s="309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221</v>
      </c>
      <c r="B64" s="143"/>
      <c r="C64" s="142">
        <v>10915</v>
      </c>
      <c r="D64" s="143" t="s">
        <v>170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234</v>
      </c>
      <c r="B65" s="96"/>
      <c r="C65" s="142">
        <v>44000</v>
      </c>
      <c r="D65" s="149" t="s">
        <v>147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225</v>
      </c>
      <c r="B66" s="96"/>
      <c r="C66" s="142">
        <v>5000</v>
      </c>
      <c r="D66" s="146" t="s">
        <v>46</v>
      </c>
      <c r="E66" s="104"/>
      <c r="F66" s="158"/>
      <c r="G66" s="156" t="s">
        <v>25</v>
      </c>
      <c r="H66" s="156"/>
      <c r="I66" s="157">
        <v>325545</v>
      </c>
      <c r="J66" s="159" t="s">
        <v>196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230</v>
      </c>
      <c r="B67" s="96"/>
      <c r="C67" s="142">
        <v>5480</v>
      </c>
      <c r="D67" s="146" t="s">
        <v>133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211</v>
      </c>
      <c r="B68" s="96"/>
      <c r="C68" s="142">
        <v>34585</v>
      </c>
      <c r="D68" s="149" t="s">
        <v>210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62</v>
      </c>
      <c r="B69" s="143"/>
      <c r="C69" s="142">
        <v>50888</v>
      </c>
      <c r="D69" s="149" t="s">
        <v>130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63</v>
      </c>
      <c r="B70" s="96"/>
      <c r="C70" s="142">
        <v>30848</v>
      </c>
      <c r="D70" s="143" t="s">
        <v>167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66</v>
      </c>
      <c r="B71" s="143"/>
      <c r="C71" s="142">
        <v>43910</v>
      </c>
      <c r="D71" s="149" t="s">
        <v>161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67</v>
      </c>
      <c r="B72" s="96"/>
      <c r="C72" s="142">
        <v>25872</v>
      </c>
      <c r="D72" s="149" t="s">
        <v>131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68</v>
      </c>
      <c r="B73" s="96"/>
      <c r="C73" s="142">
        <v>8920</v>
      </c>
      <c r="D73" s="149" t="s">
        <v>240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70</v>
      </c>
      <c r="B74" s="96"/>
      <c r="C74" s="142">
        <v>22030</v>
      </c>
      <c r="D74" s="143" t="s">
        <v>169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74</v>
      </c>
      <c r="B75" s="96"/>
      <c r="C75" s="142">
        <v>26916</v>
      </c>
      <c r="D75" s="146" t="s">
        <v>177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222</v>
      </c>
      <c r="B76" s="96"/>
      <c r="C76" s="142">
        <v>27810</v>
      </c>
      <c r="D76" s="146" t="s">
        <v>207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223</v>
      </c>
      <c r="B77" s="96"/>
      <c r="C77" s="142">
        <v>11790</v>
      </c>
      <c r="D77" s="146" t="s">
        <v>187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75</v>
      </c>
      <c r="B78" s="96"/>
      <c r="C78" s="142">
        <v>3500</v>
      </c>
      <c r="D78" s="146" t="s">
        <v>76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220</v>
      </c>
      <c r="B79" s="96"/>
      <c r="C79" s="142">
        <v>8000</v>
      </c>
      <c r="D79" s="149" t="s">
        <v>129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77</v>
      </c>
      <c r="B80" s="96"/>
      <c r="C80" s="142">
        <v>14560</v>
      </c>
      <c r="D80" s="146" t="s">
        <v>57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229</v>
      </c>
      <c r="B81" s="96"/>
      <c r="C81" s="142">
        <v>27000</v>
      </c>
      <c r="D81" s="146" t="s">
        <v>201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79</v>
      </c>
      <c r="B82" s="96"/>
      <c r="C82" s="142">
        <v>18000</v>
      </c>
      <c r="D82" s="149" t="s">
        <v>150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80</v>
      </c>
      <c r="B83" s="96"/>
      <c r="C83" s="142">
        <v>7240</v>
      </c>
      <c r="D83" s="146" t="s">
        <v>145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81</v>
      </c>
      <c r="B84" s="96"/>
      <c r="C84" s="142">
        <v>5000</v>
      </c>
      <c r="D84" s="146" t="s">
        <v>135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227</v>
      </c>
      <c r="B85" s="96"/>
      <c r="C85" s="142">
        <v>25000</v>
      </c>
      <c r="D85" s="146" t="s">
        <v>178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224</v>
      </c>
      <c r="B86" s="96"/>
      <c r="C86" s="142">
        <v>13045</v>
      </c>
      <c r="D86" s="149" t="s">
        <v>163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226</v>
      </c>
      <c r="B87" s="143"/>
      <c r="C87" s="142">
        <v>10070</v>
      </c>
      <c r="D87" s="143" t="s">
        <v>212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228</v>
      </c>
      <c r="B88" s="143"/>
      <c r="C88" s="142">
        <v>3640</v>
      </c>
      <c r="D88" s="143" t="s">
        <v>187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83</v>
      </c>
      <c r="B89" s="96"/>
      <c r="C89" s="237">
        <v>30000</v>
      </c>
      <c r="D89" s="146" t="s">
        <v>152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231</v>
      </c>
      <c r="B90" s="96"/>
      <c r="C90" s="142">
        <v>24320</v>
      </c>
      <c r="D90" s="146" t="s">
        <v>215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232</v>
      </c>
      <c r="B91" s="96"/>
      <c r="C91" s="142">
        <v>26970</v>
      </c>
      <c r="D91" s="143" t="s">
        <v>209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233</v>
      </c>
      <c r="B92" s="96"/>
      <c r="C92" s="142">
        <v>10345</v>
      </c>
      <c r="D92" s="146" t="s">
        <v>175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/>
      <c r="B93" s="143"/>
      <c r="C93" s="142"/>
      <c r="D93" s="143"/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1" t="s">
        <v>124</v>
      </c>
      <c r="B94" s="149"/>
      <c r="C94" s="142">
        <v>2160</v>
      </c>
      <c r="D94" s="146" t="s">
        <v>128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34</v>
      </c>
      <c r="B95" s="96"/>
      <c r="C95" s="142">
        <v>129613</v>
      </c>
      <c r="D95" s="146" t="s">
        <v>85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86</v>
      </c>
      <c r="B96" s="143"/>
      <c r="C96" s="142">
        <v>36000</v>
      </c>
      <c r="D96" s="143" t="s">
        <v>145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238</v>
      </c>
      <c r="B97" s="143"/>
      <c r="C97" s="142">
        <v>5000</v>
      </c>
      <c r="D97" s="149" t="s">
        <v>235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236</v>
      </c>
      <c r="B98" s="143"/>
      <c r="C98" s="142">
        <v>1090</v>
      </c>
      <c r="D98" s="143" t="s">
        <v>235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197</v>
      </c>
      <c r="B104" s="143"/>
      <c r="C104" s="142">
        <v>10000</v>
      </c>
      <c r="D104" s="143" t="s">
        <v>213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6870</v>
      </c>
      <c r="D106" s="146" t="s">
        <v>201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200</v>
      </c>
      <c r="B108" s="143"/>
      <c r="C108" s="142">
        <v>1150</v>
      </c>
      <c r="D108" s="143" t="s">
        <v>198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210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90</v>
      </c>
      <c r="B119" s="311"/>
      <c r="C119" s="165">
        <f>SUM(C37:C118)</f>
        <v>2571594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197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91</v>
      </c>
      <c r="B121" s="313"/>
      <c r="C121" s="170">
        <f>C119+L142</f>
        <v>2571594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46:D62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G8" sqref="G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160</v>
      </c>
      <c r="B1" s="325"/>
      <c r="C1" s="325"/>
      <c r="D1" s="325"/>
      <c r="E1" s="326"/>
      <c r="F1" s="5"/>
      <c r="G1" s="5"/>
    </row>
    <row r="2" spans="1:29" ht="23.25">
      <c r="A2" s="327" t="s">
        <v>241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4135640.7342999997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100737.7343</v>
      </c>
      <c r="C5" s="67"/>
      <c r="D5" s="65" t="s">
        <v>23</v>
      </c>
      <c r="E5" s="68">
        <v>178844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28</v>
      </c>
      <c r="E6" s="239">
        <v>501823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20996</v>
      </c>
      <c r="C8" s="66"/>
      <c r="D8" s="65" t="s">
        <v>13</v>
      </c>
      <c r="E8" s="68">
        <v>2571594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79741.734299999996</v>
      </c>
      <c r="C10" s="66"/>
      <c r="D10" s="65" t="s">
        <v>168</v>
      </c>
      <c r="E10" s="69">
        <v>194281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287" t="s">
        <v>239</v>
      </c>
      <c r="E11" s="286">
        <v>408000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8079741.7342999997</v>
      </c>
      <c r="C13" s="66"/>
      <c r="D13" s="66" t="s">
        <v>7</v>
      </c>
      <c r="E13" s="69">
        <f>E4+E5+E6+E7+E8+E9+E10+E11+E12</f>
        <v>8079741.7342999997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7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274687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151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154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418915</v>
      </c>
      <c r="C22" s="280"/>
      <c r="D22" s="277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180</v>
      </c>
      <c r="E23" s="275">
        <v>100000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2021-03-13T16:52:23Z</dcterms:modified>
</cp:coreProperties>
</file>