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3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<sst xmlns="http://schemas.openxmlformats.org/spreadsheetml/2006/main" count="475" uniqueCount="240">
  <si>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</si>
  <si>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</si>
  <si>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</si>
  <si>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</si>
  <si>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</si>
  <si>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</si>
  <si>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</si>
  <si>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</si>
  <si>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</si>
  <si>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</si>
  <si>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</si>
  <si>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</si>
  <si>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</si>
  <si>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</si>
  <si>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</si>
  <si>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</si>
  <si>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</si>
  <si>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</si>
  <si>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</si>
  <si>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</si>
  <si>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</si>
  <si>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</si>
  <si>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</si>
  <si>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</si>
  <si>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</si>
  <si>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</si>
  <si>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</si>
  <si>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</si>
  <si>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</si>
  <si>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</si>
  <si>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</si>
  <si>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</si>
  <si>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</si>
  <si>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</si>
  <si>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</si>
  <si>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</si>
  <si>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</si>
  <si>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</si>
  <si>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</si>
  <si>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</si>
  <si>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</si>
  <si>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</si>
  <si>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</si>
  <si>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</si>
  <si>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</si>
  <si>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</si>
  <si>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</si>
  <si>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</si>
  <si>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</si>
  <si>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</si>
  <si>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</si>
  <si>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</si>
  <si>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</si>
  <si>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</si>
  <si>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</si>
  <si>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</si>
  <si>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</si>
  <si>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</si>
  <si>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</si>
  <si>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</si>
  <si>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</si>
  <si>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</si>
  <si>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</si>
  <si>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</si>
  <si>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</si>
  <si>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</si>
  <si>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</si>
  <si>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</si>
  <si>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</si>
  <si>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</si>
  <si>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</si>
  <si>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</si>
  <si>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</si>
  <si>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</si>
  <si>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</si>
  <si>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</si>
  <si>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</si>
  <si>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</si>
  <si>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</si>
  <si>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</si>
  <si>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</si>
  <si>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</si>
  <si>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</si>
  <si>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</si>
  <si>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</si>
  <si>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</si>
  <si>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</si>
  <si>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</si>
  <si>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</si>
  <si>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</si>
  <si>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</si>
  <si>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</si>
  <si>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</si>
  <si>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</si>
  <si>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</si>
  <si>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</si>
  <si>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</si>
  <si>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</si>
  <si>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</si>
  <si>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</si>
  <si>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</si>
  <si>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</si>
  <si>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</si>
  <si>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</si>
  <si>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</si>
  <si>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</si>
  <si>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</si>
  <si>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</si>
  <si>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</si>
  <si>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</si>
  <si>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</si>
  <si>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</si>
  <si>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</si>
  <si>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</si>
  <si>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</si>
  <si>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</si>
  <si>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</si>
  <si>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</si>
  <si>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</si>
  <si>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</si>
  <si>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</si>
  <si>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</si>
  <si>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</si>
  <si>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</si>
  <si>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</si>
  <si>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</si>
  <si>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</si>
  <si>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</si>
  <si>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</si>
  <si>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</si>
  <si>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</si>
  <si>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</si>
  <si>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</si>
  <si>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</si>
  <si>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</si>
  <si>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</si>
  <si>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</si>
  <si>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</si>
  <si>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</si>
  <si>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</si>
  <si>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</si>
  <si>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</si>
  <si>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</si>
  <si>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</si>
  <si>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</si>
  <si>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</si>
  <si>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</si>
  <si>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</si>
  <si>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</si>
  <si>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</si>
  <si>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</si>
  <si>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</si>
  <si>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</si>
  <si>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</si>
  <si>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</si>
  <si>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</si>
  <si>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</si>
  <si>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</si>
  <si>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</si>
  <si>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</si>
  <si>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</si>
  <si>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</si>
  <si>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</si>
  <si>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</si>
  <si>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</si>
  <si>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</si>
  <si>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</si>
  <si>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</si>
  <si>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</si>
  <si>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</si>
  <si>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</si>
  <si>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</si>
  <si>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</si>
  <si>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</si>
  <si>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</si>
  <si>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</si>
  <si>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</si>
  <si>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</si>
  <si>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</si>
  <si>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</si>
  <si>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</si>
  <si>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</si>
  <si>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</si>
  <si>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</si>
  <si>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</si>
  <si>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</si>
  <si>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</si>
  <si>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</si>
  <si>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</si>
  <si>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</si>
  <si>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</si>
  <si>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</si>
  <si>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</si>
  <si>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</si>
  <si>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</si>
  <si>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</si>
  <si>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</si>
  <si>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</si>
  <si>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</si>
  <si>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</si>
  <si>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</si>
  <si>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</si>
  <si>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</si>
  <si>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</si>
  <si>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</si>
  <si>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</si>
  <si>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</si>
  <si>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</si>
  <si>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</si>
  <si>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</si>
  <si>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</si>
  <si>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</si>
  <si>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</si>
  <si>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</si>
  <si>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</si>
  <si>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</si>
  <si>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C=Hafiz Tel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</si>
  <si>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</si>
  <si>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</si>
  <si>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</si>
  <si>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</si>
  <si>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</si>
  <si>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</si>
  <si>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</si>
  <si>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</si>
  <si>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</si>
  <si>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</si>
  <si>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</si>
  <si>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</si>
  <si>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</si>
  <si>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</si>
  <si>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</si>
  <si>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</si>
  <si>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</si>
  <si>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Imran Tel</t>
  </si>
  <si>
    <t>13.03.2021</t>
  </si>
  <si>
    <t>14.03.2021</t>
  </si>
  <si>
    <t>Date: 14.03.2021</t>
  </si>
  <si>
    <t>S.A Mobile</t>
  </si>
  <si>
    <t xml:space="preserve">Nan= Satata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</si>
</sst>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197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206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211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213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233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235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236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678844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678844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678844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678844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678844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678844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678844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678844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678844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678844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678844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678844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678844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678844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678844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678844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678844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678844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678844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678844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678844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678844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678844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678844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678844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678844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678844</v>
      </c>
      <c r="F82" s="30"/>
      <c r="G82" s="2"/>
    </row>
    <row r="83" spans="1:7">
      <c r="A83" s="293"/>
      <c r="B83" s="43"/>
      <c r="C83" s="39">
        <f>SUM(C5:C72)</f>
        <v>3248844</v>
      </c>
      <c r="D83" s="39">
        <f>SUM(D5:D77)</f>
        <v>2570000</v>
      </c>
      <c r="E83" s="63">
        <f>E71</f>
        <v>678844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92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198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2" customFormat="1" ht="12.75" customHeight="1">
      <c r="A4" s="299" t="s">
        <v>93</v>
      </c>
      <c r="B4" s="301" t="s">
        <v>94</v>
      </c>
      <c r="C4" s="303" t="s">
        <v>95</v>
      </c>
      <c r="D4" s="303" t="s">
        <v>96</v>
      </c>
      <c r="E4" s="303" t="s">
        <v>97</v>
      </c>
      <c r="F4" s="303" t="s">
        <v>98</v>
      </c>
      <c r="G4" s="303" t="s">
        <v>99</v>
      </c>
      <c r="H4" s="303" t="s">
        <v>100</v>
      </c>
      <c r="I4" s="303" t="s">
        <v>120</v>
      </c>
      <c r="J4" s="303" t="s">
        <v>101</v>
      </c>
      <c r="K4" s="303" t="s">
        <v>102</v>
      </c>
      <c r="L4" s="303" t="s">
        <v>103</v>
      </c>
      <c r="M4" s="303" t="s">
        <v>104</v>
      </c>
      <c r="N4" s="303" t="s">
        <v>105</v>
      </c>
      <c r="O4" s="307" t="s">
        <v>106</v>
      </c>
      <c r="P4" s="305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197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199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204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205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207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208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210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211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213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233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235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236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10000</v>
      </c>
      <c r="C37" s="227">
        <f t="shared" ref="C37:P37" si="1">SUM(C6:C36)</f>
        <v>400</v>
      </c>
      <c r="D37" s="227">
        <f t="shared" si="1"/>
        <v>445</v>
      </c>
      <c r="E37" s="227">
        <f t="shared" si="1"/>
        <v>520</v>
      </c>
      <c r="F37" s="227">
        <f t="shared" si="1"/>
        <v>145</v>
      </c>
      <c r="G37" s="227">
        <f>SUM(G6:G36)</f>
        <v>3600</v>
      </c>
      <c r="H37" s="227">
        <f t="shared" si="1"/>
        <v>145</v>
      </c>
      <c r="I37" s="227">
        <f t="shared" si="1"/>
        <v>0</v>
      </c>
      <c r="J37" s="227">
        <f t="shared" si="1"/>
        <v>960</v>
      </c>
      <c r="K37" s="227">
        <f t="shared" si="1"/>
        <v>5600</v>
      </c>
      <c r="L37" s="227">
        <f t="shared" si="1"/>
        <v>799</v>
      </c>
      <c r="M37" s="227">
        <f t="shared" si="1"/>
        <v>752</v>
      </c>
      <c r="N37" s="245">
        <f t="shared" si="1"/>
        <v>130</v>
      </c>
      <c r="O37" s="227">
        <f t="shared" si="1"/>
        <v>0</v>
      </c>
      <c r="P37" s="228">
        <f t="shared" si="1"/>
        <v>100</v>
      </c>
      <c r="Q37" s="229">
        <f>SUM(Q6:Q36)</f>
        <v>23596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abSelected="1" topLeftCell="A101" zoomScale="120" zoomScaleNormal="120" workbookViewId="0">
      <selection activeCell="H116" sqref="H115:H116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212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197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199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205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208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210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211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213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233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235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236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4615800</v>
      </c>
      <c r="C33" s="99">
        <f>SUM(C5:C32)</f>
        <v>4681071</v>
      </c>
      <c r="D33" s="99">
        <f>SUM(D5:D32)</f>
        <v>22366</v>
      </c>
      <c r="E33" s="99">
        <f>SUM(E5:E32)</f>
        <v>4703437</v>
      </c>
      <c r="F33" s="107">
        <f>B33-E33</f>
        <v>-87637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211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202</v>
      </c>
      <c r="C38" s="269">
        <v>8325</v>
      </c>
      <c r="D38" s="92" t="s">
        <v>208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201</v>
      </c>
      <c r="B39" s="92" t="s">
        <v>202</v>
      </c>
      <c r="C39" s="269">
        <v>4000</v>
      </c>
      <c r="D39" s="92" t="s">
        <v>199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203</v>
      </c>
      <c r="B40" s="130" t="s">
        <v>202</v>
      </c>
      <c r="C40" s="269">
        <v>1000</v>
      </c>
      <c r="D40" s="92" t="s">
        <v>199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51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215</v>
      </c>
      <c r="B46" s="272"/>
      <c r="C46" s="273">
        <v>17055</v>
      </c>
      <c r="D46" s="268" t="s">
        <v>235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216</v>
      </c>
      <c r="B47" s="148"/>
      <c r="C47" s="142">
        <v>4150</v>
      </c>
      <c r="D47" s="146" t="s">
        <v>233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235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236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199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178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52</v>
      </c>
      <c r="B53" s="96"/>
      <c r="C53" s="142">
        <v>54450</v>
      </c>
      <c r="D53" s="146" t="s">
        <v>182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53</v>
      </c>
      <c r="B54" s="143"/>
      <c r="C54" s="148">
        <v>222000</v>
      </c>
      <c r="D54" s="140" t="s">
        <v>236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54</v>
      </c>
      <c r="B55" s="96"/>
      <c r="C55" s="142">
        <v>474265</v>
      </c>
      <c r="D55" s="149" t="s">
        <v>236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217</v>
      </c>
      <c r="B56" s="96"/>
      <c r="C56" s="142">
        <v>31205</v>
      </c>
      <c r="D56" s="146" t="s">
        <v>233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187075</v>
      </c>
      <c r="D57" s="143" t="s">
        <v>235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157</v>
      </c>
      <c r="B58" s="143"/>
      <c r="C58" s="142">
        <v>6000</v>
      </c>
      <c r="D58" s="149" t="s">
        <v>236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214</v>
      </c>
      <c r="B59" s="96"/>
      <c r="C59" s="142">
        <v>100000</v>
      </c>
      <c r="D59" s="149" t="s">
        <v>235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238</v>
      </c>
      <c r="B60" s="96"/>
      <c r="C60" s="142">
        <v>9500</v>
      </c>
      <c r="D60" s="146" t="s">
        <v>236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136</v>
      </c>
      <c r="G62" s="309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154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219</v>
      </c>
      <c r="B64" s="143"/>
      <c r="C64" s="142">
        <v>10915</v>
      </c>
      <c r="D64" s="143" t="s">
        <v>169</v>
      </c>
      <c r="E64" s="104"/>
      <c r="F64" s="155"/>
      <c r="G64" s="160" t="s">
        <v>115</v>
      </c>
      <c r="H64" s="160"/>
      <c r="I64" s="97">
        <v>140000</v>
      </c>
      <c r="J64" s="96" t="s">
        <v>192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232</v>
      </c>
      <c r="B65" s="96"/>
      <c r="C65" s="142">
        <v>44000</v>
      </c>
      <c r="D65" s="149" t="s">
        <v>146</v>
      </c>
      <c r="E65" s="104"/>
      <c r="F65" s="153"/>
      <c r="G65" s="154" t="s">
        <v>18</v>
      </c>
      <c r="H65" s="154"/>
      <c r="I65" s="97">
        <v>40000</v>
      </c>
      <c r="J65" s="96" t="s">
        <v>148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223</v>
      </c>
      <c r="B66" s="96"/>
      <c r="C66" s="142">
        <v>5000</v>
      </c>
      <c r="D66" s="146" t="s">
        <v>46</v>
      </c>
      <c r="E66" s="104"/>
      <c r="F66" s="158"/>
      <c r="G66" s="156" t="s">
        <v>25</v>
      </c>
      <c r="H66" s="156"/>
      <c r="I66" s="157">
        <v>325545</v>
      </c>
      <c r="J66" s="159" t="s">
        <v>195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228</v>
      </c>
      <c r="B67" s="96"/>
      <c r="C67" s="142">
        <v>5480</v>
      </c>
      <c r="D67" s="146" t="s">
        <v>133</v>
      </c>
      <c r="E67" s="104"/>
      <c r="F67" s="153"/>
      <c r="G67" s="154" t="s">
        <v>20</v>
      </c>
      <c r="H67" s="154"/>
      <c r="I67" s="97">
        <v>265917</v>
      </c>
      <c r="J67" s="144" t="s">
        <v>169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209</v>
      </c>
      <c r="B68" s="96"/>
      <c r="C68" s="142">
        <v>34585</v>
      </c>
      <c r="D68" s="149" t="s">
        <v>208</v>
      </c>
      <c r="E68" s="104"/>
      <c r="F68" s="153"/>
      <c r="G68" s="154" t="s">
        <v>24</v>
      </c>
      <c r="H68" s="154"/>
      <c r="I68" s="97">
        <v>63285</v>
      </c>
      <c r="J68" s="144" t="s">
        <v>178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62</v>
      </c>
      <c r="B69" s="143"/>
      <c r="C69" s="142">
        <v>50888</v>
      </c>
      <c r="D69" s="149" t="s">
        <v>130</v>
      </c>
      <c r="E69" s="247"/>
      <c r="F69" s="153"/>
      <c r="G69" s="154" t="s">
        <v>52</v>
      </c>
      <c r="H69" s="154"/>
      <c r="I69" s="97">
        <v>54450</v>
      </c>
      <c r="J69" s="96" t="s">
        <v>182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63</v>
      </c>
      <c r="B70" s="96"/>
      <c r="C70" s="142">
        <v>30848</v>
      </c>
      <c r="D70" s="143" t="s">
        <v>166</v>
      </c>
      <c r="E70" s="104"/>
      <c r="F70" s="158"/>
      <c r="G70" s="154" t="s">
        <v>53</v>
      </c>
      <c r="H70" s="154"/>
      <c r="I70" s="97">
        <v>325620</v>
      </c>
      <c r="J70" s="144" t="s">
        <v>194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66</v>
      </c>
      <c r="B71" s="143"/>
      <c r="C71" s="142">
        <v>43910</v>
      </c>
      <c r="D71" s="149" t="s">
        <v>160</v>
      </c>
      <c r="E71" s="105"/>
      <c r="F71" s="158"/>
      <c r="G71" s="154" t="s">
        <v>54</v>
      </c>
      <c r="H71" s="154"/>
      <c r="I71" s="97">
        <v>299225</v>
      </c>
      <c r="J71" s="144" t="s">
        <v>194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67</v>
      </c>
      <c r="B72" s="96"/>
      <c r="C72" s="142">
        <v>25872</v>
      </c>
      <c r="D72" s="149" t="s">
        <v>131</v>
      </c>
      <c r="E72" s="105"/>
      <c r="F72" s="158"/>
      <c r="G72" s="154" t="s">
        <v>55</v>
      </c>
      <c r="H72" s="154"/>
      <c r="I72" s="97">
        <v>188825</v>
      </c>
      <c r="J72" s="144" t="s">
        <v>194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68</v>
      </c>
      <c r="B73" s="96"/>
      <c r="C73" s="142">
        <v>7920</v>
      </c>
      <c r="D73" s="149" t="s">
        <v>236</v>
      </c>
      <c r="E73" s="105"/>
      <c r="F73" s="158"/>
      <c r="G73" s="154" t="s">
        <v>157</v>
      </c>
      <c r="H73" s="154"/>
      <c r="I73" s="97">
        <v>4000</v>
      </c>
      <c r="J73" s="97" t="s">
        <v>194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70</v>
      </c>
      <c r="B74" s="96"/>
      <c r="C74" s="142">
        <v>22030</v>
      </c>
      <c r="D74" s="143" t="s">
        <v>168</v>
      </c>
      <c r="E74" s="105"/>
      <c r="F74" s="158"/>
      <c r="G74" s="154" t="s">
        <v>185</v>
      </c>
      <c r="H74" s="154"/>
      <c r="I74" s="97">
        <v>32425</v>
      </c>
      <c r="J74" s="144" t="s">
        <v>192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74</v>
      </c>
      <c r="B75" s="96"/>
      <c r="C75" s="142">
        <v>26916</v>
      </c>
      <c r="D75" s="146" t="s">
        <v>176</v>
      </c>
      <c r="E75" s="104"/>
      <c r="F75" s="158"/>
      <c r="G75" s="156" t="s">
        <v>164</v>
      </c>
      <c r="H75" s="156"/>
      <c r="I75" s="157">
        <v>10000</v>
      </c>
      <c r="J75" s="159" t="s">
        <v>194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220</v>
      </c>
      <c r="B76" s="96"/>
      <c r="C76" s="142">
        <v>25720</v>
      </c>
      <c r="D76" s="146" t="s">
        <v>236</v>
      </c>
      <c r="E76" s="104"/>
      <c r="F76" s="158"/>
      <c r="G76" s="154" t="s">
        <v>165</v>
      </c>
      <c r="H76" s="154"/>
      <c r="I76" s="97">
        <v>3000</v>
      </c>
      <c r="J76" s="144" t="s">
        <v>194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221</v>
      </c>
      <c r="B77" s="96"/>
      <c r="C77" s="142">
        <v>11790</v>
      </c>
      <c r="D77" s="146" t="s">
        <v>186</v>
      </c>
      <c r="E77" s="104"/>
      <c r="F77" s="153"/>
      <c r="G77" s="154" t="s">
        <v>193</v>
      </c>
      <c r="H77" s="154"/>
      <c r="I77" s="97">
        <v>14500</v>
      </c>
      <c r="J77" s="97" t="s">
        <v>192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75</v>
      </c>
      <c r="B78" s="96"/>
      <c r="C78" s="142">
        <v>3500</v>
      </c>
      <c r="D78" s="146" t="s">
        <v>76</v>
      </c>
      <c r="E78" s="104"/>
      <c r="F78" s="158"/>
      <c r="G78" s="154" t="s">
        <v>161</v>
      </c>
      <c r="H78" s="154"/>
      <c r="I78" s="97">
        <v>8000</v>
      </c>
      <c r="J78" s="144" t="s">
        <v>194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218</v>
      </c>
      <c r="B79" s="96"/>
      <c r="C79" s="142">
        <v>8000</v>
      </c>
      <c r="D79" s="149" t="s">
        <v>129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77</v>
      </c>
      <c r="B80" s="96"/>
      <c r="C80" s="142">
        <v>14560</v>
      </c>
      <c r="D80" s="146" t="s">
        <v>57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227</v>
      </c>
      <c r="B81" s="96"/>
      <c r="C81" s="142">
        <v>27000</v>
      </c>
      <c r="D81" s="146" t="s">
        <v>199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79</v>
      </c>
      <c r="B82" s="96"/>
      <c r="C82" s="142">
        <v>18000</v>
      </c>
      <c r="D82" s="149" t="s">
        <v>149</v>
      </c>
      <c r="E82" s="105"/>
      <c r="F82" s="162"/>
      <c r="G82" s="154" t="s">
        <v>63</v>
      </c>
      <c r="H82" s="154"/>
      <c r="I82" s="97">
        <v>30848</v>
      </c>
      <c r="J82" s="96" t="s">
        <v>166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80</v>
      </c>
      <c r="B83" s="96"/>
      <c r="C83" s="142">
        <v>7240</v>
      </c>
      <c r="D83" s="146" t="s">
        <v>144</v>
      </c>
      <c r="E83" s="105"/>
      <c r="F83" s="162"/>
      <c r="G83" s="154" t="s">
        <v>66</v>
      </c>
      <c r="H83" s="154"/>
      <c r="I83" s="97">
        <v>43910</v>
      </c>
      <c r="J83" s="97" t="s">
        <v>160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81</v>
      </c>
      <c r="B84" s="96"/>
      <c r="C84" s="142">
        <v>5000</v>
      </c>
      <c r="D84" s="146" t="s">
        <v>135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225</v>
      </c>
      <c r="B85" s="96"/>
      <c r="C85" s="142">
        <v>25000</v>
      </c>
      <c r="D85" s="146" t="s">
        <v>177</v>
      </c>
      <c r="E85" s="105"/>
      <c r="F85" s="161"/>
      <c r="G85" s="154" t="s">
        <v>68</v>
      </c>
      <c r="H85" s="154"/>
      <c r="I85" s="97">
        <v>18920</v>
      </c>
      <c r="J85" s="144" t="s">
        <v>194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222</v>
      </c>
      <c r="B86" s="96"/>
      <c r="C86" s="142">
        <v>13045</v>
      </c>
      <c r="D86" s="149" t="s">
        <v>162</v>
      </c>
      <c r="E86" s="105"/>
      <c r="F86" s="158"/>
      <c r="G86" s="154" t="s">
        <v>69</v>
      </c>
      <c r="H86" s="154"/>
      <c r="I86" s="97">
        <v>40540</v>
      </c>
      <c r="J86" s="144" t="s">
        <v>147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224</v>
      </c>
      <c r="B87" s="143"/>
      <c r="C87" s="142">
        <v>10070</v>
      </c>
      <c r="D87" s="143" t="s">
        <v>210</v>
      </c>
      <c r="E87" s="104"/>
      <c r="F87" s="158"/>
      <c r="G87" s="172" t="s">
        <v>70</v>
      </c>
      <c r="H87" s="172"/>
      <c r="I87" s="97">
        <v>22030</v>
      </c>
      <c r="J87" s="144" t="s">
        <v>168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226</v>
      </c>
      <c r="B88" s="143"/>
      <c r="C88" s="142">
        <v>3640</v>
      </c>
      <c r="D88" s="143" t="s">
        <v>186</v>
      </c>
      <c r="E88" s="104"/>
      <c r="F88" s="153"/>
      <c r="G88" s="154" t="s">
        <v>74</v>
      </c>
      <c r="H88" s="154"/>
      <c r="I88" s="97">
        <v>26916</v>
      </c>
      <c r="J88" s="144" t="s">
        <v>176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83</v>
      </c>
      <c r="B89" s="96"/>
      <c r="C89" s="237">
        <v>30000</v>
      </c>
      <c r="D89" s="146" t="s">
        <v>151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229</v>
      </c>
      <c r="B90" s="96"/>
      <c r="C90" s="142">
        <v>24775</v>
      </c>
      <c r="D90" s="146" t="s">
        <v>236</v>
      </c>
      <c r="E90" s="104"/>
      <c r="F90" s="158"/>
      <c r="G90" s="154" t="s">
        <v>170</v>
      </c>
      <c r="H90" s="154"/>
      <c r="I90" s="97">
        <v>2120</v>
      </c>
      <c r="J90" s="144" t="s">
        <v>169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230</v>
      </c>
      <c r="B91" s="96"/>
      <c r="C91" s="142">
        <v>26970</v>
      </c>
      <c r="D91" s="143" t="s">
        <v>207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239</v>
      </c>
      <c r="B92" s="143"/>
      <c r="C92" s="142">
        <v>12815</v>
      </c>
      <c r="D92" s="149" t="s">
        <v>236</v>
      </c>
      <c r="F92" s="158"/>
      <c r="G92" s="154" t="s">
        <v>79</v>
      </c>
      <c r="H92" s="154"/>
      <c r="I92" s="97">
        <v>18000</v>
      </c>
      <c r="J92" s="144" t="s">
        <v>149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234</v>
      </c>
      <c r="B93" s="143"/>
      <c r="C93" s="142">
        <v>1090</v>
      </c>
      <c r="D93" s="143" t="s">
        <v>233</v>
      </c>
      <c r="F93" s="158"/>
      <c r="G93" s="156" t="s">
        <v>80</v>
      </c>
      <c r="H93" s="156"/>
      <c r="I93" s="157">
        <v>7240</v>
      </c>
      <c r="J93" s="159" t="s">
        <v>144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231</v>
      </c>
      <c r="B94" s="96"/>
      <c r="C94" s="142">
        <v>10345</v>
      </c>
      <c r="D94" s="146" t="s">
        <v>174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124</v>
      </c>
      <c r="B95" s="149"/>
      <c r="C95" s="142">
        <v>2160</v>
      </c>
      <c r="D95" s="146" t="s">
        <v>128</v>
      </c>
      <c r="F95" s="158"/>
      <c r="G95" s="154" t="s">
        <v>134</v>
      </c>
      <c r="H95" s="154"/>
      <c r="I95" s="97">
        <v>37810</v>
      </c>
      <c r="J95" s="163" t="s">
        <v>192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34</v>
      </c>
      <c r="B96" s="96"/>
      <c r="C96" s="142">
        <v>129613</v>
      </c>
      <c r="D96" s="146" t="s">
        <v>85</v>
      </c>
      <c r="F96" s="162"/>
      <c r="G96" s="156" t="s">
        <v>173</v>
      </c>
      <c r="H96" s="156"/>
      <c r="I96" s="157">
        <v>8795</v>
      </c>
      <c r="J96" s="159" t="s">
        <v>172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86</v>
      </c>
      <c r="B97" s="143"/>
      <c r="C97" s="142">
        <v>36000</v>
      </c>
      <c r="D97" s="143" t="s">
        <v>144</v>
      </c>
      <c r="F97" s="162"/>
      <c r="G97" s="156" t="s">
        <v>143</v>
      </c>
      <c r="H97" s="156"/>
      <c r="I97" s="157">
        <v>11790</v>
      </c>
      <c r="J97" s="159" t="s">
        <v>186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83</v>
      </c>
      <c r="H98" s="154"/>
      <c r="I98" s="97">
        <v>30000</v>
      </c>
      <c r="J98" s="144" t="s">
        <v>151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155</v>
      </c>
      <c r="H99" s="154"/>
      <c r="I99" s="97">
        <v>13045</v>
      </c>
      <c r="J99" s="144" t="s">
        <v>162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152</v>
      </c>
      <c r="H101" s="154"/>
      <c r="I101" s="97">
        <v>20070</v>
      </c>
      <c r="J101" s="96" t="s">
        <v>180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122</v>
      </c>
      <c r="H102" s="156"/>
      <c r="I102" s="157">
        <v>25000</v>
      </c>
      <c r="J102" s="159" t="s">
        <v>177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114</v>
      </c>
      <c r="H103" s="154"/>
      <c r="I103" s="97">
        <v>28000</v>
      </c>
      <c r="J103" s="144" t="s">
        <v>171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140</v>
      </c>
      <c r="B105" s="143">
        <v>173992171</v>
      </c>
      <c r="C105" s="142">
        <v>17500</v>
      </c>
      <c r="D105" s="143" t="s">
        <v>145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64</v>
      </c>
      <c r="B106" s="96" t="s">
        <v>58</v>
      </c>
      <c r="C106" s="142">
        <v>1915</v>
      </c>
      <c r="D106" s="146" t="s">
        <v>65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196</v>
      </c>
      <c r="B107" s="143"/>
      <c r="C107" s="142">
        <v>10000</v>
      </c>
      <c r="D107" s="143" t="s">
        <v>211</v>
      </c>
      <c r="F107" s="162"/>
      <c r="G107" s="154" t="s">
        <v>86</v>
      </c>
      <c r="H107" s="154"/>
      <c r="I107" s="97">
        <v>36000</v>
      </c>
      <c r="J107" s="144" t="s">
        <v>144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82</v>
      </c>
      <c r="B108" s="143" t="s">
        <v>58</v>
      </c>
      <c r="C108" s="142">
        <v>1210</v>
      </c>
      <c r="D108" s="143" t="s">
        <v>50</v>
      </c>
      <c r="F108" s="162"/>
      <c r="G108" s="154" t="s">
        <v>125</v>
      </c>
      <c r="H108" s="154"/>
      <c r="I108" s="97">
        <v>19505</v>
      </c>
      <c r="J108" s="144" t="s">
        <v>184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71</v>
      </c>
      <c r="B109" s="143" t="s">
        <v>72</v>
      </c>
      <c r="C109" s="142">
        <v>6870</v>
      </c>
      <c r="D109" s="143" t="s">
        <v>199</v>
      </c>
      <c r="F109" s="162"/>
      <c r="G109" s="154" t="s">
        <v>158</v>
      </c>
      <c r="H109" s="154"/>
      <c r="I109" s="97">
        <v>12620</v>
      </c>
      <c r="J109" s="144" t="s">
        <v>156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73</v>
      </c>
      <c r="B110" s="143"/>
      <c r="C110" s="142">
        <v>800</v>
      </c>
      <c r="D110" s="143" t="s">
        <v>130</v>
      </c>
      <c r="F110" s="162"/>
      <c r="G110" s="156" t="s">
        <v>187</v>
      </c>
      <c r="H110" s="156"/>
      <c r="I110" s="157">
        <v>4230</v>
      </c>
      <c r="J110" s="159" t="s">
        <v>186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141</v>
      </c>
      <c r="B111" s="164"/>
      <c r="C111" s="142">
        <v>5000</v>
      </c>
      <c r="D111" s="143" t="s">
        <v>129</v>
      </c>
      <c r="F111" s="162"/>
      <c r="G111" s="154" t="s">
        <v>163</v>
      </c>
      <c r="H111" s="154"/>
      <c r="I111" s="97">
        <v>3400</v>
      </c>
      <c r="J111" s="144" t="s">
        <v>162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175</v>
      </c>
      <c r="H112" s="156"/>
      <c r="I112" s="157">
        <v>10345</v>
      </c>
      <c r="J112" s="157" t="s">
        <v>174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146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208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188</v>
      </c>
      <c r="H115" s="154"/>
      <c r="I115" s="97">
        <v>3640</v>
      </c>
      <c r="J115" s="144" t="s">
        <v>186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142</v>
      </c>
      <c r="B116" s="143">
        <v>1758900692</v>
      </c>
      <c r="C116" s="142">
        <v>30000</v>
      </c>
      <c r="D116" s="143" t="s">
        <v>119</v>
      </c>
      <c r="F116" s="162"/>
      <c r="G116" s="156" t="s">
        <v>189</v>
      </c>
      <c r="H116" s="156"/>
      <c r="I116" s="157">
        <v>6000</v>
      </c>
      <c r="J116" s="159" t="s">
        <v>186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140</v>
      </c>
      <c r="H118" s="154">
        <v>173992171</v>
      </c>
      <c r="I118" s="97">
        <v>17500</v>
      </c>
      <c r="J118" s="96" t="s">
        <v>145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90</v>
      </c>
      <c r="B119" s="311"/>
      <c r="C119" s="165">
        <f>SUM(C37:C118)</f>
        <v>2619754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196</v>
      </c>
      <c r="H120" s="154"/>
      <c r="I120" s="97">
        <v>20000</v>
      </c>
      <c r="J120" s="144" t="s">
        <v>194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91</v>
      </c>
      <c r="B121" s="313"/>
      <c r="C121" s="170">
        <f>C119+L142</f>
        <v>2619754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191</v>
      </c>
      <c r="H124" s="156"/>
      <c r="I124" s="157">
        <v>10000</v>
      </c>
      <c r="J124" s="159" t="s">
        <v>190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181</v>
      </c>
      <c r="H125" s="156"/>
      <c r="I125" s="157">
        <v>1150</v>
      </c>
      <c r="J125" s="159" t="s">
        <v>180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141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139</v>
      </c>
      <c r="H127" s="172"/>
      <c r="I127" s="97">
        <v>1300</v>
      </c>
      <c r="J127" s="144" t="s">
        <v>138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142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183</v>
      </c>
      <c r="H134" s="154"/>
      <c r="I134" s="97">
        <v>500</v>
      </c>
      <c r="J134" s="144" t="s">
        <v>182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154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194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G8" sqref="G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159</v>
      </c>
      <c r="B1" s="325"/>
      <c r="C1" s="325"/>
      <c r="D1" s="325"/>
      <c r="E1" s="326"/>
      <c r="F1" s="5"/>
      <c r="G1" s="5"/>
    </row>
    <row r="2" spans="1:29" ht="23.25">
      <c r="A2" s="327" t="s">
        <v>237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3733776.7885999996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110970.78859999999</v>
      </c>
      <c r="C5" s="67"/>
      <c r="D5" s="65" t="s">
        <v>23</v>
      </c>
      <c r="E5" s="68">
        <v>678844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28</v>
      </c>
      <c r="E6" s="239">
        <v>371160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23596</v>
      </c>
      <c r="C8" s="66"/>
      <c r="D8" s="65" t="s">
        <v>13</v>
      </c>
      <c r="E8" s="68">
        <v>2619754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87374.788599999985</v>
      </c>
      <c r="C10" s="66"/>
      <c r="D10" s="65" t="s">
        <v>167</v>
      </c>
      <c r="E10" s="69">
        <v>594281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7"/>
      <c r="E11" s="286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8087374.7885999996</v>
      </c>
      <c r="C13" s="66"/>
      <c r="D13" s="66" t="s">
        <v>7</v>
      </c>
      <c r="E13" s="69">
        <f>E4+E5+E6+E7+E8+E9+E10+E11+E12</f>
        <v>8087374.7885999996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7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150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153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475915</v>
      </c>
      <c r="C22" s="280"/>
      <c r="D22" s="277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179</v>
      </c>
      <c r="E23" s="275">
        <v>100000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2021-03-14T19:08:12Z</dcterms:modified>
</cp:coreProperties>
</file>