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Kafi Boss Appayon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Handwash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<sst xmlns="http://schemas.openxmlformats.org/spreadsheetml/2006/main" count="504" uniqueCount="250">
  <si>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</si>
  <si>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</si>
  <si>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</si>
  <si>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</si>
  <si>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</si>
  <si>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</si>
  <si>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</si>
  <si>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</si>
  <si>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</si>
  <si>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</si>
  <si>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</si>
  <si>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</si>
  <si>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</si>
  <si>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</si>
  <si>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</si>
  <si>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</si>
  <si>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</si>
  <si>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</si>
  <si>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</si>
  <si>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</si>
  <si>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</si>
  <si>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</si>
  <si>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</si>
  <si>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</si>
  <si>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</si>
  <si>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</si>
  <si>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</si>
  <si>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</si>
  <si>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</si>
  <si>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</si>
  <si>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</si>
  <si>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</si>
  <si>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</si>
  <si>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</si>
  <si>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</si>
  <si>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</si>
  <si>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</si>
  <si>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</si>
  <si>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</si>
  <si>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</si>
  <si>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</si>
  <si>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</si>
  <si>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</si>
  <si>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</si>
  <si>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</si>
  <si>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</si>
  <si>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</si>
  <si>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</si>
  <si>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</si>
  <si>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</si>
  <si>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</si>
  <si>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</si>
  <si>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</si>
  <si>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</si>
  <si>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</si>
  <si>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</si>
  <si>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</si>
  <si>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</si>
  <si>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</si>
  <si>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</si>
  <si>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</si>
  <si>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</si>
  <si>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</si>
  <si>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</si>
  <si>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</si>
  <si>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</si>
  <si>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</si>
  <si>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</si>
  <si>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</si>
  <si>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</si>
  <si>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</si>
  <si>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</si>
  <si>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</si>
  <si>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</si>
  <si>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</si>
  <si>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</si>
  <si>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</si>
  <si>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</si>
  <si>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</si>
  <si>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</si>
  <si>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</si>
  <si>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</si>
  <si>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</si>
  <si>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</si>
  <si>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</si>
  <si>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</si>
  <si>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</si>
  <si>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</si>
  <si>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</si>
  <si>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</si>
  <si>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</si>
  <si>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</si>
  <si>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</si>
  <si>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</si>
  <si>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</si>
  <si>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</si>
  <si>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</si>
  <si>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</si>
  <si>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</si>
  <si>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</si>
  <si>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</si>
  <si>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</si>
  <si>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</si>
  <si>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</si>
  <si>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</si>
  <si>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</si>
  <si>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</si>
  <si>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</si>
  <si>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</si>
  <si>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</si>
  <si>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</si>
  <si>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</si>
  <si>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</si>
  <si>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</si>
  <si>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</si>
  <si>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</si>
  <si>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</si>
  <si>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</si>
  <si>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</si>
  <si>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</si>
  <si>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</si>
  <si>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</si>
  <si>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</si>
  <si>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</si>
  <si>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</si>
  <si>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</si>
  <si>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</si>
  <si>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</si>
  <si>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</si>
  <si>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</si>
  <si>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</si>
  <si>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</si>
  <si>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</si>
  <si>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</si>
  <si>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</si>
  <si>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</si>
  <si>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</si>
  <si>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</si>
  <si>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</si>
  <si>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</si>
  <si>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</si>
  <si>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</si>
  <si>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</si>
  <si>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</si>
  <si>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</si>
  <si>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</si>
  <si>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</si>
  <si>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</si>
  <si>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</si>
  <si>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</si>
  <si>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</si>
  <si>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</si>
  <si>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</si>
  <si>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</si>
  <si>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</si>
  <si>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</si>
  <si>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</si>
  <si>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</si>
  <si>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</si>
  <si>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</si>
  <si>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</si>
  <si>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</si>
  <si>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</si>
  <si>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</si>
  <si>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</si>
  <si>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</si>
  <si>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</si>
  <si>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</si>
  <si>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</si>
  <si>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</si>
  <si>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</si>
  <si>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</si>
  <si>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</si>
  <si>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</si>
  <si>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</si>
  <si>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</si>
  <si>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</si>
  <si>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</si>
  <si>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</si>
  <si>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</si>
  <si>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</si>
  <si>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</si>
  <si>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</si>
  <si>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</si>
  <si>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</si>
  <si>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</si>
  <si>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</si>
  <si>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</si>
  <si>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</si>
  <si>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</si>
  <si>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</si>
  <si>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</si>
  <si>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</si>
  <si>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</si>
  <si>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</si>
  <si>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</si>
  <si>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</si>
  <si>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</si>
  <si>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</si>
  <si>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</si>
  <si>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</si>
  <si>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</si>
  <si>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</si>
  <si>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</si>
  <si>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</si>
  <si>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</si>
  <si>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</si>
  <si>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</si>
  <si>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</si>
  <si>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</si>
  <si>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</si>
  <si>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</si>
  <si>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</si>
  <si>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</si>
  <si>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</si>
  <si>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</si>
  <si>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</si>
  <si>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</si>
  <si>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</si>
  <si>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</si>
  <si>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</si>
  <si>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</si>
  <si>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</si>
  <si>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</si>
  <si>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</si>
  <si>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</si>
  <si>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</si>
  <si>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</si>
  <si>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</si>
  <si>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</si>
  <si>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</si>
  <si>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</si>
  <si>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</si>
  <si>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</si>
  <si>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>S.A Mobile</t>
  </si>
  <si>
    <t xml:space="preserve">Nan= Satata </t>
  </si>
  <si>
    <t>15.03.2021</t>
  </si>
  <si>
    <t>16.03.2021</t>
  </si>
  <si>
    <t xml:space="preserve">Murad </t>
  </si>
  <si>
    <t>17.03.2021</t>
  </si>
  <si>
    <t>18.03.2021</t>
  </si>
  <si>
    <t xml:space="preserve">Atik </t>
  </si>
  <si>
    <t>Hafiz Mob</t>
  </si>
  <si>
    <t>20.03.2021</t>
  </si>
  <si>
    <t>Se=Barsha Computer</t>
  </si>
  <si>
    <t>21.03.2021</t>
  </si>
  <si>
    <t>Molla Jonail</t>
  </si>
  <si>
    <t>Hand</t>
  </si>
  <si>
    <t>22.03.2021</t>
  </si>
  <si>
    <t>Date: 22.03.2021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</si>
</sst>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9" sqref="F9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231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232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 t="s">
        <v>233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3"/>
      <c r="B19" s="38" t="s">
        <v>236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3"/>
      <c r="B20" s="38" t="s">
        <v>237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3"/>
      <c r="B21" s="38" t="s">
        <v>239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3"/>
      <c r="B22" s="38" t="s">
        <v>240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3"/>
      <c r="B23" s="38" t="s">
        <v>243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3"/>
      <c r="B24" s="38" t="s">
        <v>245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3"/>
      <c r="B25" s="38" t="s">
        <v>248</v>
      </c>
      <c r="C25" s="37">
        <v>570000</v>
      </c>
      <c r="D25" s="240">
        <v>600000</v>
      </c>
      <c r="E25" s="39">
        <f t="shared" si="0"/>
        <v>333844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333844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333844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333844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333844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333844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333844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333844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333844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333844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333844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333844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333844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333844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333844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333844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333844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333844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333844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333844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333844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333844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333844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333844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333844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333844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333844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333844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333844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333844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333844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333844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333844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333844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333844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333844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333844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333844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333844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333844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333844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333844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333844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333844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333844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333844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333844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333844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333844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333844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333844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333844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333844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333844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333844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333844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333844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333844</v>
      </c>
      <c r="F82" s="30"/>
      <c r="G82" s="2"/>
    </row>
    <row r="83" spans="1:7">
      <c r="A83" s="293"/>
      <c r="B83" s="43"/>
      <c r="C83" s="39">
        <f>SUM(C5:C72)</f>
        <v>6703844</v>
      </c>
      <c r="D83" s="39">
        <f>SUM(D5:D77)</f>
        <v>6370000</v>
      </c>
      <c r="E83" s="63">
        <f>E71</f>
        <v>333844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91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197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92</v>
      </c>
      <c r="B4" s="305" t="s">
        <v>93</v>
      </c>
      <c r="C4" s="294" t="s">
        <v>94</v>
      </c>
      <c r="D4" s="294" t="s">
        <v>95</v>
      </c>
      <c r="E4" s="294" t="s">
        <v>96</v>
      </c>
      <c r="F4" s="294" t="s">
        <v>97</v>
      </c>
      <c r="G4" s="294" t="s">
        <v>98</v>
      </c>
      <c r="H4" s="294" t="s">
        <v>99</v>
      </c>
      <c r="I4" s="294" t="s">
        <v>119</v>
      </c>
      <c r="J4" s="294" t="s">
        <v>100</v>
      </c>
      <c r="K4" s="294" t="s">
        <v>101</v>
      </c>
      <c r="L4" s="294" t="s">
        <v>102</v>
      </c>
      <c r="M4" s="294" t="s">
        <v>103</v>
      </c>
      <c r="N4" s="294" t="s">
        <v>104</v>
      </c>
      <c r="O4" s="296" t="s">
        <v>105</v>
      </c>
      <c r="P4" s="307" t="s">
        <v>106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107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196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198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203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108</v>
      </c>
      <c r="V8" s="46"/>
      <c r="W8" s="5"/>
    </row>
    <row r="9" spans="1:24" s="21" customFormat="1">
      <c r="A9" s="200" t="s">
        <v>204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206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207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209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210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212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231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232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233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236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237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239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240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243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245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 t="s">
        <v>248</v>
      </c>
      <c r="B24" s="208">
        <v>1000</v>
      </c>
      <c r="C24" s="201">
        <v>380</v>
      </c>
      <c r="D24" s="209"/>
      <c r="E24" s="209">
        <v>30</v>
      </c>
      <c r="F24" s="209"/>
      <c r="G24" s="209">
        <v>100</v>
      </c>
      <c r="H24" s="209"/>
      <c r="I24" s="209"/>
      <c r="J24" s="209">
        <v>195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2205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109</v>
      </c>
      <c r="B37" s="226">
        <f>SUM(B6:B36)</f>
        <v>14300</v>
      </c>
      <c r="C37" s="227">
        <f t="shared" ref="C37:P37" si="1">SUM(C6:C36)</f>
        <v>1980</v>
      </c>
      <c r="D37" s="227">
        <f t="shared" si="1"/>
        <v>530</v>
      </c>
      <c r="E37" s="227">
        <f t="shared" si="1"/>
        <v>600</v>
      </c>
      <c r="F37" s="227">
        <f t="shared" si="1"/>
        <v>385</v>
      </c>
      <c r="G37" s="227">
        <f>SUM(G6:G36)</f>
        <v>4450</v>
      </c>
      <c r="H37" s="227">
        <f t="shared" si="1"/>
        <v>145</v>
      </c>
      <c r="I37" s="227">
        <f t="shared" si="1"/>
        <v>0</v>
      </c>
      <c r="J37" s="227">
        <f t="shared" si="1"/>
        <v>2120</v>
      </c>
      <c r="K37" s="227">
        <f t="shared" si="1"/>
        <v>8380</v>
      </c>
      <c r="L37" s="227">
        <f t="shared" si="1"/>
        <v>799</v>
      </c>
      <c r="M37" s="227">
        <f t="shared" si="1"/>
        <v>752</v>
      </c>
      <c r="N37" s="245">
        <f t="shared" si="1"/>
        <v>230</v>
      </c>
      <c r="O37" s="227">
        <f t="shared" si="1"/>
        <v>0</v>
      </c>
      <c r="P37" s="228">
        <f t="shared" si="1"/>
        <v>100</v>
      </c>
      <c r="Q37" s="229">
        <f>SUM(Q6:Q36)</f>
        <v>34771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211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35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36</v>
      </c>
      <c r="C4" s="261" t="s">
        <v>37</v>
      </c>
      <c r="D4" s="261" t="s">
        <v>38</v>
      </c>
      <c r="E4" s="261" t="s">
        <v>39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196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40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198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40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203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40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204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40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206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40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207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40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209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40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210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40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212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40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231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40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232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40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233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40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236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40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237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40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239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40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240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40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243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40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245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40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248</v>
      </c>
      <c r="B23" s="99">
        <v>395255</v>
      </c>
      <c r="C23" s="99">
        <v>500</v>
      </c>
      <c r="D23" s="99">
        <v>2205</v>
      </c>
      <c r="E23" s="99">
        <f t="shared" si="0"/>
        <v>2705</v>
      </c>
      <c r="F23" s="100"/>
      <c r="G23" s="101"/>
      <c r="H23" s="102" t="s">
        <v>40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40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40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40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40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40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40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40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40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8194165</v>
      </c>
      <c r="C33" s="99">
        <f>SUM(C5:C32)</f>
        <v>7779256</v>
      </c>
      <c r="D33" s="99">
        <f>SUM(D5:D32)</f>
        <v>33301</v>
      </c>
      <c r="E33" s="99">
        <f>SUM(E5:E32)</f>
        <v>7812557</v>
      </c>
      <c r="F33" s="107">
        <f>B33-E33</f>
        <v>381608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41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42</v>
      </c>
      <c r="B36" s="126" t="s">
        <v>43</v>
      </c>
      <c r="C36" s="126" t="s">
        <v>44</v>
      </c>
      <c r="D36" s="127" t="s">
        <v>0</v>
      </c>
      <c r="E36" s="128">
        <f>F33-C119+K142</f>
        <v>397255</v>
      </c>
      <c r="F36" s="129">
        <f>F33-C119-I43-I42+K142-C124</f>
        <v>397255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112</v>
      </c>
      <c r="B37" s="92" t="s">
        <v>117</v>
      </c>
      <c r="C37" s="269">
        <v>19600</v>
      </c>
      <c r="D37" s="92" t="s">
        <v>243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46</v>
      </c>
      <c r="B38" s="92" t="s">
        <v>201</v>
      </c>
      <c r="C38" s="269">
        <v>8625</v>
      </c>
      <c r="D38" s="92" t="s">
        <v>243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200</v>
      </c>
      <c r="B39" s="92" t="s">
        <v>201</v>
      </c>
      <c r="C39" s="269">
        <v>4000</v>
      </c>
      <c r="D39" s="92" t="s">
        <v>198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202</v>
      </c>
      <c r="B40" s="130" t="s">
        <v>201</v>
      </c>
      <c r="C40" s="269">
        <v>1000</v>
      </c>
      <c r="D40" s="92" t="s">
        <v>198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238</v>
      </c>
      <c r="B41" s="92" t="s">
        <v>201</v>
      </c>
      <c r="C41" s="269">
        <v>2000</v>
      </c>
      <c r="D41" s="92" t="s">
        <v>237</v>
      </c>
      <c r="E41" s="133"/>
      <c r="F41" s="100"/>
      <c r="G41" s="134" t="s">
        <v>125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241</v>
      </c>
      <c r="B42" s="252" t="s">
        <v>201</v>
      </c>
      <c r="C42" s="269">
        <v>4000</v>
      </c>
      <c r="D42" s="131" t="s">
        <v>243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50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214</v>
      </c>
      <c r="B46" s="272"/>
      <c r="C46" s="273">
        <v>27770</v>
      </c>
      <c r="D46" s="268" t="s">
        <v>248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244</v>
      </c>
      <c r="B47" s="148"/>
      <c r="C47" s="142">
        <v>15000</v>
      </c>
      <c r="D47" s="146" t="s">
        <v>248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232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230035</v>
      </c>
      <c r="D50" s="268" t="s">
        <v>233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198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51</v>
      </c>
      <c r="B53" s="96"/>
      <c r="C53" s="142">
        <v>59395</v>
      </c>
      <c r="D53" s="146" t="s">
        <v>248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52</v>
      </c>
      <c r="B54" s="143"/>
      <c r="C54" s="148">
        <v>238000</v>
      </c>
      <c r="D54" s="140" t="s">
        <v>248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53</v>
      </c>
      <c r="B55" s="96"/>
      <c r="C55" s="142">
        <v>476495</v>
      </c>
      <c r="D55" s="149" t="s">
        <v>245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215</v>
      </c>
      <c r="B56" s="96"/>
      <c r="C56" s="142">
        <v>31115</v>
      </c>
      <c r="D56" s="146" t="s">
        <v>237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54</v>
      </c>
      <c r="B57" s="96"/>
      <c r="C57" s="142">
        <v>185325</v>
      </c>
      <c r="D57" s="143" t="s">
        <v>248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156</v>
      </c>
      <c r="B58" s="143"/>
      <c r="C58" s="142">
        <v>14000</v>
      </c>
      <c r="D58" s="149" t="s">
        <v>245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213</v>
      </c>
      <c r="B59" s="96"/>
      <c r="C59" s="142">
        <v>120000</v>
      </c>
      <c r="D59" s="149" t="s">
        <v>248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234</v>
      </c>
      <c r="B60" s="96"/>
      <c r="C60" s="142">
        <v>4000</v>
      </c>
      <c r="D60" s="146" t="s">
        <v>245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246</v>
      </c>
      <c r="B61" s="96"/>
      <c r="C61" s="142">
        <v>16625</v>
      </c>
      <c r="D61" s="146" t="s">
        <v>245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135</v>
      </c>
      <c r="G62" s="309"/>
      <c r="H62" s="246"/>
      <c r="I62" s="246"/>
      <c r="J62" s="150" t="s">
        <v>58</v>
      </c>
      <c r="K62" s="151" t="s">
        <v>59</v>
      </c>
      <c r="L62" s="152" t="s">
        <v>60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153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217</v>
      </c>
      <c r="B64" s="143"/>
      <c r="C64" s="142">
        <v>10915</v>
      </c>
      <c r="D64" s="143" t="s">
        <v>168</v>
      </c>
      <c r="E64" s="104"/>
      <c r="F64" s="155"/>
      <c r="G64" s="160" t="s">
        <v>114</v>
      </c>
      <c r="H64" s="160"/>
      <c r="I64" s="97">
        <v>140000</v>
      </c>
      <c r="J64" s="96" t="s">
        <v>191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230</v>
      </c>
      <c r="B65" s="96"/>
      <c r="C65" s="142">
        <v>44000</v>
      </c>
      <c r="D65" s="149" t="s">
        <v>145</v>
      </c>
      <c r="E65" s="104"/>
      <c r="F65" s="153"/>
      <c r="G65" s="154" t="s">
        <v>18</v>
      </c>
      <c r="H65" s="154"/>
      <c r="I65" s="97">
        <v>40000</v>
      </c>
      <c r="J65" s="96" t="s">
        <v>147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221</v>
      </c>
      <c r="B66" s="96"/>
      <c r="C66" s="142">
        <v>5000</v>
      </c>
      <c r="D66" s="146" t="s">
        <v>45</v>
      </c>
      <c r="E66" s="104"/>
      <c r="F66" s="158"/>
      <c r="G66" s="156" t="s">
        <v>25</v>
      </c>
      <c r="H66" s="156"/>
      <c r="I66" s="157">
        <v>325545</v>
      </c>
      <c r="J66" s="159" t="s">
        <v>194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226</v>
      </c>
      <c r="B67" s="96"/>
      <c r="C67" s="142">
        <v>5480</v>
      </c>
      <c r="D67" s="146" t="s">
        <v>132</v>
      </c>
      <c r="E67" s="104"/>
      <c r="F67" s="153"/>
      <c r="G67" s="154" t="s">
        <v>20</v>
      </c>
      <c r="H67" s="154"/>
      <c r="I67" s="97">
        <v>265917</v>
      </c>
      <c r="J67" s="144" t="s">
        <v>168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208</v>
      </c>
      <c r="B68" s="96"/>
      <c r="C68" s="142">
        <v>34585</v>
      </c>
      <c r="D68" s="149" t="s">
        <v>207</v>
      </c>
      <c r="E68" s="104"/>
      <c r="F68" s="153"/>
      <c r="G68" s="154" t="s">
        <v>24</v>
      </c>
      <c r="H68" s="154"/>
      <c r="I68" s="97">
        <v>63285</v>
      </c>
      <c r="J68" s="144" t="s">
        <v>177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61</v>
      </c>
      <c r="B69" s="143"/>
      <c r="C69" s="142">
        <v>51888</v>
      </c>
      <c r="D69" s="149" t="s">
        <v>245</v>
      </c>
      <c r="E69" s="247"/>
      <c r="F69" s="153"/>
      <c r="G69" s="154" t="s">
        <v>51</v>
      </c>
      <c r="H69" s="154"/>
      <c r="I69" s="97">
        <v>54450</v>
      </c>
      <c r="J69" s="96" t="s">
        <v>181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62</v>
      </c>
      <c r="B70" s="96"/>
      <c r="C70" s="142">
        <v>30848</v>
      </c>
      <c r="D70" s="143" t="s">
        <v>165</v>
      </c>
      <c r="E70" s="104"/>
      <c r="F70" s="158"/>
      <c r="G70" s="154" t="s">
        <v>52</v>
      </c>
      <c r="H70" s="154"/>
      <c r="I70" s="97">
        <v>325620</v>
      </c>
      <c r="J70" s="144" t="s">
        <v>193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65</v>
      </c>
      <c r="B71" s="143"/>
      <c r="C71" s="142">
        <v>43910</v>
      </c>
      <c r="D71" s="149" t="s">
        <v>159</v>
      </c>
      <c r="E71" s="105"/>
      <c r="F71" s="158"/>
      <c r="G71" s="154" t="s">
        <v>53</v>
      </c>
      <c r="H71" s="154"/>
      <c r="I71" s="97">
        <v>299225</v>
      </c>
      <c r="J71" s="144" t="s">
        <v>193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66</v>
      </c>
      <c r="B72" s="96"/>
      <c r="C72" s="142">
        <v>25872</v>
      </c>
      <c r="D72" s="149" t="s">
        <v>130</v>
      </c>
      <c r="E72" s="105"/>
      <c r="F72" s="158"/>
      <c r="G72" s="154" t="s">
        <v>54</v>
      </c>
      <c r="H72" s="154"/>
      <c r="I72" s="97">
        <v>188825</v>
      </c>
      <c r="J72" s="144" t="s">
        <v>193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67</v>
      </c>
      <c r="B73" s="96"/>
      <c r="C73" s="142">
        <v>3920</v>
      </c>
      <c r="D73" s="149" t="s">
        <v>245</v>
      </c>
      <c r="E73" s="105"/>
      <c r="F73" s="158"/>
      <c r="G73" s="154" t="s">
        <v>156</v>
      </c>
      <c r="H73" s="154"/>
      <c r="I73" s="97">
        <v>4000</v>
      </c>
      <c r="J73" s="97" t="s">
        <v>193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69</v>
      </c>
      <c r="B74" s="96"/>
      <c r="C74" s="142">
        <v>22030</v>
      </c>
      <c r="D74" s="143" t="s">
        <v>167</v>
      </c>
      <c r="E74" s="105"/>
      <c r="F74" s="158"/>
      <c r="G74" s="154" t="s">
        <v>184</v>
      </c>
      <c r="H74" s="154"/>
      <c r="I74" s="97">
        <v>32425</v>
      </c>
      <c r="J74" s="144" t="s">
        <v>191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73</v>
      </c>
      <c r="B75" s="96"/>
      <c r="C75" s="142">
        <v>26916</v>
      </c>
      <c r="D75" s="146" t="s">
        <v>175</v>
      </c>
      <c r="E75" s="104"/>
      <c r="F75" s="158"/>
      <c r="G75" s="156" t="s">
        <v>163</v>
      </c>
      <c r="H75" s="156"/>
      <c r="I75" s="157">
        <v>10000</v>
      </c>
      <c r="J75" s="159" t="s">
        <v>193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218</v>
      </c>
      <c r="B76" s="96"/>
      <c r="C76" s="142">
        <v>25720</v>
      </c>
      <c r="D76" s="146" t="s">
        <v>233</v>
      </c>
      <c r="E76" s="104"/>
      <c r="F76" s="158"/>
      <c r="G76" s="154" t="s">
        <v>164</v>
      </c>
      <c r="H76" s="154"/>
      <c r="I76" s="97">
        <v>3000</v>
      </c>
      <c r="J76" s="144" t="s">
        <v>193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219</v>
      </c>
      <c r="B77" s="96"/>
      <c r="C77" s="142">
        <v>11790</v>
      </c>
      <c r="D77" s="146" t="s">
        <v>185</v>
      </c>
      <c r="E77" s="104"/>
      <c r="F77" s="153"/>
      <c r="G77" s="154" t="s">
        <v>192</v>
      </c>
      <c r="H77" s="154"/>
      <c r="I77" s="97">
        <v>14500</v>
      </c>
      <c r="J77" s="97" t="s">
        <v>191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74</v>
      </c>
      <c r="B78" s="96"/>
      <c r="C78" s="142">
        <v>3500</v>
      </c>
      <c r="D78" s="146" t="s">
        <v>75</v>
      </c>
      <c r="E78" s="104"/>
      <c r="F78" s="158"/>
      <c r="G78" s="154" t="s">
        <v>160</v>
      </c>
      <c r="H78" s="154"/>
      <c r="I78" s="97">
        <v>8000</v>
      </c>
      <c r="J78" s="144" t="s">
        <v>193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216</v>
      </c>
      <c r="B79" s="96"/>
      <c r="C79" s="142">
        <v>8000</v>
      </c>
      <c r="D79" s="149" t="s">
        <v>128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76</v>
      </c>
      <c r="B80" s="96"/>
      <c r="C80" s="142">
        <v>14560</v>
      </c>
      <c r="D80" s="146" t="s">
        <v>56</v>
      </c>
      <c r="E80" s="104"/>
      <c r="F80" s="158"/>
      <c r="G80" s="156" t="s">
        <v>55</v>
      </c>
      <c r="H80" s="156"/>
      <c r="I80" s="157">
        <v>8000</v>
      </c>
      <c r="J80" s="159" t="s">
        <v>128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225</v>
      </c>
      <c r="B81" s="96"/>
      <c r="C81" s="142">
        <v>23000</v>
      </c>
      <c r="D81" s="146" t="s">
        <v>248</v>
      </c>
      <c r="E81" s="104"/>
      <c r="F81" s="161"/>
      <c r="G81" s="154" t="s">
        <v>61</v>
      </c>
      <c r="H81" s="154"/>
      <c r="I81" s="97">
        <v>50888</v>
      </c>
      <c r="J81" s="144" t="s">
        <v>129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78</v>
      </c>
      <c r="B82" s="96"/>
      <c r="C82" s="142">
        <v>18000</v>
      </c>
      <c r="D82" s="149" t="s">
        <v>148</v>
      </c>
      <c r="E82" s="105"/>
      <c r="F82" s="162"/>
      <c r="G82" s="154" t="s">
        <v>62</v>
      </c>
      <c r="H82" s="154"/>
      <c r="I82" s="97">
        <v>30848</v>
      </c>
      <c r="J82" s="96" t="s">
        <v>165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79</v>
      </c>
      <c r="B83" s="96"/>
      <c r="C83" s="142">
        <v>7240</v>
      </c>
      <c r="D83" s="146" t="s">
        <v>143</v>
      </c>
      <c r="E83" s="105"/>
      <c r="F83" s="162"/>
      <c r="G83" s="154" t="s">
        <v>65</v>
      </c>
      <c r="H83" s="154"/>
      <c r="I83" s="97">
        <v>43910</v>
      </c>
      <c r="J83" s="97" t="s">
        <v>159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80</v>
      </c>
      <c r="B84" s="96"/>
      <c r="C84" s="142">
        <v>5000</v>
      </c>
      <c r="D84" s="146" t="s">
        <v>134</v>
      </c>
      <c r="E84" s="105"/>
      <c r="F84" s="161"/>
      <c r="G84" s="154" t="s">
        <v>66</v>
      </c>
      <c r="H84" s="154"/>
      <c r="I84" s="97">
        <v>25872</v>
      </c>
      <c r="J84" s="144" t="s">
        <v>130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223</v>
      </c>
      <c r="B85" s="96"/>
      <c r="C85" s="142">
        <v>25000</v>
      </c>
      <c r="D85" s="146" t="s">
        <v>176</v>
      </c>
      <c r="E85" s="105"/>
      <c r="F85" s="161"/>
      <c r="G85" s="154" t="s">
        <v>67</v>
      </c>
      <c r="H85" s="154"/>
      <c r="I85" s="97">
        <v>18920</v>
      </c>
      <c r="J85" s="144" t="s">
        <v>193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220</v>
      </c>
      <c r="B86" s="96"/>
      <c r="C86" s="142">
        <v>13045</v>
      </c>
      <c r="D86" s="149" t="s">
        <v>161</v>
      </c>
      <c r="E86" s="105"/>
      <c r="F86" s="158"/>
      <c r="G86" s="154" t="s">
        <v>68</v>
      </c>
      <c r="H86" s="154"/>
      <c r="I86" s="97">
        <v>40540</v>
      </c>
      <c r="J86" s="144" t="s">
        <v>146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222</v>
      </c>
      <c r="B87" s="143"/>
      <c r="C87" s="142">
        <v>10070</v>
      </c>
      <c r="D87" s="143" t="s">
        <v>209</v>
      </c>
      <c r="E87" s="104"/>
      <c r="F87" s="158"/>
      <c r="G87" s="172" t="s">
        <v>69</v>
      </c>
      <c r="H87" s="172"/>
      <c r="I87" s="97">
        <v>22030</v>
      </c>
      <c r="J87" s="144" t="s">
        <v>167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224</v>
      </c>
      <c r="B88" s="143"/>
      <c r="C88" s="142">
        <v>3640</v>
      </c>
      <c r="D88" s="143" t="s">
        <v>185</v>
      </c>
      <c r="E88" s="104"/>
      <c r="F88" s="153"/>
      <c r="G88" s="154" t="s">
        <v>73</v>
      </c>
      <c r="H88" s="154"/>
      <c r="I88" s="97">
        <v>26916</v>
      </c>
      <c r="J88" s="144" t="s">
        <v>175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82</v>
      </c>
      <c r="B89" s="96"/>
      <c r="C89" s="237">
        <v>30000</v>
      </c>
      <c r="D89" s="146" t="s">
        <v>245</v>
      </c>
      <c r="E89" s="104"/>
      <c r="F89" s="158"/>
      <c r="G89" s="154" t="s">
        <v>74</v>
      </c>
      <c r="H89" s="154"/>
      <c r="I89" s="97">
        <v>3500</v>
      </c>
      <c r="J89" s="96" t="s">
        <v>75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227</v>
      </c>
      <c r="B90" s="96"/>
      <c r="C90" s="142">
        <v>19890</v>
      </c>
      <c r="D90" s="146" t="s">
        <v>248</v>
      </c>
      <c r="E90" s="104"/>
      <c r="F90" s="158"/>
      <c r="G90" s="154" t="s">
        <v>169</v>
      </c>
      <c r="H90" s="154"/>
      <c r="I90" s="97">
        <v>2120</v>
      </c>
      <c r="J90" s="144" t="s">
        <v>168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228</v>
      </c>
      <c r="B91" s="96"/>
      <c r="C91" s="142">
        <v>18400</v>
      </c>
      <c r="D91" s="143" t="s">
        <v>240</v>
      </c>
      <c r="E91" s="104"/>
      <c r="F91" s="158"/>
      <c r="G91" s="154" t="s">
        <v>76</v>
      </c>
      <c r="H91" s="154"/>
      <c r="I91" s="97">
        <v>14560</v>
      </c>
      <c r="J91" s="144" t="s">
        <v>56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235</v>
      </c>
      <c r="B92" s="143"/>
      <c r="C92" s="142">
        <v>5815</v>
      </c>
      <c r="D92" s="149" t="s">
        <v>243</v>
      </c>
      <c r="F92" s="158"/>
      <c r="G92" s="154" t="s">
        <v>78</v>
      </c>
      <c r="H92" s="154"/>
      <c r="I92" s="97">
        <v>18000</v>
      </c>
      <c r="J92" s="144" t="s">
        <v>148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/>
      <c r="B93" s="143"/>
      <c r="C93" s="142"/>
      <c r="D93" s="143"/>
      <c r="F93" s="158"/>
      <c r="G93" s="156" t="s">
        <v>79</v>
      </c>
      <c r="H93" s="156"/>
      <c r="I93" s="157">
        <v>7240</v>
      </c>
      <c r="J93" s="159" t="s">
        <v>143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229</v>
      </c>
      <c r="B94" s="96"/>
      <c r="C94" s="142">
        <v>10345</v>
      </c>
      <c r="D94" s="146" t="s">
        <v>173</v>
      </c>
      <c r="F94" s="153"/>
      <c r="G94" s="154" t="s">
        <v>80</v>
      </c>
      <c r="H94" s="154"/>
      <c r="I94" s="97">
        <v>5000</v>
      </c>
      <c r="J94" s="144" t="s">
        <v>134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123</v>
      </c>
      <c r="B95" s="149"/>
      <c r="C95" s="142">
        <v>2160</v>
      </c>
      <c r="D95" s="146" t="s">
        <v>127</v>
      </c>
      <c r="F95" s="158"/>
      <c r="G95" s="154" t="s">
        <v>133</v>
      </c>
      <c r="H95" s="154"/>
      <c r="I95" s="97">
        <v>37810</v>
      </c>
      <c r="J95" s="163" t="s">
        <v>191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33</v>
      </c>
      <c r="B96" s="96"/>
      <c r="C96" s="142">
        <v>129613</v>
      </c>
      <c r="D96" s="146" t="s">
        <v>84</v>
      </c>
      <c r="F96" s="162"/>
      <c r="G96" s="156" t="s">
        <v>172</v>
      </c>
      <c r="H96" s="156"/>
      <c r="I96" s="157">
        <v>8795</v>
      </c>
      <c r="J96" s="159" t="s">
        <v>171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85</v>
      </c>
      <c r="B97" s="143"/>
      <c r="C97" s="142">
        <v>42280</v>
      </c>
      <c r="D97" s="143" t="s">
        <v>248</v>
      </c>
      <c r="F97" s="162"/>
      <c r="G97" s="156" t="s">
        <v>142</v>
      </c>
      <c r="H97" s="156"/>
      <c r="I97" s="157">
        <v>11790</v>
      </c>
      <c r="J97" s="159" t="s">
        <v>185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/>
      <c r="B98" s="143"/>
      <c r="C98" s="142"/>
      <c r="D98" s="143"/>
      <c r="F98" s="162"/>
      <c r="G98" s="154" t="s">
        <v>82</v>
      </c>
      <c r="H98" s="154"/>
      <c r="I98" s="97">
        <v>30000</v>
      </c>
      <c r="J98" s="144" t="s">
        <v>150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3"/>
      <c r="F99" s="162"/>
      <c r="G99" s="154" t="s">
        <v>154</v>
      </c>
      <c r="H99" s="154"/>
      <c r="I99" s="97">
        <v>13045</v>
      </c>
      <c r="J99" s="144" t="s">
        <v>161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83</v>
      </c>
      <c r="H100" s="154"/>
      <c r="I100" s="97">
        <v>5000</v>
      </c>
      <c r="J100" s="144" t="s">
        <v>45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151</v>
      </c>
      <c r="H101" s="154"/>
      <c r="I101" s="97">
        <v>20070</v>
      </c>
      <c r="J101" s="96" t="s">
        <v>179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121</v>
      </c>
      <c r="H102" s="156"/>
      <c r="I102" s="157">
        <v>25000</v>
      </c>
      <c r="J102" s="159" t="s">
        <v>176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242</v>
      </c>
      <c r="B103" s="143"/>
      <c r="C103" s="142">
        <v>12000</v>
      </c>
      <c r="D103" s="143" t="s">
        <v>240</v>
      </c>
      <c r="F103" s="162"/>
      <c r="G103" s="154" t="s">
        <v>113</v>
      </c>
      <c r="H103" s="154"/>
      <c r="I103" s="97">
        <v>28000</v>
      </c>
      <c r="J103" s="144" t="s">
        <v>170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123</v>
      </c>
      <c r="H104" s="154"/>
      <c r="I104" s="97">
        <v>2160</v>
      </c>
      <c r="J104" s="144" t="s">
        <v>127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139</v>
      </c>
      <c r="B105" s="143">
        <v>173992171</v>
      </c>
      <c r="C105" s="142">
        <v>17500</v>
      </c>
      <c r="D105" s="143" t="s">
        <v>144</v>
      </c>
      <c r="F105" s="162"/>
      <c r="G105" s="154" t="s">
        <v>116</v>
      </c>
      <c r="H105" s="154"/>
      <c r="I105" s="97">
        <v>5480</v>
      </c>
      <c r="J105" s="144" t="s">
        <v>132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63</v>
      </c>
      <c r="B106" s="96" t="s">
        <v>57</v>
      </c>
      <c r="C106" s="142">
        <v>1915</v>
      </c>
      <c r="D106" s="146" t="s">
        <v>64</v>
      </c>
      <c r="F106" s="162"/>
      <c r="G106" s="154" t="s">
        <v>33</v>
      </c>
      <c r="H106" s="154"/>
      <c r="I106" s="97">
        <v>129725</v>
      </c>
      <c r="J106" s="144" t="s">
        <v>84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195</v>
      </c>
      <c r="B107" s="143"/>
      <c r="C107" s="142">
        <v>5000</v>
      </c>
      <c r="D107" s="143" t="s">
        <v>237</v>
      </c>
      <c r="F107" s="162"/>
      <c r="G107" s="154" t="s">
        <v>85</v>
      </c>
      <c r="H107" s="154"/>
      <c r="I107" s="97">
        <v>36000</v>
      </c>
      <c r="J107" s="144" t="s">
        <v>143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81</v>
      </c>
      <c r="B108" s="143" t="s">
        <v>57</v>
      </c>
      <c r="C108" s="142">
        <v>1210</v>
      </c>
      <c r="D108" s="143" t="s">
        <v>49</v>
      </c>
      <c r="F108" s="162"/>
      <c r="G108" s="154" t="s">
        <v>124</v>
      </c>
      <c r="H108" s="154"/>
      <c r="I108" s="97">
        <v>19505</v>
      </c>
      <c r="J108" s="144" t="s">
        <v>183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70</v>
      </c>
      <c r="B109" s="143" t="s">
        <v>71</v>
      </c>
      <c r="C109" s="142">
        <v>6870</v>
      </c>
      <c r="D109" s="143" t="s">
        <v>198</v>
      </c>
      <c r="F109" s="162"/>
      <c r="G109" s="154" t="s">
        <v>157</v>
      </c>
      <c r="H109" s="154"/>
      <c r="I109" s="97">
        <v>12620</v>
      </c>
      <c r="J109" s="144" t="s">
        <v>155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72</v>
      </c>
      <c r="B110" s="143"/>
      <c r="C110" s="142">
        <v>800</v>
      </c>
      <c r="D110" s="143" t="s">
        <v>129</v>
      </c>
      <c r="F110" s="162"/>
      <c r="G110" s="156" t="s">
        <v>186</v>
      </c>
      <c r="H110" s="156"/>
      <c r="I110" s="157">
        <v>4230</v>
      </c>
      <c r="J110" s="159" t="s">
        <v>185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5000</v>
      </c>
      <c r="D111" s="143" t="s">
        <v>128</v>
      </c>
      <c r="F111" s="162"/>
      <c r="G111" s="154" t="s">
        <v>162</v>
      </c>
      <c r="H111" s="154"/>
      <c r="I111" s="97">
        <v>3400</v>
      </c>
      <c r="J111" s="144" t="s">
        <v>161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77</v>
      </c>
      <c r="B112" s="143" t="s">
        <v>57</v>
      </c>
      <c r="C112" s="142">
        <v>2340</v>
      </c>
      <c r="D112" s="143" t="s">
        <v>122</v>
      </c>
      <c r="F112" s="162"/>
      <c r="G112" s="156" t="s">
        <v>174</v>
      </c>
      <c r="H112" s="156"/>
      <c r="I112" s="157">
        <v>10345</v>
      </c>
      <c r="J112" s="157" t="s">
        <v>173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111</v>
      </c>
      <c r="B113" s="143"/>
      <c r="C113" s="142">
        <v>17500</v>
      </c>
      <c r="D113" s="143" t="s">
        <v>120</v>
      </c>
      <c r="F113" s="162"/>
      <c r="G113" s="154" t="s">
        <v>110</v>
      </c>
      <c r="H113" s="154"/>
      <c r="I113" s="97">
        <v>44000</v>
      </c>
      <c r="J113" s="97" t="s">
        <v>145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86</v>
      </c>
      <c r="B114" s="143">
        <v>1763999686</v>
      </c>
      <c r="C114" s="142">
        <v>8340</v>
      </c>
      <c r="D114" s="143" t="s">
        <v>207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47</v>
      </c>
      <c r="B115" s="143" t="s">
        <v>48</v>
      </c>
      <c r="C115" s="142">
        <v>1190</v>
      </c>
      <c r="D115" s="143" t="s">
        <v>49</v>
      </c>
      <c r="F115" s="162"/>
      <c r="G115" s="154" t="s">
        <v>187</v>
      </c>
      <c r="H115" s="154"/>
      <c r="I115" s="97">
        <v>3640</v>
      </c>
      <c r="J115" s="144" t="s">
        <v>185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141</v>
      </c>
      <c r="B116" s="143">
        <v>1758900692</v>
      </c>
      <c r="C116" s="142">
        <v>30000</v>
      </c>
      <c r="D116" s="143" t="s">
        <v>118</v>
      </c>
      <c r="F116" s="162"/>
      <c r="G116" s="156" t="s">
        <v>188</v>
      </c>
      <c r="H116" s="156"/>
      <c r="I116" s="157">
        <v>6000</v>
      </c>
      <c r="J116" s="159" t="s">
        <v>185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88</v>
      </c>
      <c r="B117" s="143" t="s">
        <v>57</v>
      </c>
      <c r="C117" s="142">
        <v>6300</v>
      </c>
      <c r="D117" s="143" t="s">
        <v>87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139</v>
      </c>
      <c r="H118" s="154">
        <v>173992171</v>
      </c>
      <c r="I118" s="97">
        <v>17500</v>
      </c>
      <c r="J118" s="96" t="s">
        <v>144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89</v>
      </c>
      <c r="B119" s="311"/>
      <c r="C119" s="165">
        <f>SUM(C37:C118)</f>
        <v>2691744</v>
      </c>
      <c r="D119" s="166"/>
      <c r="F119" s="158"/>
      <c r="G119" s="154" t="s">
        <v>63</v>
      </c>
      <c r="H119" s="154" t="s">
        <v>57</v>
      </c>
      <c r="I119" s="97">
        <v>1915</v>
      </c>
      <c r="J119" s="144" t="s">
        <v>64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195</v>
      </c>
      <c r="H120" s="154"/>
      <c r="I120" s="97">
        <v>20000</v>
      </c>
      <c r="J120" s="144" t="s">
        <v>193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90</v>
      </c>
      <c r="B121" s="313"/>
      <c r="C121" s="170">
        <f>C119+L142</f>
        <v>2691744</v>
      </c>
      <c r="D121" s="171"/>
      <c r="F121" s="153"/>
      <c r="G121" s="156" t="s">
        <v>81</v>
      </c>
      <c r="H121" s="156" t="s">
        <v>57</v>
      </c>
      <c r="I121" s="157">
        <v>1210</v>
      </c>
      <c r="J121" s="159" t="s">
        <v>49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70</v>
      </c>
      <c r="H122" s="156" t="s">
        <v>71</v>
      </c>
      <c r="I122" s="157">
        <v>7300</v>
      </c>
      <c r="J122" s="159" t="s">
        <v>131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41</v>
      </c>
      <c r="F123" s="158"/>
      <c r="G123" s="156" t="s">
        <v>72</v>
      </c>
      <c r="H123" s="156"/>
      <c r="I123" s="157">
        <v>800</v>
      </c>
      <c r="J123" s="159" t="s">
        <v>129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190</v>
      </c>
      <c r="H124" s="156"/>
      <c r="I124" s="157">
        <v>10000</v>
      </c>
      <c r="J124" s="159" t="s">
        <v>189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180</v>
      </c>
      <c r="H125" s="156"/>
      <c r="I125" s="157">
        <v>1150</v>
      </c>
      <c r="J125" s="159" t="s">
        <v>179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140</v>
      </c>
      <c r="H126" s="156"/>
      <c r="I126" s="157">
        <v>5000</v>
      </c>
      <c r="J126" s="159" t="s">
        <v>128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138</v>
      </c>
      <c r="H127" s="172"/>
      <c r="I127" s="97">
        <v>1300</v>
      </c>
      <c r="J127" s="144" t="s">
        <v>137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77</v>
      </c>
      <c r="H128" s="154" t="s">
        <v>57</v>
      </c>
      <c r="I128" s="97">
        <v>2340</v>
      </c>
      <c r="J128" s="144" t="s">
        <v>122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111</v>
      </c>
      <c r="H129" s="154"/>
      <c r="I129" s="97">
        <v>17500</v>
      </c>
      <c r="J129" s="144" t="s">
        <v>120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86</v>
      </c>
      <c r="H130" s="154">
        <v>1763999686</v>
      </c>
      <c r="I130" s="97">
        <v>5340</v>
      </c>
      <c r="J130" s="97" t="s">
        <v>126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47</v>
      </c>
      <c r="H131" s="154" t="s">
        <v>48</v>
      </c>
      <c r="I131" s="97">
        <v>1190</v>
      </c>
      <c r="J131" s="144" t="s">
        <v>49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141</v>
      </c>
      <c r="H132" s="154">
        <v>1758900692</v>
      </c>
      <c r="I132" s="97">
        <v>30000</v>
      </c>
      <c r="J132" s="144" t="s">
        <v>118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88</v>
      </c>
      <c r="H133" s="156" t="s">
        <v>57</v>
      </c>
      <c r="I133" s="157">
        <v>6300</v>
      </c>
      <c r="J133" s="159" t="s">
        <v>87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182</v>
      </c>
      <c r="H134" s="154"/>
      <c r="I134" s="97">
        <v>500</v>
      </c>
      <c r="J134" s="144" t="s">
        <v>181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112</v>
      </c>
      <c r="H135" s="156" t="s">
        <v>117</v>
      </c>
      <c r="I135" s="157">
        <v>19600</v>
      </c>
      <c r="J135" s="144" t="s">
        <v>153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46</v>
      </c>
      <c r="H136" s="156" t="s">
        <v>136</v>
      </c>
      <c r="I136" s="157">
        <v>1535</v>
      </c>
      <c r="J136" s="144" t="s">
        <v>193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0" sqref="H9:I10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158</v>
      </c>
      <c r="B1" s="325"/>
      <c r="C1" s="325"/>
      <c r="D1" s="325"/>
      <c r="E1" s="326"/>
      <c r="F1" s="5"/>
      <c r="G1" s="5"/>
    </row>
    <row r="2" spans="1:29" ht="23.25">
      <c r="A2" s="327" t="s">
        <v>249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3953717.9211999997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196500.92120000001</v>
      </c>
      <c r="C5" s="67"/>
      <c r="D5" s="65" t="s">
        <v>23</v>
      </c>
      <c r="E5" s="68">
        <v>333844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247</v>
      </c>
      <c r="E6" s="239">
        <v>417255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34771</v>
      </c>
      <c r="C8" s="66"/>
      <c r="D8" s="65" t="s">
        <v>13</v>
      </c>
      <c r="E8" s="68">
        <v>2691744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89559</v>
      </c>
      <c r="F9" s="5"/>
      <c r="G9" s="53"/>
      <c r="H9" s="27" t="s">
        <v>125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161729.92120000001</v>
      </c>
      <c r="C10" s="66"/>
      <c r="D10" s="65" t="s">
        <v>166</v>
      </c>
      <c r="E10" s="69">
        <v>675610</v>
      </c>
      <c r="F10" s="5" t="s">
        <v>125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8161729.9211999997</v>
      </c>
      <c r="C13" s="66"/>
      <c r="D13" s="66" t="s">
        <v>7</v>
      </c>
      <c r="E13" s="69">
        <f>E4+E5+E6+E7+E8+E9+E10+E11+E12</f>
        <v>8161729.9211999997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115</v>
      </c>
      <c r="B16" s="85">
        <v>44000</v>
      </c>
      <c r="C16" s="65"/>
      <c r="D16" s="277" t="s">
        <v>22</v>
      </c>
      <c r="E16" s="87">
        <v>238000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34</v>
      </c>
      <c r="B17" s="86">
        <v>52888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30848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149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152</v>
      </c>
      <c r="B21" s="279">
        <v>35070</v>
      </c>
      <c r="C21" s="280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476495</v>
      </c>
      <c r="C22" s="280"/>
      <c r="D22" s="277" t="s">
        <v>33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178</v>
      </c>
      <c r="E23" s="275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2021-03-22T16:58:13Z</dcterms:modified>
</cp:coreProperties>
</file>